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5.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6.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7.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8.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9.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0.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11.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2.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drawings/drawing13.xml" ContentType="application/vnd.openxmlformats-officedocument.drawing+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drawings/drawing14.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drawings/drawing15.xml" ContentType="application/vnd.openxmlformats-officedocument.drawing+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drawings/drawing16.xml" ContentType="application/vnd.openxmlformats-officedocument.drawing+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drawings/drawing17.xml" ContentType="application/vnd.openxmlformats-officedocument.drawing+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drawings/drawing18.xml" ContentType="application/vnd.openxmlformats-officedocument.drawing+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drawings/drawing19.xml" ContentType="application/vnd.openxmlformats-officedocument.drawing+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drawings/drawing20.xml" ContentType="application/vnd.openxmlformats-officedocument.drawing+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drawings/drawing21.xml" ContentType="application/vnd.openxmlformats-officedocument.drawing+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drawings/drawing22.xml" ContentType="application/vnd.openxmlformats-officedocument.drawing+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drawings/drawing23.xml" ContentType="application/vnd.openxmlformats-officedocument.drawing+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drawings/drawing24.xml" ContentType="application/vnd.openxmlformats-officedocument.drawing+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drawings/drawing25.xml" ContentType="application/vnd.openxmlformats-officedocument.drawing+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drawings/drawing26.xml" ContentType="application/vnd.openxmlformats-officedocument.drawing+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drawings/drawing27.xml" ContentType="application/vnd.openxmlformats-officedocument.drawing+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drawings/drawing28.xml" ContentType="application/vnd.openxmlformats-officedocument.drawing+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drawings/drawing29.xml" ContentType="application/vnd.openxmlformats-officedocument.drawing+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drawings/drawing30.xml" ContentType="application/vnd.openxmlformats-officedocument.drawing+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0520" windowHeight="4035" tabRatio="669"/>
  </bookViews>
  <sheets>
    <sheet name="25（問21）" sheetId="70" r:id="rId1"/>
    <sheet name="26（問21）" sheetId="69" r:id="rId2"/>
    <sheet name="27（問22）" sheetId="49" r:id="rId3"/>
    <sheet name="28（問15）" sheetId="50" r:id="rId4"/>
    <sheet name="29（問18）" sheetId="51" r:id="rId5"/>
    <sheet name="30（問23）" sheetId="52" r:id="rId6"/>
    <sheet name="31（問23）" sheetId="53" r:id="rId7"/>
    <sheet name="32（問17）" sheetId="54" r:id="rId8"/>
    <sheet name="33（問17）" sheetId="55" r:id="rId9"/>
    <sheet name="34（問19）" sheetId="56" r:id="rId10"/>
    <sheet name="35（問26）" sheetId="57" r:id="rId11"/>
    <sheet name="36（問24）" sheetId="58" r:id="rId12"/>
    <sheet name="3７（問31）" sheetId="59" r:id="rId13"/>
    <sheet name="38（問31）" sheetId="60" r:id="rId14"/>
    <sheet name="39（問32）" sheetId="61" r:id="rId15"/>
    <sheet name="40（問15）" sheetId="65" r:id="rId16"/>
    <sheet name="41（問13）" sheetId="76" r:id="rId17"/>
    <sheet name="42（問20）" sheetId="67" r:id="rId18"/>
    <sheet name="43（問22）" sheetId="68" r:id="rId19"/>
    <sheet name="44（問33）" sheetId="79" r:id="rId20"/>
    <sheet name="45（問25）" sheetId="81" r:id="rId21"/>
    <sheet name="46（問27）" sheetId="82" r:id="rId22"/>
    <sheet name="47（問28）" sheetId="83" r:id="rId23"/>
    <sheet name="48（問29）" sheetId="90" r:id="rId24"/>
    <sheet name="49（問30）" sheetId="80" r:id="rId25"/>
    <sheet name="50（問30）" sheetId="84" r:id="rId26"/>
    <sheet name="51(問30)" sheetId="85" r:id="rId27"/>
    <sheet name="52（問34）" sheetId="86" r:id="rId28"/>
    <sheet name="53（問35）" sheetId="88" r:id="rId29"/>
    <sheet name="54（問36）" sheetId="89" r:id="rId30"/>
    <sheet name="集計・資料①" sheetId="9" r:id="rId31"/>
    <sheet name="集計・資料②" sheetId="77" r:id="rId32"/>
    <sheet name="調査票" sheetId="78" r:id="rId33"/>
  </sheets>
  <definedNames>
    <definedName name="_xlnm.Print_Area" localSheetId="0">'25（問21）'!$A$1:$AL$69</definedName>
    <definedName name="_xlnm.Print_Area" localSheetId="1">'26（問21）'!$A$1:$AL$62</definedName>
    <definedName name="_xlnm.Print_Area" localSheetId="2">'27（問22）'!$A$1:$AL$61</definedName>
    <definedName name="_xlnm.Print_Area" localSheetId="3">'28（問15）'!$A$1:$AP$65</definedName>
    <definedName name="_xlnm.Print_Area" localSheetId="4">'29（問18）'!$A$1:$AJ$64</definedName>
    <definedName name="_xlnm.Print_Area" localSheetId="5">'30（問23）'!$A$1:$AM$60</definedName>
    <definedName name="_xlnm.Print_Area" localSheetId="6">'31（問23）'!$A$1:$AO$75</definedName>
    <definedName name="_xlnm.Print_Area" localSheetId="7">'32（問17）'!$A$1:$AL$66</definedName>
    <definedName name="_xlnm.Print_Area" localSheetId="8">'33（問17）'!$A$1:$AK$70</definedName>
    <definedName name="_xlnm.Print_Area" localSheetId="9">'34（問19）'!$A$1:$AK$66</definedName>
    <definedName name="_xlnm.Print_Area" localSheetId="10">'35（問26）'!$A$1:$AL$60</definedName>
    <definedName name="_xlnm.Print_Area" localSheetId="11">'36（問24）'!$A$1:$AL$66</definedName>
    <definedName name="_xlnm.Print_Area" localSheetId="12">'3７（問31）'!$A$1:$AJ$63</definedName>
    <definedName name="_xlnm.Print_Area" localSheetId="13">'38（問31）'!$A$1:$AL$59</definedName>
    <definedName name="_xlnm.Print_Area" localSheetId="14">'39（問32）'!$A$1:$AL$60</definedName>
    <definedName name="_xlnm.Print_Area" localSheetId="15">'40（問15）'!$A$1:$AJ$67</definedName>
    <definedName name="_xlnm.Print_Area" localSheetId="16">'41（問13）'!$A$1:$AE$70</definedName>
    <definedName name="_xlnm.Print_Area" localSheetId="17">'42（問20）'!$A$1:$AL$54</definedName>
    <definedName name="_xlnm.Print_Area" localSheetId="18">'43（問22）'!$A$1:$AL$60</definedName>
    <definedName name="_xlnm.Print_Area" localSheetId="19">'44（問33）'!$A$1:$AP$60</definedName>
    <definedName name="_xlnm.Print_Area" localSheetId="20">'45（問25）'!$A$1:$AL$60</definedName>
    <definedName name="_xlnm.Print_Area" localSheetId="21">'46（問27）'!$A$1:$AL$60</definedName>
    <definedName name="_xlnm.Print_Area" localSheetId="22">'47（問28）'!$A$1:$AN$60</definedName>
    <definedName name="_xlnm.Print_Area" localSheetId="23">'48（問29）'!$A$1:$AP$60</definedName>
    <definedName name="_xlnm.Print_Area" localSheetId="24">'49（問30）'!$A$1:$AL$60</definedName>
    <definedName name="_xlnm.Print_Area" localSheetId="25">'50（問30）'!$A$1:$AL$60</definedName>
    <definedName name="_xlnm.Print_Area" localSheetId="26">'51(問30)'!$A$1:$AL$60</definedName>
    <definedName name="_xlnm.Print_Area" localSheetId="27">'52（問34）'!$A$1:$AM$64</definedName>
    <definedName name="_xlnm.Print_Area" localSheetId="28">'53（問35）'!$A$1:$AN$54</definedName>
    <definedName name="_xlnm.Print_Area" localSheetId="29">'54（問36）'!$A$1:$AM$53</definedName>
    <definedName name="_xlnm.Print_Area" localSheetId="30">集計・資料①!$C$2:$AG$54,集計・資料①!$AI$2:$BG$54,集計・資料①!$CC$2:$DB$54,集計・資料①!$DD$2:$EA$54,集計・資料①!$FF$2:$FN$54,集計・資料①!$FP$2:$GR$54,集計・資料①!$HN$2:$HT$54</definedName>
    <definedName name="_xlnm.Print_Area" localSheetId="31">集計・資料②!$F$1:$N$54,集計・資料②!$AG$1:$CJ$54</definedName>
    <definedName name="_xlnm.Print_Area" localSheetId="32">調査票!$A$1:$A$51</definedName>
    <definedName name="_xlnm.Print_Titles" localSheetId="30">集計・資料①!$C:$D</definedName>
    <definedName name="_xlnm.Print_Titles" localSheetId="31">集計・資料②!$C:$D</definedName>
  </definedNames>
  <calcPr calcId="145621"/>
</workbook>
</file>

<file path=xl/calcChain.xml><?xml version="1.0" encoding="utf-8"?>
<calcChain xmlns="http://schemas.openxmlformats.org/spreadsheetml/2006/main">
  <c r="AZ11" i="90" l="1"/>
  <c r="BA11" i="90"/>
  <c r="BB11" i="90"/>
  <c r="AM23" i="90" s="1"/>
  <c r="BC11" i="90"/>
  <c r="BD11" i="90"/>
  <c r="AO23" i="90" s="1"/>
  <c r="BA20" i="90" l="1"/>
  <c r="AL14" i="90" s="1"/>
  <c r="BA21" i="90"/>
  <c r="AL13" i="90" s="1"/>
  <c r="BC29" i="90"/>
  <c r="AN34" i="90" s="1"/>
  <c r="BB21" i="90"/>
  <c r="AM13" i="90" s="1"/>
  <c r="BA30" i="90"/>
  <c r="AL33" i="90" s="1"/>
  <c r="BB16" i="90"/>
  <c r="AM18" i="90" s="1"/>
  <c r="BB18" i="90"/>
  <c r="AM16" i="90" s="1"/>
  <c r="AZ20" i="90"/>
  <c r="AK14" i="90" s="1"/>
  <c r="BD21" i="90"/>
  <c r="AO13" i="90" s="1"/>
  <c r="AZ21" i="90"/>
  <c r="AK13" i="90" s="1"/>
  <c r="AZ14" i="90"/>
  <c r="AK20" i="90" s="1"/>
  <c r="BA18" i="90"/>
  <c r="AL16" i="90" s="1"/>
  <c r="BA29" i="90"/>
  <c r="AL34" i="90" s="1"/>
  <c r="AZ18" i="90"/>
  <c r="BC21" i="90"/>
  <c r="AN13" i="90" s="1"/>
  <c r="BD29" i="90"/>
  <c r="AO34" i="90" s="1"/>
  <c r="AZ29" i="90"/>
  <c r="AK34" i="90" s="1"/>
  <c r="BC31" i="90"/>
  <c r="AN32" i="90" s="1"/>
  <c r="BB29" i="90"/>
  <c r="AM34" i="90" s="1"/>
  <c r="BD18" i="90"/>
  <c r="AO16" i="90" s="1"/>
  <c r="BD20" i="90"/>
  <c r="AO14" i="90" s="1"/>
  <c r="BD30" i="90"/>
  <c r="AO33" i="90" s="1"/>
  <c r="BD14" i="90"/>
  <c r="AO20" i="90" s="1"/>
  <c r="BD31" i="90"/>
  <c r="AO32" i="90" s="1"/>
  <c r="AZ31" i="90"/>
  <c r="AK32" i="90" s="1"/>
  <c r="BD17" i="90"/>
  <c r="AO17" i="90" s="1"/>
  <c r="AZ17" i="90"/>
  <c r="AK17" i="90" s="1"/>
  <c r="BC14" i="90"/>
  <c r="AN20" i="90" s="1"/>
  <c r="BC17" i="90"/>
  <c r="AN17" i="90" s="1"/>
  <c r="BA14" i="90"/>
  <c r="AL20" i="90" s="1"/>
  <c r="BA31" i="90"/>
  <c r="AL32" i="90" s="1"/>
  <c r="BA17" i="90"/>
  <c r="AL17" i="90" s="1"/>
  <c r="AZ30" i="90"/>
  <c r="AK33" i="90" s="1"/>
  <c r="BC30" i="90"/>
  <c r="AN33" i="90" s="1"/>
  <c r="BB15" i="90"/>
  <c r="AM19" i="90" s="1"/>
  <c r="BB20" i="90"/>
  <c r="AM14" i="90" s="1"/>
  <c r="BC18" i="90"/>
  <c r="AN16" i="90" s="1"/>
  <c r="BB14" i="90"/>
  <c r="AM20" i="90" s="1"/>
  <c r="BB31" i="90"/>
  <c r="AM32" i="90" s="1"/>
  <c r="BB17" i="90"/>
  <c r="AM17" i="90" s="1"/>
  <c r="BC22" i="90"/>
  <c r="AN12" i="90" s="1"/>
  <c r="AZ16" i="90"/>
  <c r="AK18" i="90" s="1"/>
  <c r="BD16" i="90"/>
  <c r="AO18" i="90" s="1"/>
  <c r="BA16" i="90"/>
  <c r="AL18" i="90" s="1"/>
  <c r="BC16" i="90"/>
  <c r="AN18" i="90" s="1"/>
  <c r="BB22" i="90"/>
  <c r="AM12" i="90" s="1"/>
  <c r="BD22" i="90"/>
  <c r="AO12" i="90" s="1"/>
  <c r="AZ22" i="90"/>
  <c r="AK12" i="90" s="1"/>
  <c r="BA22" i="90"/>
  <c r="AL12" i="90" s="1"/>
  <c r="BD12" i="90"/>
  <c r="AO22" i="90" s="1"/>
  <c r="AZ12" i="90"/>
  <c r="AK22" i="90" s="1"/>
  <c r="BB12" i="90"/>
  <c r="AM22" i="90" s="1"/>
  <c r="BC34" i="90"/>
  <c r="AN29" i="90" s="1"/>
  <c r="AZ19" i="90"/>
  <c r="AK15" i="90" s="1"/>
  <c r="BD33" i="90"/>
  <c r="AO30" i="90" s="1"/>
  <c r="BD19" i="90"/>
  <c r="AO15" i="90" s="1"/>
  <c r="BA19" i="90"/>
  <c r="AL15" i="90" s="1"/>
  <c r="BD32" i="90"/>
  <c r="AO31" i="90" s="1"/>
  <c r="AZ32" i="90"/>
  <c r="AK31" i="90" s="1"/>
  <c r="BB23" i="90"/>
  <c r="AM11" i="90" s="1"/>
  <c r="BB19" i="90"/>
  <c r="AM15" i="90" s="1"/>
  <c r="AK16" i="90"/>
  <c r="AK23" i="90"/>
  <c r="AL23" i="90"/>
  <c r="BE11" i="90"/>
  <c r="AS11" i="90" s="1"/>
  <c r="AD23" i="90" s="1"/>
  <c r="AN23" i="90"/>
  <c r="BC23" i="90"/>
  <c r="AN11" i="90" s="1"/>
  <c r="BC32" i="90"/>
  <c r="AN31" i="90" s="1"/>
  <c r="BB13" i="90"/>
  <c r="AM21" i="90" s="1"/>
  <c r="BC19" i="90"/>
  <c r="AN15" i="90" s="1"/>
  <c r="BA12" i="90"/>
  <c r="AL22" i="90" s="1"/>
  <c r="BC12" i="90"/>
  <c r="AN22" i="90" s="1"/>
  <c r="BA23" i="90"/>
  <c r="AL11" i="90" s="1"/>
  <c r="BC15" i="90"/>
  <c r="AN19" i="90" s="1"/>
  <c r="BB32" i="90"/>
  <c r="AM31" i="90" s="1"/>
  <c r="BA15" i="90"/>
  <c r="AL19" i="90" s="1"/>
  <c r="BB33" i="90"/>
  <c r="AM30" i="90" s="1"/>
  <c r="BD13" i="90"/>
  <c r="AO21" i="90" s="1"/>
  <c r="AZ13" i="90"/>
  <c r="BD15" i="90"/>
  <c r="AO19" i="90" s="1"/>
  <c r="AZ15" i="90"/>
  <c r="BB30" i="90"/>
  <c r="AM33" i="90" s="1"/>
  <c r="BD34" i="90"/>
  <c r="AO29" i="90" s="1"/>
  <c r="AZ34" i="90"/>
  <c r="BA13" i="90"/>
  <c r="AL21" i="90" s="1"/>
  <c r="BB34" i="90"/>
  <c r="AM29" i="90" s="1"/>
  <c r="AZ33" i="90"/>
  <c r="BA34" i="90"/>
  <c r="AL29" i="90" s="1"/>
  <c r="BC20" i="90"/>
  <c r="AN14" i="90" s="1"/>
  <c r="BC13" i="90"/>
  <c r="AN21" i="90" s="1"/>
  <c r="BA32" i="90"/>
  <c r="AL31" i="90" s="1"/>
  <c r="BD23" i="90"/>
  <c r="AO11" i="90" s="1"/>
  <c r="BA33" i="90"/>
  <c r="AL30" i="90" s="1"/>
  <c r="AZ23" i="90"/>
  <c r="AU11" i="89"/>
  <c r="AJ23" i="89" s="1"/>
  <c r="AV11" i="89"/>
  <c r="AK23" i="89" s="1"/>
  <c r="AT11" i="89"/>
  <c r="AI23" i="89" s="1"/>
  <c r="AZ11" i="88"/>
  <c r="AM23" i="88" s="1"/>
  <c r="AY11" i="88"/>
  <c r="AL23" i="88" s="1"/>
  <c r="AX11" i="88"/>
  <c r="AK23" i="88" s="1"/>
  <c r="AW11" i="88"/>
  <c r="AJ23" i="88" s="1"/>
  <c r="AV11" i="86"/>
  <c r="AK23" i="86" s="1"/>
  <c r="AT11" i="86"/>
  <c r="AI23" i="86" s="1"/>
  <c r="BD11" i="79"/>
  <c r="AO23" i="79" s="1"/>
  <c r="BC11" i="79"/>
  <c r="AN23" i="79" s="1"/>
  <c r="BB11" i="79"/>
  <c r="AM23" i="79" s="1"/>
  <c r="BA11" i="79"/>
  <c r="AZ11" i="79"/>
  <c r="AK23" i="79" s="1"/>
  <c r="AV11" i="85"/>
  <c r="AU11" i="85"/>
  <c r="AJ23" i="85" s="1"/>
  <c r="AT11" i="85"/>
  <c r="AI23" i="85" s="1"/>
  <c r="AV11" i="84"/>
  <c r="AK23" i="84" s="1"/>
  <c r="AU11" i="84"/>
  <c r="AJ23" i="84" s="1"/>
  <c r="AT11" i="84"/>
  <c r="AV11" i="80"/>
  <c r="AK23" i="80" s="1"/>
  <c r="AU11" i="80"/>
  <c r="AT11" i="80"/>
  <c r="AI23" i="80" s="1"/>
  <c r="AZ11" i="83"/>
  <c r="AY11" i="83"/>
  <c r="AL23" i="83" s="1"/>
  <c r="AX11" i="83"/>
  <c r="AK23" i="83" s="1"/>
  <c r="AW11" i="83"/>
  <c r="AJ23" i="83" s="1"/>
  <c r="AV11" i="82"/>
  <c r="AK23" i="82" s="1"/>
  <c r="AU11" i="82"/>
  <c r="AJ23" i="82" s="1"/>
  <c r="AV32" i="61"/>
  <c r="AK31" i="61" s="1"/>
  <c r="AH37" i="76"/>
  <c r="AE37" i="76" s="1"/>
  <c r="AI37" i="76"/>
  <c r="AD37" i="76" s="1"/>
  <c r="AS51" i="51"/>
  <c r="AS52" i="51"/>
  <c r="AJ55" i="51" s="1"/>
  <c r="AS53" i="51"/>
  <c r="AJ54" i="51" s="1"/>
  <c r="AS54" i="51"/>
  <c r="AJ53" i="51" s="1"/>
  <c r="AS55" i="51"/>
  <c r="AS56" i="51"/>
  <c r="F18" i="70"/>
  <c r="AT36" i="56"/>
  <c r="AK31" i="56" s="1"/>
  <c r="AU36" i="56"/>
  <c r="AS36" i="56"/>
  <c r="AH36" i="76"/>
  <c r="AE31" i="76" s="1"/>
  <c r="AI36" i="76"/>
  <c r="AD31" i="76" s="1"/>
  <c r="F19" i="70"/>
  <c r="AT35" i="56"/>
  <c r="AK32" i="56" s="1"/>
  <c r="AU35" i="56"/>
  <c r="AS35" i="56"/>
  <c r="AI32" i="56" s="1"/>
  <c r="AH35" i="76"/>
  <c r="AE32" i="76" s="1"/>
  <c r="AI35" i="76"/>
  <c r="AD32" i="76" s="1"/>
  <c r="F20" i="70"/>
  <c r="AT34" i="56"/>
  <c r="AU34" i="56"/>
  <c r="AS34" i="56"/>
  <c r="AI33" i="56" s="1"/>
  <c r="AH34" i="76"/>
  <c r="AE33" i="76" s="1"/>
  <c r="AI34" i="76"/>
  <c r="AD33" i="76" s="1"/>
  <c r="L18" i="70"/>
  <c r="AT33" i="56"/>
  <c r="AK34" i="56" s="1"/>
  <c r="AU33" i="56"/>
  <c r="AJ34" i="56" s="1"/>
  <c r="AS33" i="56"/>
  <c r="AH33" i="76"/>
  <c r="AE34" i="76" s="1"/>
  <c r="AI33" i="76"/>
  <c r="AD34" i="76" s="1"/>
  <c r="L19" i="70"/>
  <c r="AT32" i="56"/>
  <c r="AU32" i="56"/>
  <c r="AJ35" i="56" s="1"/>
  <c r="AS32" i="56"/>
  <c r="AI35" i="56" s="1"/>
  <c r="AH32" i="76"/>
  <c r="AE35" i="76" s="1"/>
  <c r="AI32" i="76"/>
  <c r="AD35" i="76" s="1"/>
  <c r="L20" i="70"/>
  <c r="AT31" i="56"/>
  <c r="AU31" i="56"/>
  <c r="AJ36" i="56" s="1"/>
  <c r="AS31" i="56"/>
  <c r="AI36" i="56" s="1"/>
  <c r="AH31" i="76"/>
  <c r="AE36" i="76" s="1"/>
  <c r="AI31" i="76"/>
  <c r="AD36" i="76" s="1"/>
  <c r="AV11" i="61"/>
  <c r="AK23" i="61" s="1"/>
  <c r="AU11" i="61"/>
  <c r="AJ23" i="61" s="1"/>
  <c r="AV37" i="60"/>
  <c r="AK49" i="60" s="1"/>
  <c r="AU37" i="60"/>
  <c r="AJ49" i="60" s="1"/>
  <c r="AT37" i="60"/>
  <c r="AI49" i="60" s="1"/>
  <c r="AS37" i="60"/>
  <c r="AH49" i="60" s="1"/>
  <c r="AR37" i="60"/>
  <c r="AG49" i="60" s="1"/>
  <c r="AQ37" i="60"/>
  <c r="AP37" i="60"/>
  <c r="AE49" i="60" s="1"/>
  <c r="AO37" i="60"/>
  <c r="AD49" i="60" s="1"/>
  <c r="AT11" i="57"/>
  <c r="AI23" i="57" s="1"/>
  <c r="AV11" i="57"/>
  <c r="AK23" i="57" s="1"/>
  <c r="AU11" i="57"/>
  <c r="AJ23" i="57" s="1"/>
  <c r="AV11" i="81"/>
  <c r="AK23" i="81" s="1"/>
  <c r="AU11" i="81"/>
  <c r="AJ23" i="81" s="1"/>
  <c r="AT11" i="58"/>
  <c r="AI23" i="58" s="1"/>
  <c r="AV11" i="58"/>
  <c r="AU11" i="58"/>
  <c r="AJ23" i="58" s="1"/>
  <c r="AV11" i="52"/>
  <c r="AK23" i="52" s="1"/>
  <c r="AZ42" i="53"/>
  <c r="AL54" i="53" s="1"/>
  <c r="AY42" i="53"/>
  <c r="AK54" i="53" s="1"/>
  <c r="AX42" i="53"/>
  <c r="AJ54" i="53" s="1"/>
  <c r="AW42" i="53"/>
  <c r="AI54" i="53" s="1"/>
  <c r="AV42" i="53"/>
  <c r="AH54" i="53" s="1"/>
  <c r="AU42" i="53"/>
  <c r="AG54" i="53" s="1"/>
  <c r="AT42" i="53"/>
  <c r="AF54" i="53" s="1"/>
  <c r="AS42" i="53"/>
  <c r="AV11" i="68"/>
  <c r="AK23" i="68" s="1"/>
  <c r="AU11" i="68"/>
  <c r="AT11" i="68"/>
  <c r="AI23" i="68" s="1"/>
  <c r="AV10" i="49"/>
  <c r="AK22" i="49" s="1"/>
  <c r="AU10" i="49"/>
  <c r="AJ22" i="49" s="1"/>
  <c r="AT10" i="49"/>
  <c r="AI22" i="49" s="1"/>
  <c r="AV11" i="69"/>
  <c r="AK23" i="69" s="1"/>
  <c r="AU11" i="69"/>
  <c r="AJ23" i="69" s="1"/>
  <c r="AV11" i="70"/>
  <c r="AK23" i="70" s="1"/>
  <c r="AU11" i="70"/>
  <c r="AJ23" i="70" s="1"/>
  <c r="AT11" i="70"/>
  <c r="AI23" i="70" s="1"/>
  <c r="AV11" i="67"/>
  <c r="AK23" i="67" s="1"/>
  <c r="AU11" i="67"/>
  <c r="AJ23" i="67" s="1"/>
  <c r="AT11" i="67"/>
  <c r="AI23" i="67" s="1"/>
  <c r="AT7" i="56"/>
  <c r="AU7" i="56"/>
  <c r="AS7" i="56"/>
  <c r="AR35" i="51"/>
  <c r="AQ35" i="51"/>
  <c r="AH47" i="51" s="1"/>
  <c r="AP35" i="51"/>
  <c r="AO35" i="51"/>
  <c r="AF47" i="51" s="1"/>
  <c r="AN35" i="51"/>
  <c r="AE47" i="51" s="1"/>
  <c r="AM35" i="51"/>
  <c r="AD47" i="51" s="1"/>
  <c r="AU10" i="54"/>
  <c r="AJ22" i="54" s="1"/>
  <c r="AS35" i="55"/>
  <c r="AI47" i="55" s="1"/>
  <c r="AR35" i="55"/>
  <c r="AH47" i="55" s="1"/>
  <c r="AQ35" i="55"/>
  <c r="AG47" i="55" s="1"/>
  <c r="AO35" i="55"/>
  <c r="AE47" i="55" s="1"/>
  <c r="AN35" i="55"/>
  <c r="AR35" i="65"/>
  <c r="AI47" i="65" s="1"/>
  <c r="AQ35" i="65"/>
  <c r="AH47" i="65" s="1"/>
  <c r="AP35" i="65"/>
  <c r="AG47" i="65" s="1"/>
  <c r="AO35" i="65"/>
  <c r="AF47" i="65" s="1"/>
  <c r="AN35" i="65"/>
  <c r="AE47" i="65" s="1"/>
  <c r="AM35" i="65"/>
  <c r="AD47" i="65" s="1"/>
  <c r="BD13" i="50"/>
  <c r="BC13" i="50"/>
  <c r="AN25" i="50" s="1"/>
  <c r="BB13" i="50"/>
  <c r="AM25" i="50" s="1"/>
  <c r="BA13" i="50"/>
  <c r="AL25" i="50" s="1"/>
  <c r="AZ13" i="50"/>
  <c r="AH24" i="76"/>
  <c r="AI24" i="76"/>
  <c r="AI6" i="76" s="1"/>
  <c r="AD6" i="76" s="1"/>
  <c r="AS35" i="51"/>
  <c r="AJ47" i="51" s="1"/>
  <c r="AS36" i="51"/>
  <c r="AJ46" i="51" s="1"/>
  <c r="AS38" i="51"/>
  <c r="AS39" i="51"/>
  <c r="AS40" i="51"/>
  <c r="AS41" i="51"/>
  <c r="AS42" i="51"/>
  <c r="AS43" i="51"/>
  <c r="AJ39" i="51" s="1"/>
  <c r="AS44" i="51"/>
  <c r="AS45" i="51"/>
  <c r="AS46" i="51"/>
  <c r="AS47" i="51"/>
  <c r="AJ35" i="51" s="1"/>
  <c r="F11" i="70"/>
  <c r="AT25" i="56"/>
  <c r="AK13" i="56" s="1"/>
  <c r="AU25" i="56"/>
  <c r="AJ13" i="56" s="1"/>
  <c r="AS25" i="56"/>
  <c r="AI13" i="56" s="1"/>
  <c r="AH23" i="76"/>
  <c r="AE11" i="76" s="1"/>
  <c r="AI23" i="76"/>
  <c r="AD11" i="76" s="1"/>
  <c r="F12" i="70"/>
  <c r="AT24" i="56"/>
  <c r="AK14" i="56" s="1"/>
  <c r="AU24" i="56"/>
  <c r="AS24" i="56"/>
  <c r="AH22" i="76"/>
  <c r="AE12" i="76" s="1"/>
  <c r="AI22" i="76"/>
  <c r="AD12" i="76" s="1"/>
  <c r="F13" i="70"/>
  <c r="AT23" i="56"/>
  <c r="AK15" i="56" s="1"/>
  <c r="AU23" i="56"/>
  <c r="AJ15" i="56" s="1"/>
  <c r="AS23" i="56"/>
  <c r="AH21" i="76"/>
  <c r="AE13" i="76" s="1"/>
  <c r="AI21" i="76"/>
  <c r="AD13" i="76" s="1"/>
  <c r="F14" i="70"/>
  <c r="AT22" i="56"/>
  <c r="AK16" i="56" s="1"/>
  <c r="AU22" i="56"/>
  <c r="AS22" i="56"/>
  <c r="AI16" i="56" s="1"/>
  <c r="AH20" i="76"/>
  <c r="AE14" i="76" s="1"/>
  <c r="AI20" i="76"/>
  <c r="AD14" i="76" s="1"/>
  <c r="F15" i="70"/>
  <c r="AT21" i="56"/>
  <c r="AK17" i="56" s="1"/>
  <c r="AU21" i="56"/>
  <c r="AJ17" i="56" s="1"/>
  <c r="AS21" i="56"/>
  <c r="AI17" i="56" s="1"/>
  <c r="AH19" i="76"/>
  <c r="AE15" i="76" s="1"/>
  <c r="AI19" i="76"/>
  <c r="AD15" i="76" s="1"/>
  <c r="F16" i="70"/>
  <c r="AT20" i="56"/>
  <c r="AK18" i="56" s="1"/>
  <c r="AU20" i="56"/>
  <c r="AS20" i="56"/>
  <c r="AI18" i="56" s="1"/>
  <c r="AH18" i="76"/>
  <c r="AE16" i="76" s="1"/>
  <c r="AI18" i="76"/>
  <c r="AD16" i="76" s="1"/>
  <c r="L10" i="70"/>
  <c r="AT19" i="56"/>
  <c r="AU19" i="56"/>
  <c r="AS19" i="56"/>
  <c r="AI19" i="56" s="1"/>
  <c r="AH17" i="76"/>
  <c r="AE17" i="76" s="1"/>
  <c r="AI17" i="76"/>
  <c r="AD17" i="76" s="1"/>
  <c r="L11" i="70"/>
  <c r="AT18" i="56"/>
  <c r="AK20" i="56" s="1"/>
  <c r="AU18" i="56"/>
  <c r="AS18" i="56"/>
  <c r="AH16" i="76"/>
  <c r="AE18" i="76" s="1"/>
  <c r="AI16" i="76"/>
  <c r="AD18" i="76" s="1"/>
  <c r="L12" i="70"/>
  <c r="AT17" i="56"/>
  <c r="AK21" i="56" s="1"/>
  <c r="AU17" i="56"/>
  <c r="AJ21" i="56" s="1"/>
  <c r="AS17" i="56"/>
  <c r="AI21" i="56" s="1"/>
  <c r="AH15" i="76"/>
  <c r="AE19" i="76" s="1"/>
  <c r="AI15" i="76"/>
  <c r="AD19" i="76" s="1"/>
  <c r="L13" i="70"/>
  <c r="AT16" i="56"/>
  <c r="AK22" i="56" s="1"/>
  <c r="AU16" i="56"/>
  <c r="AJ22" i="56" s="1"/>
  <c r="AS16" i="56"/>
  <c r="AH14" i="76"/>
  <c r="AE20" i="76" s="1"/>
  <c r="AI14" i="76"/>
  <c r="AD20" i="76" s="1"/>
  <c r="L14" i="70"/>
  <c r="AT15" i="56"/>
  <c r="AU15" i="56"/>
  <c r="AJ23" i="56" s="1"/>
  <c r="AS15" i="56"/>
  <c r="AI23" i="56" s="1"/>
  <c r="AH13" i="76"/>
  <c r="AE21" i="76" s="1"/>
  <c r="AI13" i="76"/>
  <c r="AD21" i="76" s="1"/>
  <c r="L15" i="70"/>
  <c r="AT14" i="56"/>
  <c r="AK24" i="56" s="1"/>
  <c r="AU14" i="56"/>
  <c r="AJ24" i="56" s="1"/>
  <c r="AS14" i="56"/>
  <c r="AI24" i="56" s="1"/>
  <c r="AH12" i="76"/>
  <c r="AE22" i="76" s="1"/>
  <c r="AI12" i="76"/>
  <c r="AD22" i="76" s="1"/>
  <c r="L16" i="70"/>
  <c r="AT13" i="56"/>
  <c r="AK25" i="56" s="1"/>
  <c r="AU13" i="56"/>
  <c r="AJ25" i="56" s="1"/>
  <c r="AS13" i="56"/>
  <c r="AH11" i="76"/>
  <c r="AE23" i="76" s="1"/>
  <c r="AI11" i="76"/>
  <c r="AD23" i="76" s="1"/>
  <c r="AT11" i="61" l="1"/>
  <c r="AI23" i="61" s="1"/>
  <c r="AV30" i="61"/>
  <c r="AK33" i="61" s="1"/>
  <c r="AU32" i="57"/>
  <c r="AJ31" i="57" s="1"/>
  <c r="AN56" i="65"/>
  <c r="AE51" i="65" s="1"/>
  <c r="AS56" i="55"/>
  <c r="AI51" i="55" s="1"/>
  <c r="AQ56" i="51"/>
  <c r="AH51" i="51" s="1"/>
  <c r="AV33" i="68"/>
  <c r="AK30" i="68" s="1"/>
  <c r="AT65" i="53"/>
  <c r="AF60" i="53" s="1"/>
  <c r="BB60" i="53"/>
  <c r="AN65" i="53" s="1"/>
  <c r="AV29" i="58"/>
  <c r="AK34" i="58" s="1"/>
  <c r="AV33" i="49"/>
  <c r="AK28" i="49" s="1"/>
  <c r="AT29" i="57"/>
  <c r="AI34" i="57" s="1"/>
  <c r="AT33" i="57"/>
  <c r="AI30" i="57" s="1"/>
  <c r="AV34" i="57"/>
  <c r="AK29" i="57" s="1"/>
  <c r="AV30" i="57"/>
  <c r="AV32" i="49"/>
  <c r="AK29" i="49" s="1"/>
  <c r="AU32" i="67"/>
  <c r="AJ31" i="67" s="1"/>
  <c r="AQ33" i="59"/>
  <c r="AH28" i="59" s="1"/>
  <c r="AQ32" i="59"/>
  <c r="AH29" i="59" s="1"/>
  <c r="AR32" i="59"/>
  <c r="AI29" i="59" s="1"/>
  <c r="AV31" i="61"/>
  <c r="AK32" i="61" s="1"/>
  <c r="AR31" i="59"/>
  <c r="AI30" i="59" s="1"/>
  <c r="AP55" i="55"/>
  <c r="AF52" i="55" s="1"/>
  <c r="AU32" i="81"/>
  <c r="AJ33" i="81" s="1"/>
  <c r="AT32" i="57"/>
  <c r="AI31" i="57" s="1"/>
  <c r="AU31" i="57"/>
  <c r="AJ32" i="57" s="1"/>
  <c r="AV33" i="57"/>
  <c r="AK30" i="57" s="1"/>
  <c r="AO52" i="55"/>
  <c r="AE55" i="55" s="1"/>
  <c r="AV29" i="61"/>
  <c r="AK34" i="61" s="1"/>
  <c r="BD32" i="50"/>
  <c r="AO37" i="50" s="1"/>
  <c r="AP51" i="55"/>
  <c r="AF56" i="55" s="1"/>
  <c r="AV34" i="68"/>
  <c r="AK29" i="68" s="1"/>
  <c r="AV35" i="81"/>
  <c r="AK30" i="81" s="1"/>
  <c r="AV34" i="61"/>
  <c r="AK29" i="61" s="1"/>
  <c r="AX62" i="53"/>
  <c r="AJ63" i="53" s="1"/>
  <c r="AU29" i="57"/>
  <c r="AJ34" i="57" s="1"/>
  <c r="AV31" i="57"/>
  <c r="AK32" i="57" s="1"/>
  <c r="AR30" i="59"/>
  <c r="AR29" i="59"/>
  <c r="AI32" i="59" s="1"/>
  <c r="AU32" i="49"/>
  <c r="AJ29" i="49" s="1"/>
  <c r="AV29" i="68"/>
  <c r="AK34" i="68" s="1"/>
  <c r="AS64" i="53"/>
  <c r="AE61" i="53" s="1"/>
  <c r="AU64" i="53"/>
  <c r="AG61" i="53" s="1"/>
  <c r="AV64" i="53"/>
  <c r="AH61" i="53" s="1"/>
  <c r="AY65" i="53"/>
  <c r="AK60" i="53" s="1"/>
  <c r="BB65" i="53"/>
  <c r="AN60" i="53" s="1"/>
  <c r="BB64" i="53"/>
  <c r="AN61" i="53" s="1"/>
  <c r="AT34" i="58"/>
  <c r="AI29" i="58" s="1"/>
  <c r="AT31" i="58"/>
  <c r="AI32" i="58" s="1"/>
  <c r="AV34" i="58"/>
  <c r="AV30" i="58"/>
  <c r="AK33" i="58" s="1"/>
  <c r="AU31" i="81"/>
  <c r="AJ34" i="81" s="1"/>
  <c r="AV32" i="81"/>
  <c r="AK33" i="81" s="1"/>
  <c r="AV33" i="67"/>
  <c r="AK30" i="67" s="1"/>
  <c r="BD34" i="50"/>
  <c r="AO35" i="50" s="1"/>
  <c r="AO55" i="65"/>
  <c r="AF52" i="65" s="1"/>
  <c r="AP52" i="51"/>
  <c r="AG55" i="51" s="1"/>
  <c r="AR53" i="51"/>
  <c r="AT31" i="67"/>
  <c r="AI32" i="67" s="1"/>
  <c r="AR62" i="53"/>
  <c r="AD63" i="53" s="1"/>
  <c r="AR64" i="53"/>
  <c r="AD61" i="53" s="1"/>
  <c r="AQ53" i="65"/>
  <c r="AH54" i="65" s="1"/>
  <c r="AV30" i="69"/>
  <c r="AU30" i="57"/>
  <c r="AJ33" i="57" s="1"/>
  <c r="AT61" i="53"/>
  <c r="AF64" i="53" s="1"/>
  <c r="AW60" i="53"/>
  <c r="AI65" i="53" s="1"/>
  <c r="AX63" i="53"/>
  <c r="AJ62" i="53" s="1"/>
  <c r="AT30" i="58"/>
  <c r="AI33" i="58" s="1"/>
  <c r="AO54" i="51"/>
  <c r="AO26" i="51" s="1"/>
  <c r="AF25" i="51" s="1"/>
  <c r="AV34" i="70"/>
  <c r="AK29" i="70" s="1"/>
  <c r="AU31" i="69"/>
  <c r="AJ32" i="69" s="1"/>
  <c r="AV29" i="49"/>
  <c r="AK32" i="49" s="1"/>
  <c r="AP54" i="65"/>
  <c r="AG53" i="65" s="1"/>
  <c r="AT52" i="55"/>
  <c r="AJ55" i="55" s="1"/>
  <c r="AU31" i="70"/>
  <c r="AJ32" i="70" s="1"/>
  <c r="AU29" i="49"/>
  <c r="AJ32" i="49" s="1"/>
  <c r="AV30" i="49"/>
  <c r="AK31" i="49" s="1"/>
  <c r="AM56" i="65"/>
  <c r="AD51" i="65" s="1"/>
  <c r="AN54" i="65"/>
  <c r="AE53" i="65" s="1"/>
  <c r="AP55" i="65"/>
  <c r="AG52" i="65" s="1"/>
  <c r="AQ52" i="65"/>
  <c r="AH55" i="65" s="1"/>
  <c r="AN51" i="55"/>
  <c r="AD56" i="55" s="1"/>
  <c r="AN51" i="51"/>
  <c r="AE56" i="51" s="1"/>
  <c r="AN55" i="51"/>
  <c r="AE52" i="51" s="1"/>
  <c r="AU29" i="67"/>
  <c r="AJ34" i="67" s="1"/>
  <c r="AV30" i="70"/>
  <c r="AK33" i="70" s="1"/>
  <c r="AT29" i="49"/>
  <c r="AI32" i="49" s="1"/>
  <c r="AV28" i="49"/>
  <c r="AK33" i="49" s="1"/>
  <c r="AU31" i="68"/>
  <c r="AJ32" i="68" s="1"/>
  <c r="AR53" i="55"/>
  <c r="AH54" i="55" s="1"/>
  <c r="BA34" i="50"/>
  <c r="AL35" i="50" s="1"/>
  <c r="BD33" i="50"/>
  <c r="AO36" i="50" s="1"/>
  <c r="AN53" i="65"/>
  <c r="AE54" i="65" s="1"/>
  <c r="AP51" i="65"/>
  <c r="AG56" i="65" s="1"/>
  <c r="AR54" i="65"/>
  <c r="AI53" i="65" s="1"/>
  <c r="AN52" i="55"/>
  <c r="AD55" i="55" s="1"/>
  <c r="AT53" i="55"/>
  <c r="AJ54" i="55" s="1"/>
  <c r="AV32" i="54"/>
  <c r="AK29" i="54" s="1"/>
  <c r="AO52" i="51"/>
  <c r="AF55" i="51" s="1"/>
  <c r="AR52" i="51"/>
  <c r="AI55" i="51" s="1"/>
  <c r="AU31" i="67"/>
  <c r="AJ32" i="67" s="1"/>
  <c r="AV30" i="67"/>
  <c r="AK33" i="67" s="1"/>
  <c r="AO54" i="65"/>
  <c r="AF53" i="65" s="1"/>
  <c r="AV32" i="67"/>
  <c r="AK31" i="67" s="1"/>
  <c r="AS63" i="53"/>
  <c r="AE62" i="53" s="1"/>
  <c r="BC37" i="50"/>
  <c r="AN32" i="50" s="1"/>
  <c r="AN55" i="65"/>
  <c r="AE52" i="65" s="1"/>
  <c r="AQ51" i="65"/>
  <c r="AH56" i="65" s="1"/>
  <c r="AN53" i="55"/>
  <c r="AD54" i="55" s="1"/>
  <c r="AS52" i="55"/>
  <c r="AI55" i="55" s="1"/>
  <c r="AU51" i="55"/>
  <c r="AK56" i="55" s="1"/>
  <c r="AO51" i="51"/>
  <c r="AF56" i="51" s="1"/>
  <c r="AQ52" i="51"/>
  <c r="AH55" i="51" s="1"/>
  <c r="AR54" i="51"/>
  <c r="AR26" i="51" s="1"/>
  <c r="AI25" i="51" s="1"/>
  <c r="AT31" i="70"/>
  <c r="AI32" i="70" s="1"/>
  <c r="AT33" i="70"/>
  <c r="AI30" i="70" s="1"/>
  <c r="AV33" i="70"/>
  <c r="AK30" i="70" s="1"/>
  <c r="AU29" i="69"/>
  <c r="AJ34" i="69" s="1"/>
  <c r="AV33" i="81"/>
  <c r="AK32" i="81" s="1"/>
  <c r="AQ31" i="59"/>
  <c r="AH30" i="59" s="1"/>
  <c r="BA35" i="50"/>
  <c r="AL34" i="50" s="1"/>
  <c r="BC33" i="50"/>
  <c r="AN36" i="50" s="1"/>
  <c r="BD36" i="50"/>
  <c r="AO33" i="50" s="1"/>
  <c r="AM55" i="65"/>
  <c r="AD52" i="65" s="1"/>
  <c r="AN51" i="65"/>
  <c r="AE56" i="65" s="1"/>
  <c r="AR51" i="65"/>
  <c r="AI56" i="65" s="1"/>
  <c r="AQ51" i="55"/>
  <c r="AG56" i="55" s="1"/>
  <c r="AS55" i="55"/>
  <c r="AI52" i="55" s="1"/>
  <c r="AV29" i="54"/>
  <c r="AK32" i="54" s="1"/>
  <c r="AP55" i="51"/>
  <c r="AG52" i="51" s="1"/>
  <c r="AT32" i="67"/>
  <c r="AI31" i="67" s="1"/>
  <c r="AU29" i="70"/>
  <c r="AJ34" i="70" s="1"/>
  <c r="AU28" i="49"/>
  <c r="AJ33" i="49" s="1"/>
  <c r="AT30" i="68"/>
  <c r="AI33" i="68" s="1"/>
  <c r="AU29" i="68"/>
  <c r="AJ34" i="68" s="1"/>
  <c r="AW61" i="53"/>
  <c r="AI64" i="53" s="1"/>
  <c r="AX64" i="53"/>
  <c r="AJ61" i="53" s="1"/>
  <c r="AZ65" i="53"/>
  <c r="AL60" i="53" s="1"/>
  <c r="AT33" i="58"/>
  <c r="AI30" i="58" s="1"/>
  <c r="AU34" i="58"/>
  <c r="AJ29" i="58" s="1"/>
  <c r="AU31" i="58"/>
  <c r="AJ32" i="58" s="1"/>
  <c r="AU35" i="81"/>
  <c r="AJ30" i="81" s="1"/>
  <c r="AU30" i="81"/>
  <c r="AJ35" i="81" s="1"/>
  <c r="AU34" i="81"/>
  <c r="AJ31" i="81" s="1"/>
  <c r="AV30" i="81"/>
  <c r="AK35" i="81" s="1"/>
  <c r="AU34" i="69"/>
  <c r="AJ29" i="69" s="1"/>
  <c r="AT30" i="49"/>
  <c r="AI31" i="49" s="1"/>
  <c r="AT33" i="49"/>
  <c r="AI28" i="49" s="1"/>
  <c r="AT34" i="68"/>
  <c r="AT33" i="68"/>
  <c r="AI30" i="68" s="1"/>
  <c r="AT32" i="68"/>
  <c r="AI31" i="68" s="1"/>
  <c r="AR53" i="65"/>
  <c r="AI54" i="65" s="1"/>
  <c r="AQ54" i="51"/>
  <c r="AH53" i="51" s="1"/>
  <c r="AV32" i="69"/>
  <c r="AK31" i="69" s="1"/>
  <c r="BC34" i="50"/>
  <c r="AN35" i="50" s="1"/>
  <c r="BC36" i="50"/>
  <c r="AN33" i="50" s="1"/>
  <c r="AN53" i="51"/>
  <c r="AE54" i="51" s="1"/>
  <c r="AN52" i="51"/>
  <c r="AE55" i="51" s="1"/>
  <c r="AU30" i="67"/>
  <c r="AJ33" i="67" s="1"/>
  <c r="AU34" i="67"/>
  <c r="AJ29" i="67" s="1"/>
  <c r="AU33" i="69"/>
  <c r="AJ30" i="69" s="1"/>
  <c r="AV34" i="69"/>
  <c r="AK29" i="69" s="1"/>
  <c r="AV33" i="69"/>
  <c r="AK30" i="69" s="1"/>
  <c r="AV31" i="69"/>
  <c r="AK32" i="69" s="1"/>
  <c r="AV31" i="81"/>
  <c r="AK34" i="81" s="1"/>
  <c r="AV34" i="81"/>
  <c r="AK31" i="81" s="1"/>
  <c r="AT30" i="57"/>
  <c r="AI33" i="57" s="1"/>
  <c r="AT34" i="57"/>
  <c r="AI29" i="57" s="1"/>
  <c r="AT31" i="57"/>
  <c r="AU34" i="57"/>
  <c r="AJ29" i="57" s="1"/>
  <c r="AU33" i="57"/>
  <c r="AJ30" i="57" s="1"/>
  <c r="AV29" i="57"/>
  <c r="AK34" i="57" s="1"/>
  <c r="AQ28" i="59"/>
  <c r="AH33" i="59" s="1"/>
  <c r="AQ30" i="59"/>
  <c r="AH31" i="59" s="1"/>
  <c r="AQ29" i="59"/>
  <c r="AH32" i="59" s="1"/>
  <c r="AR33" i="59"/>
  <c r="AI28" i="59" s="1"/>
  <c r="AU30" i="68"/>
  <c r="AJ33" i="68" s="1"/>
  <c r="AV31" i="68"/>
  <c r="AK32" i="68" s="1"/>
  <c r="AY62" i="53"/>
  <c r="AK63" i="53" s="1"/>
  <c r="AV34" i="52"/>
  <c r="AK29" i="52" s="1"/>
  <c r="BB62" i="53"/>
  <c r="AN63" i="53" s="1"/>
  <c r="AT31" i="49"/>
  <c r="AI30" i="49" s="1"/>
  <c r="AU33" i="68"/>
  <c r="AJ30" i="68" s="1"/>
  <c r="AT63" i="53"/>
  <c r="AF62" i="53" s="1"/>
  <c r="AU32" i="58"/>
  <c r="AJ31" i="58" s="1"/>
  <c r="AZ37" i="50"/>
  <c r="AK32" i="50" s="1"/>
  <c r="AU33" i="81"/>
  <c r="AJ32" i="81" s="1"/>
  <c r="AV33" i="61"/>
  <c r="AK30" i="61" s="1"/>
  <c r="AU33" i="58"/>
  <c r="AJ30" i="58" s="1"/>
  <c r="AV32" i="58"/>
  <c r="AK31" i="58" s="1"/>
  <c r="AV31" i="58"/>
  <c r="AK32" i="58" s="1"/>
  <c r="AV32" i="68"/>
  <c r="AK31" i="68" s="1"/>
  <c r="AQ51" i="51"/>
  <c r="AH56" i="51" s="1"/>
  <c r="AR51" i="51"/>
  <c r="AI56" i="51" s="1"/>
  <c r="AR56" i="51"/>
  <c r="AI51" i="51" s="1"/>
  <c r="AR55" i="51"/>
  <c r="AR27" i="51" s="1"/>
  <c r="AI24" i="51" s="1"/>
  <c r="AT30" i="67"/>
  <c r="AI33" i="67" s="1"/>
  <c r="AU33" i="67"/>
  <c r="AJ30" i="67" s="1"/>
  <c r="AT32" i="70"/>
  <c r="AI31" i="70" s="1"/>
  <c r="AT30" i="70"/>
  <c r="AI33" i="70" s="1"/>
  <c r="AV31" i="70"/>
  <c r="AK32" i="70" s="1"/>
  <c r="AV32" i="70"/>
  <c r="AK31" i="70" s="1"/>
  <c r="AT28" i="49"/>
  <c r="AT32" i="49"/>
  <c r="AI29" i="49" s="1"/>
  <c r="AU31" i="49"/>
  <c r="AJ30" i="49" s="1"/>
  <c r="AT29" i="68"/>
  <c r="AI34" i="68" s="1"/>
  <c r="BB61" i="53"/>
  <c r="AN64" i="53" s="1"/>
  <c r="AN7" i="56"/>
  <c r="BA36" i="50"/>
  <c r="AL33" i="50" s="1"/>
  <c r="BB32" i="50"/>
  <c r="AM37" i="50" s="1"/>
  <c r="BB34" i="50"/>
  <c r="AM35" i="50" s="1"/>
  <c r="BC35" i="50"/>
  <c r="AN34" i="50" s="1"/>
  <c r="BD35" i="50"/>
  <c r="AO34" i="50" s="1"/>
  <c r="AM52" i="65"/>
  <c r="AD55" i="65" s="1"/>
  <c r="AN52" i="65"/>
  <c r="AE55" i="65" s="1"/>
  <c r="AO52" i="65"/>
  <c r="AF55" i="65" s="1"/>
  <c r="AO56" i="65"/>
  <c r="AF51" i="65" s="1"/>
  <c r="AO53" i="65"/>
  <c r="AF54" i="65" s="1"/>
  <c r="AP52" i="65"/>
  <c r="AG55" i="65" s="1"/>
  <c r="AQ56" i="65"/>
  <c r="AH51" i="65" s="1"/>
  <c r="AQ55" i="65"/>
  <c r="AH52" i="65" s="1"/>
  <c r="AR52" i="65"/>
  <c r="AI55" i="65" s="1"/>
  <c r="AR56" i="65"/>
  <c r="AI51" i="65" s="1"/>
  <c r="AO54" i="55"/>
  <c r="AE53" i="55" s="1"/>
  <c r="AP52" i="55"/>
  <c r="AF55" i="55" s="1"/>
  <c r="AP54" i="55"/>
  <c r="AF53" i="55" s="1"/>
  <c r="AQ54" i="55"/>
  <c r="AG53" i="55" s="1"/>
  <c r="AR52" i="55"/>
  <c r="AH55" i="55" s="1"/>
  <c r="AV30" i="54"/>
  <c r="AK31" i="54" s="1"/>
  <c r="AU54" i="55"/>
  <c r="AK53" i="55" s="1"/>
  <c r="AV33" i="54"/>
  <c r="AK28" i="54" s="1"/>
  <c r="AM51" i="51"/>
  <c r="AD56" i="51" s="1"/>
  <c r="AN56" i="51"/>
  <c r="AE51" i="51" s="1"/>
  <c r="AO56" i="51"/>
  <c r="AF51" i="51" s="1"/>
  <c r="AP56" i="51"/>
  <c r="AG51" i="51" s="1"/>
  <c r="AP51" i="51"/>
  <c r="AP23" i="51" s="1"/>
  <c r="AG28" i="51" s="1"/>
  <c r="AV60" i="53"/>
  <c r="AH65" i="53" s="1"/>
  <c r="AM54" i="65"/>
  <c r="AD53" i="65" s="1"/>
  <c r="AQ54" i="65"/>
  <c r="AH53" i="65" s="1"/>
  <c r="AZ36" i="50"/>
  <c r="AK33" i="50" s="1"/>
  <c r="BB33" i="50"/>
  <c r="AM51" i="65"/>
  <c r="AD56" i="65" s="1"/>
  <c r="AV29" i="67"/>
  <c r="AK34" i="67" s="1"/>
  <c r="AV34" i="67"/>
  <c r="AK29" i="67" s="1"/>
  <c r="AT29" i="70"/>
  <c r="AI34" i="70" s="1"/>
  <c r="AU33" i="49"/>
  <c r="AJ28" i="49" s="1"/>
  <c r="AU30" i="49"/>
  <c r="AJ31" i="49" s="1"/>
  <c r="AP56" i="55"/>
  <c r="AF51" i="55" s="1"/>
  <c r="AP54" i="51"/>
  <c r="AG53" i="51" s="1"/>
  <c r="AQ53" i="51"/>
  <c r="AH54" i="51" s="1"/>
  <c r="AT29" i="67"/>
  <c r="AI34" i="67" s="1"/>
  <c r="AU32" i="70"/>
  <c r="AJ31" i="70" s="1"/>
  <c r="AV29" i="69"/>
  <c r="AK34" i="69" s="1"/>
  <c r="AN54" i="51"/>
  <c r="AE53" i="51" s="1"/>
  <c r="AU32" i="69"/>
  <c r="AJ31" i="69" s="1"/>
  <c r="BD37" i="50"/>
  <c r="AO32" i="50" s="1"/>
  <c r="AM53" i="65"/>
  <c r="AD54" i="65" s="1"/>
  <c r="AO51" i="65"/>
  <c r="AF56" i="65" s="1"/>
  <c r="AP56" i="65"/>
  <c r="AG51" i="65" s="1"/>
  <c r="AP53" i="65"/>
  <c r="AG54" i="65" s="1"/>
  <c r="AR55" i="65"/>
  <c r="AI52" i="65" s="1"/>
  <c r="AN54" i="55"/>
  <c r="AD53" i="55" s="1"/>
  <c r="AO53" i="55"/>
  <c r="AE54" i="55" s="1"/>
  <c r="AO56" i="55"/>
  <c r="AE51" i="55" s="1"/>
  <c r="AO55" i="55"/>
  <c r="AE52" i="55" s="1"/>
  <c r="AQ56" i="55"/>
  <c r="AG51" i="55" s="1"/>
  <c r="AS51" i="55"/>
  <c r="AS53" i="55"/>
  <c r="AI54" i="55" s="1"/>
  <c r="AM53" i="51"/>
  <c r="AD54" i="51" s="1"/>
  <c r="AM56" i="51"/>
  <c r="AD51" i="51" s="1"/>
  <c r="AM52" i="51"/>
  <c r="AM24" i="51" s="1"/>
  <c r="AD27" i="51" s="1"/>
  <c r="AM55" i="51"/>
  <c r="AD52" i="51" s="1"/>
  <c r="AO53" i="51"/>
  <c r="AO25" i="51" s="1"/>
  <c r="AF26" i="51" s="1"/>
  <c r="AT33" i="67"/>
  <c r="AI30" i="67" s="1"/>
  <c r="AV31" i="67"/>
  <c r="AT34" i="70"/>
  <c r="AU30" i="69"/>
  <c r="AJ33" i="69" s="1"/>
  <c r="AV31" i="49"/>
  <c r="AK30" i="49" s="1"/>
  <c r="AU34" i="68"/>
  <c r="AJ29" i="68" s="1"/>
  <c r="AV30" i="68"/>
  <c r="AK33" i="68" s="1"/>
  <c r="AT60" i="53"/>
  <c r="AF65" i="53" s="1"/>
  <c r="AT62" i="53"/>
  <c r="AF63" i="53" s="1"/>
  <c r="AU63" i="53"/>
  <c r="AG62" i="53" s="1"/>
  <c r="AV63" i="53"/>
  <c r="AH62" i="53" s="1"/>
  <c r="AY60" i="53"/>
  <c r="AK65" i="53" s="1"/>
  <c r="AJ7" i="56"/>
  <c r="AO7" i="56"/>
  <c r="AD7" i="56" s="1"/>
  <c r="AT55" i="55"/>
  <c r="AJ52" i="55" s="1"/>
  <c r="AZ32" i="50"/>
  <c r="AK37" i="50" s="1"/>
  <c r="AX60" i="53"/>
  <c r="AJ65" i="53" s="1"/>
  <c r="AX65" i="53"/>
  <c r="AJ60" i="53" s="1"/>
  <c r="AZ62" i="53"/>
  <c r="AL63" i="53" s="1"/>
  <c r="AU33" i="70"/>
  <c r="AJ30" i="70" s="1"/>
  <c r="BA37" i="50"/>
  <c r="AL32" i="50" s="1"/>
  <c r="BB35" i="50"/>
  <c r="AM34" i="50" s="1"/>
  <c r="AN56" i="55"/>
  <c r="AD51" i="55" s="1"/>
  <c r="AU28" i="54"/>
  <c r="AJ33" i="54" s="1"/>
  <c r="AP53" i="51"/>
  <c r="AG54" i="51" s="1"/>
  <c r="AU34" i="70"/>
  <c r="AJ29" i="70" s="1"/>
  <c r="AT31" i="68"/>
  <c r="AI32" i="68" s="1"/>
  <c r="AR61" i="53"/>
  <c r="AD64" i="53" s="1"/>
  <c r="AR65" i="53"/>
  <c r="AD60" i="53" s="1"/>
  <c r="AT64" i="53"/>
  <c r="AF61" i="53" s="1"/>
  <c r="AU60" i="53"/>
  <c r="AG65" i="53" s="1"/>
  <c r="AV65" i="53"/>
  <c r="AH60" i="53" s="1"/>
  <c r="BA60" i="53"/>
  <c r="AM65" i="53" s="1"/>
  <c r="AR55" i="55"/>
  <c r="AH52" i="55" s="1"/>
  <c r="AZ64" i="53"/>
  <c r="AL61" i="53" s="1"/>
  <c r="AN55" i="55"/>
  <c r="AR54" i="55"/>
  <c r="AR51" i="55"/>
  <c r="AH56" i="55" s="1"/>
  <c r="AV29" i="70"/>
  <c r="AK34" i="70" s="1"/>
  <c r="AR60" i="53"/>
  <c r="AD65" i="53" s="1"/>
  <c r="AU61" i="53"/>
  <c r="AG64" i="53" s="1"/>
  <c r="AZ63" i="53"/>
  <c r="AL62" i="53" s="1"/>
  <c r="BA63" i="53"/>
  <c r="AM62" i="53" s="1"/>
  <c r="AU18" i="84"/>
  <c r="AJ16" i="84" s="1"/>
  <c r="AV18" i="85"/>
  <c r="AK16" i="85" s="1"/>
  <c r="BA21" i="79"/>
  <c r="AL13" i="79" s="1"/>
  <c r="AV18" i="86"/>
  <c r="AK16" i="86" s="1"/>
  <c r="AY21" i="88"/>
  <c r="AL13" i="88" s="1"/>
  <c r="AW21" i="88"/>
  <c r="AJ13" i="88" s="1"/>
  <c r="AY31" i="83"/>
  <c r="AL34" i="83" s="1"/>
  <c r="AV17" i="80"/>
  <c r="AK17" i="80" s="1"/>
  <c r="AW32" i="83"/>
  <c r="AJ33" i="83" s="1"/>
  <c r="AW35" i="83"/>
  <c r="AJ30" i="83" s="1"/>
  <c r="AZ14" i="83"/>
  <c r="AM20" i="83" s="1"/>
  <c r="AU14" i="84"/>
  <c r="AJ20" i="84" s="1"/>
  <c r="AV32" i="84"/>
  <c r="AK33" i="84" s="1"/>
  <c r="AT16" i="85"/>
  <c r="AI18" i="85" s="1"/>
  <c r="AU21" i="85"/>
  <c r="AJ13" i="85" s="1"/>
  <c r="AU30" i="85"/>
  <c r="AJ35" i="85" s="1"/>
  <c r="AU18" i="85"/>
  <c r="AJ16" i="85" s="1"/>
  <c r="AU31" i="85"/>
  <c r="AJ34" i="85" s="1"/>
  <c r="AV30" i="85"/>
  <c r="AK35" i="85" s="1"/>
  <c r="AV12" i="85"/>
  <c r="AK22" i="85" s="1"/>
  <c r="AZ30" i="79"/>
  <c r="AK33" i="79" s="1"/>
  <c r="AZ31" i="79"/>
  <c r="AK32" i="79" s="1"/>
  <c r="BA14" i="79"/>
  <c r="AL20" i="79" s="1"/>
  <c r="BB30" i="79"/>
  <c r="AM33" i="79" s="1"/>
  <c r="BD31" i="79"/>
  <c r="AO32" i="79" s="1"/>
  <c r="BD33" i="79"/>
  <c r="AO30" i="79" s="1"/>
  <c r="AT17" i="86"/>
  <c r="AI17" i="86" s="1"/>
  <c r="AT31" i="86"/>
  <c r="AI34" i="86" s="1"/>
  <c r="AV14" i="86"/>
  <c r="AK20" i="86" s="1"/>
  <c r="AV12" i="86"/>
  <c r="AK22" i="86" s="1"/>
  <c r="AW20" i="88"/>
  <c r="AJ14" i="88" s="1"/>
  <c r="AW29" i="88"/>
  <c r="AJ34" i="88" s="1"/>
  <c r="AX17" i="88"/>
  <c r="AK17" i="88" s="1"/>
  <c r="AV29" i="89"/>
  <c r="AK34" i="89" s="1"/>
  <c r="AU12" i="82"/>
  <c r="AJ22" i="82" s="1"/>
  <c r="AT35" i="85"/>
  <c r="AI30" i="85" s="1"/>
  <c r="AY35" i="83"/>
  <c r="AL30" i="83" s="1"/>
  <c r="AT22" i="85"/>
  <c r="AI12" i="85" s="1"/>
  <c r="AV34" i="80"/>
  <c r="AK31" i="80" s="1"/>
  <c r="AU34" i="86"/>
  <c r="AJ31" i="86" s="1"/>
  <c r="AV13" i="82"/>
  <c r="AK21" i="82" s="1"/>
  <c r="AV32" i="82"/>
  <c r="AK33" i="82" s="1"/>
  <c r="AV31" i="82"/>
  <c r="AK34" i="82" s="1"/>
  <c r="AV18" i="82"/>
  <c r="AK16" i="82" s="1"/>
  <c r="AW14" i="83"/>
  <c r="AJ20" i="83" s="1"/>
  <c r="AZ30" i="83"/>
  <c r="AM35" i="83" s="1"/>
  <c r="AT12" i="80"/>
  <c r="AI22" i="80" s="1"/>
  <c r="AU19" i="85"/>
  <c r="AJ15" i="85" s="1"/>
  <c r="AZ34" i="83"/>
  <c r="AM31" i="83" s="1"/>
  <c r="BC34" i="79"/>
  <c r="AN29" i="79" s="1"/>
  <c r="AV35" i="85"/>
  <c r="AK30" i="85" s="1"/>
  <c r="AT35" i="80"/>
  <c r="AI30" i="80" s="1"/>
  <c r="AX35" i="83"/>
  <c r="AK30" i="83" s="1"/>
  <c r="AV35" i="82"/>
  <c r="AK30" i="82" s="1"/>
  <c r="AV31" i="84"/>
  <c r="AK34" i="84" s="1"/>
  <c r="BA29" i="79"/>
  <c r="AL34" i="79" s="1"/>
  <c r="AZ35" i="83"/>
  <c r="AM30" i="83" s="1"/>
  <c r="AT35" i="84"/>
  <c r="AI30" i="84" s="1"/>
  <c r="AU34" i="82"/>
  <c r="AJ31" i="82" s="1"/>
  <c r="AW34" i="83"/>
  <c r="AJ31" i="83" s="1"/>
  <c r="AU16" i="84"/>
  <c r="AJ18" i="84" s="1"/>
  <c r="BD32" i="79"/>
  <c r="AO31" i="79" s="1"/>
  <c r="AY32" i="83"/>
  <c r="AL33" i="83" s="1"/>
  <c r="AT32" i="85"/>
  <c r="AI33" i="85" s="1"/>
  <c r="AT32" i="86"/>
  <c r="AI33" i="86" s="1"/>
  <c r="BD29" i="79"/>
  <c r="AO34" i="79" s="1"/>
  <c r="AX33" i="88"/>
  <c r="AK30" i="88" s="1"/>
  <c r="AU16" i="85"/>
  <c r="AJ18" i="85" s="1"/>
  <c r="AV30" i="86"/>
  <c r="AK35" i="86" s="1"/>
  <c r="AT31" i="84"/>
  <c r="AI34" i="84" s="1"/>
  <c r="AV21" i="80"/>
  <c r="AK13" i="80" s="1"/>
  <c r="AY31" i="88"/>
  <c r="AL32" i="88" s="1"/>
  <c r="AY30" i="88"/>
  <c r="AL33" i="88" s="1"/>
  <c r="AZ18" i="88"/>
  <c r="AM16" i="88" s="1"/>
  <c r="AZ34" i="88"/>
  <c r="AM29" i="88" s="1"/>
  <c r="AZ15" i="88"/>
  <c r="AM19" i="88" s="1"/>
  <c r="AT34" i="89"/>
  <c r="AI29" i="89" s="1"/>
  <c r="AT32" i="89"/>
  <c r="AU20" i="89"/>
  <c r="AJ14" i="89" s="1"/>
  <c r="AU21" i="89"/>
  <c r="AJ13" i="89" s="1"/>
  <c r="AU16" i="89"/>
  <c r="AJ18" i="89" s="1"/>
  <c r="AU32" i="89"/>
  <c r="AJ31" i="89" s="1"/>
  <c r="AU19" i="89"/>
  <c r="AJ15" i="89" s="1"/>
  <c r="AV17" i="89"/>
  <c r="AK17" i="89" s="1"/>
  <c r="AV34" i="89"/>
  <c r="AK29" i="89" s="1"/>
  <c r="AV33" i="89"/>
  <c r="AK30" i="89" s="1"/>
  <c r="BD21" i="79"/>
  <c r="AO13" i="79" s="1"/>
  <c r="AU30" i="82"/>
  <c r="AJ35" i="82" s="1"/>
  <c r="AU18" i="80"/>
  <c r="AJ16" i="80" s="1"/>
  <c r="AV21" i="85"/>
  <c r="AK13" i="85" s="1"/>
  <c r="AX34" i="83"/>
  <c r="AK31" i="83" s="1"/>
  <c r="AX19" i="88"/>
  <c r="AK15" i="88" s="1"/>
  <c r="AT33" i="84"/>
  <c r="AI32" i="84" s="1"/>
  <c r="AU19" i="84"/>
  <c r="AJ15" i="84" s="1"/>
  <c r="AV32" i="85"/>
  <c r="AK33" i="85" s="1"/>
  <c r="AW31" i="88"/>
  <c r="AJ32" i="88" s="1"/>
  <c r="AX32" i="88"/>
  <c r="AK31" i="88" s="1"/>
  <c r="AW32" i="88"/>
  <c r="AJ31" i="88" s="1"/>
  <c r="AY32" i="88"/>
  <c r="AL31" i="88" s="1"/>
  <c r="AY33" i="88"/>
  <c r="AL30" i="88" s="1"/>
  <c r="AT29" i="89"/>
  <c r="AI34" i="89" s="1"/>
  <c r="AT14" i="89"/>
  <c r="AI20" i="89" s="1"/>
  <c r="AT31" i="89"/>
  <c r="AI32" i="89" s="1"/>
  <c r="AU14" i="89"/>
  <c r="AJ20" i="89" s="1"/>
  <c r="AV12" i="89"/>
  <c r="AK22" i="89" s="1"/>
  <c r="AU35" i="80"/>
  <c r="AJ30" i="80" s="1"/>
  <c r="BC33" i="79"/>
  <c r="AN30" i="79" s="1"/>
  <c r="AX22" i="88"/>
  <c r="AK12" i="88" s="1"/>
  <c r="AU22" i="85"/>
  <c r="AJ12" i="85" s="1"/>
  <c r="AX29" i="88"/>
  <c r="AK34" i="88" s="1"/>
  <c r="AU34" i="85"/>
  <c r="AJ31" i="85" s="1"/>
  <c r="AZ16" i="88"/>
  <c r="AM18" i="88" s="1"/>
  <c r="AU33" i="82"/>
  <c r="AJ32" i="82" s="1"/>
  <c r="AU31" i="82"/>
  <c r="AJ34" i="82" s="1"/>
  <c r="AU35" i="82"/>
  <c r="AJ30" i="82" s="1"/>
  <c r="BA13" i="79"/>
  <c r="AL21" i="79" s="1"/>
  <c r="AY17" i="88"/>
  <c r="AL17" i="88" s="1"/>
  <c r="AY34" i="88"/>
  <c r="AL29" i="88" s="1"/>
  <c r="BD34" i="79"/>
  <c r="AO29" i="79" s="1"/>
  <c r="AU34" i="84"/>
  <c r="AJ31" i="84" s="1"/>
  <c r="AW30" i="88"/>
  <c r="AJ33" i="88" s="1"/>
  <c r="AV30" i="82"/>
  <c r="AK35" i="82" s="1"/>
  <c r="AV34" i="86"/>
  <c r="AK31" i="86" s="1"/>
  <c r="AV23" i="85"/>
  <c r="AK11" i="85" s="1"/>
  <c r="AZ22" i="88"/>
  <c r="AM12" i="88" s="1"/>
  <c r="AZ29" i="88"/>
  <c r="AM34" i="88" s="1"/>
  <c r="AZ19" i="88"/>
  <c r="AM15" i="88" s="1"/>
  <c r="AT16" i="89"/>
  <c r="AI18" i="89" s="1"/>
  <c r="AT33" i="89"/>
  <c r="AI30" i="89" s="1"/>
  <c r="AU29" i="89"/>
  <c r="AJ34" i="89" s="1"/>
  <c r="AU12" i="89"/>
  <c r="AJ22" i="89" s="1"/>
  <c r="AV30" i="80"/>
  <c r="AK35" i="80" s="1"/>
  <c r="AV31" i="86"/>
  <c r="AK34" i="86" s="1"/>
  <c r="AV33" i="82"/>
  <c r="AK32" i="82" s="1"/>
  <c r="AU31" i="89"/>
  <c r="AJ32" i="89" s="1"/>
  <c r="AV13" i="89"/>
  <c r="AK21" i="89" s="1"/>
  <c r="AV32" i="89"/>
  <c r="AK31" i="89" s="1"/>
  <c r="AW33" i="83"/>
  <c r="AJ32" i="83" s="1"/>
  <c r="AU21" i="82"/>
  <c r="AJ13" i="82" s="1"/>
  <c r="AU32" i="82"/>
  <c r="AJ33" i="82" s="1"/>
  <c r="BA17" i="79"/>
  <c r="AL17" i="79" s="1"/>
  <c r="BA23" i="79"/>
  <c r="AL11" i="79" s="1"/>
  <c r="BA19" i="79"/>
  <c r="AL15" i="79" s="1"/>
  <c r="BA33" i="79"/>
  <c r="AL30" i="79" s="1"/>
  <c r="BB13" i="79"/>
  <c r="AM21" i="79" s="1"/>
  <c r="BB32" i="79"/>
  <c r="AM31" i="79" s="1"/>
  <c r="BC17" i="79"/>
  <c r="AN17" i="79" s="1"/>
  <c r="BC30" i="79"/>
  <c r="AN33" i="79" s="1"/>
  <c r="BD30" i="79"/>
  <c r="BD19" i="79"/>
  <c r="AO15" i="79" s="1"/>
  <c r="AT14" i="86"/>
  <c r="AI20" i="86" s="1"/>
  <c r="AU33" i="80"/>
  <c r="AJ32" i="80" s="1"/>
  <c r="AZ33" i="79"/>
  <c r="AK30" i="79" s="1"/>
  <c r="AZ32" i="79"/>
  <c r="AK31" i="79" s="1"/>
  <c r="AU33" i="89"/>
  <c r="AJ30" i="89" s="1"/>
  <c r="AW31" i="83"/>
  <c r="AJ34" i="83" s="1"/>
  <c r="AV14" i="80"/>
  <c r="AK20" i="80" s="1"/>
  <c r="AZ22" i="79"/>
  <c r="AK12" i="79" s="1"/>
  <c r="AT12" i="86"/>
  <c r="AI22" i="86" s="1"/>
  <c r="AT35" i="86"/>
  <c r="AI30" i="86" s="1"/>
  <c r="AU20" i="86"/>
  <c r="AJ14" i="86" s="1"/>
  <c r="AU14" i="86"/>
  <c r="AJ20" i="86" s="1"/>
  <c r="AU15" i="86"/>
  <c r="AJ19" i="86" s="1"/>
  <c r="AV17" i="86"/>
  <c r="AK17" i="86" s="1"/>
  <c r="AW12" i="88"/>
  <c r="AJ22" i="88" s="1"/>
  <c r="AY29" i="88"/>
  <c r="AL34" i="88" s="1"/>
  <c r="AT34" i="85"/>
  <c r="AI31" i="85" s="1"/>
  <c r="AU14" i="82"/>
  <c r="AJ20" i="82" s="1"/>
  <c r="AX13" i="88"/>
  <c r="AK21" i="88" s="1"/>
  <c r="AU30" i="80"/>
  <c r="AJ35" i="80" s="1"/>
  <c r="AT30" i="84"/>
  <c r="AI35" i="84" s="1"/>
  <c r="AU30" i="84"/>
  <c r="AJ35" i="84" s="1"/>
  <c r="AT14" i="85"/>
  <c r="AI20" i="85" s="1"/>
  <c r="AU17" i="85"/>
  <c r="AJ17" i="85" s="1"/>
  <c r="AU32" i="85"/>
  <c r="AJ33" i="85" s="1"/>
  <c r="AV17" i="85"/>
  <c r="AK17" i="85" s="1"/>
  <c r="AV22" i="85"/>
  <c r="AK12" i="85" s="1"/>
  <c r="AV33" i="85"/>
  <c r="AK32" i="85" s="1"/>
  <c r="AV31" i="85"/>
  <c r="AK34" i="85" s="1"/>
  <c r="AZ13" i="79"/>
  <c r="AX13" i="83"/>
  <c r="AK21" i="83" s="1"/>
  <c r="AT34" i="80"/>
  <c r="AI31" i="80" s="1"/>
  <c r="AT13" i="80"/>
  <c r="AI21" i="80" s="1"/>
  <c r="AU13" i="85"/>
  <c r="AJ21" i="85" s="1"/>
  <c r="AV34" i="82"/>
  <c r="AK31" i="82" s="1"/>
  <c r="AX30" i="83"/>
  <c r="AK35" i="83" s="1"/>
  <c r="AV19" i="80"/>
  <c r="AK15" i="80" s="1"/>
  <c r="AW16" i="83"/>
  <c r="AJ18" i="83" s="1"/>
  <c r="AX21" i="83"/>
  <c r="AK13" i="83" s="1"/>
  <c r="AX14" i="83"/>
  <c r="AK20" i="83" s="1"/>
  <c r="AZ22" i="83"/>
  <c r="AM12" i="83" s="1"/>
  <c r="AZ13" i="83"/>
  <c r="AM21" i="83" s="1"/>
  <c r="AT16" i="80"/>
  <c r="AI18" i="80" s="1"/>
  <c r="AT14" i="80"/>
  <c r="AI20" i="80" s="1"/>
  <c r="AT22" i="80"/>
  <c r="AI12" i="80" s="1"/>
  <c r="AU12" i="80"/>
  <c r="AJ22" i="80" s="1"/>
  <c r="AU31" i="80"/>
  <c r="AJ34" i="80" s="1"/>
  <c r="AU22" i="80"/>
  <c r="AJ12" i="80" s="1"/>
  <c r="AU15" i="80"/>
  <c r="AJ19" i="80" s="1"/>
  <c r="AU13" i="80"/>
  <c r="AJ21" i="80" s="1"/>
  <c r="AU32" i="80"/>
  <c r="AJ33" i="80" s="1"/>
  <c r="AV31" i="80"/>
  <c r="AK34" i="80" s="1"/>
  <c r="AT18" i="85"/>
  <c r="AI16" i="85" s="1"/>
  <c r="AT12" i="85"/>
  <c r="AI22" i="85" s="1"/>
  <c r="AU20" i="85"/>
  <c r="AJ14" i="85" s="1"/>
  <c r="AU12" i="85"/>
  <c r="AJ22" i="85" s="1"/>
  <c r="AU15" i="85"/>
  <c r="AJ19" i="85" s="1"/>
  <c r="AZ21" i="79"/>
  <c r="AK13" i="79" s="1"/>
  <c r="AZ14" i="79"/>
  <c r="AK20" i="79" s="1"/>
  <c r="BA16" i="79"/>
  <c r="AL18" i="79" s="1"/>
  <c r="BD20" i="79"/>
  <c r="AO14" i="79" s="1"/>
  <c r="BD13" i="79"/>
  <c r="AO21" i="79" s="1"/>
  <c r="AT30" i="86"/>
  <c r="AI35" i="86" s="1"/>
  <c r="AV32" i="86"/>
  <c r="AK33" i="86" s="1"/>
  <c r="AT19" i="89"/>
  <c r="AI15" i="89" s="1"/>
  <c r="AT12" i="89"/>
  <c r="AI22" i="89" s="1"/>
  <c r="AT15" i="89"/>
  <c r="AI19" i="89" s="1"/>
  <c r="AU17" i="89"/>
  <c r="AJ17" i="89" s="1"/>
  <c r="AU22" i="89"/>
  <c r="AJ12" i="89" s="1"/>
  <c r="AU15" i="89"/>
  <c r="AJ19" i="89" s="1"/>
  <c r="AU13" i="89"/>
  <c r="AJ21" i="89" s="1"/>
  <c r="AU23" i="89"/>
  <c r="AJ11" i="89" s="1"/>
  <c r="AV21" i="89"/>
  <c r="AK13" i="89" s="1"/>
  <c r="AV16" i="89"/>
  <c r="AK18" i="89" s="1"/>
  <c r="AV14" i="89"/>
  <c r="AK20" i="89" s="1"/>
  <c r="AU22" i="82"/>
  <c r="AJ12" i="82" s="1"/>
  <c r="AU16" i="82"/>
  <c r="AJ18" i="82" s="1"/>
  <c r="AU15" i="82"/>
  <c r="AJ19" i="82" s="1"/>
  <c r="AU18" i="82"/>
  <c r="AJ16" i="82" s="1"/>
  <c r="AY15" i="83"/>
  <c r="AL19" i="83" s="1"/>
  <c r="AZ18" i="83"/>
  <c r="AM16" i="83" s="1"/>
  <c r="AZ15" i="83"/>
  <c r="AM19" i="83" s="1"/>
  <c r="AT32" i="80"/>
  <c r="AI33" i="80" s="1"/>
  <c r="AY13" i="83"/>
  <c r="AL21" i="83" s="1"/>
  <c r="AT34" i="86"/>
  <c r="AI31" i="86" s="1"/>
  <c r="AX22" i="83"/>
  <c r="AK12" i="83" s="1"/>
  <c r="AY21" i="83"/>
  <c r="AL13" i="83" s="1"/>
  <c r="AY18" i="83"/>
  <c r="AL16" i="83" s="1"/>
  <c r="AY23" i="83"/>
  <c r="AL11" i="83" s="1"/>
  <c r="AY22" i="83"/>
  <c r="AL12" i="83" s="1"/>
  <c r="AZ32" i="83"/>
  <c r="AM33" i="83" s="1"/>
  <c r="AU20" i="84"/>
  <c r="AJ14" i="84" s="1"/>
  <c r="AV20" i="84"/>
  <c r="AK14" i="84" s="1"/>
  <c r="AV18" i="84"/>
  <c r="AK16" i="84" s="1"/>
  <c r="AV22" i="84"/>
  <c r="AK12" i="84" s="1"/>
  <c r="AV19" i="84"/>
  <c r="AK15" i="84" s="1"/>
  <c r="AT21" i="85"/>
  <c r="AI13" i="85" s="1"/>
  <c r="AT13" i="85"/>
  <c r="AI21" i="85" s="1"/>
  <c r="AT33" i="85"/>
  <c r="AI32" i="85" s="1"/>
  <c r="BB29" i="79"/>
  <c r="AM34" i="79" s="1"/>
  <c r="BC13" i="79"/>
  <c r="AN21" i="79" s="1"/>
  <c r="BC18" i="79"/>
  <c r="AN16" i="79" s="1"/>
  <c r="BC14" i="79"/>
  <c r="AN20" i="79" s="1"/>
  <c r="BC20" i="79"/>
  <c r="AN14" i="79" s="1"/>
  <c r="BC22" i="79"/>
  <c r="AN12" i="79" s="1"/>
  <c r="BD17" i="79"/>
  <c r="AO17" i="79" s="1"/>
  <c r="BD14" i="79"/>
  <c r="AO20" i="79" s="1"/>
  <c r="BD15" i="79"/>
  <c r="AO19" i="79" s="1"/>
  <c r="AX30" i="88"/>
  <c r="AK33" i="88" s="1"/>
  <c r="AT22" i="89"/>
  <c r="AI12" i="89" s="1"/>
  <c r="AT20" i="89"/>
  <c r="AI14" i="89" s="1"/>
  <c r="AW20" i="83"/>
  <c r="AJ14" i="83" s="1"/>
  <c r="AU21" i="84"/>
  <c r="AJ13" i="84" s="1"/>
  <c r="BC21" i="79"/>
  <c r="AN13" i="79" s="1"/>
  <c r="BC16" i="79"/>
  <c r="AN18" i="79" s="1"/>
  <c r="BC12" i="79"/>
  <c r="AN22" i="79" s="1"/>
  <c r="BC23" i="79"/>
  <c r="AN11" i="79" s="1"/>
  <c r="AT18" i="86"/>
  <c r="AI16" i="86" s="1"/>
  <c r="AV13" i="86"/>
  <c r="AK21" i="86" s="1"/>
  <c r="AV19" i="86"/>
  <c r="AK15" i="86" s="1"/>
  <c r="AW17" i="88"/>
  <c r="AJ17" i="88" s="1"/>
  <c r="AW18" i="88"/>
  <c r="AJ16" i="88" s="1"/>
  <c r="AW19" i="88"/>
  <c r="AJ15" i="88" s="1"/>
  <c r="AX18" i="88"/>
  <c r="AK16" i="88" s="1"/>
  <c r="AX14" i="88"/>
  <c r="AK20" i="88" s="1"/>
  <c r="AX23" i="88"/>
  <c r="AK11" i="88" s="1"/>
  <c r="AX15" i="88"/>
  <c r="AK19" i="88" s="1"/>
  <c r="AY14" i="88"/>
  <c r="AL20" i="88" s="1"/>
  <c r="AY19" i="88"/>
  <c r="AL15" i="88" s="1"/>
  <c r="AV21" i="57"/>
  <c r="AK13" i="57" s="1"/>
  <c r="AN45" i="55"/>
  <c r="AD37" i="55" s="1"/>
  <c r="AU18" i="57"/>
  <c r="AJ16" i="57" s="1"/>
  <c r="AV21" i="61"/>
  <c r="AK13" i="61" s="1"/>
  <c r="AU21" i="69"/>
  <c r="AJ13" i="69" s="1"/>
  <c r="AV20" i="57"/>
  <c r="AK14" i="57" s="1"/>
  <c r="AQ19" i="59"/>
  <c r="AH14" i="59" s="1"/>
  <c r="AU21" i="57"/>
  <c r="AJ13" i="57" s="1"/>
  <c r="AT20" i="57"/>
  <c r="AI14" i="57" s="1"/>
  <c r="AU23" i="57"/>
  <c r="AJ11" i="57" s="1"/>
  <c r="AD24" i="76"/>
  <c r="AR20" i="59"/>
  <c r="AI13" i="59" s="1"/>
  <c r="AV15" i="49"/>
  <c r="AK17" i="49" s="1"/>
  <c r="AV17" i="57"/>
  <c r="AM38" i="65"/>
  <c r="AD44" i="65" s="1"/>
  <c r="AQ14" i="59"/>
  <c r="AH19" i="59" s="1"/>
  <c r="AQ17" i="59"/>
  <c r="AH16" i="59" s="1"/>
  <c r="AQ21" i="59"/>
  <c r="AH12" i="59" s="1"/>
  <c r="AR14" i="59"/>
  <c r="AI19" i="59" s="1"/>
  <c r="AV16" i="61"/>
  <c r="AK18" i="61" s="1"/>
  <c r="AV14" i="61"/>
  <c r="AK20" i="61" s="1"/>
  <c r="AV12" i="61"/>
  <c r="AK22" i="61" s="1"/>
  <c r="AT50" i="53"/>
  <c r="AF46" i="53" s="1"/>
  <c r="AT23" i="57"/>
  <c r="AI11" i="57" s="1"/>
  <c r="AT17" i="57"/>
  <c r="AI17" i="57" s="1"/>
  <c r="AT15" i="57"/>
  <c r="AI19" i="57" s="1"/>
  <c r="AU14" i="57"/>
  <c r="AJ20" i="57" s="1"/>
  <c r="AU16" i="57"/>
  <c r="AJ18" i="57" s="1"/>
  <c r="AU15" i="57"/>
  <c r="AJ19" i="57" s="1"/>
  <c r="AT17" i="67"/>
  <c r="AI17" i="67" s="1"/>
  <c r="AV14" i="57"/>
  <c r="AK20" i="57" s="1"/>
  <c r="AV12" i="57"/>
  <c r="AK22" i="57" s="1"/>
  <c r="AV19" i="57"/>
  <c r="AK15" i="57" s="1"/>
  <c r="AV17" i="61"/>
  <c r="AK17" i="61" s="1"/>
  <c r="AP47" i="51"/>
  <c r="AP20" i="51" s="1"/>
  <c r="AG8" i="51" s="1"/>
  <c r="AU22" i="58"/>
  <c r="AJ12" i="58" s="1"/>
  <c r="AV17" i="58"/>
  <c r="AK17" i="58" s="1"/>
  <c r="AV22" i="58"/>
  <c r="AK12" i="58" s="1"/>
  <c r="AV20" i="58"/>
  <c r="AK14" i="58" s="1"/>
  <c r="AV21" i="81"/>
  <c r="AK13" i="81" s="1"/>
  <c r="AV17" i="81"/>
  <c r="AK17" i="81" s="1"/>
  <c r="AT22" i="57"/>
  <c r="AI12" i="57" s="1"/>
  <c r="AT14" i="57"/>
  <c r="AU22" i="57"/>
  <c r="AJ12" i="57" s="1"/>
  <c r="AU20" i="57"/>
  <c r="AU19" i="57"/>
  <c r="AJ15" i="57" s="1"/>
  <c r="AV22" i="57"/>
  <c r="AK12" i="57" s="1"/>
  <c r="AV16" i="57"/>
  <c r="AK18" i="57" s="1"/>
  <c r="AV15" i="57"/>
  <c r="AK19" i="57" s="1"/>
  <c r="AV23" i="57"/>
  <c r="AK11" i="57" s="1"/>
  <c r="AQ15" i="59"/>
  <c r="AH18" i="59" s="1"/>
  <c r="AQ13" i="59"/>
  <c r="AH20" i="59" s="1"/>
  <c r="AR19" i="59"/>
  <c r="AI14" i="59" s="1"/>
  <c r="AR16" i="59"/>
  <c r="AI17" i="59" s="1"/>
  <c r="AR17" i="59"/>
  <c r="AI16" i="59" s="1"/>
  <c r="AR18" i="59"/>
  <c r="AI15" i="59" s="1"/>
  <c r="AR22" i="59"/>
  <c r="AI11" i="59" s="1"/>
  <c r="AV20" i="61"/>
  <c r="AK14" i="61" s="1"/>
  <c r="AV22" i="61"/>
  <c r="AK12" i="61" s="1"/>
  <c r="AV23" i="61"/>
  <c r="AK11" i="61" s="1"/>
  <c r="AV15" i="61"/>
  <c r="AK19" i="61" s="1"/>
  <c r="AV13" i="57"/>
  <c r="AK21" i="57" s="1"/>
  <c r="AU13" i="57"/>
  <c r="AJ21" i="57" s="1"/>
  <c r="AV19" i="81"/>
  <c r="AK15" i="81" s="1"/>
  <c r="AV15" i="81"/>
  <c r="AK19" i="81" s="1"/>
  <c r="AV18" i="81"/>
  <c r="AK16" i="81" s="1"/>
  <c r="AV14" i="81"/>
  <c r="AK20" i="81" s="1"/>
  <c r="AV16" i="58"/>
  <c r="AK18" i="58" s="1"/>
  <c r="AU17" i="81"/>
  <c r="AJ17" i="81" s="1"/>
  <c r="AU16" i="81"/>
  <c r="AJ18" i="81" s="1"/>
  <c r="AU17" i="57"/>
  <c r="AJ17" i="57" s="1"/>
  <c r="AR13" i="59"/>
  <c r="AI20" i="59" s="1"/>
  <c r="BC15" i="50"/>
  <c r="AN23" i="50" s="1"/>
  <c r="AQ37" i="51"/>
  <c r="AH45" i="51" s="1"/>
  <c r="AT13" i="58"/>
  <c r="AI21" i="58" s="1"/>
  <c r="AU12" i="69"/>
  <c r="AJ22" i="69" s="1"/>
  <c r="F10" i="70"/>
  <c r="AV33" i="58"/>
  <c r="AK30" i="58" s="1"/>
  <c r="AV13" i="58"/>
  <c r="AK21" i="58" s="1"/>
  <c r="BD16" i="50"/>
  <c r="AO22" i="50" s="1"/>
  <c r="BD24" i="50"/>
  <c r="AO14" i="50" s="1"/>
  <c r="AN40" i="55"/>
  <c r="AD42" i="55" s="1"/>
  <c r="AP37" i="55"/>
  <c r="AF45" i="55" s="1"/>
  <c r="AQ43" i="55"/>
  <c r="AG39" i="55" s="1"/>
  <c r="AS37" i="55"/>
  <c r="AI45" i="55" s="1"/>
  <c r="AT37" i="55"/>
  <c r="AJ45" i="55" s="1"/>
  <c r="AT43" i="55"/>
  <c r="AJ39" i="55" s="1"/>
  <c r="AN47" i="51"/>
  <c r="AE35" i="51" s="1"/>
  <c r="AQ44" i="51"/>
  <c r="AQ17" i="51" s="1"/>
  <c r="AH11" i="51" s="1"/>
  <c r="AT20" i="67"/>
  <c r="AU16" i="67"/>
  <c r="AJ18" i="67" s="1"/>
  <c r="AV13" i="67"/>
  <c r="AK21" i="67" s="1"/>
  <c r="AV17" i="67"/>
  <c r="AK17" i="67" s="1"/>
  <c r="AV12" i="67"/>
  <c r="AK22" i="67" s="1"/>
  <c r="AV15" i="67"/>
  <c r="AK19" i="67" s="1"/>
  <c r="AT17" i="70"/>
  <c r="AI17" i="70" s="1"/>
  <c r="AU17" i="70"/>
  <c r="AJ17" i="70" s="1"/>
  <c r="AT14" i="49"/>
  <c r="AI18" i="49" s="1"/>
  <c r="AU19" i="58"/>
  <c r="AJ15" i="58" s="1"/>
  <c r="AV15" i="58"/>
  <c r="AK19" i="58" s="1"/>
  <c r="AV14" i="58"/>
  <c r="AK20" i="58" s="1"/>
  <c r="AV12" i="58"/>
  <c r="AK22" i="58" s="1"/>
  <c r="AU20" i="81"/>
  <c r="AJ14" i="81" s="1"/>
  <c r="AU21" i="81"/>
  <c r="AJ13" i="81" s="1"/>
  <c r="AU22" i="81"/>
  <c r="AJ12" i="81" s="1"/>
  <c r="AU18" i="81"/>
  <c r="AJ16" i="81" s="1"/>
  <c r="AU19" i="81"/>
  <c r="AJ15" i="81" s="1"/>
  <c r="AU12" i="81"/>
  <c r="AJ22" i="81" s="1"/>
  <c r="AU15" i="81"/>
  <c r="AJ19" i="81" s="1"/>
  <c r="AV16" i="81"/>
  <c r="AK18" i="81" s="1"/>
  <c r="AV12" i="81"/>
  <c r="AK22" i="81" s="1"/>
  <c r="AV23" i="81"/>
  <c r="AK11" i="81" s="1"/>
  <c r="AV22" i="81"/>
  <c r="AK12" i="81" s="1"/>
  <c r="AZ16" i="50"/>
  <c r="AK22" i="50" s="1"/>
  <c r="BB17" i="50"/>
  <c r="AM21" i="50" s="1"/>
  <c r="BB16" i="50"/>
  <c r="AM22" i="50" s="1"/>
  <c r="BC22" i="50"/>
  <c r="AN16" i="50" s="1"/>
  <c r="AU23" i="81"/>
  <c r="AJ11" i="81" s="1"/>
  <c r="AQ45" i="65"/>
  <c r="AH37" i="65" s="1"/>
  <c r="AU18" i="69"/>
  <c r="AJ16" i="69" s="1"/>
  <c r="AT20" i="49"/>
  <c r="AI12" i="49" s="1"/>
  <c r="AX52" i="53"/>
  <c r="AJ44" i="53" s="1"/>
  <c r="AN42" i="65"/>
  <c r="AE40" i="65" s="1"/>
  <c r="AN40" i="65"/>
  <c r="AE42" i="65" s="1"/>
  <c r="AO40" i="65"/>
  <c r="AF42" i="65" s="1"/>
  <c r="AP40" i="65"/>
  <c r="AG42" i="65" s="1"/>
  <c r="AR40" i="65"/>
  <c r="AI42" i="65" s="1"/>
  <c r="AP39" i="65"/>
  <c r="AG43" i="65" s="1"/>
  <c r="AO44" i="65"/>
  <c r="AF38" i="65" s="1"/>
  <c r="AO45" i="65"/>
  <c r="AF37" i="65" s="1"/>
  <c r="AM44" i="65"/>
  <c r="AD38" i="65" s="1"/>
  <c r="AQ44" i="65"/>
  <c r="AH38" i="65" s="1"/>
  <c r="AQ41" i="65"/>
  <c r="AH41" i="65" s="1"/>
  <c r="AP37" i="65"/>
  <c r="AG45" i="65" s="1"/>
  <c r="AO38" i="65"/>
  <c r="AF44" i="65" s="1"/>
  <c r="AQ43" i="65"/>
  <c r="AH39" i="65" s="1"/>
  <c r="AO43" i="65"/>
  <c r="AF39" i="65" s="1"/>
  <c r="AN37" i="65"/>
  <c r="AE45" i="65" s="1"/>
  <c r="AO47" i="65"/>
  <c r="AF35" i="65" s="1"/>
  <c r="AP43" i="55"/>
  <c r="AF39" i="55" s="1"/>
  <c r="AR38" i="55"/>
  <c r="AH44" i="55" s="1"/>
  <c r="AR36" i="55"/>
  <c r="AH46" i="55" s="1"/>
  <c r="AU16" i="54"/>
  <c r="AJ16" i="54" s="1"/>
  <c r="AU22" i="54"/>
  <c r="AJ10" i="54" s="1"/>
  <c r="AR43" i="51"/>
  <c r="AI39" i="51" s="1"/>
  <c r="AT19" i="67"/>
  <c r="AI15" i="67" s="1"/>
  <c r="AV22" i="67"/>
  <c r="AK12" i="67" s="1"/>
  <c r="AU14" i="81"/>
  <c r="AJ20" i="81" s="1"/>
  <c r="AU13" i="81"/>
  <c r="AJ21" i="81" s="1"/>
  <c r="AM42" i="65"/>
  <c r="AD40" i="65" s="1"/>
  <c r="AM43" i="65"/>
  <c r="AD39" i="65" s="1"/>
  <c r="AN38" i="65"/>
  <c r="AE44" i="65" s="1"/>
  <c r="AN47" i="65"/>
  <c r="AE35" i="65" s="1"/>
  <c r="AN46" i="65"/>
  <c r="AE36" i="65" s="1"/>
  <c r="AN39" i="65"/>
  <c r="AE43" i="65" s="1"/>
  <c r="AN43" i="65"/>
  <c r="AE39" i="65" s="1"/>
  <c r="AO42" i="65"/>
  <c r="AF40" i="65" s="1"/>
  <c r="AQ37" i="65"/>
  <c r="AH45" i="65" s="1"/>
  <c r="AV21" i="54"/>
  <c r="AK11" i="54" s="1"/>
  <c r="AN43" i="51"/>
  <c r="AE39" i="51" s="1"/>
  <c r="AP40" i="51"/>
  <c r="AG42" i="51" s="1"/>
  <c r="AP42" i="51"/>
  <c r="AG40" i="51" s="1"/>
  <c r="AP39" i="51"/>
  <c r="AG43" i="51" s="1"/>
  <c r="AT15" i="49"/>
  <c r="AI17" i="49" s="1"/>
  <c r="AT12" i="49"/>
  <c r="AI20" i="49" s="1"/>
  <c r="AT11" i="49"/>
  <c r="AI21" i="49" s="1"/>
  <c r="AT17" i="49"/>
  <c r="AI15" i="49" s="1"/>
  <c r="AT22" i="49"/>
  <c r="AI10" i="49" s="1"/>
  <c r="AT19" i="49"/>
  <c r="AI13" i="49" s="1"/>
  <c r="AT21" i="49"/>
  <c r="AI11" i="49" s="1"/>
  <c r="AT18" i="49"/>
  <c r="AI14" i="49" s="1"/>
  <c r="AU19" i="49"/>
  <c r="AJ13" i="49" s="1"/>
  <c r="AU20" i="49"/>
  <c r="AJ12" i="49" s="1"/>
  <c r="AU14" i="49"/>
  <c r="AJ18" i="49" s="1"/>
  <c r="AU15" i="49"/>
  <c r="AJ17" i="49" s="1"/>
  <c r="AU16" i="49"/>
  <c r="AJ16" i="49" s="1"/>
  <c r="AU17" i="49"/>
  <c r="AJ15" i="49" s="1"/>
  <c r="AU21" i="49"/>
  <c r="AJ11" i="49" s="1"/>
  <c r="AU12" i="49"/>
  <c r="AJ20" i="49" s="1"/>
  <c r="AU18" i="49"/>
  <c r="AJ14" i="49" s="1"/>
  <c r="AU22" i="49"/>
  <c r="AJ10" i="49" s="1"/>
  <c r="AV19" i="49"/>
  <c r="AK13" i="49" s="1"/>
  <c r="AV20" i="49"/>
  <c r="AK12" i="49" s="1"/>
  <c r="AV14" i="49"/>
  <c r="AK18" i="49" s="1"/>
  <c r="AV13" i="49"/>
  <c r="AK19" i="49" s="1"/>
  <c r="AV11" i="49"/>
  <c r="AK21" i="49" s="1"/>
  <c r="AV21" i="49"/>
  <c r="AT22" i="68"/>
  <c r="AI12" i="68" s="1"/>
  <c r="AU21" i="68"/>
  <c r="AJ13" i="68" s="1"/>
  <c r="AU14" i="68"/>
  <c r="AJ20" i="68" s="1"/>
  <c r="AU13" i="68"/>
  <c r="AJ21" i="68" s="1"/>
  <c r="AV12" i="68"/>
  <c r="AK22" i="68" s="1"/>
  <c r="AR43" i="53"/>
  <c r="AD53" i="53" s="1"/>
  <c r="AR50" i="53"/>
  <c r="AD46" i="53" s="1"/>
  <c r="AT43" i="53"/>
  <c r="AF53" i="53" s="1"/>
  <c r="AU51" i="53"/>
  <c r="AG45" i="53" s="1"/>
  <c r="AU44" i="53"/>
  <c r="AG52" i="53" s="1"/>
  <c r="AU52" i="53"/>
  <c r="AG44" i="53" s="1"/>
  <c r="AU53" i="53"/>
  <c r="AG43" i="53" s="1"/>
  <c r="AU47" i="53"/>
  <c r="AG49" i="53" s="1"/>
  <c r="AU54" i="53"/>
  <c r="AG42" i="53" s="1"/>
  <c r="AW43" i="53"/>
  <c r="AI53" i="53" s="1"/>
  <c r="AX43" i="53"/>
  <c r="AJ53" i="53" s="1"/>
  <c r="AX53" i="53"/>
  <c r="AJ43" i="53" s="1"/>
  <c r="AX50" i="53"/>
  <c r="AJ46" i="53" s="1"/>
  <c r="AY52" i="53"/>
  <c r="AK44" i="53" s="1"/>
  <c r="AY53" i="53"/>
  <c r="AK43" i="53" s="1"/>
  <c r="AY50" i="53"/>
  <c r="AK46" i="53" s="1"/>
  <c r="AZ47" i="53"/>
  <c r="AL49" i="53" s="1"/>
  <c r="AZ45" i="53"/>
  <c r="AL51" i="53" s="1"/>
  <c r="AZ54" i="53"/>
  <c r="AL42" i="53" s="1"/>
  <c r="AZ51" i="53"/>
  <c r="AL45" i="53" s="1"/>
  <c r="AZ53" i="53"/>
  <c r="AL43" i="53" s="1"/>
  <c r="AZ50" i="53"/>
  <c r="AL46" i="53" s="1"/>
  <c r="AV20" i="52"/>
  <c r="AK14" i="52" s="1"/>
  <c r="BA53" i="53"/>
  <c r="AM43" i="53" s="1"/>
  <c r="BA50" i="53"/>
  <c r="AM46" i="53" s="1"/>
  <c r="AW16" i="52"/>
  <c r="AL18" i="52" s="1"/>
  <c r="BB44" i="53"/>
  <c r="AN52" i="53" s="1"/>
  <c r="BB43" i="53"/>
  <c r="AN53" i="53" s="1"/>
  <c r="BB49" i="53"/>
  <c r="AN47" i="53" s="1"/>
  <c r="AW23" i="52"/>
  <c r="AL11" i="52" s="1"/>
  <c r="BB51" i="53"/>
  <c r="AN45" i="53" s="1"/>
  <c r="AW22" i="52"/>
  <c r="AL12" i="52" s="1"/>
  <c r="BB50" i="53"/>
  <c r="AN46" i="53" s="1"/>
  <c r="AT15" i="58"/>
  <c r="AI19" i="58" s="1"/>
  <c r="BB20" i="50"/>
  <c r="AM18" i="50" s="1"/>
  <c r="BB21" i="50"/>
  <c r="AM17" i="50" s="1"/>
  <c r="BC24" i="50"/>
  <c r="AN14" i="50" s="1"/>
  <c r="BC20" i="50"/>
  <c r="AN18" i="50" s="1"/>
  <c r="BC21" i="50"/>
  <c r="AN17" i="50" s="1"/>
  <c r="BC19" i="50"/>
  <c r="AN19" i="50" s="1"/>
  <c r="BC17" i="50"/>
  <c r="AN21" i="50" s="1"/>
  <c r="AM39" i="65"/>
  <c r="AD43" i="65" s="1"/>
  <c r="AM46" i="65"/>
  <c r="AD36" i="65" s="1"/>
  <c r="AM37" i="65"/>
  <c r="AD45" i="65" s="1"/>
  <c r="AO36" i="65"/>
  <c r="AF46" i="65" s="1"/>
  <c r="AO39" i="65"/>
  <c r="AF43" i="65" s="1"/>
  <c r="AP47" i="65"/>
  <c r="AG35" i="65" s="1"/>
  <c r="AP42" i="65"/>
  <c r="AG40" i="65" s="1"/>
  <c r="AP38" i="65"/>
  <c r="AG44" i="65" s="1"/>
  <c r="AP43" i="65"/>
  <c r="AG39" i="65" s="1"/>
  <c r="AP36" i="65"/>
  <c r="AG46" i="65" s="1"/>
  <c r="AQ46" i="65"/>
  <c r="AH36" i="65" s="1"/>
  <c r="AQ39" i="65"/>
  <c r="AH43" i="65" s="1"/>
  <c r="AR44" i="65"/>
  <c r="AI38" i="65" s="1"/>
  <c r="AR38" i="65"/>
  <c r="AI44" i="65" s="1"/>
  <c r="AR42" i="65"/>
  <c r="AI40" i="65" s="1"/>
  <c r="AR37" i="65"/>
  <c r="AI45" i="65" s="1"/>
  <c r="AR43" i="65"/>
  <c r="AI39" i="65" s="1"/>
  <c r="AN46" i="55"/>
  <c r="AD36" i="55" s="1"/>
  <c r="AR46" i="55"/>
  <c r="AH36" i="55" s="1"/>
  <c r="AU19" i="54"/>
  <c r="AJ13" i="54" s="1"/>
  <c r="AU31" i="54"/>
  <c r="AU21" i="54"/>
  <c r="AJ11" i="54" s="1"/>
  <c r="AV13" i="54"/>
  <c r="AK19" i="54" s="1"/>
  <c r="AM47" i="51"/>
  <c r="AM20" i="51" s="1"/>
  <c r="AD8" i="51" s="1"/>
  <c r="AM38" i="51"/>
  <c r="AD44" i="51" s="1"/>
  <c r="AQ39" i="51"/>
  <c r="AQ12" i="51" s="1"/>
  <c r="AH16" i="51" s="1"/>
  <c r="AT23" i="70"/>
  <c r="AI11" i="70" s="1"/>
  <c r="AU18" i="70"/>
  <c r="AJ16" i="70" s="1"/>
  <c r="AU14" i="69"/>
  <c r="AJ20" i="69" s="1"/>
  <c r="AU22" i="69"/>
  <c r="AJ12" i="69" s="1"/>
  <c r="AU20" i="69"/>
  <c r="AJ14" i="69" s="1"/>
  <c r="AU16" i="69"/>
  <c r="AJ18" i="69" s="1"/>
  <c r="AU19" i="69"/>
  <c r="AJ15" i="69" s="1"/>
  <c r="AV20" i="69"/>
  <c r="AK14" i="69" s="1"/>
  <c r="AV16" i="69"/>
  <c r="AK18" i="69" s="1"/>
  <c r="AV19" i="69"/>
  <c r="AK15" i="69" s="1"/>
  <c r="AV13" i="69"/>
  <c r="AK21" i="69" s="1"/>
  <c r="AM40" i="65"/>
  <c r="AD42" i="65" s="1"/>
  <c r="AM36" i="65"/>
  <c r="AD46" i="65" s="1"/>
  <c r="AQ40" i="65"/>
  <c r="AH42" i="65" s="1"/>
  <c r="AN37" i="55"/>
  <c r="AD45" i="55" s="1"/>
  <c r="AO37" i="55"/>
  <c r="AE45" i="55" s="1"/>
  <c r="AO38" i="55"/>
  <c r="AE44" i="55" s="1"/>
  <c r="AO47" i="55"/>
  <c r="AE35" i="55" s="1"/>
  <c r="AP39" i="55"/>
  <c r="AF43" i="55" s="1"/>
  <c r="AT36" i="55"/>
  <c r="AJ46" i="55" s="1"/>
  <c r="AT39" i="55"/>
  <c r="AJ43" i="55" s="1"/>
  <c r="AU41" i="55"/>
  <c r="AK41" i="55" s="1"/>
  <c r="AQ40" i="51"/>
  <c r="AH42" i="51" s="1"/>
  <c r="AU12" i="67"/>
  <c r="AJ22" i="67" s="1"/>
  <c r="AU17" i="67"/>
  <c r="AJ17" i="67" s="1"/>
  <c r="AU14" i="67"/>
  <c r="AJ20" i="67" s="1"/>
  <c r="AU15" i="67"/>
  <c r="AJ19" i="67" s="1"/>
  <c r="AU19" i="67"/>
  <c r="AJ15" i="67" s="1"/>
  <c r="AV16" i="67"/>
  <c r="AK18" i="67" s="1"/>
  <c r="AV19" i="67"/>
  <c r="AK15" i="67" s="1"/>
  <c r="AU13" i="69"/>
  <c r="AJ21" i="69" s="1"/>
  <c r="AU23" i="69"/>
  <c r="AJ11" i="69" s="1"/>
  <c r="AV18" i="69"/>
  <c r="AK16" i="69" s="1"/>
  <c r="AV14" i="69"/>
  <c r="AK20" i="69" s="1"/>
  <c r="AV23" i="69"/>
  <c r="AK11" i="69" s="1"/>
  <c r="AT13" i="57"/>
  <c r="AI21" i="57" s="1"/>
  <c r="AT13" i="49"/>
  <c r="AI19" i="49" s="1"/>
  <c r="AU13" i="49"/>
  <c r="AJ19" i="49" s="1"/>
  <c r="AV17" i="49"/>
  <c r="AK15" i="49" s="1"/>
  <c r="AV22" i="49"/>
  <c r="AK10" i="49" s="1"/>
  <c r="AV18" i="49"/>
  <c r="AK14" i="49" s="1"/>
  <c r="AV17" i="68"/>
  <c r="AK17" i="68" s="1"/>
  <c r="BA49" i="53"/>
  <c r="AM47" i="53" s="1"/>
  <c r="AV17" i="69"/>
  <c r="AK17" i="69" s="1"/>
  <c r="AT14" i="58"/>
  <c r="AI20" i="58" s="1"/>
  <c r="AS45" i="55"/>
  <c r="AI37" i="55" s="1"/>
  <c r="AV12" i="54"/>
  <c r="AK20" i="54" s="1"/>
  <c r="AM45" i="51"/>
  <c r="AD37" i="51" s="1"/>
  <c r="AP37" i="51"/>
  <c r="AG45" i="51" s="1"/>
  <c r="AT18" i="67"/>
  <c r="AI16" i="67" s="1"/>
  <c r="AT21" i="70"/>
  <c r="AI13" i="70" s="1"/>
  <c r="AV12" i="69"/>
  <c r="AK22" i="69" s="1"/>
  <c r="AV20" i="81"/>
  <c r="AK14" i="81" s="1"/>
  <c r="AV21" i="69"/>
  <c r="AK13" i="69" s="1"/>
  <c r="AV13" i="81"/>
  <c r="AK21" i="81" s="1"/>
  <c r="AN41" i="55"/>
  <c r="AD41" i="55" s="1"/>
  <c r="AN42" i="55"/>
  <c r="AD40" i="55" s="1"/>
  <c r="AO46" i="55"/>
  <c r="AE36" i="55" s="1"/>
  <c r="AQ47" i="55"/>
  <c r="AG35" i="55" s="1"/>
  <c r="AQ44" i="55"/>
  <c r="AG38" i="55" s="1"/>
  <c r="AT38" i="55"/>
  <c r="AJ44" i="55" s="1"/>
  <c r="AU45" i="55"/>
  <c r="AK37" i="55" s="1"/>
  <c r="AV15" i="54"/>
  <c r="AK17" i="54" s="1"/>
  <c r="AV11" i="54"/>
  <c r="AK21" i="54" s="1"/>
  <c r="AU43" i="55"/>
  <c r="AK39" i="55" s="1"/>
  <c r="AM44" i="51"/>
  <c r="AD38" i="51" s="1"/>
  <c r="AM43" i="51"/>
  <c r="AM16" i="51" s="1"/>
  <c r="AD12" i="51" s="1"/>
  <c r="AM36" i="51"/>
  <c r="AD46" i="51" s="1"/>
  <c r="AN41" i="51"/>
  <c r="AE41" i="51" s="1"/>
  <c r="AO44" i="51"/>
  <c r="AO17" i="51" s="1"/>
  <c r="AF11" i="51" s="1"/>
  <c r="AO45" i="51"/>
  <c r="AF37" i="51" s="1"/>
  <c r="AO47" i="51"/>
  <c r="AF35" i="51" s="1"/>
  <c r="AP43" i="51"/>
  <c r="AP16" i="51" s="1"/>
  <c r="AG12" i="51" s="1"/>
  <c r="AP36" i="51"/>
  <c r="AG46" i="51" s="1"/>
  <c r="AQ46" i="51"/>
  <c r="AH36" i="51" s="1"/>
  <c r="AQ36" i="51"/>
  <c r="AH46" i="51" s="1"/>
  <c r="AQ47" i="51"/>
  <c r="AH35" i="51" s="1"/>
  <c r="AR41" i="51"/>
  <c r="AI41" i="51" s="1"/>
  <c r="AT16" i="67"/>
  <c r="AI18" i="67" s="1"/>
  <c r="AV17" i="70"/>
  <c r="AU15" i="69"/>
  <c r="AJ19" i="69" s="1"/>
  <c r="AU17" i="69"/>
  <c r="AJ17" i="69" s="1"/>
  <c r="AN38" i="51"/>
  <c r="AE44" i="51" s="1"/>
  <c r="BC18" i="50"/>
  <c r="AN20" i="50" s="1"/>
  <c r="AM47" i="65"/>
  <c r="AD35" i="65" s="1"/>
  <c r="AN44" i="65"/>
  <c r="AE38" i="65" s="1"/>
  <c r="AN41" i="65"/>
  <c r="AE41" i="65" s="1"/>
  <c r="AP44" i="65"/>
  <c r="AG38" i="65" s="1"/>
  <c r="AQ47" i="65"/>
  <c r="AH35" i="65" s="1"/>
  <c r="AR41" i="65"/>
  <c r="AI41" i="65" s="1"/>
  <c r="AR46" i="65"/>
  <c r="AI36" i="65" s="1"/>
  <c r="AR39" i="65"/>
  <c r="AI43" i="65" s="1"/>
  <c r="AR36" i="65"/>
  <c r="AI46" i="65" s="1"/>
  <c r="AR47" i="65"/>
  <c r="AI35" i="65" s="1"/>
  <c r="AQ38" i="51"/>
  <c r="AH44" i="51" s="1"/>
  <c r="AT13" i="70"/>
  <c r="AI21" i="70" s="1"/>
  <c r="AZ15" i="50"/>
  <c r="AK23" i="50" s="1"/>
  <c r="AU20" i="58"/>
  <c r="AJ14" i="58" s="1"/>
  <c r="AO38" i="51"/>
  <c r="AF44" i="51" s="1"/>
  <c r="AU13" i="67"/>
  <c r="AJ21" i="67" s="1"/>
  <c r="AV14" i="70"/>
  <c r="AK20" i="70" s="1"/>
  <c r="AM45" i="65"/>
  <c r="AD37" i="65" s="1"/>
  <c r="AM41" i="65"/>
  <c r="AD41" i="65" s="1"/>
  <c r="AN36" i="65"/>
  <c r="AE46" i="65" s="1"/>
  <c r="AO41" i="65"/>
  <c r="AF41" i="65" s="1"/>
  <c r="AO46" i="65"/>
  <c r="AF36" i="65" s="1"/>
  <c r="AO37" i="65"/>
  <c r="AF45" i="65" s="1"/>
  <c r="AP45" i="65"/>
  <c r="AG37" i="65" s="1"/>
  <c r="AP41" i="65"/>
  <c r="AG41" i="65" s="1"/>
  <c r="AP46" i="65"/>
  <c r="AG36" i="65" s="1"/>
  <c r="AQ36" i="65"/>
  <c r="AH46" i="65" s="1"/>
  <c r="AQ38" i="65"/>
  <c r="AH44" i="65" s="1"/>
  <c r="AN43" i="55"/>
  <c r="AD39" i="55" s="1"/>
  <c r="AO45" i="55"/>
  <c r="AE37" i="55" s="1"/>
  <c r="AO39" i="55"/>
  <c r="AE43" i="55" s="1"/>
  <c r="AO40" i="55"/>
  <c r="AE42" i="55" s="1"/>
  <c r="AO41" i="55"/>
  <c r="AE41" i="55" s="1"/>
  <c r="AO43" i="55"/>
  <c r="AE39" i="55" s="1"/>
  <c r="AP44" i="55"/>
  <c r="AF38" i="55" s="1"/>
  <c r="AP40" i="55"/>
  <c r="AF42" i="55" s="1"/>
  <c r="AP41" i="55"/>
  <c r="AF41" i="55" s="1"/>
  <c r="AP42" i="55"/>
  <c r="AF40" i="55" s="1"/>
  <c r="AP36" i="55"/>
  <c r="AF46" i="55" s="1"/>
  <c r="AP47" i="55"/>
  <c r="AF35" i="55" s="1"/>
  <c r="AQ40" i="55"/>
  <c r="AG42" i="55" s="1"/>
  <c r="AQ42" i="55"/>
  <c r="AG40" i="55" s="1"/>
  <c r="AQ36" i="55"/>
  <c r="AG46" i="55" s="1"/>
  <c r="AQ37" i="55"/>
  <c r="AG45" i="55" s="1"/>
  <c r="AR39" i="55"/>
  <c r="AH43" i="55" s="1"/>
  <c r="AR41" i="55"/>
  <c r="AH41" i="55" s="1"/>
  <c r="AR47" i="55"/>
  <c r="AH35" i="55" s="1"/>
  <c r="AR43" i="55"/>
  <c r="AH39" i="55" s="1"/>
  <c r="AS46" i="55"/>
  <c r="AI36" i="55" s="1"/>
  <c r="AS47" i="55"/>
  <c r="AI35" i="55" s="1"/>
  <c r="AS39" i="55"/>
  <c r="AI43" i="55" s="1"/>
  <c r="AM42" i="51"/>
  <c r="AM15" i="51" s="1"/>
  <c r="AD13" i="51" s="1"/>
  <c r="AM39" i="51"/>
  <c r="AD43" i="51" s="1"/>
  <c r="AM46" i="51"/>
  <c r="AD36" i="51" s="1"/>
  <c r="AN42" i="51"/>
  <c r="AE40" i="51" s="1"/>
  <c r="AN40" i="51"/>
  <c r="AE42" i="51" s="1"/>
  <c r="AO42" i="51"/>
  <c r="AF40" i="51" s="1"/>
  <c r="AO46" i="51"/>
  <c r="AF36" i="51" s="1"/>
  <c r="AP41" i="51"/>
  <c r="AG41" i="51" s="1"/>
  <c r="AP38" i="51"/>
  <c r="AG44" i="51" s="1"/>
  <c r="AP44" i="51"/>
  <c r="AG38" i="51" s="1"/>
  <c r="AP46" i="51"/>
  <c r="AG36" i="51" s="1"/>
  <c r="AQ42" i="51"/>
  <c r="AQ15" i="51" s="1"/>
  <c r="AH13" i="51" s="1"/>
  <c r="AR45" i="51"/>
  <c r="AI37" i="51" s="1"/>
  <c r="AR44" i="51"/>
  <c r="AI38" i="51" s="1"/>
  <c r="AR42" i="51"/>
  <c r="AI40" i="51" s="1"/>
  <c r="AR38" i="51"/>
  <c r="AI44" i="51" s="1"/>
  <c r="AR46" i="51"/>
  <c r="AI36" i="51" s="1"/>
  <c r="AR40" i="51"/>
  <c r="AI42" i="51" s="1"/>
  <c r="AR36" i="51"/>
  <c r="AI46" i="51" s="1"/>
  <c r="AV12" i="49"/>
  <c r="AK20" i="49" s="1"/>
  <c r="AR44" i="53"/>
  <c r="AD52" i="53" s="1"/>
  <c r="AV45" i="53"/>
  <c r="AH51" i="53" s="1"/>
  <c r="BC23" i="50"/>
  <c r="AN15" i="50" s="1"/>
  <c r="BD20" i="50"/>
  <c r="AO18" i="50" s="1"/>
  <c r="AM41" i="51"/>
  <c r="AD41" i="51" s="1"/>
  <c r="AN45" i="51"/>
  <c r="AE37" i="51" s="1"/>
  <c r="AN36" i="51"/>
  <c r="AE46" i="51" s="1"/>
  <c r="AN39" i="51"/>
  <c r="AE43" i="51" s="1"/>
  <c r="AN44" i="51"/>
  <c r="AE38" i="51" s="1"/>
  <c r="AN46" i="51"/>
  <c r="AE36" i="51" s="1"/>
  <c r="AO41" i="51"/>
  <c r="AF41" i="51" s="1"/>
  <c r="AO39" i="51"/>
  <c r="AF43" i="51" s="1"/>
  <c r="AO36" i="51"/>
  <c r="AF46" i="51" s="1"/>
  <c r="AO37" i="51"/>
  <c r="AF45" i="51" s="1"/>
  <c r="AP45" i="51"/>
  <c r="AG37" i="51" s="1"/>
  <c r="AQ43" i="51"/>
  <c r="AH39" i="51" s="1"/>
  <c r="AR47" i="51"/>
  <c r="AI35" i="51" s="1"/>
  <c r="AV12" i="70"/>
  <c r="AK22" i="70" s="1"/>
  <c r="AV23" i="70"/>
  <c r="AK11" i="70" s="1"/>
  <c r="AV15" i="70"/>
  <c r="AK19" i="70" s="1"/>
  <c r="AT21" i="68"/>
  <c r="AI13" i="68" s="1"/>
  <c r="AT15" i="68"/>
  <c r="AI19" i="68" s="1"/>
  <c r="AT16" i="68"/>
  <c r="AI18" i="68" s="1"/>
  <c r="AT14" i="68"/>
  <c r="AI20" i="68" s="1"/>
  <c r="AT12" i="68"/>
  <c r="AI22" i="68" s="1"/>
  <c r="AT19" i="68"/>
  <c r="AI15" i="68" s="1"/>
  <c r="AU16" i="68"/>
  <c r="AJ18" i="68" s="1"/>
  <c r="AU12" i="68"/>
  <c r="AJ22" i="68" s="1"/>
  <c r="AU18" i="68"/>
  <c r="AJ16" i="68" s="1"/>
  <c r="AU20" i="68"/>
  <c r="AJ14" i="68" s="1"/>
  <c r="AU19" i="68"/>
  <c r="AJ15" i="68" s="1"/>
  <c r="AV20" i="68"/>
  <c r="AK14" i="68" s="1"/>
  <c r="AV13" i="68"/>
  <c r="AK21" i="68" s="1"/>
  <c r="AV21" i="68"/>
  <c r="AK13" i="68" s="1"/>
  <c r="AV22" i="68"/>
  <c r="AK12" i="68" s="1"/>
  <c r="AV16" i="68"/>
  <c r="AK18" i="68" s="1"/>
  <c r="AV23" i="68"/>
  <c r="AK11" i="68" s="1"/>
  <c r="AV18" i="68"/>
  <c r="AK16" i="68" s="1"/>
  <c r="AV14" i="68"/>
  <c r="AK20" i="68" s="1"/>
  <c r="AV19" i="68"/>
  <c r="AK15" i="68" s="1"/>
  <c r="AV15" i="68"/>
  <c r="AK19" i="68" s="1"/>
  <c r="AR49" i="53"/>
  <c r="AD47" i="53" s="1"/>
  <c r="AR45" i="53"/>
  <c r="AD51" i="53" s="1"/>
  <c r="AS48" i="53"/>
  <c r="AE48" i="53" s="1"/>
  <c r="AS51" i="53"/>
  <c r="AE45" i="53" s="1"/>
  <c r="AS47" i="53"/>
  <c r="AE49" i="53" s="1"/>
  <c r="AS43" i="53"/>
  <c r="AE53" i="53" s="1"/>
  <c r="AT49" i="53"/>
  <c r="AF47" i="53" s="1"/>
  <c r="AT45" i="53"/>
  <c r="AF51" i="53" s="1"/>
  <c r="AT51" i="53"/>
  <c r="AF45" i="53" s="1"/>
  <c r="AT47" i="53"/>
  <c r="AF49" i="53" s="1"/>
  <c r="AU48" i="53"/>
  <c r="AG48" i="53" s="1"/>
  <c r="AU43" i="53"/>
  <c r="AG53" i="53" s="1"/>
  <c r="AV52" i="53"/>
  <c r="AH44" i="53" s="1"/>
  <c r="AV21" i="58"/>
  <c r="AK13" i="58" s="1"/>
  <c r="AR11" i="59"/>
  <c r="AI22" i="59" s="1"/>
  <c r="AR21" i="59"/>
  <c r="AI12" i="59" s="1"/>
  <c r="AZ20" i="50"/>
  <c r="AK18" i="50" s="1"/>
  <c r="AZ24" i="50"/>
  <c r="AK14" i="50" s="1"/>
  <c r="BA20" i="50"/>
  <c r="AL18" i="50" s="1"/>
  <c r="BA22" i="50"/>
  <c r="AL16" i="50" s="1"/>
  <c r="AV22" i="54"/>
  <c r="AK10" i="54" s="1"/>
  <c r="AU42" i="55"/>
  <c r="AK40" i="55" s="1"/>
  <c r="AV14" i="54"/>
  <c r="AK18" i="54" s="1"/>
  <c r="AM37" i="51"/>
  <c r="AD45" i="51" s="1"/>
  <c r="AM40" i="51"/>
  <c r="AM13" i="51" s="1"/>
  <c r="AD15" i="51" s="1"/>
  <c r="AN37" i="51"/>
  <c r="AE45" i="51" s="1"/>
  <c r="AO43" i="51"/>
  <c r="AF39" i="51" s="1"/>
  <c r="AO40" i="51"/>
  <c r="AF42" i="51" s="1"/>
  <c r="AQ45" i="51"/>
  <c r="AH37" i="51" s="1"/>
  <c r="AQ41" i="51"/>
  <c r="AH41" i="51" s="1"/>
  <c r="AR39" i="51"/>
  <c r="AI43" i="51" s="1"/>
  <c r="AR37" i="51"/>
  <c r="AI45" i="51" s="1"/>
  <c r="AT21" i="67"/>
  <c r="AI13" i="67" s="1"/>
  <c r="AT14" i="67"/>
  <c r="AI20" i="67" s="1"/>
  <c r="AU23" i="67"/>
  <c r="AJ11" i="67" s="1"/>
  <c r="AU18" i="67"/>
  <c r="AJ16" i="67" s="1"/>
  <c r="AV14" i="67"/>
  <c r="AK20" i="67" s="1"/>
  <c r="AV20" i="67"/>
  <c r="AK14" i="67" s="1"/>
  <c r="AV23" i="67"/>
  <c r="AK11" i="67" s="1"/>
  <c r="AT18" i="70"/>
  <c r="AI16" i="70" s="1"/>
  <c r="AU23" i="70"/>
  <c r="AJ11" i="70" s="1"/>
  <c r="AU14" i="70"/>
  <c r="AJ20" i="70" s="1"/>
  <c r="AU12" i="70"/>
  <c r="AJ22" i="70" s="1"/>
  <c r="AV18" i="70"/>
  <c r="AK16" i="70" s="1"/>
  <c r="AV48" i="53"/>
  <c r="AH48" i="53" s="1"/>
  <c r="AT18" i="58"/>
  <c r="AI16" i="58" s="1"/>
  <c r="AU11" i="49"/>
  <c r="AV47" i="53"/>
  <c r="AH49" i="53" s="1"/>
  <c r="AV43" i="53"/>
  <c r="AH53" i="53" s="1"/>
  <c r="AV46" i="53"/>
  <c r="AH50" i="53" s="1"/>
  <c r="AW47" i="53"/>
  <c r="AI49" i="53" s="1"/>
  <c r="AW50" i="53"/>
  <c r="AI46" i="53" s="1"/>
  <c r="AW53" i="53"/>
  <c r="AI43" i="53" s="1"/>
  <c r="AW54" i="53"/>
  <c r="AI42" i="53" s="1"/>
  <c r="AX45" i="53"/>
  <c r="AJ51" i="53" s="1"/>
  <c r="AX51" i="53"/>
  <c r="AJ45" i="53" s="1"/>
  <c r="AX54" i="53"/>
  <c r="AJ42" i="53" s="1"/>
  <c r="AY45" i="53"/>
  <c r="AK51" i="53" s="1"/>
  <c r="BB45" i="53"/>
  <c r="AN51" i="53" s="1"/>
  <c r="AT21" i="57"/>
  <c r="AI13" i="57" s="1"/>
  <c r="AT16" i="57"/>
  <c r="AI18" i="57" s="1"/>
  <c r="AT19" i="57"/>
  <c r="AI15" i="57" s="1"/>
  <c r="AU12" i="57"/>
  <c r="AJ22" i="57" s="1"/>
  <c r="AQ20" i="59"/>
  <c r="AH13" i="59" s="1"/>
  <c r="AQ18" i="59"/>
  <c r="AH15" i="59" s="1"/>
  <c r="AQ11" i="59"/>
  <c r="AH22" i="59" s="1"/>
  <c r="AQ22" i="59"/>
  <c r="AH11" i="59" s="1"/>
  <c r="AV18" i="61"/>
  <c r="AK16" i="61" s="1"/>
  <c r="BA16" i="50"/>
  <c r="AL22" i="50" s="1"/>
  <c r="BA14" i="50"/>
  <c r="AL24" i="50" s="1"/>
  <c r="BD25" i="50"/>
  <c r="AO13" i="50" s="1"/>
  <c r="BB15" i="50"/>
  <c r="AM23" i="50" s="1"/>
  <c r="AZ25" i="50"/>
  <c r="AK13" i="50" s="1"/>
  <c r="BA25" i="50"/>
  <c r="AL13" i="50" s="1"/>
  <c r="BA19" i="50"/>
  <c r="AL19" i="50" s="1"/>
  <c r="BB19" i="50"/>
  <c r="AM19" i="50" s="1"/>
  <c r="AZ18" i="50"/>
  <c r="AK20" i="50" s="1"/>
  <c r="BA18" i="50"/>
  <c r="AL20" i="50" s="1"/>
  <c r="BB18" i="50"/>
  <c r="AM20" i="50" s="1"/>
  <c r="BD21" i="50"/>
  <c r="AO17" i="50" s="1"/>
  <c r="AZ21" i="50"/>
  <c r="AK17" i="50" s="1"/>
  <c r="AT18" i="89"/>
  <c r="AI16" i="89" s="1"/>
  <c r="AU18" i="89"/>
  <c r="AJ16" i="89" s="1"/>
  <c r="AT21" i="89"/>
  <c r="AI13" i="89" s="1"/>
  <c r="AZ20" i="88"/>
  <c r="AM14" i="88" s="1"/>
  <c r="AX20" i="88"/>
  <c r="AK14" i="88" s="1"/>
  <c r="AX16" i="88"/>
  <c r="AK18" i="88" s="1"/>
  <c r="AU21" i="86"/>
  <c r="AJ13" i="86" s="1"/>
  <c r="AT21" i="86"/>
  <c r="AI13" i="86" s="1"/>
  <c r="BA12" i="79"/>
  <c r="AL22" i="79" s="1"/>
  <c r="AZ16" i="79"/>
  <c r="AK18" i="79" s="1"/>
  <c r="BA18" i="79"/>
  <c r="AL16" i="79" s="1"/>
  <c r="AZ20" i="79"/>
  <c r="AK14" i="79" s="1"/>
  <c r="BB17" i="79"/>
  <c r="AM17" i="79" s="1"/>
  <c r="BD18" i="79"/>
  <c r="AO16" i="79" s="1"/>
  <c r="AV15" i="85"/>
  <c r="AK19" i="85" s="1"/>
  <c r="AT23" i="85"/>
  <c r="AI11" i="85" s="1"/>
  <c r="AU23" i="85"/>
  <c r="AJ11" i="85" s="1"/>
  <c r="AU14" i="85"/>
  <c r="AJ20" i="85" s="1"/>
  <c r="AT20" i="85"/>
  <c r="AI14" i="85" s="1"/>
  <c r="AT17" i="84"/>
  <c r="AI17" i="84" s="1"/>
  <c r="AU13" i="84"/>
  <c r="AJ21" i="84" s="1"/>
  <c r="AT21" i="84"/>
  <c r="AI13" i="84" s="1"/>
  <c r="AT18" i="84"/>
  <c r="AI16" i="84" s="1"/>
  <c r="AT18" i="80"/>
  <c r="AI16" i="80" s="1"/>
  <c r="AU21" i="80"/>
  <c r="AJ13" i="80" s="1"/>
  <c r="AT20" i="80"/>
  <c r="AI14" i="80" s="1"/>
  <c r="AX17" i="83"/>
  <c r="AK17" i="83" s="1"/>
  <c r="AW13" i="83"/>
  <c r="AJ21" i="83" s="1"/>
  <c r="AY17" i="83"/>
  <c r="AL17" i="83" s="1"/>
  <c r="AZ17" i="83"/>
  <c r="AM17" i="83" s="1"/>
  <c r="AW21" i="83"/>
  <c r="AJ13" i="83" s="1"/>
  <c r="AX18" i="83"/>
  <c r="AK16" i="83" s="1"/>
  <c r="AV16" i="82"/>
  <c r="AK18" i="82" s="1"/>
  <c r="AV21" i="82"/>
  <c r="AK13" i="82" s="1"/>
  <c r="AV20" i="82"/>
  <c r="AK14" i="82" s="1"/>
  <c r="AU17" i="82"/>
  <c r="AJ17" i="82" s="1"/>
  <c r="AV12" i="82"/>
  <c r="AK22" i="82" s="1"/>
  <c r="AV15" i="82"/>
  <c r="AK19" i="82" s="1"/>
  <c r="AV14" i="82"/>
  <c r="AK20" i="82" s="1"/>
  <c r="AU13" i="82"/>
  <c r="AJ21" i="82" s="1"/>
  <c r="AV19" i="82"/>
  <c r="AK15" i="82" s="1"/>
  <c r="AV17" i="82"/>
  <c r="AK17" i="82" s="1"/>
  <c r="AV23" i="82"/>
  <c r="AK11" i="82" s="1"/>
  <c r="AU20" i="82"/>
  <c r="AJ14" i="82" s="1"/>
  <c r="AV19" i="61"/>
  <c r="AK15" i="61" s="1"/>
  <c r="AV13" i="61"/>
  <c r="AK21" i="61" s="1"/>
  <c r="AQ12" i="59"/>
  <c r="AR15" i="59"/>
  <c r="AI18" i="59" s="1"/>
  <c r="AR12" i="59"/>
  <c r="AI21" i="59" s="1"/>
  <c r="AT12" i="57"/>
  <c r="AI22" i="57" s="1"/>
  <c r="AV18" i="57"/>
  <c r="AK16" i="57" s="1"/>
  <c r="AT17" i="58"/>
  <c r="AI17" i="58" s="1"/>
  <c r="AT20" i="58"/>
  <c r="AI14" i="58" s="1"/>
  <c r="AU23" i="58"/>
  <c r="AJ11" i="58" s="1"/>
  <c r="AU17" i="58"/>
  <c r="AJ17" i="58" s="1"/>
  <c r="AU14" i="58"/>
  <c r="AJ20" i="58" s="1"/>
  <c r="AU21" i="58"/>
  <c r="AJ13" i="58" s="1"/>
  <c r="AU12" i="58"/>
  <c r="AJ22" i="58" s="1"/>
  <c r="AV18" i="58"/>
  <c r="AK16" i="58" s="1"/>
  <c r="AU15" i="58"/>
  <c r="AJ19" i="58" s="1"/>
  <c r="AW48" i="53"/>
  <c r="AI48" i="53" s="1"/>
  <c r="AY43" i="53"/>
  <c r="AK53" i="53" s="1"/>
  <c r="AY54" i="53"/>
  <c r="AK42" i="53" s="1"/>
  <c r="AS45" i="53"/>
  <c r="AE51" i="53" s="1"/>
  <c r="AX49" i="53"/>
  <c r="AJ47" i="53" s="1"/>
  <c r="AY49" i="53"/>
  <c r="AK47" i="53" s="1"/>
  <c r="AZ52" i="53"/>
  <c r="AL44" i="53" s="1"/>
  <c r="BB48" i="53"/>
  <c r="AN48" i="53" s="1"/>
  <c r="AW15" i="52"/>
  <c r="AL19" i="52" s="1"/>
  <c r="AU50" i="53"/>
  <c r="AG46" i="53" s="1"/>
  <c r="AW52" i="53"/>
  <c r="AI44" i="53" s="1"/>
  <c r="AU45" i="53"/>
  <c r="AG51" i="53" s="1"/>
  <c r="AS53" i="53"/>
  <c r="AE43" i="53" s="1"/>
  <c r="AZ43" i="53"/>
  <c r="AL53" i="53" s="1"/>
  <c r="BA46" i="53"/>
  <c r="AM50" i="53" s="1"/>
  <c r="BA54" i="53"/>
  <c r="AM42" i="53" s="1"/>
  <c r="AT18" i="68"/>
  <c r="AI16" i="68" s="1"/>
  <c r="AT13" i="68"/>
  <c r="AI21" i="68" s="1"/>
  <c r="AU17" i="68"/>
  <c r="AJ17" i="68" s="1"/>
  <c r="AT46" i="53"/>
  <c r="AF50" i="53" s="1"/>
  <c r="AV44" i="53"/>
  <c r="AH52" i="53" s="1"/>
  <c r="AY46" i="53"/>
  <c r="AK50" i="53" s="1"/>
  <c r="AS46" i="53"/>
  <c r="AE50" i="53" s="1"/>
  <c r="AV22" i="69"/>
  <c r="AK12" i="69" s="1"/>
  <c r="AV15" i="69"/>
  <c r="AK19" i="69" s="1"/>
  <c r="AT16" i="70"/>
  <c r="AI18" i="70" s="1"/>
  <c r="AT12" i="70"/>
  <c r="AI22" i="70" s="1"/>
  <c r="AV22" i="70"/>
  <c r="AK12" i="70" s="1"/>
  <c r="AT15" i="70"/>
  <c r="AI19" i="70" s="1"/>
  <c r="AU19" i="70"/>
  <c r="AJ15" i="70" s="1"/>
  <c r="AT14" i="70"/>
  <c r="AI20" i="70" s="1"/>
  <c r="AT20" i="70"/>
  <c r="AI14" i="70" s="1"/>
  <c r="AU15" i="70"/>
  <c r="AJ19" i="70" s="1"/>
  <c r="AU20" i="70"/>
  <c r="AJ14" i="70" s="1"/>
  <c r="AU13" i="70"/>
  <c r="AJ21" i="70" s="1"/>
  <c r="AU16" i="70"/>
  <c r="AJ18" i="70" s="1"/>
  <c r="AV21" i="70"/>
  <c r="AK13" i="70" s="1"/>
  <c r="AV20" i="70"/>
  <c r="AK14" i="70" s="1"/>
  <c r="AV16" i="70"/>
  <c r="AK18" i="70" s="1"/>
  <c r="AT19" i="70"/>
  <c r="AI15" i="70" s="1"/>
  <c r="AT22" i="67"/>
  <c r="AI12" i="67" s="1"/>
  <c r="AT23" i="67"/>
  <c r="AI11" i="67" s="1"/>
  <c r="AT13" i="67"/>
  <c r="AI21" i="67" s="1"/>
  <c r="AT12" i="67"/>
  <c r="AI22" i="67" s="1"/>
  <c r="AU22" i="67"/>
  <c r="AJ12" i="67" s="1"/>
  <c r="AV18" i="67"/>
  <c r="AK16" i="67" s="1"/>
  <c r="AT15" i="67"/>
  <c r="AI19" i="67" s="1"/>
  <c r="AV21" i="67"/>
  <c r="AK13" i="67" s="1"/>
  <c r="AU21" i="67"/>
  <c r="AJ13" i="67" s="1"/>
  <c r="AN44" i="55"/>
  <c r="AD38" i="55" s="1"/>
  <c r="AN38" i="55"/>
  <c r="AD44" i="55" s="1"/>
  <c r="AO36" i="55"/>
  <c r="AE46" i="55" s="1"/>
  <c r="AR40" i="55"/>
  <c r="AH42" i="55" s="1"/>
  <c r="AQ41" i="55"/>
  <c r="AG41" i="55" s="1"/>
  <c r="AQ46" i="55"/>
  <c r="AG36" i="55" s="1"/>
  <c r="AS44" i="55"/>
  <c r="AI38" i="55" s="1"/>
  <c r="AS41" i="55"/>
  <c r="AI41" i="55" s="1"/>
  <c r="AS38" i="55"/>
  <c r="AI44" i="55" s="1"/>
  <c r="AS36" i="55"/>
  <c r="AI46" i="55" s="1"/>
  <c r="AV19" i="54"/>
  <c r="AK13" i="54" s="1"/>
  <c r="AP38" i="55"/>
  <c r="AF44" i="55" s="1"/>
  <c r="AS40" i="55"/>
  <c r="AI42" i="55" s="1"/>
  <c r="AR45" i="65"/>
  <c r="AI37" i="65" s="1"/>
  <c r="BB23" i="50"/>
  <c r="AM15" i="50" s="1"/>
  <c r="BC16" i="50"/>
  <c r="AN22" i="50" s="1"/>
  <c r="BD17" i="50"/>
  <c r="AO21" i="50" s="1"/>
  <c r="BD22" i="50"/>
  <c r="AO16" i="50" s="1"/>
  <c r="BD19" i="50"/>
  <c r="AO19" i="50" s="1"/>
  <c r="BD15" i="50"/>
  <c r="AO23" i="50" s="1"/>
  <c r="BA42" i="53"/>
  <c r="AM54" i="53" s="1"/>
  <c r="AT41" i="58"/>
  <c r="AI41" i="58" s="1"/>
  <c r="AO17" i="56"/>
  <c r="AD21" i="56" s="1"/>
  <c r="AW11" i="68"/>
  <c r="AQ11" i="68" s="1"/>
  <c r="AF23" i="68" s="1"/>
  <c r="AO15" i="56"/>
  <c r="AD23" i="56" s="1"/>
  <c r="AO25" i="56"/>
  <c r="AD13" i="56" s="1"/>
  <c r="AK7" i="56"/>
  <c r="AI7" i="56"/>
  <c r="AO8" i="51"/>
  <c r="AF20" i="51" s="1"/>
  <c r="AJ41" i="51"/>
  <c r="AN21" i="56"/>
  <c r="AE17" i="56" s="1"/>
  <c r="AR8" i="51"/>
  <c r="AI20" i="51" s="1"/>
  <c r="AT11" i="69"/>
  <c r="AW11" i="69" s="1"/>
  <c r="AQ11" i="69" s="1"/>
  <c r="AF23" i="69" s="1"/>
  <c r="AO31" i="56"/>
  <c r="AD36" i="56" s="1"/>
  <c r="AJ37" i="51"/>
  <c r="AN14" i="56"/>
  <c r="AE24" i="56" s="1"/>
  <c r="AN22" i="56"/>
  <c r="AE16" i="56" s="1"/>
  <c r="AT35" i="55"/>
  <c r="AJ47" i="55" s="1"/>
  <c r="AW11" i="61"/>
  <c r="AO11" i="61" s="1"/>
  <c r="AD23" i="61" s="1"/>
  <c r="AN20" i="56"/>
  <c r="AE18" i="56" s="1"/>
  <c r="AI20" i="56"/>
  <c r="AN18" i="56"/>
  <c r="AE20" i="56" s="1"/>
  <c r="AK19" i="56"/>
  <c r="AN19" i="56"/>
  <c r="AE19" i="56" s="1"/>
  <c r="AI14" i="56"/>
  <c r="AN24" i="56"/>
  <c r="AE14" i="56" s="1"/>
  <c r="BB42" i="53"/>
  <c r="AN54" i="53" s="1"/>
  <c r="AW11" i="52"/>
  <c r="AL23" i="52" s="1"/>
  <c r="AU41" i="58"/>
  <c r="AV41" i="58"/>
  <c r="AK41" i="58" s="1"/>
  <c r="AK35" i="56"/>
  <c r="AN32" i="56"/>
  <c r="AE35" i="56" s="1"/>
  <c r="AO16" i="56"/>
  <c r="AD22" i="56" s="1"/>
  <c r="AO24" i="56"/>
  <c r="AD14" i="56" s="1"/>
  <c r="AT11" i="81"/>
  <c r="AI23" i="81" s="1"/>
  <c r="AQ8" i="51"/>
  <c r="AH20" i="51" s="1"/>
  <c r="AQ28" i="51"/>
  <c r="AH23" i="51" s="1"/>
  <c r="AW34" i="52"/>
  <c r="AL29" i="52" s="1"/>
  <c r="AI34" i="56"/>
  <c r="AN33" i="56"/>
  <c r="AE34" i="56" s="1"/>
  <c r="AO33" i="56"/>
  <c r="AD34" i="56" s="1"/>
  <c r="AJ20" i="56"/>
  <c r="AO18" i="56"/>
  <c r="AD20" i="56" s="1"/>
  <c r="AN25" i="56"/>
  <c r="AE13" i="56" s="1"/>
  <c r="AM8" i="51"/>
  <c r="AD20" i="51" s="1"/>
  <c r="AW11" i="70"/>
  <c r="AP11" i="70" s="1"/>
  <c r="AE23" i="70" s="1"/>
  <c r="AO19" i="56"/>
  <c r="AD19" i="56" s="1"/>
  <c r="AO21" i="56"/>
  <c r="AN8" i="51"/>
  <c r="AE20" i="51" s="1"/>
  <c r="AO14" i="56"/>
  <c r="AD24" i="56" s="1"/>
  <c r="AN17" i="56"/>
  <c r="AE21" i="56" s="1"/>
  <c r="AJ42" i="51"/>
  <c r="AI31" i="56"/>
  <c r="AN36" i="56"/>
  <c r="AE31" i="56" s="1"/>
  <c r="AM54" i="51"/>
  <c r="AD53" i="51" s="1"/>
  <c r="AJ16" i="56"/>
  <c r="AO22" i="56"/>
  <c r="AD16" i="56" s="1"/>
  <c r="AV10" i="54"/>
  <c r="AK22" i="54" s="1"/>
  <c r="AU35" i="55"/>
  <c r="AK47" i="55" s="1"/>
  <c r="AG47" i="51"/>
  <c r="AJ33" i="56"/>
  <c r="AO34" i="56"/>
  <c r="AD33" i="56" s="1"/>
  <c r="AJ14" i="56"/>
  <c r="AJ38" i="51"/>
  <c r="AF49" i="60"/>
  <c r="AW37" i="60"/>
  <c r="AL49" i="60" s="1"/>
  <c r="AJ51" i="51"/>
  <c r="AN35" i="56"/>
  <c r="AS32" i="59"/>
  <c r="AJ29" i="59" s="1"/>
  <c r="AP8" i="51"/>
  <c r="AG20" i="51" s="1"/>
  <c r="AO32" i="56"/>
  <c r="AD35" i="56" s="1"/>
  <c r="AJ19" i="56"/>
  <c r="AW41" i="58"/>
  <c r="AL41" i="58" s="1"/>
  <c r="AV32" i="57"/>
  <c r="AW32" i="57" s="1"/>
  <c r="AJ32" i="56"/>
  <c r="AO35" i="56"/>
  <c r="AD32" i="56" s="1"/>
  <c r="AU30" i="54"/>
  <c r="AJ31" i="54" s="1"/>
  <c r="AK25" i="50"/>
  <c r="BE13" i="50"/>
  <c r="AV13" i="50" s="1"/>
  <c r="AG25" i="50" s="1"/>
  <c r="AK23" i="58"/>
  <c r="AW11" i="58"/>
  <c r="AQ11" i="58" s="1"/>
  <c r="AF23" i="58" s="1"/>
  <c r="AW10" i="49"/>
  <c r="AQ10" i="49" s="1"/>
  <c r="AF22" i="49" s="1"/>
  <c r="AI25" i="56"/>
  <c r="AO13" i="56"/>
  <c r="AD25" i="56" s="1"/>
  <c r="AN13" i="56"/>
  <c r="AI22" i="56"/>
  <c r="AN16" i="56"/>
  <c r="AE22" i="56" s="1"/>
  <c r="AK33" i="57"/>
  <c r="AJ44" i="51"/>
  <c r="AK23" i="56"/>
  <c r="AN15" i="56"/>
  <c r="AE23" i="56" s="1"/>
  <c r="AJ36" i="51"/>
  <c r="AJ40" i="51"/>
  <c r="AO25" i="50"/>
  <c r="AR42" i="53"/>
  <c r="AD54" i="53" s="1"/>
  <c r="AU11" i="52"/>
  <c r="AS35" i="65"/>
  <c r="AW33" i="52"/>
  <c r="AL30" i="52" s="1"/>
  <c r="AJ18" i="56"/>
  <c r="AO20" i="56"/>
  <c r="AD18" i="56" s="1"/>
  <c r="BA65" i="53"/>
  <c r="AM60" i="53" s="1"/>
  <c r="AS37" i="51"/>
  <c r="AS32" i="51"/>
  <c r="AJ32" i="51" s="1"/>
  <c r="AP35" i="55"/>
  <c r="AF47" i="55" s="1"/>
  <c r="AT10" i="54"/>
  <c r="AI47" i="51"/>
  <c r="AW11" i="67"/>
  <c r="AP11" i="67" s="1"/>
  <c r="AE23" i="67" s="1"/>
  <c r="AK33" i="56"/>
  <c r="AN34" i="56"/>
  <c r="AE33" i="56" s="1"/>
  <c r="AJ31" i="56"/>
  <c r="AO36" i="56"/>
  <c r="AD31" i="56" s="1"/>
  <c r="AJ52" i="51"/>
  <c r="AJ56" i="51"/>
  <c r="AS57" i="51"/>
  <c r="AK36" i="56"/>
  <c r="AN31" i="56"/>
  <c r="AE36" i="56" s="1"/>
  <c r="AP27" i="51"/>
  <c r="AG24" i="51" s="1"/>
  <c r="BE31" i="90"/>
  <c r="AW31" i="90" s="1"/>
  <c r="AH32" i="90" s="1"/>
  <c r="BE29" i="90"/>
  <c r="AU29" i="90" s="1"/>
  <c r="AF34" i="90" s="1"/>
  <c r="BE21" i="90"/>
  <c r="AU21" i="90" s="1"/>
  <c r="AF13" i="90" s="1"/>
  <c r="BE18" i="90"/>
  <c r="AU18" i="90" s="1"/>
  <c r="AF16" i="90" s="1"/>
  <c r="BE14" i="90"/>
  <c r="AS14" i="90" s="1"/>
  <c r="AD20" i="90" s="1"/>
  <c r="BE17" i="90"/>
  <c r="AW17" i="90" s="1"/>
  <c r="AH17" i="90" s="1"/>
  <c r="BE16" i="90"/>
  <c r="AW16" i="90" s="1"/>
  <c r="AH18" i="90" s="1"/>
  <c r="BE22" i="90"/>
  <c r="AW22" i="90" s="1"/>
  <c r="AH12" i="90" s="1"/>
  <c r="AO35" i="90"/>
  <c r="AT11" i="90"/>
  <c r="AE23" i="90" s="1"/>
  <c r="AM24" i="90"/>
  <c r="AM35" i="90"/>
  <c r="AP23" i="90"/>
  <c r="AZ24" i="90"/>
  <c r="AZ6" i="90" s="1"/>
  <c r="AK6" i="90" s="1"/>
  <c r="BD24" i="90"/>
  <c r="BD6" i="90" s="1"/>
  <c r="AO6" i="90" s="1"/>
  <c r="AU11" i="90"/>
  <c r="AF23" i="90" s="1"/>
  <c r="AO24" i="90"/>
  <c r="AK30" i="90"/>
  <c r="AK21" i="90"/>
  <c r="BE13" i="90"/>
  <c r="AV13" i="90" s="1"/>
  <c r="AG21" i="90" s="1"/>
  <c r="BB35" i="90"/>
  <c r="BD35" i="90"/>
  <c r="BE12" i="90"/>
  <c r="AT12" i="90" s="1"/>
  <c r="AE22" i="90" s="1"/>
  <c r="BA24" i="90"/>
  <c r="BA6" i="90" s="1"/>
  <c r="AL6" i="90" s="1"/>
  <c r="BE32" i="90"/>
  <c r="AT32" i="90" s="1"/>
  <c r="AE31" i="90" s="1"/>
  <c r="AK11" i="90"/>
  <c r="BE23" i="90"/>
  <c r="AV23" i="90" s="1"/>
  <c r="AG11" i="90" s="1"/>
  <c r="AK19" i="90"/>
  <c r="BE15" i="90"/>
  <c r="AV15" i="90" s="1"/>
  <c r="AG19" i="90" s="1"/>
  <c r="AV11" i="90"/>
  <c r="AG23" i="90" s="1"/>
  <c r="AW11" i="90"/>
  <c r="AH23" i="90" s="1"/>
  <c r="AN24" i="90"/>
  <c r="AL24" i="90"/>
  <c r="AZ35" i="90"/>
  <c r="BB24" i="90"/>
  <c r="BB6" i="90" s="1"/>
  <c r="AM6" i="90" s="1"/>
  <c r="BE30" i="90"/>
  <c r="BE19" i="90"/>
  <c r="AV19" i="90" s="1"/>
  <c r="AG15" i="90" s="1"/>
  <c r="BC33" i="90"/>
  <c r="BC35" i="90" s="1"/>
  <c r="AL35" i="90"/>
  <c r="BE34" i="90"/>
  <c r="AK29" i="90"/>
  <c r="BA35" i="90"/>
  <c r="BC24" i="90"/>
  <c r="BC6" i="90" s="1"/>
  <c r="AN6" i="90" s="1"/>
  <c r="BE20" i="90"/>
  <c r="AW11" i="57"/>
  <c r="AP11" i="57" s="1"/>
  <c r="AE23" i="57" s="1"/>
  <c r="AD47" i="55"/>
  <c r="AL23" i="79"/>
  <c r="BE11" i="79"/>
  <c r="AP23" i="79" s="1"/>
  <c r="AK23" i="85"/>
  <c r="AW11" i="85"/>
  <c r="AO11" i="85" s="1"/>
  <c r="AD23" i="85" s="1"/>
  <c r="AJ23" i="80"/>
  <c r="AW11" i="80"/>
  <c r="AL23" i="80" s="1"/>
  <c r="AT11" i="82"/>
  <c r="AI23" i="82" s="1"/>
  <c r="BA11" i="88"/>
  <c r="AS11" i="88" s="1"/>
  <c r="AF23" i="88" s="1"/>
  <c r="AW11" i="89"/>
  <c r="AU11" i="86"/>
  <c r="BA11" i="83"/>
  <c r="AN23" i="83" s="1"/>
  <c r="AM23" i="83"/>
  <c r="AI23" i="84"/>
  <c r="AW11" i="84"/>
  <c r="AQ11" i="84" s="1"/>
  <c r="AF23" i="84" s="1"/>
  <c r="AE54" i="53"/>
  <c r="AJ23" i="68"/>
  <c r="AJ43" i="51"/>
  <c r="AI15" i="56"/>
  <c r="AO23" i="56"/>
  <c r="AD15" i="56" s="1"/>
  <c r="AN23" i="56"/>
  <c r="AH6" i="76"/>
  <c r="AE6" i="76" s="1"/>
  <c r="AE24" i="76"/>
  <c r="BB33" i="79"/>
  <c r="BB14" i="79"/>
  <c r="AZ33" i="88"/>
  <c r="AZ14" i="88"/>
  <c r="AZ23" i="50"/>
  <c r="AZ19" i="50"/>
  <c r="AZ22" i="50"/>
  <c r="AZ35" i="50"/>
  <c r="BA23" i="50"/>
  <c r="BA24" i="50"/>
  <c r="BB22" i="50"/>
  <c r="AQ39" i="55"/>
  <c r="BB36" i="50"/>
  <c r="AZ34" i="50"/>
  <c r="BB24" i="50"/>
  <c r="BD23" i="50"/>
  <c r="AR45" i="55"/>
  <c r="AZ17" i="50"/>
  <c r="BA17" i="50"/>
  <c r="BA21" i="50"/>
  <c r="BB37" i="50"/>
  <c r="BB25" i="50"/>
  <c r="BD18" i="50"/>
  <c r="AQ45" i="55"/>
  <c r="AS54" i="55"/>
  <c r="AQ55" i="55"/>
  <c r="AV14" i="85"/>
  <c r="AW14" i="88"/>
  <c r="BA33" i="50"/>
  <c r="BC25" i="50"/>
  <c r="AQ53" i="55"/>
  <c r="AR44" i="55"/>
  <c r="AR42" i="55"/>
  <c r="AY64" i="53"/>
  <c r="AU23" i="68"/>
  <c r="AV54" i="53"/>
  <c r="AV50" i="53"/>
  <c r="AW49" i="53"/>
  <c r="AW51" i="53"/>
  <c r="AW63" i="53"/>
  <c r="AY47" i="53"/>
  <c r="AZ46" i="53"/>
  <c r="AU16" i="58"/>
  <c r="AU22" i="70"/>
  <c r="AV19" i="70"/>
  <c r="AS52" i="53"/>
  <c r="AT52" i="53"/>
  <c r="AT53" i="53"/>
  <c r="AU65" i="53"/>
  <c r="AV62" i="53"/>
  <c r="AX46" i="53"/>
  <c r="AZ49" i="53"/>
  <c r="AZ48" i="53"/>
  <c r="AU30" i="58"/>
  <c r="AV23" i="58"/>
  <c r="AT34" i="84"/>
  <c r="AT14" i="84"/>
  <c r="AS54" i="53"/>
  <c r="AT54" i="53"/>
  <c r="AU49" i="53"/>
  <c r="AV51" i="53"/>
  <c r="AV53" i="53"/>
  <c r="AW65" i="53"/>
  <c r="AY63" i="53"/>
  <c r="AU18" i="58"/>
  <c r="AY34" i="83"/>
  <c r="AY14" i="83"/>
  <c r="AV34" i="84"/>
  <c r="AV14" i="84"/>
  <c r="AT20" i="68"/>
  <c r="AU22" i="68"/>
  <c r="AT48" i="53"/>
  <c r="AW46" i="53"/>
  <c r="AX48" i="53"/>
  <c r="AX47" i="53"/>
  <c r="AY51" i="53"/>
  <c r="AY48" i="53"/>
  <c r="AZ61" i="53"/>
  <c r="AT23" i="68"/>
  <c r="AX15" i="83"/>
  <c r="AU23" i="82"/>
  <c r="AV22" i="80"/>
  <c r="AX34" i="88"/>
  <c r="AV23" i="84"/>
  <c r="AW17" i="83"/>
  <c r="AV23" i="86"/>
  <c r="AZ31" i="88"/>
  <c r="BB16" i="79"/>
  <c r="AW22" i="88"/>
  <c r="AT23" i="84"/>
  <c r="BA34" i="79"/>
  <c r="AZ23" i="88"/>
  <c r="AZ32" i="88"/>
  <c r="AT17" i="89"/>
  <c r="AU34" i="89"/>
  <c r="AW22" i="83"/>
  <c r="AX23" i="83"/>
  <c r="AX32" i="83"/>
  <c r="AV15" i="80"/>
  <c r="AV13" i="80"/>
  <c r="AT13" i="84"/>
  <c r="AT20" i="84"/>
  <c r="AT19" i="85"/>
  <c r="AV19" i="85"/>
  <c r="BA31" i="79"/>
  <c r="AT15" i="86"/>
  <c r="AT20" i="86"/>
  <c r="AZ13" i="88"/>
  <c r="AX20" i="83"/>
  <c r="AX33" i="83"/>
  <c r="AX16" i="83"/>
  <c r="AY33" i="83"/>
  <c r="AY16" i="83"/>
  <c r="AZ20" i="83"/>
  <c r="AZ33" i="83"/>
  <c r="AZ16" i="83"/>
  <c r="AV33" i="80"/>
  <c r="AT15" i="84"/>
  <c r="AT19" i="84"/>
  <c r="AU15" i="84"/>
  <c r="BB19" i="79"/>
  <c r="BB34" i="79"/>
  <c r="AW18" i="83"/>
  <c r="AX19" i="83"/>
  <c r="AT17" i="80"/>
  <c r="AT31" i="80"/>
  <c r="AU19" i="80"/>
  <c r="AT22" i="84"/>
  <c r="AU23" i="84"/>
  <c r="AU35" i="84"/>
  <c r="AU17" i="84"/>
  <c r="AV33" i="84"/>
  <c r="AV17" i="84"/>
  <c r="AU35" i="85"/>
  <c r="AZ18" i="79"/>
  <c r="AZ17" i="79"/>
  <c r="BA20" i="79"/>
  <c r="BD23" i="79"/>
  <c r="AT16" i="86"/>
  <c r="AV16" i="86"/>
  <c r="AW34" i="88"/>
  <c r="AY22" i="88"/>
  <c r="AY16" i="88"/>
  <c r="AW15" i="83"/>
  <c r="AW23" i="83"/>
  <c r="AW19" i="83"/>
  <c r="AY19" i="83"/>
  <c r="AT33" i="80"/>
  <c r="AU23" i="80"/>
  <c r="AV18" i="80"/>
  <c r="AV23" i="80"/>
  <c r="AV35" i="84"/>
  <c r="AV20" i="85"/>
  <c r="AV16" i="85"/>
  <c r="AZ15" i="79"/>
  <c r="BB15" i="79"/>
  <c r="BB18" i="79"/>
  <c r="AT23" i="86"/>
  <c r="AT19" i="86"/>
  <c r="AY18" i="88"/>
  <c r="AZ23" i="83"/>
  <c r="AT21" i="80"/>
  <c r="AT23" i="80"/>
  <c r="AT19" i="80"/>
  <c r="AU20" i="80"/>
  <c r="AV20" i="80"/>
  <c r="AU22" i="84"/>
  <c r="AU33" i="84"/>
  <c r="AU32" i="84"/>
  <c r="AV13" i="84"/>
  <c r="AT17" i="85"/>
  <c r="AZ19" i="79"/>
  <c r="BB23" i="79"/>
  <c r="BC32" i="79"/>
  <c r="BC31" i="79"/>
  <c r="BD22" i="79"/>
  <c r="AT22" i="86"/>
  <c r="AY15" i="88"/>
  <c r="AY13" i="88"/>
  <c r="AZ17" i="88"/>
  <c r="AV20" i="89"/>
  <c r="AV19" i="89"/>
  <c r="AY20" i="83"/>
  <c r="AZ21" i="83"/>
  <c r="AZ19" i="83"/>
  <c r="AU17" i="80"/>
  <c r="AV35" i="80"/>
  <c r="AV21" i="84"/>
  <c r="AV15" i="84"/>
  <c r="AT31" i="85"/>
  <c r="AZ23" i="79"/>
  <c r="AZ34" i="79"/>
  <c r="BA22" i="79"/>
  <c r="BA32" i="79"/>
  <c r="BB21" i="79"/>
  <c r="BB20" i="79"/>
  <c r="BB22" i="79"/>
  <c r="BC19" i="79"/>
  <c r="BD16" i="79"/>
  <c r="AV21" i="86"/>
  <c r="AW15" i="88"/>
  <c r="AY23" i="88"/>
  <c r="AV22" i="89"/>
  <c r="AV20" i="86"/>
  <c r="AV22" i="86"/>
  <c r="AW16" i="88"/>
  <c r="AZ21" i="88"/>
  <c r="AT23" i="89"/>
  <c r="AV18" i="89"/>
  <c r="AV23" i="89"/>
  <c r="AV35" i="86"/>
  <c r="AW23" i="88"/>
  <c r="AX21" i="88"/>
  <c r="AY20" i="88"/>
  <c r="AV31" i="89"/>
  <c r="AF53" i="51" l="1"/>
  <c r="AW29" i="49"/>
  <c r="AO29" i="49" s="1"/>
  <c r="AD32" i="49" s="1"/>
  <c r="AR24" i="51"/>
  <c r="AI27" i="51" s="1"/>
  <c r="AS31" i="59"/>
  <c r="AJ30" i="59" s="1"/>
  <c r="AW31" i="57"/>
  <c r="AP31" i="57" s="1"/>
  <c r="AE32" i="57" s="1"/>
  <c r="AF54" i="51"/>
  <c r="AI53" i="51"/>
  <c r="AP26" i="51"/>
  <c r="AG25" i="51" s="1"/>
  <c r="AQ34" i="59"/>
  <c r="AW30" i="57"/>
  <c r="AP30" i="57" s="1"/>
  <c r="AE33" i="57" s="1"/>
  <c r="AS55" i="65"/>
  <c r="AR27" i="65" s="1"/>
  <c r="AI24" i="65" s="1"/>
  <c r="AU55" i="55"/>
  <c r="AK52" i="55" s="1"/>
  <c r="AU32" i="54"/>
  <c r="AJ29" i="54" s="1"/>
  <c r="AI52" i="51"/>
  <c r="AN28" i="51"/>
  <c r="AE23" i="51" s="1"/>
  <c r="AI32" i="57"/>
  <c r="AN24" i="51"/>
  <c r="AE27" i="51" s="1"/>
  <c r="AS33" i="59"/>
  <c r="AJ28" i="59" s="1"/>
  <c r="AW32" i="67"/>
  <c r="AQ32" i="67" s="1"/>
  <c r="AF31" i="67" s="1"/>
  <c r="AM25" i="51"/>
  <c r="AD26" i="51" s="1"/>
  <c r="AN27" i="51"/>
  <c r="AE24" i="51" s="1"/>
  <c r="AU52" i="55"/>
  <c r="AK55" i="55" s="1"/>
  <c r="AR57" i="65"/>
  <c r="AV28" i="54"/>
  <c r="AK33" i="54" s="1"/>
  <c r="AW30" i="58"/>
  <c r="AQ30" i="58" s="1"/>
  <c r="AF33" i="58" s="1"/>
  <c r="AT33" i="69"/>
  <c r="AI30" i="69" s="1"/>
  <c r="AT29" i="69"/>
  <c r="AI34" i="69" s="1"/>
  <c r="AT34" i="81"/>
  <c r="AI31" i="81" s="1"/>
  <c r="AR23" i="51"/>
  <c r="AI28" i="51" s="1"/>
  <c r="AO23" i="51"/>
  <c r="AF28" i="51" s="1"/>
  <c r="AP24" i="51"/>
  <c r="AG27" i="51" s="1"/>
  <c r="AU35" i="57"/>
  <c r="AP28" i="51"/>
  <c r="AG23" i="51" s="1"/>
  <c r="AU56" i="55"/>
  <c r="AK51" i="55" s="1"/>
  <c r="AD55" i="51"/>
  <c r="AK34" i="49"/>
  <c r="AS29" i="59"/>
  <c r="AN29" i="59" s="1"/>
  <c r="AE32" i="59" s="1"/>
  <c r="AW31" i="52"/>
  <c r="AL32" i="52" s="1"/>
  <c r="AV34" i="49"/>
  <c r="AW30" i="52"/>
  <c r="AL33" i="52" s="1"/>
  <c r="AJ36" i="81"/>
  <c r="AR28" i="51"/>
  <c r="AI23" i="51" s="1"/>
  <c r="AN25" i="51"/>
  <c r="AE26" i="51" s="1"/>
  <c r="AW33" i="57"/>
  <c r="AO33" i="57" s="1"/>
  <c r="AD30" i="57" s="1"/>
  <c r="AO38" i="50"/>
  <c r="AS30" i="59"/>
  <c r="AJ31" i="59" s="1"/>
  <c r="AI31" i="59"/>
  <c r="AU29" i="54"/>
  <c r="AJ32" i="54" s="1"/>
  <c r="AT32" i="81"/>
  <c r="AI33" i="81" s="1"/>
  <c r="AV35" i="57"/>
  <c r="AW32" i="70"/>
  <c r="AQ32" i="70" s="1"/>
  <c r="AF31" i="70" s="1"/>
  <c r="AW33" i="67"/>
  <c r="AL30" i="67" s="1"/>
  <c r="AW33" i="70"/>
  <c r="AP33" i="70" s="1"/>
  <c r="AE30" i="70" s="1"/>
  <c r="AW31" i="68"/>
  <c r="AP31" i="68" s="1"/>
  <c r="AE32" i="68" s="1"/>
  <c r="AW32" i="49"/>
  <c r="AO32" i="49" s="1"/>
  <c r="AD29" i="49" s="1"/>
  <c r="AT35" i="70"/>
  <c r="AT51" i="55"/>
  <c r="AJ56" i="55" s="1"/>
  <c r="AW34" i="57"/>
  <c r="AQ34" i="57" s="1"/>
  <c r="AF29" i="57" s="1"/>
  <c r="AN26" i="51"/>
  <c r="AE25" i="51" s="1"/>
  <c r="AH34" i="59"/>
  <c r="AT30" i="81"/>
  <c r="AW30" i="81" s="1"/>
  <c r="AL35" i="81" s="1"/>
  <c r="AT30" i="69"/>
  <c r="AI33" i="69" s="1"/>
  <c r="AO28" i="51"/>
  <c r="AF23" i="51" s="1"/>
  <c r="AQ23" i="51"/>
  <c r="AH28" i="51" s="1"/>
  <c r="AW33" i="49"/>
  <c r="AQ33" i="49" s="1"/>
  <c r="AF28" i="49" s="1"/>
  <c r="AW29" i="68"/>
  <c r="AP29" i="68" s="1"/>
  <c r="AE34" i="68" s="1"/>
  <c r="AW29" i="57"/>
  <c r="AP29" i="57" s="1"/>
  <c r="AE34" i="57" s="1"/>
  <c r="AV35" i="61"/>
  <c r="AW29" i="52"/>
  <c r="AL34" i="52" s="1"/>
  <c r="AT35" i="57"/>
  <c r="AH57" i="65"/>
  <c r="AK35" i="61"/>
  <c r="AT35" i="81"/>
  <c r="AI30" i="81" s="1"/>
  <c r="AW33" i="68"/>
  <c r="AQ33" i="68" s="1"/>
  <c r="AF30" i="68" s="1"/>
  <c r="AW30" i="68"/>
  <c r="AQ30" i="68" s="1"/>
  <c r="AF33" i="68" s="1"/>
  <c r="AV31" i="54"/>
  <c r="AK30" i="54" s="1"/>
  <c r="AT33" i="81"/>
  <c r="AW33" i="81" s="1"/>
  <c r="AO33" i="81" s="1"/>
  <c r="AD32" i="81" s="1"/>
  <c r="AP57" i="65"/>
  <c r="AM57" i="65"/>
  <c r="AN57" i="65"/>
  <c r="AQ57" i="65"/>
  <c r="AV29" i="52"/>
  <c r="AK34" i="52" s="1"/>
  <c r="AT31" i="81"/>
  <c r="AW31" i="81" s="1"/>
  <c r="AL34" i="81" s="1"/>
  <c r="AV35" i="69"/>
  <c r="AU35" i="69"/>
  <c r="AU53" i="55"/>
  <c r="AK54" i="55" s="1"/>
  <c r="AP25" i="51"/>
  <c r="AG26" i="51" s="1"/>
  <c r="AW30" i="67"/>
  <c r="AQ30" i="67" s="1"/>
  <c r="AF33" i="67" s="1"/>
  <c r="AJ35" i="57"/>
  <c r="AW31" i="67"/>
  <c r="AP31" i="67" s="1"/>
  <c r="AE32" i="67" s="1"/>
  <c r="AT32" i="69"/>
  <c r="AW32" i="69" s="1"/>
  <c r="AL31" i="69" s="1"/>
  <c r="AW29" i="67"/>
  <c r="AQ29" i="67" s="1"/>
  <c r="AF34" i="67" s="1"/>
  <c r="AT31" i="69"/>
  <c r="AI32" i="69" s="1"/>
  <c r="AK35" i="68"/>
  <c r="AK35" i="70"/>
  <c r="AM23" i="51"/>
  <c r="AD28" i="51" s="1"/>
  <c r="AW31" i="58"/>
  <c r="AO31" i="58" s="1"/>
  <c r="AD32" i="58" s="1"/>
  <c r="AG57" i="65"/>
  <c r="AF57" i="65"/>
  <c r="BD38" i="50"/>
  <c r="AQ24" i="51"/>
  <c r="AH27" i="51" s="1"/>
  <c r="AQ26" i="51"/>
  <c r="AH25" i="51" s="1"/>
  <c r="AJ35" i="69"/>
  <c r="AS53" i="65"/>
  <c r="AP25" i="65" s="1"/>
  <c r="AG26" i="65" s="1"/>
  <c r="AS56" i="65"/>
  <c r="AQ28" i="65" s="1"/>
  <c r="AH23" i="65" s="1"/>
  <c r="AR57" i="51"/>
  <c r="AT34" i="49"/>
  <c r="AW31" i="70"/>
  <c r="AL32" i="70" s="1"/>
  <c r="AE57" i="65"/>
  <c r="AI57" i="65"/>
  <c r="AV35" i="70"/>
  <c r="AU34" i="49"/>
  <c r="AO55" i="51"/>
  <c r="AF52" i="51" s="1"/>
  <c r="AS51" i="65"/>
  <c r="AM23" i="65" s="1"/>
  <c r="AD28" i="65" s="1"/>
  <c r="AU36" i="81"/>
  <c r="AU57" i="55"/>
  <c r="AK36" i="81"/>
  <c r="AM28" i="51"/>
  <c r="AD23" i="51" s="1"/>
  <c r="AO24" i="51"/>
  <c r="AF27" i="51" s="1"/>
  <c r="AU35" i="67"/>
  <c r="AV36" i="81"/>
  <c r="AS52" i="65"/>
  <c r="AJ55" i="65" s="1"/>
  <c r="AJ34" i="49"/>
  <c r="AQ25" i="51"/>
  <c r="AH26" i="51" s="1"/>
  <c r="AT34" i="69"/>
  <c r="AI29" i="69" s="1"/>
  <c r="AW31" i="49"/>
  <c r="AL30" i="49" s="1"/>
  <c r="AW29" i="70"/>
  <c r="AP29" i="70" s="1"/>
  <c r="AE34" i="70" s="1"/>
  <c r="AT35" i="68"/>
  <c r="AM27" i="51"/>
  <c r="AD24" i="51" s="1"/>
  <c r="AV35" i="68"/>
  <c r="AV32" i="52"/>
  <c r="AK31" i="52" s="1"/>
  <c r="AS58" i="60"/>
  <c r="AS57" i="60"/>
  <c r="AH54" i="60" s="1"/>
  <c r="AP57" i="60"/>
  <c r="AE54" i="60" s="1"/>
  <c r="AO54" i="60"/>
  <c r="AD57" i="60" s="1"/>
  <c r="AR57" i="60"/>
  <c r="AG54" i="60" s="1"/>
  <c r="AV54" i="60"/>
  <c r="AK57" i="60" s="1"/>
  <c r="AV56" i="60"/>
  <c r="AK55" i="60" s="1"/>
  <c r="AO55" i="60"/>
  <c r="AD56" i="60" s="1"/>
  <c r="AT54" i="60"/>
  <c r="AI57" i="60" s="1"/>
  <c r="AU55" i="60"/>
  <c r="AJ56" i="60" s="1"/>
  <c r="AU29" i="61"/>
  <c r="AJ34" i="61" s="1"/>
  <c r="AU33" i="61"/>
  <c r="AQ57" i="60"/>
  <c r="AF54" i="60" s="1"/>
  <c r="AU57" i="60"/>
  <c r="AP56" i="60"/>
  <c r="AP54" i="60"/>
  <c r="AE57" i="60" s="1"/>
  <c r="AT55" i="60"/>
  <c r="AI56" i="60" s="1"/>
  <c r="AU31" i="61"/>
  <c r="AJ32" i="61" s="1"/>
  <c r="AQ53" i="60"/>
  <c r="AF58" i="60" s="1"/>
  <c r="AO56" i="60"/>
  <c r="AD55" i="60" s="1"/>
  <c r="AR56" i="60"/>
  <c r="AG55" i="60" s="1"/>
  <c r="AQ58" i="60"/>
  <c r="AF53" i="60" s="1"/>
  <c r="AU54" i="60"/>
  <c r="AJ57" i="60" s="1"/>
  <c r="AP58" i="60"/>
  <c r="AE53" i="60" s="1"/>
  <c r="AT53" i="60"/>
  <c r="AI58" i="60" s="1"/>
  <c r="AT56" i="60"/>
  <c r="AI55" i="60" s="1"/>
  <c r="AQ55" i="60"/>
  <c r="AF56" i="60" s="1"/>
  <c r="AU30" i="61"/>
  <c r="AV58" i="60"/>
  <c r="AK53" i="60" s="1"/>
  <c r="AO57" i="60"/>
  <c r="AD54" i="60" s="1"/>
  <c r="AU53" i="60"/>
  <c r="AJ58" i="60" s="1"/>
  <c r="AV57" i="60"/>
  <c r="AK54" i="60" s="1"/>
  <c r="AP55" i="60"/>
  <c r="AS54" i="60"/>
  <c r="AH57" i="60" s="1"/>
  <c r="AP53" i="60"/>
  <c r="AE58" i="60" s="1"/>
  <c r="AS53" i="60"/>
  <c r="AH58" i="60" s="1"/>
  <c r="AV55" i="60"/>
  <c r="AK56" i="60" s="1"/>
  <c r="AT57" i="60"/>
  <c r="AI54" i="60" s="1"/>
  <c r="AR58" i="60"/>
  <c r="AG53" i="60" s="1"/>
  <c r="AR54" i="60"/>
  <c r="AS55" i="60"/>
  <c r="AH56" i="60" s="1"/>
  <c r="AQ54" i="60"/>
  <c r="AF57" i="60" s="1"/>
  <c r="AR55" i="60"/>
  <c r="AG56" i="60" s="1"/>
  <c r="AO53" i="60"/>
  <c r="AU16" i="80"/>
  <c r="AJ18" i="80" s="1"/>
  <c r="AT16" i="84"/>
  <c r="AI18" i="84" s="1"/>
  <c r="AK36" i="82"/>
  <c r="AW16" i="89"/>
  <c r="AL18" i="89" s="1"/>
  <c r="AW12" i="89"/>
  <c r="AQ12" i="89" s="1"/>
  <c r="AF22" i="89" s="1"/>
  <c r="AT33" i="82"/>
  <c r="AI32" i="82" s="1"/>
  <c r="AV36" i="82"/>
  <c r="AT34" i="82"/>
  <c r="AI31" i="82" s="1"/>
  <c r="AW21" i="85"/>
  <c r="AO21" i="85" s="1"/>
  <c r="AD13" i="85" s="1"/>
  <c r="AT35" i="82"/>
  <c r="AI30" i="82" s="1"/>
  <c r="AW33" i="89"/>
  <c r="AP33" i="89" s="1"/>
  <c r="AE30" i="89" s="1"/>
  <c r="AT32" i="82"/>
  <c r="AI33" i="82" s="1"/>
  <c r="AW32" i="89"/>
  <c r="AQ32" i="89" s="1"/>
  <c r="AF31" i="89" s="1"/>
  <c r="BA35" i="83"/>
  <c r="AQ35" i="83" s="1"/>
  <c r="AD30" i="83" s="1"/>
  <c r="AU36" i="82"/>
  <c r="AI31" i="89"/>
  <c r="BA29" i="88"/>
  <c r="AT29" i="88" s="1"/>
  <c r="AG34" i="88" s="1"/>
  <c r="AW12" i="85"/>
  <c r="AO12" i="85" s="1"/>
  <c r="AD22" i="85" s="1"/>
  <c r="AW32" i="85"/>
  <c r="AP32" i="85" s="1"/>
  <c r="AE33" i="85" s="1"/>
  <c r="AJ36" i="82"/>
  <c r="AW22" i="85"/>
  <c r="AP22" i="85" s="1"/>
  <c r="AE12" i="85" s="1"/>
  <c r="BA19" i="88"/>
  <c r="AQ19" i="88" s="1"/>
  <c r="AD15" i="88" s="1"/>
  <c r="AL35" i="88"/>
  <c r="AT14" i="82"/>
  <c r="AI20" i="82" s="1"/>
  <c r="AW18" i="85"/>
  <c r="AQ18" i="85" s="1"/>
  <c r="AF16" i="85" s="1"/>
  <c r="AU24" i="89"/>
  <c r="AU6" i="89" s="1"/>
  <c r="AJ6" i="89" s="1"/>
  <c r="BE13" i="79"/>
  <c r="AS13" i="79" s="1"/>
  <c r="AD21" i="79" s="1"/>
  <c r="AT21" i="82"/>
  <c r="AI13" i="82" s="1"/>
  <c r="AT30" i="82"/>
  <c r="AW30" i="82" s="1"/>
  <c r="AK21" i="79"/>
  <c r="AW14" i="86"/>
  <c r="AO14" i="86" s="1"/>
  <c r="AD20" i="86" s="1"/>
  <c r="AY35" i="88"/>
  <c r="AW29" i="89"/>
  <c r="AL34" i="89" s="1"/>
  <c r="AT18" i="82"/>
  <c r="AI16" i="82" s="1"/>
  <c r="AW34" i="86"/>
  <c r="AO34" i="86" s="1"/>
  <c r="AD31" i="86" s="1"/>
  <c r="AW14" i="89"/>
  <c r="AP14" i="89" s="1"/>
  <c r="AE20" i="89" s="1"/>
  <c r="AT31" i="82"/>
  <c r="AI34" i="82" s="1"/>
  <c r="AT47" i="60"/>
  <c r="AI39" i="60" s="1"/>
  <c r="AR46" i="60"/>
  <c r="AG40" i="60" s="1"/>
  <c r="AU40" i="60"/>
  <c r="AJ46" i="60" s="1"/>
  <c r="AV43" i="60"/>
  <c r="AK43" i="60" s="1"/>
  <c r="AV44" i="60"/>
  <c r="AK42" i="60" s="1"/>
  <c r="AO43" i="60"/>
  <c r="AD43" i="60" s="1"/>
  <c r="AO38" i="60"/>
  <c r="AD48" i="60" s="1"/>
  <c r="AU39" i="60"/>
  <c r="AJ47" i="60" s="1"/>
  <c r="AS47" i="60"/>
  <c r="AH39" i="60" s="1"/>
  <c r="AU43" i="60"/>
  <c r="AJ43" i="60" s="1"/>
  <c r="AV47" i="60"/>
  <c r="AK39" i="60" s="1"/>
  <c r="AQ47" i="60"/>
  <c r="AF39" i="60" s="1"/>
  <c r="AS43" i="60"/>
  <c r="AH43" i="60" s="1"/>
  <c r="AP39" i="60"/>
  <c r="AP46" i="60"/>
  <c r="AE40" i="60" s="1"/>
  <c r="AP47" i="60"/>
  <c r="AE39" i="60" s="1"/>
  <c r="AR47" i="60"/>
  <c r="AR42" i="60"/>
  <c r="AG44" i="60" s="1"/>
  <c r="AU47" i="60"/>
  <c r="AJ39" i="60" s="1"/>
  <c r="AT46" i="60"/>
  <c r="AI40" i="60" s="1"/>
  <c r="AO47" i="60"/>
  <c r="AD39" i="60" s="1"/>
  <c r="AO39" i="60"/>
  <c r="AD47" i="60" s="1"/>
  <c r="AT39" i="60"/>
  <c r="AV39" i="60"/>
  <c r="AK47" i="60" s="1"/>
  <c r="AR39" i="60"/>
  <c r="AG47" i="60" s="1"/>
  <c r="AQ46" i="60"/>
  <c r="AF40" i="60" s="1"/>
  <c r="AV46" i="60"/>
  <c r="AK40" i="60" s="1"/>
  <c r="AS46" i="60"/>
  <c r="AH40" i="60" s="1"/>
  <c r="AQ38" i="60"/>
  <c r="AF48" i="60" s="1"/>
  <c r="AS38" i="60"/>
  <c r="AH48" i="60" s="1"/>
  <c r="AG35" i="51"/>
  <c r="AP43" i="60"/>
  <c r="AE43" i="60" s="1"/>
  <c r="AV38" i="60"/>
  <c r="AK48" i="60" s="1"/>
  <c r="AQ43" i="60"/>
  <c r="AF43" i="60" s="1"/>
  <c r="AP41" i="60"/>
  <c r="AE45" i="60" s="1"/>
  <c r="AV42" i="60"/>
  <c r="AK44" i="60" s="1"/>
  <c r="AP40" i="60"/>
  <c r="AE46" i="60" s="1"/>
  <c r="AO40" i="60"/>
  <c r="AD46" i="60" s="1"/>
  <c r="AR43" i="60"/>
  <c r="AG43" i="60" s="1"/>
  <c r="AU42" i="60"/>
  <c r="AJ44" i="60" s="1"/>
  <c r="AS48" i="60"/>
  <c r="AH38" i="60" s="1"/>
  <c r="AP49" i="60"/>
  <c r="AE37" i="60" s="1"/>
  <c r="AP38" i="60"/>
  <c r="AE48" i="60" s="1"/>
  <c r="AR38" i="60"/>
  <c r="AG48" i="60" s="1"/>
  <c r="AO46" i="60"/>
  <c r="AD40" i="60" s="1"/>
  <c r="AT40" i="60"/>
  <c r="AI46" i="60" s="1"/>
  <c r="AP42" i="60"/>
  <c r="AE44" i="60" s="1"/>
  <c r="AT42" i="60"/>
  <c r="AI44" i="60" s="1"/>
  <c r="AU49" i="60"/>
  <c r="AJ37" i="60" s="1"/>
  <c r="AU44" i="60"/>
  <c r="AJ42" i="60" s="1"/>
  <c r="AR49" i="60"/>
  <c r="AG37" i="60" s="1"/>
  <c r="AQ44" i="60"/>
  <c r="AF42" i="60" s="1"/>
  <c r="AO45" i="60"/>
  <c r="AD41" i="60" s="1"/>
  <c r="AV49" i="60"/>
  <c r="AK37" i="60" s="1"/>
  <c r="AQ41" i="60"/>
  <c r="AF45" i="60" s="1"/>
  <c r="AQ49" i="60"/>
  <c r="AF37" i="60" s="1"/>
  <c r="AQ42" i="60"/>
  <c r="AF44" i="60" s="1"/>
  <c r="AH38" i="51"/>
  <c r="AW23" i="57"/>
  <c r="AQ23" i="57" s="1"/>
  <c r="AF11" i="57" s="1"/>
  <c r="AS17" i="59"/>
  <c r="AN17" i="59" s="1"/>
  <c r="AE16" i="59" s="1"/>
  <c r="AV35" i="58"/>
  <c r="AS14" i="59"/>
  <c r="AM14" i="59" s="1"/>
  <c r="AD19" i="59" s="1"/>
  <c r="AW15" i="57"/>
  <c r="AP15" i="57" s="1"/>
  <c r="AE19" i="57" s="1"/>
  <c r="AU18" i="54"/>
  <c r="AJ14" i="54" s="1"/>
  <c r="AW33" i="58"/>
  <c r="AO33" i="58" s="1"/>
  <c r="AD30" i="58" s="1"/>
  <c r="AT12" i="81"/>
  <c r="AI22" i="81" s="1"/>
  <c r="AS19" i="59"/>
  <c r="AM19" i="59" s="1"/>
  <c r="AD14" i="59" s="1"/>
  <c r="AT15" i="81"/>
  <c r="AW15" i="81" s="1"/>
  <c r="AO15" i="81" s="1"/>
  <c r="AD19" i="81" s="1"/>
  <c r="AS13" i="59"/>
  <c r="AM13" i="59" s="1"/>
  <c r="AD20" i="59" s="1"/>
  <c r="AN20" i="51"/>
  <c r="AE8" i="51" s="1"/>
  <c r="AT41" i="60"/>
  <c r="AI45" i="60" s="1"/>
  <c r="AS44" i="60"/>
  <c r="AH42" i="60" s="1"/>
  <c r="AT22" i="81"/>
  <c r="AI12" i="81" s="1"/>
  <c r="AT19" i="81"/>
  <c r="AI15" i="81" s="1"/>
  <c r="AO49" i="60"/>
  <c r="AD37" i="60" s="1"/>
  <c r="AT44" i="60"/>
  <c r="AI42" i="60" s="1"/>
  <c r="AQ40" i="60"/>
  <c r="AF46" i="60" s="1"/>
  <c r="AR44" i="60"/>
  <c r="AG42" i="60" s="1"/>
  <c r="AP44" i="60"/>
  <c r="AE42" i="60" s="1"/>
  <c r="AS49" i="60"/>
  <c r="AH37" i="60" s="1"/>
  <c r="AT23" i="81"/>
  <c r="AI11" i="81" s="1"/>
  <c r="AU41" i="60"/>
  <c r="AJ45" i="60" s="1"/>
  <c r="AS42" i="60"/>
  <c r="AH44" i="60" s="1"/>
  <c r="AU45" i="60"/>
  <c r="AJ41" i="60" s="1"/>
  <c r="AU23" i="61"/>
  <c r="AJ11" i="61" s="1"/>
  <c r="AT48" i="60"/>
  <c r="AI38" i="60" s="1"/>
  <c r="AS45" i="60"/>
  <c r="AH41" i="60" s="1"/>
  <c r="AT49" i="60"/>
  <c r="AI37" i="60" s="1"/>
  <c r="AT43" i="60"/>
  <c r="AI43" i="60" s="1"/>
  <c r="AT45" i="60"/>
  <c r="AI41" i="60" s="1"/>
  <c r="AR48" i="60"/>
  <c r="AG38" i="60" s="1"/>
  <c r="AT20" i="81"/>
  <c r="AW20" i="81" s="1"/>
  <c r="AO20" i="81" s="1"/>
  <c r="AD14" i="81" s="1"/>
  <c r="AR45" i="60"/>
  <c r="AG41" i="60" s="1"/>
  <c r="AW22" i="57"/>
  <c r="AL12" i="57" s="1"/>
  <c r="AP7" i="56"/>
  <c r="AF7" i="56" s="1"/>
  <c r="AU12" i="54"/>
  <c r="AJ20" i="54" s="1"/>
  <c r="AR41" i="60"/>
  <c r="AG45" i="60" s="1"/>
  <c r="AR40" i="60"/>
  <c r="AG46" i="60" s="1"/>
  <c r="AS41" i="60"/>
  <c r="AH45" i="60" s="1"/>
  <c r="AV41" i="60"/>
  <c r="AK45" i="60" s="1"/>
  <c r="AT21" i="81"/>
  <c r="AI13" i="81" s="1"/>
  <c r="AV40" i="60"/>
  <c r="AK46" i="60" s="1"/>
  <c r="AO42" i="60"/>
  <c r="AU17" i="61"/>
  <c r="AJ17" i="61" s="1"/>
  <c r="AE7" i="56"/>
  <c r="AU46" i="60"/>
  <c r="AJ40" i="60" s="1"/>
  <c r="AW17" i="70"/>
  <c r="AO17" i="70" s="1"/>
  <c r="AD17" i="70" s="1"/>
  <c r="AU48" i="60"/>
  <c r="AJ38" i="60" s="1"/>
  <c r="AT18" i="81"/>
  <c r="AW18" i="81" s="1"/>
  <c r="AL16" i="81" s="1"/>
  <c r="AO44" i="60"/>
  <c r="AT13" i="81"/>
  <c r="AI21" i="81" s="1"/>
  <c r="AT16" i="81"/>
  <c r="AW16" i="81" s="1"/>
  <c r="AL18" i="81" s="1"/>
  <c r="AT14" i="69"/>
  <c r="AI20" i="69" s="1"/>
  <c r="AR16" i="51"/>
  <c r="AI12" i="51" s="1"/>
  <c r="BB47" i="53"/>
  <c r="AN49" i="53" s="1"/>
  <c r="AU38" i="55"/>
  <c r="AK44" i="55" s="1"/>
  <c r="AT47" i="55"/>
  <c r="AJ35" i="55" s="1"/>
  <c r="AP13" i="51"/>
  <c r="AG15" i="51" s="1"/>
  <c r="AD35" i="51"/>
  <c r="BB54" i="53"/>
  <c r="AN42" i="53" s="1"/>
  <c r="AQ13" i="51"/>
  <c r="AH15" i="51" s="1"/>
  <c r="AW20" i="52"/>
  <c r="AL14" i="52" s="1"/>
  <c r="AM18" i="51"/>
  <c r="AD10" i="51" s="1"/>
  <c r="AT44" i="55"/>
  <c r="AJ38" i="55" s="1"/>
  <c r="AV16" i="54"/>
  <c r="AK16" i="54" s="1"/>
  <c r="AU14" i="54"/>
  <c r="AJ18" i="54" s="1"/>
  <c r="AJ24" i="81"/>
  <c r="AV22" i="52"/>
  <c r="AK12" i="52" s="1"/>
  <c r="AT13" i="69"/>
  <c r="AI21" i="69" s="1"/>
  <c r="AU11" i="54"/>
  <c r="AJ21" i="54" s="1"/>
  <c r="AP12" i="51"/>
  <c r="AG16" i="51" s="1"/>
  <c r="AU46" i="55"/>
  <c r="AK36" i="55" s="1"/>
  <c r="AU24" i="81"/>
  <c r="AF38" i="51"/>
  <c r="AF48" i="51" s="1"/>
  <c r="AW21" i="49"/>
  <c r="AQ21" i="49" s="1"/>
  <c r="AF11" i="49" s="1"/>
  <c r="AT54" i="55"/>
  <c r="AJ53" i="55" s="1"/>
  <c r="AM11" i="51"/>
  <c r="AD17" i="51" s="1"/>
  <c r="AW14" i="49"/>
  <c r="AO14" i="49" s="1"/>
  <c r="AD18" i="49" s="1"/>
  <c r="AW12" i="52"/>
  <c r="AL22" i="52" s="1"/>
  <c r="AS40" i="65"/>
  <c r="AQ13" i="65" s="1"/>
  <c r="AH15" i="65" s="1"/>
  <c r="BB53" i="53"/>
  <c r="AN43" i="53" s="1"/>
  <c r="AN18" i="51"/>
  <c r="AE10" i="51" s="1"/>
  <c r="AN16" i="51"/>
  <c r="AE12" i="51" s="1"/>
  <c r="AW15" i="49"/>
  <c r="AQ15" i="49" s="1"/>
  <c r="AF17" i="49" s="1"/>
  <c r="AW13" i="57"/>
  <c r="AO13" i="57" s="1"/>
  <c r="AD21" i="57" s="1"/>
  <c r="AU37" i="55"/>
  <c r="AK45" i="55" s="1"/>
  <c r="AD42" i="51"/>
  <c r="AW19" i="67"/>
  <c r="AQ19" i="67" s="1"/>
  <c r="AF15" i="67" s="1"/>
  <c r="AG39" i="51"/>
  <c r="AU13" i="54"/>
  <c r="AJ19" i="54" s="1"/>
  <c r="AT15" i="69"/>
  <c r="AI19" i="69" s="1"/>
  <c r="AT20" i="69"/>
  <c r="AI14" i="69" s="1"/>
  <c r="AP11" i="51"/>
  <c r="AG17" i="51" s="1"/>
  <c r="AR18" i="51"/>
  <c r="AI10" i="51" s="1"/>
  <c r="AV18" i="52"/>
  <c r="AK16" i="52" s="1"/>
  <c r="AM14" i="51"/>
  <c r="AD14" i="51" s="1"/>
  <c r="AW13" i="49"/>
  <c r="AQ13" i="49" s="1"/>
  <c r="AF19" i="49" s="1"/>
  <c r="AS44" i="65"/>
  <c r="AQ17" i="65" s="1"/>
  <c r="AH11" i="65" s="1"/>
  <c r="AW22" i="49"/>
  <c r="AO22" i="49" s="1"/>
  <c r="AD10" i="49" s="1"/>
  <c r="AW19" i="49"/>
  <c r="AQ19" i="49" s="1"/>
  <c r="AF13" i="49" s="1"/>
  <c r="AQ14" i="51"/>
  <c r="AH14" i="51" s="1"/>
  <c r="AR19" i="51"/>
  <c r="AI9" i="51" s="1"/>
  <c r="AW17" i="67"/>
  <c r="AO17" i="67" s="1"/>
  <c r="AD17" i="67" s="1"/>
  <c r="AN13" i="51"/>
  <c r="AE15" i="51" s="1"/>
  <c r="AP9" i="51"/>
  <c r="AG19" i="51" s="1"/>
  <c r="AV19" i="52"/>
  <c r="AK15" i="52" s="1"/>
  <c r="AW19" i="52"/>
  <c r="AL15" i="52" s="1"/>
  <c r="AT41" i="55"/>
  <c r="AJ41" i="55" s="1"/>
  <c r="AW14" i="68"/>
  <c r="AQ14" i="68" s="1"/>
  <c r="AF20" i="68" s="1"/>
  <c r="AV20" i="54"/>
  <c r="AK12" i="54" s="1"/>
  <c r="AT46" i="55"/>
  <c r="AJ36" i="55" s="1"/>
  <c r="AS43" i="65"/>
  <c r="AN16" i="65" s="1"/>
  <c r="AE12" i="65" s="1"/>
  <c r="AH43" i="51"/>
  <c r="AW18" i="52"/>
  <c r="AL16" i="52" s="1"/>
  <c r="AU24" i="57"/>
  <c r="AT22" i="69"/>
  <c r="AI12" i="69" s="1"/>
  <c r="AT23" i="69"/>
  <c r="AI11" i="69" s="1"/>
  <c r="AT18" i="69"/>
  <c r="AI16" i="69" s="1"/>
  <c r="AD40" i="51"/>
  <c r="AM17" i="51"/>
  <c r="AD11" i="51" s="1"/>
  <c r="AO14" i="51"/>
  <c r="AF14" i="51" s="1"/>
  <c r="AR14" i="51"/>
  <c r="AI14" i="51" s="1"/>
  <c r="AN9" i="51"/>
  <c r="AE19" i="51" s="1"/>
  <c r="AP18" i="51"/>
  <c r="AG10" i="51" s="1"/>
  <c r="AV17" i="54"/>
  <c r="AK15" i="54" s="1"/>
  <c r="AJ24" i="69"/>
  <c r="AT19" i="69"/>
  <c r="AW19" i="69" s="1"/>
  <c r="AO19" i="69" s="1"/>
  <c r="AD15" i="69" s="1"/>
  <c r="AW17" i="49"/>
  <c r="AO17" i="49" s="1"/>
  <c r="AD15" i="49" s="1"/>
  <c r="AW20" i="49"/>
  <c r="AL12" i="49" s="1"/>
  <c r="AQ11" i="51"/>
  <c r="AH17" i="51" s="1"/>
  <c r="AR10" i="51"/>
  <c r="AI18" i="51" s="1"/>
  <c r="AS38" i="65"/>
  <c r="AR11" i="65" s="1"/>
  <c r="AI17" i="65" s="1"/>
  <c r="AK11" i="49"/>
  <c r="AO9" i="51"/>
  <c r="AF19" i="51" s="1"/>
  <c r="AW13" i="52"/>
  <c r="AL21" i="52" s="1"/>
  <c r="AT17" i="69"/>
  <c r="AI17" i="69" s="1"/>
  <c r="AU5" i="49"/>
  <c r="AJ5" i="49" s="1"/>
  <c r="AK24" i="81"/>
  <c r="AS39" i="65"/>
  <c r="AO12" i="65" s="1"/>
  <c r="AF16" i="65" s="1"/>
  <c r="AM19" i="51"/>
  <c r="AD9" i="51" s="1"/>
  <c r="AK17" i="70"/>
  <c r="AU36" i="55"/>
  <c r="AK46" i="55" s="1"/>
  <c r="BA51" i="53"/>
  <c r="AM45" i="53" s="1"/>
  <c r="AT16" i="69"/>
  <c r="AI18" i="69" s="1"/>
  <c r="AW18" i="49"/>
  <c r="AQ18" i="49" s="1"/>
  <c r="AF14" i="49" s="1"/>
  <c r="AW18" i="70"/>
  <c r="AO18" i="70" s="1"/>
  <c r="AD16" i="70" s="1"/>
  <c r="AQ9" i="51"/>
  <c r="AH19" i="51" s="1"/>
  <c r="AP15" i="51"/>
  <c r="AG13" i="51" s="1"/>
  <c r="AO20" i="51"/>
  <c r="AF8" i="51" s="1"/>
  <c r="AP48" i="60"/>
  <c r="AE38" i="60" s="1"/>
  <c r="AV45" i="60"/>
  <c r="AK41" i="60" s="1"/>
  <c r="AP45" i="60"/>
  <c r="AE41" i="60" s="1"/>
  <c r="AU24" i="69"/>
  <c r="AN14" i="51"/>
  <c r="AE14" i="51" s="1"/>
  <c r="AQ18" i="51"/>
  <c r="AH10" i="51" s="1"/>
  <c r="AV6" i="81"/>
  <c r="AK6" i="81" s="1"/>
  <c r="AN15" i="51"/>
  <c r="AE13" i="51" s="1"/>
  <c r="AS36" i="65"/>
  <c r="AJ46" i="65" s="1"/>
  <c r="AV18" i="54"/>
  <c r="AK14" i="54" s="1"/>
  <c r="AN19" i="51"/>
  <c r="AE9" i="51" s="1"/>
  <c r="AR11" i="51"/>
  <c r="AI17" i="51" s="1"/>
  <c r="AP14" i="51"/>
  <c r="AG14" i="51" s="1"/>
  <c r="AO11" i="51"/>
  <c r="AF17" i="51" s="1"/>
  <c r="AS47" i="65"/>
  <c r="AR20" i="65" s="1"/>
  <c r="AI8" i="65" s="1"/>
  <c r="AQ20" i="51"/>
  <c r="AH8" i="51" s="1"/>
  <c r="AW23" i="70"/>
  <c r="AP23" i="70" s="1"/>
  <c r="AE11" i="70" s="1"/>
  <c r="AM48" i="65"/>
  <c r="AM32" i="65" s="1"/>
  <c r="AD32" i="65" s="1"/>
  <c r="AH40" i="51"/>
  <c r="AS37" i="65"/>
  <c r="AJ45" i="65" s="1"/>
  <c r="AW14" i="52"/>
  <c r="AL20" i="52" s="1"/>
  <c r="AS41" i="65"/>
  <c r="AP14" i="65" s="1"/>
  <c r="AG14" i="65" s="1"/>
  <c r="AS22" i="59"/>
  <c r="AN22" i="59" s="1"/>
  <c r="AE11" i="59" s="1"/>
  <c r="AO15" i="51"/>
  <c r="AF13" i="51" s="1"/>
  <c r="AS20" i="59"/>
  <c r="AN20" i="59" s="1"/>
  <c r="AE13" i="59" s="1"/>
  <c r="AQ32" i="51"/>
  <c r="AQ5" i="51" s="1"/>
  <c r="AH5" i="51" s="1"/>
  <c r="AW19" i="57"/>
  <c r="AO19" i="57" s="1"/>
  <c r="AD15" i="57" s="1"/>
  <c r="AU47" i="55"/>
  <c r="AK35" i="55" s="1"/>
  <c r="AW14" i="58"/>
  <c r="AP14" i="58" s="1"/>
  <c r="AE20" i="58" s="1"/>
  <c r="AW15" i="58"/>
  <c r="AO15" i="58" s="1"/>
  <c r="AD19" i="58" s="1"/>
  <c r="AW14" i="67"/>
  <c r="AO14" i="67" s="1"/>
  <c r="AD20" i="67" s="1"/>
  <c r="AW17" i="52"/>
  <c r="AL17" i="52" s="1"/>
  <c r="AW19" i="68"/>
  <c r="AQ19" i="68" s="1"/>
  <c r="AF15" i="68" s="1"/>
  <c r="AO18" i="51"/>
  <c r="AF10" i="51" s="1"/>
  <c r="AQ48" i="51"/>
  <c r="AO48" i="65"/>
  <c r="AO32" i="65" s="1"/>
  <c r="AF32" i="65" s="1"/>
  <c r="AQ19" i="51"/>
  <c r="AH9" i="51" s="1"/>
  <c r="AR12" i="51"/>
  <c r="AI16" i="51" s="1"/>
  <c r="AW16" i="68"/>
  <c r="AQ16" i="68" s="1"/>
  <c r="AF18" i="68" s="1"/>
  <c r="AS11" i="59"/>
  <c r="AM11" i="59" s="1"/>
  <c r="AD22" i="59" s="1"/>
  <c r="AU40" i="55"/>
  <c r="AK42" i="55" s="1"/>
  <c r="AN12" i="51"/>
  <c r="AE16" i="51" s="1"/>
  <c r="AO12" i="51"/>
  <c r="AF16" i="51" s="1"/>
  <c r="AF48" i="65"/>
  <c r="AW12" i="57"/>
  <c r="AQ12" i="57" s="1"/>
  <c r="AF22" i="57" s="1"/>
  <c r="AD39" i="51"/>
  <c r="AN11" i="51"/>
  <c r="AE17" i="51" s="1"/>
  <c r="AS15" i="59"/>
  <c r="AN15" i="59" s="1"/>
  <c r="AE18" i="59" s="1"/>
  <c r="AV24" i="68"/>
  <c r="AO16" i="51"/>
  <c r="AF12" i="51" s="1"/>
  <c r="AR13" i="51"/>
  <c r="AI15" i="51" s="1"/>
  <c r="AU39" i="55"/>
  <c r="AK43" i="55" s="1"/>
  <c r="AI48" i="65"/>
  <c r="AK24" i="68"/>
  <c r="BE20" i="50"/>
  <c r="AV20" i="50" s="1"/>
  <c r="AG18" i="50" s="1"/>
  <c r="AP48" i="65"/>
  <c r="AP32" i="65" s="1"/>
  <c r="AG32" i="65" s="1"/>
  <c r="AW21" i="57"/>
  <c r="AP21" i="57" s="1"/>
  <c r="AE13" i="57" s="1"/>
  <c r="AW16" i="67"/>
  <c r="AL18" i="67" s="1"/>
  <c r="AM12" i="51"/>
  <c r="AD16" i="51" s="1"/>
  <c r="AW12" i="49"/>
  <c r="AP12" i="49" s="1"/>
  <c r="AE20" i="49" s="1"/>
  <c r="AP17" i="51"/>
  <c r="AG11" i="51" s="1"/>
  <c r="AR17" i="51"/>
  <c r="AI11" i="51" s="1"/>
  <c r="AQ16" i="51"/>
  <c r="AH12" i="51" s="1"/>
  <c r="AG48" i="65"/>
  <c r="AS46" i="65"/>
  <c r="AQ19" i="65" s="1"/>
  <c r="AH9" i="65" s="1"/>
  <c r="AP19" i="51"/>
  <c r="AG9" i="51" s="1"/>
  <c r="AV6" i="68"/>
  <c r="AK6" i="68" s="1"/>
  <c r="AP32" i="51"/>
  <c r="AG32" i="51" s="1"/>
  <c r="AW16" i="57"/>
  <c r="AP16" i="57" s="1"/>
  <c r="AE18" i="57" s="1"/>
  <c r="AR20" i="51"/>
  <c r="AI8" i="51" s="1"/>
  <c r="AS18" i="59"/>
  <c r="AJ15" i="59" s="1"/>
  <c r="AM32" i="51"/>
  <c r="AD32" i="51" s="1"/>
  <c r="AO48" i="51"/>
  <c r="AN48" i="51"/>
  <c r="AR9" i="51"/>
  <c r="AI19" i="51" s="1"/>
  <c r="AO13" i="51"/>
  <c r="AF15" i="51" s="1"/>
  <c r="AS21" i="59"/>
  <c r="AM21" i="59" s="1"/>
  <c r="AD12" i="59" s="1"/>
  <c r="AW12" i="68"/>
  <c r="AL22" i="68" s="1"/>
  <c r="AR48" i="51"/>
  <c r="AW21" i="68"/>
  <c r="AP21" i="68" s="1"/>
  <c r="AE13" i="68" s="1"/>
  <c r="AR15" i="51"/>
  <c r="AI13" i="51" s="1"/>
  <c r="AT14" i="81"/>
  <c r="AW14" i="81" s="1"/>
  <c r="AO14" i="81" s="1"/>
  <c r="AD20" i="81" s="1"/>
  <c r="AR32" i="51"/>
  <c r="AI32" i="51" s="1"/>
  <c r="AN32" i="51"/>
  <c r="AE32" i="51" s="1"/>
  <c r="AO32" i="51"/>
  <c r="AF32" i="51" s="1"/>
  <c r="AN17" i="51"/>
  <c r="AE11" i="51" s="1"/>
  <c r="AP48" i="51"/>
  <c r="AO19" i="51"/>
  <c r="AF9" i="51" s="1"/>
  <c r="AQ48" i="60"/>
  <c r="AF38" i="60" s="1"/>
  <c r="AV48" i="60"/>
  <c r="AK38" i="60" s="1"/>
  <c r="AS40" i="60"/>
  <c r="AH46" i="60" s="1"/>
  <c r="AU13" i="61"/>
  <c r="AJ21" i="61" s="1"/>
  <c r="AV23" i="52"/>
  <c r="AK11" i="52" s="1"/>
  <c r="AV24" i="69"/>
  <c r="AT21" i="69"/>
  <c r="AI13" i="69" s="1"/>
  <c r="AR6" i="59"/>
  <c r="AI6" i="59" s="1"/>
  <c r="AR23" i="59"/>
  <c r="AT12" i="69"/>
  <c r="AI22" i="69" s="1"/>
  <c r="AV15" i="52"/>
  <c r="AK19" i="52" s="1"/>
  <c r="AV24" i="61"/>
  <c r="AV6" i="61" s="1"/>
  <c r="AK6" i="61" s="1"/>
  <c r="AV6" i="57"/>
  <c r="AK6" i="57" s="1"/>
  <c r="AW23" i="67"/>
  <c r="AL11" i="67" s="1"/>
  <c r="AW17" i="58"/>
  <c r="AL17" i="58" s="1"/>
  <c r="BB46" i="53"/>
  <c r="AN50" i="53" s="1"/>
  <c r="AS12" i="59"/>
  <c r="AN12" i="59" s="1"/>
  <c r="AE21" i="59" s="1"/>
  <c r="AU12" i="52"/>
  <c r="AJ22" i="52" s="1"/>
  <c r="AH21" i="59"/>
  <c r="AW13" i="68"/>
  <c r="AL21" i="68" s="1"/>
  <c r="AV23" i="54"/>
  <c r="AW21" i="89"/>
  <c r="AO21" i="89" s="1"/>
  <c r="AD13" i="89" s="1"/>
  <c r="AW18" i="84"/>
  <c r="AP18" i="84" s="1"/>
  <c r="AE16" i="84" s="1"/>
  <c r="BA13" i="83"/>
  <c r="AQ13" i="83" s="1"/>
  <c r="AD21" i="83" s="1"/>
  <c r="AW23" i="85"/>
  <c r="AO23" i="85" s="1"/>
  <c r="AD11" i="85" s="1"/>
  <c r="AT15" i="82"/>
  <c r="AW15" i="82" s="1"/>
  <c r="AL19" i="82" s="1"/>
  <c r="AT19" i="82"/>
  <c r="AI15" i="82" s="1"/>
  <c r="AJ24" i="85"/>
  <c r="AU24" i="85"/>
  <c r="AT20" i="82"/>
  <c r="AW20" i="82" s="1"/>
  <c r="AT22" i="82"/>
  <c r="AI12" i="82" s="1"/>
  <c r="AT12" i="82"/>
  <c r="AI22" i="82" s="1"/>
  <c r="AT16" i="82"/>
  <c r="AI18" i="82" s="1"/>
  <c r="AT14" i="90"/>
  <c r="AE20" i="90" s="1"/>
  <c r="AU14" i="61"/>
  <c r="AJ20" i="61" s="1"/>
  <c r="AU16" i="61"/>
  <c r="AJ18" i="61" s="1"/>
  <c r="AU19" i="61"/>
  <c r="AJ15" i="61" s="1"/>
  <c r="AW22" i="67"/>
  <c r="AL12" i="67" s="1"/>
  <c r="AK24" i="61"/>
  <c r="AW15" i="70"/>
  <c r="AL19" i="70" s="1"/>
  <c r="AU22" i="61"/>
  <c r="AJ12" i="61" s="1"/>
  <c r="AU15" i="61"/>
  <c r="AJ19" i="61" s="1"/>
  <c r="AV24" i="67"/>
  <c r="AW18" i="68"/>
  <c r="AL16" i="68" s="1"/>
  <c r="BE16" i="50"/>
  <c r="AP22" i="50" s="1"/>
  <c r="AW18" i="67"/>
  <c r="AP18" i="67" s="1"/>
  <c r="AE16" i="67" s="1"/>
  <c r="AU21" i="61"/>
  <c r="AJ13" i="61" s="1"/>
  <c r="AU20" i="61"/>
  <c r="AJ14" i="61" s="1"/>
  <c r="AU18" i="61"/>
  <c r="AJ16" i="61" s="1"/>
  <c r="AV6" i="67"/>
  <c r="AK6" i="67" s="1"/>
  <c r="AW20" i="70"/>
  <c r="AL14" i="70" s="1"/>
  <c r="AW20" i="58"/>
  <c r="AP20" i="58" s="1"/>
  <c r="AE14" i="58" s="1"/>
  <c r="AW21" i="67"/>
  <c r="AO21" i="67" s="1"/>
  <c r="AD13" i="67" s="1"/>
  <c r="AQ45" i="60"/>
  <c r="AF41" i="60" s="1"/>
  <c r="AO48" i="60"/>
  <c r="AD38" i="60" s="1"/>
  <c r="AU44" i="55"/>
  <c r="AK38" i="55" s="1"/>
  <c r="AK24" i="69"/>
  <c r="AW12" i="67"/>
  <c r="AL22" i="67" s="1"/>
  <c r="AW16" i="70"/>
  <c r="AL18" i="70" s="1"/>
  <c r="AT16" i="54"/>
  <c r="AW14" i="70"/>
  <c r="AP14" i="70" s="1"/>
  <c r="AE20" i="70" s="1"/>
  <c r="AT6" i="67"/>
  <c r="AI6" i="67" s="1"/>
  <c r="AW13" i="67"/>
  <c r="AQ13" i="67" s="1"/>
  <c r="AF21" i="67" s="1"/>
  <c r="AW15" i="67"/>
  <c r="AO15" i="67" s="1"/>
  <c r="AD19" i="67" s="1"/>
  <c r="AR48" i="65"/>
  <c r="AR32" i="65" s="1"/>
  <c r="AI32" i="65" s="1"/>
  <c r="AT15" i="54"/>
  <c r="AI17" i="54" s="1"/>
  <c r="AW12" i="70"/>
  <c r="AO12" i="70" s="1"/>
  <c r="AD22" i="70" s="1"/>
  <c r="AO33" i="49"/>
  <c r="AD28" i="49" s="1"/>
  <c r="AL23" i="68"/>
  <c r="AV21" i="90"/>
  <c r="AG13" i="90" s="1"/>
  <c r="AP13" i="90"/>
  <c r="AU31" i="90"/>
  <c r="AF32" i="90" s="1"/>
  <c r="AV31" i="90"/>
  <c r="AG32" i="90" s="1"/>
  <c r="AV14" i="90"/>
  <c r="AG20" i="90" s="1"/>
  <c r="AS31" i="90"/>
  <c r="AD32" i="90" s="1"/>
  <c r="AP20" i="90"/>
  <c r="AW14" i="90"/>
  <c r="AH20" i="90" s="1"/>
  <c r="AP32" i="90"/>
  <c r="AU14" i="90"/>
  <c r="AF20" i="90" s="1"/>
  <c r="AT31" i="90"/>
  <c r="AE32" i="90" s="1"/>
  <c r="AS29" i="90"/>
  <c r="AD34" i="90" s="1"/>
  <c r="AK31" i="57"/>
  <c r="AK35" i="57" s="1"/>
  <c r="AM57" i="51"/>
  <c r="AW30" i="49"/>
  <c r="AL31" i="49" s="1"/>
  <c r="AP15" i="56"/>
  <c r="AF23" i="56" s="1"/>
  <c r="AP33" i="49"/>
  <c r="AE28" i="49" s="1"/>
  <c r="AP11" i="68"/>
  <c r="AE23" i="68" s="1"/>
  <c r="AE57" i="51"/>
  <c r="AW34" i="81"/>
  <c r="AO34" i="81" s="1"/>
  <c r="AD31" i="81" s="1"/>
  <c r="AL28" i="49"/>
  <c r="AN23" i="51"/>
  <c r="AE28" i="51" s="1"/>
  <c r="AS10" i="60"/>
  <c r="AH22" i="60" s="1"/>
  <c r="AE48" i="51"/>
  <c r="AN57" i="51"/>
  <c r="AP41" i="58"/>
  <c r="AD41" i="58" s="1"/>
  <c r="AO11" i="68"/>
  <c r="AD23" i="68" s="1"/>
  <c r="AO34" i="57"/>
  <c r="AD29" i="57" s="1"/>
  <c r="AR28" i="65"/>
  <c r="AI23" i="65" s="1"/>
  <c r="AQ11" i="70"/>
  <c r="AF23" i="70" s="1"/>
  <c r="AM26" i="51"/>
  <c r="AD25" i="51" s="1"/>
  <c r="AO32" i="70"/>
  <c r="AD31" i="70" s="1"/>
  <c r="AJ35" i="67"/>
  <c r="AO11" i="70"/>
  <c r="AD23" i="70" s="1"/>
  <c r="AM10" i="51"/>
  <c r="AD18" i="51" s="1"/>
  <c r="AL23" i="70"/>
  <c r="AO25" i="65"/>
  <c r="AF26" i="65" s="1"/>
  <c r="AP28" i="65"/>
  <c r="AG23" i="65" s="1"/>
  <c r="AX11" i="52"/>
  <c r="AQ11" i="52" s="1"/>
  <c r="AE23" i="52" s="1"/>
  <c r="AM9" i="51"/>
  <c r="AD19" i="51" s="1"/>
  <c r="AN10" i="51"/>
  <c r="AE18" i="51" s="1"/>
  <c r="AW34" i="69"/>
  <c r="AQ34" i="69" s="1"/>
  <c r="AF29" i="69" s="1"/>
  <c r="AQ10" i="51"/>
  <c r="AH18" i="51" s="1"/>
  <c r="AJ45" i="51"/>
  <c r="AJ48" i="51" s="1"/>
  <c r="AJ57" i="51"/>
  <c r="AM25" i="65"/>
  <c r="AD26" i="65" s="1"/>
  <c r="AR25" i="65"/>
  <c r="AI26" i="65" s="1"/>
  <c r="BC42" i="53"/>
  <c r="AS10" i="53" s="1"/>
  <c r="AE22" i="53" s="1"/>
  <c r="AI31" i="69"/>
  <c r="AK34" i="54"/>
  <c r="AP21" i="56"/>
  <c r="AF17" i="56" s="1"/>
  <c r="AP30" i="67"/>
  <c r="AE33" i="67" s="1"/>
  <c r="AQ25" i="65"/>
  <c r="AH26" i="65" s="1"/>
  <c r="AP22" i="56"/>
  <c r="AF16" i="56" s="1"/>
  <c r="AP24" i="65"/>
  <c r="AG27" i="65" s="1"/>
  <c r="AI23" i="59"/>
  <c r="AO11" i="69"/>
  <c r="AD23" i="69" s="1"/>
  <c r="AM48" i="51"/>
  <c r="AL23" i="69"/>
  <c r="AP32" i="49"/>
  <c r="AE29" i="49" s="1"/>
  <c r="AP11" i="69"/>
  <c r="AE23" i="69" s="1"/>
  <c r="AP16" i="56"/>
  <c r="AF22" i="56" s="1"/>
  <c r="AJ23" i="52"/>
  <c r="AO31" i="67"/>
  <c r="AD32" i="67" s="1"/>
  <c r="AI23" i="69"/>
  <c r="AW13" i="50"/>
  <c r="AH25" i="50" s="1"/>
  <c r="AP19" i="56"/>
  <c r="AF19" i="56" s="1"/>
  <c r="AQ32" i="49"/>
  <c r="AF29" i="49" s="1"/>
  <c r="AK32" i="67"/>
  <c r="AK35" i="67" s="1"/>
  <c r="AN14" i="59"/>
  <c r="AE19" i="59" s="1"/>
  <c r="AP17" i="56"/>
  <c r="AF21" i="56" s="1"/>
  <c r="AO10" i="60"/>
  <c r="AD22" i="60" s="1"/>
  <c r="AL33" i="67"/>
  <c r="AI35" i="57"/>
  <c r="AS54" i="65"/>
  <c r="AO26" i="65" s="1"/>
  <c r="AF25" i="65" s="1"/>
  <c r="AU10" i="60"/>
  <c r="AJ22" i="60" s="1"/>
  <c r="AP33" i="67"/>
  <c r="AE30" i="67" s="1"/>
  <c r="AO31" i="70"/>
  <c r="AD32" i="70" s="1"/>
  <c r="AP10" i="60"/>
  <c r="AE22" i="60" s="1"/>
  <c r="AO30" i="67"/>
  <c r="AD33" i="67" s="1"/>
  <c r="AP11" i="61"/>
  <c r="AE23" i="61" s="1"/>
  <c r="AQ33" i="67"/>
  <c r="AF30" i="67" s="1"/>
  <c r="AD57" i="65"/>
  <c r="AM31" i="59"/>
  <c r="AD30" i="59" s="1"/>
  <c r="AW11" i="81"/>
  <c r="AR10" i="60"/>
  <c r="AG22" i="60" s="1"/>
  <c r="AK24" i="67"/>
  <c r="AO33" i="67"/>
  <c r="AD30" i="67" s="1"/>
  <c r="AV10" i="60"/>
  <c r="AK22" i="60" s="1"/>
  <c r="AL23" i="61"/>
  <c r="AQ11" i="61"/>
  <c r="AF23" i="61" s="1"/>
  <c r="AP32" i="67"/>
  <c r="AE31" i="67" s="1"/>
  <c r="AJ41" i="58"/>
  <c r="AD48" i="65"/>
  <c r="AP14" i="56"/>
  <c r="AF24" i="56" s="1"/>
  <c r="AL22" i="49"/>
  <c r="AQ33" i="70"/>
  <c r="AF30" i="70" s="1"/>
  <c r="AO11" i="58"/>
  <c r="AD23" i="58" s="1"/>
  <c r="AJ56" i="65"/>
  <c r="AM32" i="59"/>
  <c r="AD29" i="59" s="1"/>
  <c r="AN32" i="59"/>
  <c r="AE29" i="59" s="1"/>
  <c r="AP32" i="56"/>
  <c r="AF35" i="56" s="1"/>
  <c r="AD57" i="51"/>
  <c r="AL31" i="67"/>
  <c r="AP24" i="56"/>
  <c r="AF14" i="56" s="1"/>
  <c r="AL23" i="57"/>
  <c r="AL30" i="70"/>
  <c r="AI48" i="51"/>
  <c r="AI20" i="57"/>
  <c r="AW14" i="57"/>
  <c r="AP25" i="56"/>
  <c r="AF13" i="56" s="1"/>
  <c r="AP29" i="67"/>
  <c r="AE34" i="67" s="1"/>
  <c r="AO31" i="81"/>
  <c r="AD34" i="81" s="1"/>
  <c r="AO41" i="58"/>
  <c r="AE41" i="58" s="1"/>
  <c r="AF66" i="53"/>
  <c r="AV35" i="67"/>
  <c r="AL23" i="67"/>
  <c r="AS13" i="50"/>
  <c r="AD25" i="50" s="1"/>
  <c r="AP36" i="56"/>
  <c r="AF31" i="56" s="1"/>
  <c r="AL34" i="67"/>
  <c r="AD17" i="56"/>
  <c r="AT66" i="53"/>
  <c r="AW31" i="69"/>
  <c r="AQ31" i="69" s="1"/>
  <c r="AF32" i="69" s="1"/>
  <c r="AP33" i="56"/>
  <c r="AF34" i="56" s="1"/>
  <c r="AQ11" i="67"/>
  <c r="AF23" i="67" s="1"/>
  <c r="AO29" i="67"/>
  <c r="AD34" i="67" s="1"/>
  <c r="AV34" i="54"/>
  <c r="AP18" i="56"/>
  <c r="AF20" i="56" s="1"/>
  <c r="AO11" i="67"/>
  <c r="AD23" i="67" s="1"/>
  <c r="AT36" i="81"/>
  <c r="AT35" i="69"/>
  <c r="AG56" i="51"/>
  <c r="AG57" i="51" s="1"/>
  <c r="AP57" i="51"/>
  <c r="AT10" i="60"/>
  <c r="AI22" i="60" s="1"/>
  <c r="AQ10" i="60"/>
  <c r="AF22" i="60" s="1"/>
  <c r="AI33" i="49"/>
  <c r="AI34" i="49" s="1"/>
  <c r="AW28" i="49"/>
  <c r="AP30" i="68"/>
  <c r="AE33" i="68" s="1"/>
  <c r="AP35" i="56"/>
  <c r="AF32" i="56" s="1"/>
  <c r="AE32" i="56"/>
  <c r="AJ14" i="57"/>
  <c r="AJ24" i="57" s="1"/>
  <c r="AW20" i="57"/>
  <c r="AK33" i="69"/>
  <c r="AK35" i="69" s="1"/>
  <c r="AW30" i="69"/>
  <c r="AW17" i="57"/>
  <c r="AK17" i="57"/>
  <c r="AK24" i="57" s="1"/>
  <c r="AM8" i="65"/>
  <c r="AD20" i="65" s="1"/>
  <c r="AN8" i="65"/>
  <c r="AE20" i="65" s="1"/>
  <c r="AO8" i="65"/>
  <c r="AF20" i="65" s="1"/>
  <c r="AJ47" i="65"/>
  <c r="AQ8" i="65"/>
  <c r="AH20" i="65" s="1"/>
  <c r="AR8" i="65"/>
  <c r="AI20" i="65" s="1"/>
  <c r="AJ21" i="49"/>
  <c r="AJ23" i="49" s="1"/>
  <c r="AW11" i="49"/>
  <c r="AI14" i="67"/>
  <c r="AI24" i="67" s="1"/>
  <c r="AT24" i="67"/>
  <c r="AP34" i="56"/>
  <c r="AF33" i="56" s="1"/>
  <c r="AP10" i="49"/>
  <c r="AE22" i="49" s="1"/>
  <c r="AO10" i="49"/>
  <c r="AD22" i="49" s="1"/>
  <c r="AP11" i="58"/>
  <c r="AE23" i="58" s="1"/>
  <c r="AL23" i="58"/>
  <c r="AP20" i="56"/>
  <c r="AF18" i="56" s="1"/>
  <c r="AQ29" i="70"/>
  <c r="AF34" i="70" s="1"/>
  <c r="AL34" i="70"/>
  <c r="AS48" i="51"/>
  <c r="AO10" i="51"/>
  <c r="AF18" i="51" s="1"/>
  <c r="AP10" i="51"/>
  <c r="AG18" i="51" s="1"/>
  <c r="AP13" i="56"/>
  <c r="AF25" i="56" s="1"/>
  <c r="AE25" i="56"/>
  <c r="AP31" i="56"/>
  <c r="AF36" i="56" s="1"/>
  <c r="AM33" i="59"/>
  <c r="AD28" i="59" s="1"/>
  <c r="AP8" i="65"/>
  <c r="AG20" i="65" s="1"/>
  <c r="AI29" i="70"/>
  <c r="AI35" i="70" s="1"/>
  <c r="AW34" i="70"/>
  <c r="AI29" i="68"/>
  <c r="AI35" i="68" s="1"/>
  <c r="AW34" i="68"/>
  <c r="AU23" i="49"/>
  <c r="AV35" i="55"/>
  <c r="AT13" i="50"/>
  <c r="AE25" i="50" s="1"/>
  <c r="AP25" i="50"/>
  <c r="AU13" i="50"/>
  <c r="AF25" i="50" s="1"/>
  <c r="AI32" i="81"/>
  <c r="AI54" i="51"/>
  <c r="AR25" i="51"/>
  <c r="AI26" i="51" s="1"/>
  <c r="AP31" i="70"/>
  <c r="AE32" i="70" s="1"/>
  <c r="AQ31" i="70"/>
  <c r="AF32" i="70" s="1"/>
  <c r="AO57" i="65"/>
  <c r="AT29" i="90"/>
  <c r="AE34" i="90" s="1"/>
  <c r="AV17" i="90"/>
  <c r="AG17" i="90" s="1"/>
  <c r="AT15" i="90"/>
  <c r="AE19" i="90" s="1"/>
  <c r="AS15" i="90"/>
  <c r="AD19" i="90" s="1"/>
  <c r="AS17" i="90"/>
  <c r="AD17" i="90" s="1"/>
  <c r="AP17" i="90"/>
  <c r="AV18" i="90"/>
  <c r="AG16" i="90" s="1"/>
  <c r="AW15" i="90"/>
  <c r="AH19" i="90" s="1"/>
  <c r="AW29" i="90"/>
  <c r="AH34" i="90" s="1"/>
  <c r="AP34" i="90"/>
  <c r="AV29" i="90"/>
  <c r="AG34" i="90" s="1"/>
  <c r="AU17" i="90"/>
  <c r="AF17" i="90" s="1"/>
  <c r="AT17" i="90"/>
  <c r="AE17" i="90" s="1"/>
  <c r="AP12" i="90"/>
  <c r="AS21" i="90"/>
  <c r="AD13" i="90" s="1"/>
  <c r="AW21" i="90"/>
  <c r="AH13" i="90" s="1"/>
  <c r="AT21" i="90"/>
  <c r="AE13" i="90" s="1"/>
  <c r="AS13" i="90"/>
  <c r="AD21" i="90" s="1"/>
  <c r="AV22" i="90"/>
  <c r="AG12" i="90" s="1"/>
  <c r="AS22" i="90"/>
  <c r="AD12" i="90" s="1"/>
  <c r="AP16" i="90"/>
  <c r="AW18" i="90"/>
  <c r="AH16" i="90" s="1"/>
  <c r="AU22" i="90"/>
  <c r="AF12" i="90" s="1"/>
  <c r="AT18" i="90"/>
  <c r="AE16" i="90" s="1"/>
  <c r="AS18" i="90"/>
  <c r="AD16" i="90" s="1"/>
  <c r="AV11" i="79"/>
  <c r="AG23" i="79" s="1"/>
  <c r="AU16" i="90"/>
  <c r="AF18" i="90" s="1"/>
  <c r="AP18" i="90"/>
  <c r="AV16" i="90"/>
  <c r="AG18" i="90" s="1"/>
  <c r="AS16" i="90"/>
  <c r="AD18" i="90" s="1"/>
  <c r="AT16" i="90"/>
  <c r="AE18" i="90" s="1"/>
  <c r="AV32" i="90"/>
  <c r="AG31" i="90" s="1"/>
  <c r="AW11" i="79"/>
  <c r="AH23" i="79" s="1"/>
  <c r="AT11" i="79"/>
  <c r="AE23" i="79" s="1"/>
  <c r="AU32" i="90"/>
  <c r="AF31" i="90" s="1"/>
  <c r="AT22" i="90"/>
  <c r="AE12" i="90" s="1"/>
  <c r="AO11" i="80"/>
  <c r="AD23" i="80" s="1"/>
  <c r="AW33" i="82"/>
  <c r="AO33" i="82" s="1"/>
  <c r="AD32" i="82" s="1"/>
  <c r="AK35" i="90"/>
  <c r="AS23" i="90"/>
  <c r="AD11" i="90" s="1"/>
  <c r="AK24" i="90"/>
  <c r="AW20" i="90"/>
  <c r="AH14" i="90" s="1"/>
  <c r="AP14" i="90"/>
  <c r="AT20" i="90"/>
  <c r="AE14" i="90" s="1"/>
  <c r="AU20" i="90"/>
  <c r="AF14" i="90" s="1"/>
  <c r="AV20" i="90"/>
  <c r="AG14" i="90" s="1"/>
  <c r="AS20" i="90"/>
  <c r="AD14" i="90" s="1"/>
  <c r="AS34" i="90"/>
  <c r="AD29" i="90" s="1"/>
  <c r="AP29" i="90"/>
  <c r="AV34" i="90"/>
  <c r="AG29" i="90" s="1"/>
  <c r="AT34" i="90"/>
  <c r="AE29" i="90" s="1"/>
  <c r="AU19" i="90"/>
  <c r="AF15" i="90" s="1"/>
  <c r="AS19" i="90"/>
  <c r="AD15" i="90" s="1"/>
  <c r="AP15" i="90"/>
  <c r="AW19" i="90"/>
  <c r="AH15" i="90" s="1"/>
  <c r="AT19" i="90"/>
  <c r="AE15" i="90" s="1"/>
  <c r="AS30" i="90"/>
  <c r="AD33" i="90" s="1"/>
  <c r="AW30" i="90"/>
  <c r="AH33" i="90" s="1"/>
  <c r="AV30" i="90"/>
  <c r="AG33" i="90" s="1"/>
  <c r="AT30" i="90"/>
  <c r="AE33" i="90" s="1"/>
  <c r="AP33" i="90"/>
  <c r="AU30" i="90"/>
  <c r="AF33" i="90" s="1"/>
  <c r="AU15" i="90"/>
  <c r="AF19" i="90" s="1"/>
  <c r="AP19" i="90"/>
  <c r="AW32" i="90"/>
  <c r="AH31" i="90" s="1"/>
  <c r="AP31" i="90"/>
  <c r="AS32" i="90"/>
  <c r="AD31" i="90" s="1"/>
  <c r="AU34" i="90"/>
  <c r="AF29" i="90" s="1"/>
  <c r="AN30" i="90"/>
  <c r="AN35" i="90" s="1"/>
  <c r="AW34" i="90"/>
  <c r="AH29" i="90" s="1"/>
  <c r="BE33" i="90"/>
  <c r="BE35" i="90"/>
  <c r="AW23" i="90"/>
  <c r="AH11" i="90" s="1"/>
  <c r="AP11" i="90"/>
  <c r="AT23" i="90"/>
  <c r="AE11" i="90" s="1"/>
  <c r="AU23" i="90"/>
  <c r="AF11" i="90" s="1"/>
  <c r="AS12" i="90"/>
  <c r="AD22" i="90" s="1"/>
  <c r="AU12" i="90"/>
  <c r="AF22" i="90" s="1"/>
  <c r="AP22" i="90"/>
  <c r="AW12" i="90"/>
  <c r="AH22" i="90" s="1"/>
  <c r="AV12" i="90"/>
  <c r="AG22" i="90" s="1"/>
  <c r="AU13" i="90"/>
  <c r="AF21" i="90" s="1"/>
  <c r="AT13" i="90"/>
  <c r="AE21" i="90" s="1"/>
  <c r="AW13" i="90"/>
  <c r="AH21" i="90" s="1"/>
  <c r="AP21" i="90"/>
  <c r="BE24" i="90"/>
  <c r="BE6" i="90" s="1"/>
  <c r="AU11" i="79"/>
  <c r="AF23" i="79" s="1"/>
  <c r="AS11" i="79"/>
  <c r="AD23" i="79" s="1"/>
  <c r="AJ24" i="89"/>
  <c r="AT11" i="83"/>
  <c r="AG23" i="83" s="1"/>
  <c r="AW11" i="82"/>
  <c r="AO11" i="82" s="1"/>
  <c r="AD23" i="82" s="1"/>
  <c r="AP11" i="85"/>
  <c r="AE23" i="85" s="1"/>
  <c r="AK29" i="58"/>
  <c r="AK35" i="58" s="1"/>
  <c r="AW34" i="58"/>
  <c r="AQ34" i="58" s="1"/>
  <c r="AF29" i="58" s="1"/>
  <c r="AO28" i="65"/>
  <c r="AF23" i="65" s="1"/>
  <c r="AN28" i="65"/>
  <c r="AE23" i="65" s="1"/>
  <c r="AQ29" i="57"/>
  <c r="AF34" i="57" s="1"/>
  <c r="AQ31" i="58"/>
  <c r="AF32" i="58" s="1"/>
  <c r="AQ11" i="57"/>
  <c r="AF23" i="57" s="1"/>
  <c r="AO11" i="57"/>
  <c r="AD23" i="57" s="1"/>
  <c r="AN25" i="65"/>
  <c r="AE26" i="65" s="1"/>
  <c r="AJ54" i="65"/>
  <c r="AO27" i="51"/>
  <c r="AF24" i="51" s="1"/>
  <c r="AQ29" i="49"/>
  <c r="AF32" i="49" s="1"/>
  <c r="AL32" i="49"/>
  <c r="AP32" i="69"/>
  <c r="AE31" i="69" s="1"/>
  <c r="AO32" i="69"/>
  <c r="AD31" i="69" s="1"/>
  <c r="AR11" i="83"/>
  <c r="AE23" i="83" s="1"/>
  <c r="AQ11" i="83"/>
  <c r="AD23" i="83" s="1"/>
  <c r="AQ11" i="85"/>
  <c r="AF23" i="85" s="1"/>
  <c r="AS11" i="83"/>
  <c r="AF23" i="83" s="1"/>
  <c r="AL23" i="85"/>
  <c r="AR11" i="88"/>
  <c r="AE23" i="88" s="1"/>
  <c r="AL23" i="84"/>
  <c r="AT11" i="88"/>
  <c r="AG23" i="88" s="1"/>
  <c r="AP11" i="84"/>
  <c r="AE23" i="84" s="1"/>
  <c r="AN23" i="88"/>
  <c r="AL23" i="89"/>
  <c r="AO11" i="89"/>
  <c r="AD23" i="89" s="1"/>
  <c r="AP11" i="89"/>
  <c r="AE23" i="89" s="1"/>
  <c r="AQ11" i="89"/>
  <c r="AF23" i="89" s="1"/>
  <c r="AP11" i="80"/>
  <c r="AE23" i="80" s="1"/>
  <c r="AQ11" i="80"/>
  <c r="AF23" i="80" s="1"/>
  <c r="AO11" i="84"/>
  <c r="AD23" i="84" s="1"/>
  <c r="AQ11" i="88"/>
  <c r="AD23" i="88" s="1"/>
  <c r="AO33" i="79"/>
  <c r="AO35" i="79" s="1"/>
  <c r="BD35" i="79"/>
  <c r="AW11" i="86"/>
  <c r="AJ23" i="86"/>
  <c r="AL33" i="58"/>
  <c r="AO30" i="58"/>
  <c r="AD33" i="58" s="1"/>
  <c r="AK30" i="86"/>
  <c r="AJ18" i="88"/>
  <c r="BA16" i="88"/>
  <c r="AS16" i="88" s="1"/>
  <c r="AF18" i="88" s="1"/>
  <c r="AL11" i="88"/>
  <c r="AU22" i="86"/>
  <c r="AW22" i="86" s="1"/>
  <c r="AL12" i="86" s="1"/>
  <c r="BA15" i="79"/>
  <c r="AK19" i="84"/>
  <c r="AL14" i="83"/>
  <c r="AK14" i="89"/>
  <c r="AW20" i="89"/>
  <c r="AQ20" i="89" s="1"/>
  <c r="AF14" i="89" s="1"/>
  <c r="AL21" i="88"/>
  <c r="AU35" i="86"/>
  <c r="AN32" i="79"/>
  <c r="AK15" i="79"/>
  <c r="BE19" i="79"/>
  <c r="AS19" i="79" s="1"/>
  <c r="AD15" i="79" s="1"/>
  <c r="AJ33" i="84"/>
  <c r="AK14" i="80"/>
  <c r="AT30" i="80"/>
  <c r="AX31" i="88"/>
  <c r="AU30" i="86"/>
  <c r="AM19" i="79"/>
  <c r="AK30" i="84"/>
  <c r="AI32" i="80"/>
  <c r="AW33" i="80"/>
  <c r="AQ33" i="80" s="1"/>
  <c r="AF32" i="80" s="1"/>
  <c r="AJ19" i="83"/>
  <c r="BA15" i="83"/>
  <c r="AQ15" i="83" s="1"/>
  <c r="AD19" i="83" s="1"/>
  <c r="AJ29" i="88"/>
  <c r="BA34" i="88"/>
  <c r="AQ34" i="88" s="1"/>
  <c r="AD29" i="88" s="1"/>
  <c r="AK18" i="86"/>
  <c r="AK17" i="79"/>
  <c r="BE17" i="79"/>
  <c r="AK17" i="84"/>
  <c r="AJ11" i="84"/>
  <c r="AI17" i="80"/>
  <c r="AW17" i="80"/>
  <c r="AO17" i="80" s="1"/>
  <c r="AD17" i="80" s="1"/>
  <c r="AK15" i="83"/>
  <c r="AU12" i="86"/>
  <c r="AU6" i="86"/>
  <c r="AM15" i="79"/>
  <c r="AI15" i="84"/>
  <c r="AW19" i="84"/>
  <c r="AM18" i="83"/>
  <c r="AM14" i="83"/>
  <c r="AK18" i="83"/>
  <c r="BA16" i="83"/>
  <c r="AR16" i="83" s="1"/>
  <c r="AE18" i="83" s="1"/>
  <c r="AI14" i="86"/>
  <c r="AW20" i="86"/>
  <c r="AQ20" i="86" s="1"/>
  <c r="AF14" i="86" s="1"/>
  <c r="AK15" i="85"/>
  <c r="AI14" i="84"/>
  <c r="AW20" i="84"/>
  <c r="AO20" i="84" s="1"/>
  <c r="AD14" i="84" s="1"/>
  <c r="AK33" i="83"/>
  <c r="BA32" i="83"/>
  <c r="AR32" i="83" s="1"/>
  <c r="AE33" i="83" s="1"/>
  <c r="AM31" i="88"/>
  <c r="BA32" i="88"/>
  <c r="AT32" i="88" s="1"/>
  <c r="AG31" i="88" s="1"/>
  <c r="AU16" i="86"/>
  <c r="AW16" i="86" s="1"/>
  <c r="AU12" i="84"/>
  <c r="AJ12" i="88"/>
  <c r="BA22" i="88"/>
  <c r="AQ22" i="88" s="1"/>
  <c r="AD12" i="88" s="1"/>
  <c r="AM18" i="79"/>
  <c r="BE16" i="79"/>
  <c r="AU16" i="79" s="1"/>
  <c r="AF18" i="79" s="1"/>
  <c r="AJ17" i="83"/>
  <c r="BA17" i="83"/>
  <c r="AQ17" i="83" s="1"/>
  <c r="AD17" i="83" s="1"/>
  <c r="AV22" i="82"/>
  <c r="AR28" i="59"/>
  <c r="AR34" i="59"/>
  <c r="AS34" i="59" s="1"/>
  <c r="AR53" i="53"/>
  <c r="AU22" i="52"/>
  <c r="AT22" i="58"/>
  <c r="AK48" i="53"/>
  <c r="AI50" i="53"/>
  <c r="AF48" i="53"/>
  <c r="AR63" i="53"/>
  <c r="AU32" i="52"/>
  <c r="AI14" i="68"/>
  <c r="AW20" i="68"/>
  <c r="AO20" i="68" s="1"/>
  <c r="AD14" i="68" s="1"/>
  <c r="AL20" i="83"/>
  <c r="BA14" i="83"/>
  <c r="AS14" i="83" s="1"/>
  <c r="AF20" i="83" s="1"/>
  <c r="AT12" i="58"/>
  <c r="AK62" i="53"/>
  <c r="AH45" i="53"/>
  <c r="AE42" i="53"/>
  <c r="BA64" i="53"/>
  <c r="AV33" i="52"/>
  <c r="AT16" i="58"/>
  <c r="AV12" i="52"/>
  <c r="BA43" i="53"/>
  <c r="AY61" i="53"/>
  <c r="AG60" i="53"/>
  <c r="AS44" i="53"/>
  <c r="AS37" i="53"/>
  <c r="AU13" i="52"/>
  <c r="AE44" i="53"/>
  <c r="AJ12" i="70"/>
  <c r="AJ18" i="58"/>
  <c r="AV17" i="52"/>
  <c r="BA48" i="53"/>
  <c r="AY44" i="53"/>
  <c r="AY37" i="53"/>
  <c r="AI47" i="53"/>
  <c r="AR51" i="53"/>
  <c r="AU20" i="52"/>
  <c r="AQ38" i="55"/>
  <c r="AT13" i="54"/>
  <c r="AT45" i="55"/>
  <c r="AU20" i="54"/>
  <c r="AH38" i="55"/>
  <c r="AN36" i="55"/>
  <c r="BC14" i="50"/>
  <c r="BC7" i="50"/>
  <c r="AW33" i="88"/>
  <c r="AU34" i="80"/>
  <c r="AN39" i="55"/>
  <c r="AT14" i="54"/>
  <c r="AM32" i="50"/>
  <c r="BE37" i="50"/>
  <c r="AU37" i="50" s="1"/>
  <c r="AF32" i="50" s="1"/>
  <c r="AK21" i="50"/>
  <c r="BE17" i="50"/>
  <c r="AS17" i="50" s="1"/>
  <c r="AD21" i="50" s="1"/>
  <c r="AO44" i="55"/>
  <c r="AT19" i="54"/>
  <c r="BC32" i="50"/>
  <c r="BC38" i="50"/>
  <c r="AM33" i="50"/>
  <c r="BE36" i="50"/>
  <c r="AU36" i="50" s="1"/>
  <c r="AF33" i="50" s="1"/>
  <c r="AG43" i="55"/>
  <c r="AM16" i="50"/>
  <c r="AK34" i="50"/>
  <c r="BE35" i="50"/>
  <c r="AS35" i="50" s="1"/>
  <c r="AD34" i="50" s="1"/>
  <c r="AK15" i="50"/>
  <c r="BE23" i="50"/>
  <c r="AS23" i="50" s="1"/>
  <c r="AD15" i="50" s="1"/>
  <c r="AM30" i="79"/>
  <c r="BE33" i="79"/>
  <c r="AU33" i="79" s="1"/>
  <c r="AF30" i="79" s="1"/>
  <c r="AQ39" i="60"/>
  <c r="AS57" i="55"/>
  <c r="AO41" i="60"/>
  <c r="AN57" i="55"/>
  <c r="AL14" i="88"/>
  <c r="BA20" i="88"/>
  <c r="AS20" i="88" s="1"/>
  <c r="AF14" i="88" s="1"/>
  <c r="AT30" i="89"/>
  <c r="AT35" i="89"/>
  <c r="AK14" i="86"/>
  <c r="AM14" i="79"/>
  <c r="AU33" i="85"/>
  <c r="AK30" i="80"/>
  <c r="AW35" i="80"/>
  <c r="AQ35" i="80" s="1"/>
  <c r="AF30" i="80" s="1"/>
  <c r="AK13" i="88"/>
  <c r="BA21" i="88"/>
  <c r="AR21" i="88" s="1"/>
  <c r="AE13" i="88" s="1"/>
  <c r="AV33" i="86"/>
  <c r="AI11" i="89"/>
  <c r="AW23" i="89"/>
  <c r="AQ23" i="89" s="1"/>
  <c r="AF11" i="89" s="1"/>
  <c r="AX12" i="88"/>
  <c r="AX6" i="88"/>
  <c r="AO18" i="79"/>
  <c r="AM13" i="79"/>
  <c r="BE21" i="79"/>
  <c r="AU21" i="79" s="1"/>
  <c r="AF13" i="79" s="1"/>
  <c r="AK29" i="79"/>
  <c r="BE34" i="79"/>
  <c r="AS34" i="79" s="1"/>
  <c r="AD29" i="79" s="1"/>
  <c r="AI34" i="85"/>
  <c r="AW31" i="85"/>
  <c r="AO31" i="85" s="1"/>
  <c r="AD34" i="85" s="1"/>
  <c r="AV30" i="84"/>
  <c r="AJ17" i="80"/>
  <c r="AU30" i="89"/>
  <c r="AU35" i="89"/>
  <c r="AL19" i="88"/>
  <c r="AU23" i="86"/>
  <c r="AW23" i="86" s="1"/>
  <c r="AN31" i="79"/>
  <c r="AI17" i="85"/>
  <c r="AW17" i="85"/>
  <c r="AJ32" i="84"/>
  <c r="AW33" i="84"/>
  <c r="AP33" i="84" s="1"/>
  <c r="AE32" i="84" s="1"/>
  <c r="AJ14" i="80"/>
  <c r="AW20" i="80"/>
  <c r="AP20" i="80" s="1"/>
  <c r="AE14" i="80" s="1"/>
  <c r="AW21" i="80"/>
  <c r="AI13" i="80"/>
  <c r="AV30" i="89"/>
  <c r="AV35" i="89"/>
  <c r="AI15" i="86"/>
  <c r="AK19" i="79"/>
  <c r="AK11" i="80"/>
  <c r="AL15" i="83"/>
  <c r="AW30" i="83"/>
  <c r="AW36" i="83"/>
  <c r="AL18" i="88"/>
  <c r="AI18" i="86"/>
  <c r="AK16" i="79"/>
  <c r="BE18" i="79"/>
  <c r="AS18" i="79" s="1"/>
  <c r="AD16" i="79" s="1"/>
  <c r="AK32" i="84"/>
  <c r="AI12" i="84"/>
  <c r="AW22" i="84"/>
  <c r="AP22" i="84" s="1"/>
  <c r="AE12" i="84" s="1"/>
  <c r="AT15" i="80"/>
  <c r="AW12" i="83"/>
  <c r="AU31" i="86"/>
  <c r="BA30" i="79"/>
  <c r="AI19" i="84"/>
  <c r="AW15" i="84"/>
  <c r="AL19" i="84" s="1"/>
  <c r="AM32" i="83"/>
  <c r="AL18" i="83"/>
  <c r="BA33" i="83"/>
  <c r="AT33" i="83" s="1"/>
  <c r="AG32" i="83" s="1"/>
  <c r="AK32" i="83"/>
  <c r="AI19" i="86"/>
  <c r="AI15" i="85"/>
  <c r="AW19" i="85"/>
  <c r="AI21" i="84"/>
  <c r="AW13" i="84"/>
  <c r="AO13" i="84" s="1"/>
  <c r="AD21" i="84" s="1"/>
  <c r="AK11" i="83"/>
  <c r="AM11" i="88"/>
  <c r="AU32" i="86"/>
  <c r="AU31" i="84"/>
  <c r="AT13" i="86"/>
  <c r="AT6" i="86"/>
  <c r="AV32" i="80"/>
  <c r="AK29" i="88"/>
  <c r="AY12" i="83"/>
  <c r="AT13" i="82"/>
  <c r="AU34" i="61"/>
  <c r="AT18" i="57"/>
  <c r="AQ16" i="59"/>
  <c r="AQ6" i="59"/>
  <c r="AT21" i="58"/>
  <c r="AK45" i="53"/>
  <c r="AW62" i="53"/>
  <c r="AS61" i="53"/>
  <c r="AU30" i="52"/>
  <c r="AU32" i="68"/>
  <c r="AU35" i="68"/>
  <c r="AW35" i="68" s="1"/>
  <c r="AL31" i="83"/>
  <c r="BA34" i="83"/>
  <c r="AS34" i="83" s="1"/>
  <c r="AF31" i="83" s="1"/>
  <c r="AV19" i="58"/>
  <c r="AT19" i="58"/>
  <c r="AW44" i="53"/>
  <c r="AW37" i="53"/>
  <c r="AU62" i="53"/>
  <c r="AR54" i="53"/>
  <c r="AU23" i="52"/>
  <c r="AU30" i="70"/>
  <c r="AU35" i="70"/>
  <c r="AW35" i="70" s="1"/>
  <c r="BA45" i="53"/>
  <c r="AV14" i="52"/>
  <c r="AK11" i="58"/>
  <c r="AT29" i="58"/>
  <c r="AT35" i="58"/>
  <c r="AZ44" i="53"/>
  <c r="AZ37" i="53"/>
  <c r="AX44" i="53"/>
  <c r="AX37" i="53"/>
  <c r="AU46" i="53"/>
  <c r="AU37" i="53"/>
  <c r="AS62" i="53"/>
  <c r="AU31" i="52"/>
  <c r="AR48" i="53"/>
  <c r="AU17" i="52"/>
  <c r="AU20" i="67"/>
  <c r="AU6" i="67"/>
  <c r="AT32" i="58"/>
  <c r="AL50" i="53"/>
  <c r="AX61" i="53"/>
  <c r="AH46" i="53"/>
  <c r="AR52" i="53"/>
  <c r="AU21" i="52"/>
  <c r="AS43" i="55"/>
  <c r="AT18" i="54"/>
  <c r="AG54" i="55"/>
  <c r="AN47" i="55"/>
  <c r="AT22" i="54"/>
  <c r="AN13" i="50"/>
  <c r="AK20" i="85"/>
  <c r="AW14" i="85"/>
  <c r="AG52" i="55"/>
  <c r="AI53" i="55"/>
  <c r="AN45" i="65"/>
  <c r="AN48" i="65"/>
  <c r="BA15" i="50"/>
  <c r="BA7" i="50"/>
  <c r="AO42" i="55"/>
  <c r="AT17" i="54"/>
  <c r="AM14" i="50"/>
  <c r="AP53" i="55"/>
  <c r="AT30" i="54"/>
  <c r="AP57" i="55"/>
  <c r="AL14" i="50"/>
  <c r="BE24" i="50"/>
  <c r="AU24" i="50" s="1"/>
  <c r="AF14" i="50" s="1"/>
  <c r="AZ14" i="50"/>
  <c r="AZ7" i="50"/>
  <c r="AM20" i="88"/>
  <c r="AE55" i="60"/>
  <c r="AJ30" i="54"/>
  <c r="AJ30" i="61"/>
  <c r="AQ56" i="60"/>
  <c r="AQ59" i="60"/>
  <c r="AI56" i="55"/>
  <c r="AT32" i="54"/>
  <c r="AI47" i="60"/>
  <c r="AJ54" i="60"/>
  <c r="AE56" i="60"/>
  <c r="AW10" i="54"/>
  <c r="AI22" i="54"/>
  <c r="AK32" i="89"/>
  <c r="AW31" i="89"/>
  <c r="AQ31" i="89" s="1"/>
  <c r="AF32" i="89" s="1"/>
  <c r="AJ11" i="88"/>
  <c r="BA23" i="88"/>
  <c r="AK11" i="89"/>
  <c r="AZ12" i="88"/>
  <c r="AZ6" i="88"/>
  <c r="AK12" i="89"/>
  <c r="AW22" i="89"/>
  <c r="AJ19" i="88"/>
  <c r="BA15" i="88"/>
  <c r="AK13" i="86"/>
  <c r="AW21" i="86"/>
  <c r="AQ21" i="86" s="1"/>
  <c r="AF13" i="86" s="1"/>
  <c r="AN15" i="79"/>
  <c r="AL31" i="79"/>
  <c r="BE32" i="79"/>
  <c r="AK11" i="79"/>
  <c r="BE23" i="79"/>
  <c r="AS23" i="79" s="1"/>
  <c r="AD11" i="79" s="1"/>
  <c r="AT15" i="85"/>
  <c r="AK13" i="84"/>
  <c r="AW21" i="84"/>
  <c r="AM15" i="83"/>
  <c r="AT13" i="89"/>
  <c r="AT24" i="89"/>
  <c r="AI12" i="86"/>
  <c r="BC29" i="79"/>
  <c r="AK21" i="84"/>
  <c r="AJ12" i="84"/>
  <c r="AI15" i="80"/>
  <c r="AW19" i="80"/>
  <c r="AO19" i="80" s="1"/>
  <c r="AD15" i="80" s="1"/>
  <c r="AM11" i="83"/>
  <c r="AV15" i="89"/>
  <c r="AV24" i="89"/>
  <c r="AV6" i="89" s="1"/>
  <c r="AU17" i="86"/>
  <c r="AI11" i="86"/>
  <c r="AK18" i="85"/>
  <c r="AW16" i="85"/>
  <c r="AK16" i="80"/>
  <c r="AW18" i="80"/>
  <c r="BA19" i="83"/>
  <c r="AN15" i="83" s="1"/>
  <c r="AJ15" i="83"/>
  <c r="AL12" i="88"/>
  <c r="AO11" i="79"/>
  <c r="AV13" i="85"/>
  <c r="AJ17" i="84"/>
  <c r="AW17" i="84"/>
  <c r="AJ15" i="80"/>
  <c r="AX31" i="83"/>
  <c r="AX36" i="83"/>
  <c r="AJ16" i="83"/>
  <c r="BA18" i="83"/>
  <c r="AQ18" i="83" s="1"/>
  <c r="AD16" i="83" s="1"/>
  <c r="BD12" i="79"/>
  <c r="AZ12" i="79"/>
  <c r="AV16" i="84"/>
  <c r="AV16" i="80"/>
  <c r="AZ31" i="83"/>
  <c r="AZ36" i="83"/>
  <c r="AL32" i="83"/>
  <c r="AK14" i="83"/>
  <c r="BA20" i="83"/>
  <c r="AS20" i="83" s="1"/>
  <c r="AF14" i="83" s="1"/>
  <c r="AM21" i="88"/>
  <c r="BB31" i="79"/>
  <c r="BE31" i="79" s="1"/>
  <c r="AT12" i="84"/>
  <c r="AK21" i="80"/>
  <c r="AW13" i="80"/>
  <c r="AQ13" i="80" s="1"/>
  <c r="AF21" i="80" s="1"/>
  <c r="AJ12" i="83"/>
  <c r="BA22" i="83"/>
  <c r="AJ29" i="89"/>
  <c r="AW34" i="89"/>
  <c r="AV15" i="86"/>
  <c r="AW15" i="86" s="1"/>
  <c r="AV6" i="86"/>
  <c r="BC15" i="79"/>
  <c r="AL29" i="79"/>
  <c r="AT33" i="86"/>
  <c r="AM32" i="88"/>
  <c r="AK11" i="84"/>
  <c r="AK12" i="80"/>
  <c r="AW22" i="80"/>
  <c r="AJ11" i="82"/>
  <c r="AK19" i="83"/>
  <c r="AT23" i="82"/>
  <c r="AI11" i="68"/>
  <c r="AW23" i="68"/>
  <c r="AW21" i="52"/>
  <c r="BB52" i="53"/>
  <c r="AJ49" i="53"/>
  <c r="AV61" i="53"/>
  <c r="AS60" i="53"/>
  <c r="AU29" i="52"/>
  <c r="AJ12" i="68"/>
  <c r="AW22" i="68"/>
  <c r="AK20" i="84"/>
  <c r="AW45" i="53"/>
  <c r="AU14" i="52"/>
  <c r="AU29" i="58"/>
  <c r="AU35" i="58"/>
  <c r="BA44" i="53"/>
  <c r="AV13" i="52"/>
  <c r="AI60" i="53"/>
  <c r="AG47" i="53"/>
  <c r="AR46" i="53"/>
  <c r="AU15" i="52"/>
  <c r="AR37" i="53"/>
  <c r="AI20" i="84"/>
  <c r="AW14" i="84"/>
  <c r="AQ14" i="84" s="1"/>
  <c r="AF20" i="84" s="1"/>
  <c r="AJ33" i="58"/>
  <c r="AP30" i="58"/>
  <c r="AE33" i="58" s="1"/>
  <c r="BA62" i="53"/>
  <c r="AV31" i="52"/>
  <c r="AL48" i="53"/>
  <c r="AJ50" i="53"/>
  <c r="AF43" i="53"/>
  <c r="AS50" i="53"/>
  <c r="AU19" i="52"/>
  <c r="AT17" i="68"/>
  <c r="AT6" i="68"/>
  <c r="AT34" i="67"/>
  <c r="BB63" i="53"/>
  <c r="AW32" i="52"/>
  <c r="AZ60" i="53"/>
  <c r="AI62" i="53"/>
  <c r="AH42" i="53"/>
  <c r="AJ11" i="68"/>
  <c r="AV13" i="70"/>
  <c r="AK61" i="53"/>
  <c r="AS42" i="55"/>
  <c r="AQ52" i="55"/>
  <c r="AQ57" i="55"/>
  <c r="AT29" i="54"/>
  <c r="AQ42" i="65"/>
  <c r="AQ48" i="65"/>
  <c r="AQ32" i="65" s="1"/>
  <c r="AL36" i="50"/>
  <c r="AV34" i="85"/>
  <c r="AR37" i="55"/>
  <c r="AT12" i="54"/>
  <c r="AO20" i="50"/>
  <c r="BE18" i="50"/>
  <c r="AW18" i="50" s="1"/>
  <c r="AH20" i="50" s="1"/>
  <c r="AL17" i="50"/>
  <c r="BE21" i="50"/>
  <c r="AT21" i="50" s="1"/>
  <c r="AE17" i="50" s="1"/>
  <c r="AR56" i="55"/>
  <c r="AR57" i="55"/>
  <c r="AT33" i="54"/>
  <c r="AO51" i="55"/>
  <c r="AO57" i="55"/>
  <c r="AT28" i="54"/>
  <c r="BA32" i="50"/>
  <c r="BA38" i="50"/>
  <c r="AU15" i="54"/>
  <c r="AT40" i="55"/>
  <c r="AP46" i="55"/>
  <c r="AT21" i="54"/>
  <c r="AL15" i="50"/>
  <c r="AK16" i="50"/>
  <c r="BE22" i="50"/>
  <c r="AS22" i="50" s="1"/>
  <c r="AD16" i="50" s="1"/>
  <c r="AM30" i="88"/>
  <c r="BB38" i="50"/>
  <c r="AE15" i="56"/>
  <c r="AP23" i="56"/>
  <c r="AF15" i="56" s="1"/>
  <c r="AP31" i="49"/>
  <c r="AE30" i="49" s="1"/>
  <c r="AT31" i="54"/>
  <c r="AL31" i="57"/>
  <c r="AP32" i="57"/>
  <c r="AE31" i="57" s="1"/>
  <c r="AQ32" i="57"/>
  <c r="AF31" i="57" s="1"/>
  <c r="AO32" i="57"/>
  <c r="AD31" i="57" s="1"/>
  <c r="AD52" i="55"/>
  <c r="AD57" i="55" s="1"/>
  <c r="AV55" i="55"/>
  <c r="AQ27" i="55" s="1"/>
  <c r="AG24" i="55" s="1"/>
  <c r="AP27" i="65"/>
  <c r="AG24" i="65" s="1"/>
  <c r="AJ52" i="65"/>
  <c r="AO27" i="65"/>
  <c r="AF24" i="65" s="1"/>
  <c r="AY12" i="88"/>
  <c r="AY6" i="88"/>
  <c r="AK16" i="89"/>
  <c r="AW18" i="89"/>
  <c r="AQ18" i="89" s="1"/>
  <c r="AF16" i="89" s="1"/>
  <c r="AM13" i="88"/>
  <c r="AK12" i="86"/>
  <c r="AZ30" i="88"/>
  <c r="AU33" i="86"/>
  <c r="AM12" i="79"/>
  <c r="AL12" i="79"/>
  <c r="BE22" i="79"/>
  <c r="AT22" i="79" s="1"/>
  <c r="AE12" i="79" s="1"/>
  <c r="AZ29" i="79"/>
  <c r="AT30" i="85"/>
  <c r="AM13" i="83"/>
  <c r="BA21" i="83"/>
  <c r="AK15" i="89"/>
  <c r="AW19" i="89"/>
  <c r="AM17" i="88"/>
  <c r="BA17" i="88"/>
  <c r="AO12" i="79"/>
  <c r="AW22" i="79"/>
  <c r="AH12" i="79" s="1"/>
  <c r="AM11" i="79"/>
  <c r="AV12" i="84"/>
  <c r="AV12" i="80"/>
  <c r="AI11" i="80"/>
  <c r="AW23" i="80"/>
  <c r="AL11" i="80" s="1"/>
  <c r="AL16" i="88"/>
  <c r="BA18" i="88"/>
  <c r="AU18" i="86"/>
  <c r="AM16" i="79"/>
  <c r="AK14" i="85"/>
  <c r="AW20" i="85"/>
  <c r="AJ11" i="80"/>
  <c r="AJ11" i="83"/>
  <c r="BA23" i="83"/>
  <c r="AR23" i="83" s="1"/>
  <c r="AE11" i="83" s="1"/>
  <c r="AW13" i="88"/>
  <c r="AW6" i="88"/>
  <c r="AL14" i="79"/>
  <c r="BE20" i="79"/>
  <c r="AT20" i="79" s="1"/>
  <c r="AE14" i="79" s="1"/>
  <c r="AW35" i="85"/>
  <c r="AP35" i="85" s="1"/>
  <c r="AE30" i="85" s="1"/>
  <c r="AJ30" i="85"/>
  <c r="AJ30" i="84"/>
  <c r="AW35" i="84"/>
  <c r="AI34" i="80"/>
  <c r="AW31" i="80"/>
  <c r="AX12" i="83"/>
  <c r="AM29" i="79"/>
  <c r="AJ19" i="84"/>
  <c r="AK32" i="80"/>
  <c r="AZ12" i="83"/>
  <c r="AY30" i="83"/>
  <c r="AY36" i="83"/>
  <c r="AU13" i="86"/>
  <c r="AL32" i="79"/>
  <c r="AT32" i="84"/>
  <c r="AK19" i="80"/>
  <c r="AI17" i="89"/>
  <c r="AW17" i="89"/>
  <c r="AU19" i="86"/>
  <c r="AW19" i="86" s="1"/>
  <c r="AI11" i="84"/>
  <c r="AW23" i="84"/>
  <c r="AL11" i="84" s="1"/>
  <c r="BB12" i="79"/>
  <c r="AK11" i="86"/>
  <c r="AU19" i="82"/>
  <c r="AT17" i="82"/>
  <c r="AS65" i="53"/>
  <c r="AU34" i="52"/>
  <c r="AT23" i="58"/>
  <c r="AL64" i="53"/>
  <c r="AJ48" i="53"/>
  <c r="AT44" i="53"/>
  <c r="AT37" i="53"/>
  <c r="AR47" i="53"/>
  <c r="AU16" i="52"/>
  <c r="AU15" i="68"/>
  <c r="AU6" i="68"/>
  <c r="AU21" i="70"/>
  <c r="AK31" i="84"/>
  <c r="AW64" i="53"/>
  <c r="AU33" i="52"/>
  <c r="AJ16" i="58"/>
  <c r="AW18" i="58"/>
  <c r="AP18" i="58" s="1"/>
  <c r="AE16" i="58" s="1"/>
  <c r="AV21" i="52"/>
  <c r="BA52" i="53"/>
  <c r="AH43" i="53"/>
  <c r="AF42" i="53"/>
  <c r="AV16" i="49"/>
  <c r="AV5" i="49"/>
  <c r="AI31" i="84"/>
  <c r="AW34" i="84"/>
  <c r="AQ34" i="84" s="1"/>
  <c r="AF31" i="84" s="1"/>
  <c r="AU38" i="60"/>
  <c r="AU13" i="58"/>
  <c r="AV16" i="52"/>
  <c r="BA47" i="53"/>
  <c r="AL47" i="53"/>
  <c r="AH63" i="53"/>
  <c r="AF44" i="53"/>
  <c r="AS49" i="53"/>
  <c r="AU18" i="52"/>
  <c r="AK15" i="70"/>
  <c r="AW19" i="70"/>
  <c r="AQ19" i="70" s="1"/>
  <c r="AF15" i="70" s="1"/>
  <c r="AQ55" i="51"/>
  <c r="BA61" i="53"/>
  <c r="AV30" i="52"/>
  <c r="AK49" i="53"/>
  <c r="AI45" i="53"/>
  <c r="AV49" i="53"/>
  <c r="AV37" i="53"/>
  <c r="AT16" i="49"/>
  <c r="AT5" i="49"/>
  <c r="AT22" i="70"/>
  <c r="AT42" i="55"/>
  <c r="AU17" i="54"/>
  <c r="AH40" i="55"/>
  <c r="AP45" i="55"/>
  <c r="AT20" i="54"/>
  <c r="BD14" i="50"/>
  <c r="BD7" i="50"/>
  <c r="AJ20" i="88"/>
  <c r="BA14" i="88"/>
  <c r="AT14" i="88" s="1"/>
  <c r="AG20" i="88" s="1"/>
  <c r="AU14" i="80"/>
  <c r="AG37" i="55"/>
  <c r="AM13" i="50"/>
  <c r="BE25" i="50"/>
  <c r="AU25" i="50" s="1"/>
  <c r="AF13" i="50" s="1"/>
  <c r="AL21" i="50"/>
  <c r="AH37" i="55"/>
  <c r="AO15" i="50"/>
  <c r="AK35" i="50"/>
  <c r="BE34" i="50"/>
  <c r="AS34" i="50" s="1"/>
  <c r="AD35" i="50" s="1"/>
  <c r="AU33" i="54"/>
  <c r="AT56" i="55"/>
  <c r="AT57" i="55"/>
  <c r="BB14" i="50"/>
  <c r="BB7" i="50"/>
  <c r="AZ33" i="50"/>
  <c r="AZ38" i="50"/>
  <c r="AK19" i="50"/>
  <c r="BE19" i="50"/>
  <c r="AS19" i="50" s="1"/>
  <c r="AD19" i="50" s="1"/>
  <c r="AM20" i="79"/>
  <c r="BE14" i="79"/>
  <c r="AU14" i="79" s="1"/>
  <c r="AF20" i="79" s="1"/>
  <c r="AM36" i="50"/>
  <c r="AH53" i="55"/>
  <c r="AU58" i="60"/>
  <c r="AH53" i="60"/>
  <c r="AO58" i="60"/>
  <c r="AJ33" i="61"/>
  <c r="AP33" i="57"/>
  <c r="AE30" i="57" s="1"/>
  <c r="AQ33" i="57"/>
  <c r="AF30" i="57" s="1"/>
  <c r="AL30" i="57"/>
  <c r="AN27" i="65"/>
  <c r="AE24" i="65" s="1"/>
  <c r="AG39" i="60"/>
  <c r="AG57" i="60"/>
  <c r="AP32" i="89" l="1"/>
  <c r="AE31" i="89" s="1"/>
  <c r="AW34" i="82"/>
  <c r="AO34" i="82" s="1"/>
  <c r="AD31" i="82" s="1"/>
  <c r="AQ27" i="65"/>
  <c r="AH24" i="65" s="1"/>
  <c r="AM27" i="65"/>
  <c r="AD24" i="65" s="1"/>
  <c r="AQ32" i="69"/>
  <c r="AF31" i="69" s="1"/>
  <c r="AP29" i="49"/>
  <c r="AE32" i="49" s="1"/>
  <c r="AO57" i="51"/>
  <c r="AP31" i="58"/>
  <c r="AE32" i="58" s="1"/>
  <c r="AJ51" i="65"/>
  <c r="AO29" i="70"/>
  <c r="AD34" i="70" s="1"/>
  <c r="AL33" i="68"/>
  <c r="AW35" i="69"/>
  <c r="AL32" i="58"/>
  <c r="AI34" i="81"/>
  <c r="AJ32" i="59"/>
  <c r="AW29" i="69"/>
  <c r="AP29" i="69" s="1"/>
  <c r="AE34" i="69" s="1"/>
  <c r="AW35" i="81"/>
  <c r="AO35" i="81" s="1"/>
  <c r="AD30" i="81" s="1"/>
  <c r="AI35" i="81"/>
  <c r="AO30" i="68"/>
  <c r="AD33" i="68" s="1"/>
  <c r="AO29" i="57"/>
  <c r="AD34" i="57" s="1"/>
  <c r="AQ31" i="81"/>
  <c r="AF34" i="81" s="1"/>
  <c r="AW32" i="81"/>
  <c r="AQ32" i="81" s="1"/>
  <c r="AF33" i="81" s="1"/>
  <c r="AP31" i="81"/>
  <c r="AE34" i="81" s="1"/>
  <c r="AM28" i="65"/>
  <c r="AD23" i="65" s="1"/>
  <c r="AO33" i="70"/>
  <c r="AD30" i="70" s="1"/>
  <c r="AM29" i="59"/>
  <c r="AD32" i="59" s="1"/>
  <c r="AO32" i="67"/>
  <c r="AD31" i="67" s="1"/>
  <c r="AN31" i="59"/>
  <c r="AE30" i="59" s="1"/>
  <c r="AL29" i="49"/>
  <c r="AL31" i="70"/>
  <c r="AP32" i="70"/>
  <c r="AE31" i="70" s="1"/>
  <c r="AK57" i="55"/>
  <c r="AW55" i="60"/>
  <c r="AP23" i="65"/>
  <c r="AG28" i="65" s="1"/>
  <c r="AN33" i="59"/>
  <c r="AE28" i="59" s="1"/>
  <c r="AO33" i="68"/>
  <c r="AD30" i="68" s="1"/>
  <c r="AQ24" i="65"/>
  <c r="AH27" i="65" s="1"/>
  <c r="AR23" i="65"/>
  <c r="AI28" i="65" s="1"/>
  <c r="AO30" i="57"/>
  <c r="AD33" i="57" s="1"/>
  <c r="AR24" i="65"/>
  <c r="AI27" i="65" s="1"/>
  <c r="AN30" i="59"/>
  <c r="AE31" i="59" s="1"/>
  <c r="AO31" i="68"/>
  <c r="AD32" i="68" s="1"/>
  <c r="AM30" i="59"/>
  <c r="AD31" i="59" s="1"/>
  <c r="AL32" i="68"/>
  <c r="AL29" i="57"/>
  <c r="AQ29" i="68"/>
  <c r="AF34" i="68" s="1"/>
  <c r="AW54" i="60"/>
  <c r="AR26" i="60" s="1"/>
  <c r="AG29" i="60" s="1"/>
  <c r="AQ31" i="49"/>
  <c r="AF30" i="49" s="1"/>
  <c r="AF57" i="51"/>
  <c r="AQ23" i="65"/>
  <c r="AH28" i="65" s="1"/>
  <c r="AI57" i="51"/>
  <c r="AL30" i="68"/>
  <c r="AQ31" i="67"/>
  <c r="AF32" i="67" s="1"/>
  <c r="AL33" i="57"/>
  <c r="AQ30" i="57"/>
  <c r="AF33" i="57" s="1"/>
  <c r="AN24" i="65"/>
  <c r="AE27" i="65" s="1"/>
  <c r="AN23" i="65"/>
  <c r="AE28" i="65" s="1"/>
  <c r="AQ31" i="57"/>
  <c r="AF32" i="57" s="1"/>
  <c r="AO23" i="65"/>
  <c r="AF28" i="65" s="1"/>
  <c r="AQ31" i="68"/>
  <c r="AF32" i="68" s="1"/>
  <c r="AP34" i="57"/>
  <c r="AE29" i="57" s="1"/>
  <c r="AW57" i="60"/>
  <c r="AU29" i="60" s="1"/>
  <c r="AJ26" i="60" s="1"/>
  <c r="AW35" i="57"/>
  <c r="AO31" i="49"/>
  <c r="AD30" i="49" s="1"/>
  <c r="AW47" i="60"/>
  <c r="AW33" i="69"/>
  <c r="AO33" i="69" s="1"/>
  <c r="AD30" i="69" s="1"/>
  <c r="AO24" i="65"/>
  <c r="AF27" i="65" s="1"/>
  <c r="AM24" i="65"/>
  <c r="AD27" i="65" s="1"/>
  <c r="AP33" i="68"/>
  <c r="AE30" i="68" s="1"/>
  <c r="AL32" i="57"/>
  <c r="AO31" i="57"/>
  <c r="AD32" i="57" s="1"/>
  <c r="AL32" i="67"/>
  <c r="AI35" i="69"/>
  <c r="AL34" i="68"/>
  <c r="AT18" i="61"/>
  <c r="AG48" i="51"/>
  <c r="AO14" i="89"/>
  <c r="AD20" i="89" s="1"/>
  <c r="AI35" i="82"/>
  <c r="AW35" i="82"/>
  <c r="AQ35" i="82" s="1"/>
  <c r="AF30" i="82" s="1"/>
  <c r="AQ16" i="89"/>
  <c r="AF18" i="89" s="1"/>
  <c r="AO16" i="89"/>
  <c r="AD18" i="89" s="1"/>
  <c r="AL33" i="85"/>
  <c r="AR19" i="88"/>
  <c r="AE15" i="88" s="1"/>
  <c r="AL31" i="86"/>
  <c r="AP29" i="89"/>
  <c r="AE34" i="89" s="1"/>
  <c r="AS19" i="88"/>
  <c r="AF15" i="88" s="1"/>
  <c r="AQ18" i="84"/>
  <c r="AF16" i="84" s="1"/>
  <c r="AO29" i="89"/>
  <c r="AD34" i="89" s="1"/>
  <c r="AN15" i="88"/>
  <c r="AP16" i="89"/>
  <c r="AE18" i="89" s="1"/>
  <c r="AO32" i="85"/>
  <c r="AD33" i="85" s="1"/>
  <c r="AP34" i="86"/>
  <c r="AE31" i="86" s="1"/>
  <c r="AQ29" i="89"/>
  <c r="AF34" i="89" s="1"/>
  <c r="AQ30" i="82"/>
  <c r="AF35" i="82" s="1"/>
  <c r="AO30" i="82"/>
  <c r="AD35" i="82" s="1"/>
  <c r="AQ32" i="85"/>
  <c r="AF33" i="85" s="1"/>
  <c r="AQ34" i="86"/>
  <c r="AF31" i="86" s="1"/>
  <c r="AT19" i="88"/>
  <c r="AG15" i="88" s="1"/>
  <c r="AP12" i="85"/>
  <c r="AE22" i="85" s="1"/>
  <c r="AO59" i="60"/>
  <c r="AO29" i="68"/>
  <c r="AD34" i="68" s="1"/>
  <c r="AP59" i="60"/>
  <c r="AL34" i="57"/>
  <c r="AT33" i="61"/>
  <c r="AW33" i="61" s="1"/>
  <c r="AO33" i="61" s="1"/>
  <c r="AD30" i="61" s="1"/>
  <c r="AT30" i="61"/>
  <c r="AW30" i="61" s="1"/>
  <c r="AT34" i="61"/>
  <c r="AW34" i="61" s="1"/>
  <c r="AO34" i="61" s="1"/>
  <c r="AD29" i="61" s="1"/>
  <c r="AT31" i="61"/>
  <c r="AW31" i="61" s="1"/>
  <c r="AD58" i="60"/>
  <c r="AT29" i="61"/>
  <c r="AW29" i="61" s="1"/>
  <c r="AO29" i="61" s="1"/>
  <c r="AD34" i="61" s="1"/>
  <c r="AR53" i="60"/>
  <c r="AR59" i="60"/>
  <c r="AV53" i="60"/>
  <c r="AV59" i="60"/>
  <c r="AO18" i="85"/>
  <c r="AD16" i="85" s="1"/>
  <c r="AL30" i="89"/>
  <c r="AN34" i="88"/>
  <c r="AS29" i="88"/>
  <c r="AF34" i="88" s="1"/>
  <c r="AO12" i="89"/>
  <c r="AD22" i="89" s="1"/>
  <c r="AP18" i="85"/>
  <c r="AE16" i="85" s="1"/>
  <c r="AP12" i="89"/>
  <c r="AE22" i="89" s="1"/>
  <c r="AO33" i="89"/>
  <c r="AD30" i="89" s="1"/>
  <c r="AQ29" i="88"/>
  <c r="AD34" i="88" s="1"/>
  <c r="AR29" i="88"/>
  <c r="AE34" i="88" s="1"/>
  <c r="AL16" i="85"/>
  <c r="AL20" i="89"/>
  <c r="AQ33" i="89"/>
  <c r="AF30" i="89" s="1"/>
  <c r="AL22" i="89"/>
  <c r="AQ14" i="89"/>
  <c r="AF20" i="89" s="1"/>
  <c r="AU13" i="79"/>
  <c r="AF21" i="79" s="1"/>
  <c r="AW13" i="79"/>
  <c r="AH21" i="79" s="1"/>
  <c r="AW32" i="82"/>
  <c r="AO32" i="82" s="1"/>
  <c r="AD33" i="82" s="1"/>
  <c r="AT13" i="79"/>
  <c r="AE21" i="79" s="1"/>
  <c r="AL20" i="86"/>
  <c r="AP21" i="79"/>
  <c r="AP21" i="85"/>
  <c r="AE13" i="85" s="1"/>
  <c r="AP14" i="86"/>
  <c r="AE20" i="86" s="1"/>
  <c r="AP23" i="85"/>
  <c r="AE11" i="85" s="1"/>
  <c r="AQ21" i="89"/>
  <c r="AF13" i="89" s="1"/>
  <c r="AV13" i="79"/>
  <c r="AG21" i="79" s="1"/>
  <c r="AP21" i="89"/>
  <c r="AE13" i="89" s="1"/>
  <c r="AQ14" i="86"/>
  <c r="AF20" i="86" s="1"/>
  <c r="AQ21" i="85"/>
  <c r="AF13" i="85" s="1"/>
  <c r="AL13" i="89"/>
  <c r="AL13" i="85"/>
  <c r="AW31" i="82"/>
  <c r="AL34" i="82" s="1"/>
  <c r="AN30" i="83"/>
  <c r="AT36" i="82"/>
  <c r="AS35" i="83"/>
  <c r="AF30" i="83" s="1"/>
  <c r="AW21" i="82"/>
  <c r="AO21" i="82" s="1"/>
  <c r="AD13" i="82" s="1"/>
  <c r="AW18" i="82"/>
  <c r="AO18" i="82" s="1"/>
  <c r="AD16" i="82" s="1"/>
  <c r="AQ12" i="85"/>
  <c r="AF22" i="85" s="1"/>
  <c r="AO22" i="85"/>
  <c r="AD12" i="85" s="1"/>
  <c r="AR35" i="83"/>
  <c r="AE30" i="83" s="1"/>
  <c r="AL12" i="85"/>
  <c r="AQ22" i="85"/>
  <c r="AF12" i="85" s="1"/>
  <c r="AW14" i="82"/>
  <c r="AQ14" i="82" s="1"/>
  <c r="AF20" i="82" s="1"/>
  <c r="AL16" i="84"/>
  <c r="AQ15" i="82"/>
  <c r="AF19" i="82" s="1"/>
  <c r="AO32" i="89"/>
  <c r="AD31" i="89" s="1"/>
  <c r="AT35" i="83"/>
  <c r="AG30" i="83" s="1"/>
  <c r="AI19" i="82"/>
  <c r="AL22" i="85"/>
  <c r="AL31" i="89"/>
  <c r="AO18" i="84"/>
  <c r="AD16" i="84" s="1"/>
  <c r="AL11" i="57"/>
  <c r="AO15" i="57"/>
  <c r="AD19" i="57" s="1"/>
  <c r="AQ15" i="57"/>
  <c r="AF19" i="57" s="1"/>
  <c r="AO23" i="57"/>
  <c r="AD11" i="57" s="1"/>
  <c r="AW12" i="81"/>
  <c r="AO12" i="81" s="1"/>
  <c r="AD22" i="81" s="1"/>
  <c r="AR34" i="60"/>
  <c r="AG34" i="60" s="1"/>
  <c r="AM17" i="59"/>
  <c r="AD16" i="59" s="1"/>
  <c r="AR50" i="60"/>
  <c r="AK50" i="60"/>
  <c r="AW43" i="60"/>
  <c r="AR16" i="60" s="1"/>
  <c r="AG16" i="60" s="1"/>
  <c r="AG50" i="60"/>
  <c r="AW45" i="60"/>
  <c r="AO18" i="60" s="1"/>
  <c r="AD14" i="60" s="1"/>
  <c r="AW13" i="81"/>
  <c r="AQ13" i="81" s="1"/>
  <c r="AF21" i="81" s="1"/>
  <c r="AJ19" i="59"/>
  <c r="AP17" i="70"/>
  <c r="AE17" i="70" s="1"/>
  <c r="AW40" i="60"/>
  <c r="AU13" i="60" s="1"/>
  <c r="AJ19" i="60" s="1"/>
  <c r="AW46" i="60"/>
  <c r="AL40" i="60" s="1"/>
  <c r="AQ22" i="57"/>
  <c r="AF12" i="57" s="1"/>
  <c r="AI14" i="81"/>
  <c r="AQ33" i="58"/>
  <c r="AF30" i="58" s="1"/>
  <c r="AP33" i="58"/>
  <c r="AE30" i="58" s="1"/>
  <c r="AP23" i="57"/>
  <c r="AE11" i="57" s="1"/>
  <c r="AO22" i="57"/>
  <c r="AD12" i="57" s="1"/>
  <c r="AP22" i="57"/>
  <c r="AE12" i="57" s="1"/>
  <c r="AL19" i="57"/>
  <c r="AW23" i="69"/>
  <c r="AP23" i="69" s="1"/>
  <c r="AE11" i="69" s="1"/>
  <c r="AT17" i="61"/>
  <c r="AW17" i="61" s="1"/>
  <c r="AO17" i="61" s="1"/>
  <c r="AD17" i="61" s="1"/>
  <c r="AW49" i="60"/>
  <c r="AL37" i="60" s="1"/>
  <c r="AN19" i="59"/>
  <c r="AE14" i="59" s="1"/>
  <c r="AO18" i="81"/>
  <c r="AD16" i="81" s="1"/>
  <c r="AJ14" i="59"/>
  <c r="AJ16" i="59"/>
  <c r="AW20" i="69"/>
  <c r="AO20" i="69" s="1"/>
  <c r="AD14" i="69" s="1"/>
  <c r="AL13" i="57"/>
  <c r="AI16" i="81"/>
  <c r="AL30" i="58"/>
  <c r="AQ18" i="81"/>
  <c r="AF16" i="81" s="1"/>
  <c r="AP18" i="81"/>
  <c r="AE16" i="81" s="1"/>
  <c r="AI18" i="81"/>
  <c r="AW19" i="81"/>
  <c r="AO19" i="81" s="1"/>
  <c r="AD15" i="81" s="1"/>
  <c r="AQ17" i="70"/>
  <c r="AF17" i="70" s="1"/>
  <c r="AJ20" i="59"/>
  <c r="AW23" i="81"/>
  <c r="AP23" i="81" s="1"/>
  <c r="AE11" i="81" s="1"/>
  <c r="AN13" i="59"/>
  <c r="AE20" i="59" s="1"/>
  <c r="AL17" i="70"/>
  <c r="AW22" i="81"/>
  <c r="AQ22" i="81" s="1"/>
  <c r="AF12" i="81" s="1"/>
  <c r="AQ16" i="81"/>
  <c r="AF18" i="81" s="1"/>
  <c r="AV34" i="60"/>
  <c r="AK34" i="60" s="1"/>
  <c r="AL19" i="49"/>
  <c r="AI19" i="81"/>
  <c r="AO16" i="81"/>
  <c r="AD18" i="81" s="1"/>
  <c r="AW17" i="69"/>
  <c r="AO17" i="69" s="1"/>
  <c r="AD17" i="69" s="1"/>
  <c r="AP16" i="81"/>
  <c r="AE18" i="81" s="1"/>
  <c r="AW16" i="54"/>
  <c r="AQ16" i="54" s="1"/>
  <c r="AF16" i="54" s="1"/>
  <c r="AT14" i="61"/>
  <c r="AW14" i="61" s="1"/>
  <c r="AO14" i="61" s="1"/>
  <c r="AD20" i="61" s="1"/>
  <c r="AT23" i="61"/>
  <c r="AI11" i="61" s="1"/>
  <c r="AT15" i="61"/>
  <c r="AI19" i="61" s="1"/>
  <c r="AV50" i="60"/>
  <c r="AW21" i="81"/>
  <c r="AL13" i="81" s="1"/>
  <c r="AD44" i="60"/>
  <c r="AW42" i="60"/>
  <c r="AD42" i="60"/>
  <c r="AW44" i="60"/>
  <c r="AW14" i="69"/>
  <c r="AQ14" i="69" s="1"/>
  <c r="AF20" i="69" s="1"/>
  <c r="AT21" i="61"/>
  <c r="AW21" i="61" s="1"/>
  <c r="AO21" i="61" s="1"/>
  <c r="AD13" i="61" s="1"/>
  <c r="AT20" i="61"/>
  <c r="AW20" i="61" s="1"/>
  <c r="AU20" i="50"/>
  <c r="AF18" i="50" s="1"/>
  <c r="AM17" i="65"/>
  <c r="AD11" i="65" s="1"/>
  <c r="AL14" i="81"/>
  <c r="AO21" i="49"/>
  <c r="AD11" i="49" s="1"/>
  <c r="AJ38" i="65"/>
  <c r="AM20" i="59"/>
  <c r="AD13" i="59" s="1"/>
  <c r="AL20" i="68"/>
  <c r="AP17" i="65"/>
  <c r="AG11" i="65" s="1"/>
  <c r="AN18" i="59"/>
  <c r="AE15" i="59" s="1"/>
  <c r="AW20" i="50"/>
  <c r="AH18" i="50" s="1"/>
  <c r="AQ9" i="65"/>
  <c r="AH19" i="65" s="1"/>
  <c r="AO16" i="68"/>
  <c r="AD18" i="68" s="1"/>
  <c r="AQ20" i="81"/>
  <c r="AF14" i="81" s="1"/>
  <c r="AP20" i="81"/>
  <c r="AE14" i="81" s="1"/>
  <c r="AM18" i="59"/>
  <c r="AD15" i="59" s="1"/>
  <c r="AI20" i="81"/>
  <c r="AO17" i="65"/>
  <c r="AF11" i="65" s="1"/>
  <c r="AR17" i="65"/>
  <c r="AI11" i="65" s="1"/>
  <c r="AR9" i="65"/>
  <c r="AI19" i="65" s="1"/>
  <c r="AL11" i="49"/>
  <c r="AN9" i="65"/>
  <c r="AE19" i="65" s="1"/>
  <c r="AP14" i="68"/>
  <c r="AE20" i="68" s="1"/>
  <c r="AN19" i="65"/>
  <c r="AE9" i="65" s="1"/>
  <c r="AO18" i="49"/>
  <c r="AD14" i="49" s="1"/>
  <c r="AJ44" i="65"/>
  <c r="AU6" i="81"/>
  <c r="AJ6" i="81" s="1"/>
  <c r="AQ19" i="57"/>
  <c r="AF15" i="57" s="1"/>
  <c r="AL17" i="49"/>
  <c r="AQ17" i="67"/>
  <c r="AF17" i="67" s="1"/>
  <c r="AR13" i="65"/>
  <c r="AI15" i="65" s="1"/>
  <c r="AH32" i="51"/>
  <c r="AP22" i="49"/>
  <c r="AE10" i="49" s="1"/>
  <c r="AP20" i="49"/>
  <c r="AE12" i="49" s="1"/>
  <c r="AO16" i="65"/>
  <c r="AF12" i="65" s="1"/>
  <c r="AN10" i="65"/>
  <c r="AE18" i="65" s="1"/>
  <c r="AP16" i="65"/>
  <c r="AG12" i="65" s="1"/>
  <c r="AL16" i="70"/>
  <c r="AI15" i="69"/>
  <c r="AI24" i="69" s="1"/>
  <c r="AQ16" i="67"/>
  <c r="AF18" i="67" s="1"/>
  <c r="AQ14" i="67"/>
  <c r="AF20" i="67" s="1"/>
  <c r="AO14" i="65"/>
  <c r="AF14" i="65" s="1"/>
  <c r="AP13" i="68"/>
  <c r="AE21" i="68" s="1"/>
  <c r="AP5" i="51"/>
  <c r="AG5" i="51" s="1"/>
  <c r="AQ14" i="58"/>
  <c r="AF20" i="58" s="1"/>
  <c r="AV24" i="57"/>
  <c r="AL14" i="58"/>
  <c r="AQ15" i="58"/>
  <c r="AF19" i="58" s="1"/>
  <c r="AO13" i="49"/>
  <c r="AD19" i="49" s="1"/>
  <c r="AP13" i="49"/>
  <c r="AE19" i="49" s="1"/>
  <c r="AN12" i="65"/>
  <c r="AE16" i="65" s="1"/>
  <c r="AP16" i="67"/>
  <c r="AE18" i="67" s="1"/>
  <c r="AO20" i="49"/>
  <c r="AD12" i="49" s="1"/>
  <c r="AJ39" i="65"/>
  <c r="AQ18" i="70"/>
  <c r="AF16" i="70" s="1"/>
  <c r="AU6" i="69"/>
  <c r="AJ6" i="69" s="1"/>
  <c r="AM16" i="65"/>
  <c r="AD12" i="65" s="1"/>
  <c r="AM12" i="65"/>
  <c r="AD16" i="65" s="1"/>
  <c r="AQ12" i="65"/>
  <c r="AH16" i="65" s="1"/>
  <c r="AP18" i="70"/>
  <c r="AE16" i="70" s="1"/>
  <c r="AP14" i="67"/>
  <c r="AE20" i="67" s="1"/>
  <c r="AQ20" i="49"/>
  <c r="AF12" i="49" s="1"/>
  <c r="AR16" i="65"/>
  <c r="AI12" i="65" s="1"/>
  <c r="AR10" i="65"/>
  <c r="AI18" i="65" s="1"/>
  <c r="AQ16" i="65"/>
  <c r="AH12" i="65" s="1"/>
  <c r="AV41" i="55"/>
  <c r="AU14" i="55" s="1"/>
  <c r="AK14" i="55" s="1"/>
  <c r="AM10" i="65"/>
  <c r="AD18" i="65" s="1"/>
  <c r="AJ43" i="65"/>
  <c r="AO10" i="65"/>
  <c r="AF18" i="65" s="1"/>
  <c r="AO16" i="67"/>
  <c r="AD18" i="67" s="1"/>
  <c r="AO5" i="51"/>
  <c r="AF5" i="51" s="1"/>
  <c r="AQ14" i="49"/>
  <c r="AF18" i="49" s="1"/>
  <c r="AR12" i="65"/>
  <c r="AI16" i="65" s="1"/>
  <c r="AQ10" i="65"/>
  <c r="AH18" i="65" s="1"/>
  <c r="AP10" i="65"/>
  <c r="AG18" i="65" s="1"/>
  <c r="AP12" i="65"/>
  <c r="AG16" i="65" s="1"/>
  <c r="AL18" i="49"/>
  <c r="AP14" i="49"/>
  <c r="AE18" i="49" s="1"/>
  <c r="AW22" i="69"/>
  <c r="AO22" i="69" s="1"/>
  <c r="AD12" i="69" s="1"/>
  <c r="AL20" i="67"/>
  <c r="AN17" i="65"/>
  <c r="AE11" i="65" s="1"/>
  <c r="AP21" i="49"/>
  <c r="AE11" i="49" s="1"/>
  <c r="AO14" i="68"/>
  <c r="AD20" i="68" s="1"/>
  <c r="AQ12" i="68"/>
  <c r="AF22" i="68" s="1"/>
  <c r="AL16" i="67"/>
  <c r="AQ14" i="65"/>
  <c r="AH14" i="65" s="1"/>
  <c r="AP17" i="49"/>
  <c r="AE15" i="49" s="1"/>
  <c r="AL20" i="49"/>
  <c r="AM13" i="65"/>
  <c r="AD15" i="65" s="1"/>
  <c r="AK23" i="54"/>
  <c r="AN14" i="65"/>
  <c r="AE14" i="65" s="1"/>
  <c r="AR14" i="65"/>
  <c r="AI14" i="65" s="1"/>
  <c r="AV54" i="55"/>
  <c r="AT26" i="55" s="1"/>
  <c r="AJ25" i="55" s="1"/>
  <c r="AM14" i="65"/>
  <c r="AD14" i="65" s="1"/>
  <c r="AJ41" i="65"/>
  <c r="AW15" i="69"/>
  <c r="AO15" i="69" s="1"/>
  <c r="AD19" i="69" s="1"/>
  <c r="AL15" i="49"/>
  <c r="AQ13" i="68"/>
  <c r="AF21" i="68" s="1"/>
  <c r="AO14" i="58"/>
  <c r="AD20" i="58" s="1"/>
  <c r="AW21" i="69"/>
  <c r="AO21" i="69" s="1"/>
  <c r="AD13" i="69" s="1"/>
  <c r="AJ22" i="59"/>
  <c r="AM5" i="51"/>
  <c r="AD5" i="51" s="1"/>
  <c r="AQ20" i="58"/>
  <c r="AF14" i="58" s="1"/>
  <c r="AN11" i="59"/>
  <c r="AE22" i="59" s="1"/>
  <c r="AN13" i="65"/>
  <c r="AE15" i="65" s="1"/>
  <c r="AO12" i="49"/>
  <c r="AD20" i="49" s="1"/>
  <c r="AQ17" i="49"/>
  <c r="AF15" i="49" s="1"/>
  <c r="AO13" i="68"/>
  <c r="AD21" i="68" s="1"/>
  <c r="AW18" i="69"/>
  <c r="AL16" i="69" s="1"/>
  <c r="AQ22" i="49"/>
  <c r="AF10" i="49" s="1"/>
  <c r="AJ42" i="65"/>
  <c r="AQ12" i="49"/>
  <c r="AF20" i="49" s="1"/>
  <c r="AW16" i="69"/>
  <c r="AO16" i="69" s="1"/>
  <c r="AD18" i="69" s="1"/>
  <c r="AM15" i="59"/>
  <c r="AD18" i="59" s="1"/>
  <c r="AJ18" i="59"/>
  <c r="AP13" i="65"/>
  <c r="AG15" i="65" s="1"/>
  <c r="AP17" i="67"/>
  <c r="AE17" i="67" s="1"/>
  <c r="AL20" i="58"/>
  <c r="AP15" i="49"/>
  <c r="AE17" i="49" s="1"/>
  <c r="AO15" i="49"/>
  <c r="AD17" i="49" s="1"/>
  <c r="AL10" i="49"/>
  <c r="AL17" i="67"/>
  <c r="AO13" i="65"/>
  <c r="AF15" i="65" s="1"/>
  <c r="AR5" i="51"/>
  <c r="AI5" i="51" s="1"/>
  <c r="AP16" i="70"/>
  <c r="AE18" i="70" s="1"/>
  <c r="AD48" i="51"/>
  <c r="AL15" i="68"/>
  <c r="AP19" i="68"/>
  <c r="AE15" i="68" s="1"/>
  <c r="AM22" i="59"/>
  <c r="AD11" i="59" s="1"/>
  <c r="AL15" i="67"/>
  <c r="AM20" i="65"/>
  <c r="AD8" i="65" s="1"/>
  <c r="AP19" i="49"/>
  <c r="AE13" i="49" s="1"/>
  <c r="AN5" i="51"/>
  <c r="AE5" i="51" s="1"/>
  <c r="AQ16" i="57"/>
  <c r="AF18" i="57" s="1"/>
  <c r="AQ13" i="57"/>
  <c r="AF21" i="57" s="1"/>
  <c r="AP19" i="65"/>
  <c r="AG9" i="65" s="1"/>
  <c r="AV24" i="81"/>
  <c r="AJ35" i="65"/>
  <c r="AJ12" i="59"/>
  <c r="AL14" i="49"/>
  <c r="AO19" i="67"/>
  <c r="AD15" i="67" s="1"/>
  <c r="AP19" i="67"/>
  <c r="AE15" i="67" s="1"/>
  <c r="AU6" i="57"/>
  <c r="AJ6" i="57" s="1"/>
  <c r="AO12" i="57"/>
  <c r="AD22" i="57" s="1"/>
  <c r="AL15" i="57"/>
  <c r="AL22" i="57"/>
  <c r="AP19" i="57"/>
  <c r="AE15" i="57" s="1"/>
  <c r="AR19" i="65"/>
  <c r="AI9" i="65" s="1"/>
  <c r="AL19" i="58"/>
  <c r="AW13" i="69"/>
  <c r="AP13" i="69" s="1"/>
  <c r="AE21" i="69" s="1"/>
  <c r="AN11" i="65"/>
  <c r="AE17" i="65" s="1"/>
  <c r="AO19" i="49"/>
  <c r="AD13" i="49" s="1"/>
  <c r="AP13" i="57"/>
  <c r="AE21" i="57" s="1"/>
  <c r="AO21" i="68"/>
  <c r="AD13" i="68" s="1"/>
  <c r="AL13" i="68"/>
  <c r="AO23" i="67"/>
  <c r="AD11" i="67" s="1"/>
  <c r="AL13" i="49"/>
  <c r="AQ21" i="57"/>
  <c r="AF13" i="57" s="1"/>
  <c r="AL21" i="57"/>
  <c r="AK48" i="55"/>
  <c r="AQ14" i="70"/>
  <c r="AF20" i="70" s="1"/>
  <c r="AH48" i="51"/>
  <c r="AO19" i="68"/>
  <c r="AD15" i="68" s="1"/>
  <c r="AN21" i="59"/>
  <c r="AE12" i="59" s="1"/>
  <c r="AT20" i="50"/>
  <c r="AE18" i="50" s="1"/>
  <c r="AO19" i="65"/>
  <c r="AF9" i="65" s="1"/>
  <c r="AJ11" i="59"/>
  <c r="AP18" i="49"/>
  <c r="AE14" i="49" s="1"/>
  <c r="AP15" i="58"/>
  <c r="AE19" i="58" s="1"/>
  <c r="AN20" i="65"/>
  <c r="AE8" i="65" s="1"/>
  <c r="AM11" i="65"/>
  <c r="AD17" i="65" s="1"/>
  <c r="AP11" i="65"/>
  <c r="AG17" i="65" s="1"/>
  <c r="AL18" i="68"/>
  <c r="AO20" i="65"/>
  <c r="AF8" i="65" s="1"/>
  <c r="AL11" i="70"/>
  <c r="AQ20" i="65"/>
  <c r="AH8" i="65" s="1"/>
  <c r="AQ11" i="65"/>
  <c r="AH17" i="65" s="1"/>
  <c r="AJ36" i="65"/>
  <c r="AO11" i="65"/>
  <c r="AF17" i="65" s="1"/>
  <c r="AJ13" i="59"/>
  <c r="AO12" i="68"/>
  <c r="AD22" i="68" s="1"/>
  <c r="AM9" i="65"/>
  <c r="AD19" i="65" s="1"/>
  <c r="AP20" i="65"/>
  <c r="AG8" i="65" s="1"/>
  <c r="AO21" i="57"/>
  <c r="AD13" i="57" s="1"/>
  <c r="AS20" i="50"/>
  <c r="AD18" i="50" s="1"/>
  <c r="AO23" i="70"/>
  <c r="AD11" i="70" s="1"/>
  <c r="AM19" i="65"/>
  <c r="AD9" i="65" s="1"/>
  <c r="AO16" i="57"/>
  <c r="AD18" i="57" s="1"/>
  <c r="AL18" i="57"/>
  <c r="AP16" i="68"/>
  <c r="AE18" i="68" s="1"/>
  <c r="AQ21" i="68"/>
  <c r="AF13" i="68" s="1"/>
  <c r="AP21" i="67"/>
  <c r="AE13" i="67" s="1"/>
  <c r="AP12" i="57"/>
  <c r="AE22" i="57" s="1"/>
  <c r="AP18" i="50"/>
  <c r="AP9" i="65"/>
  <c r="AG19" i="65" s="1"/>
  <c r="AP12" i="68"/>
  <c r="AE22" i="68" s="1"/>
  <c r="AO9" i="65"/>
  <c r="AF19" i="65" s="1"/>
  <c r="AQ23" i="70"/>
  <c r="AF11" i="70" s="1"/>
  <c r="AL46" i="60"/>
  <c r="AQ21" i="67"/>
  <c r="AF13" i="67" s="1"/>
  <c r="AQ16" i="70"/>
  <c r="AF18" i="70" s="1"/>
  <c r="AV5" i="54"/>
  <c r="AK5" i="54" s="1"/>
  <c r="AP13" i="60"/>
  <c r="AE19" i="60" s="1"/>
  <c r="AL13" i="67"/>
  <c r="AO16" i="70"/>
  <c r="AD18" i="70" s="1"/>
  <c r="AQ23" i="67"/>
  <c r="AF11" i="67" s="1"/>
  <c r="AO13" i="60"/>
  <c r="AD19" i="60" s="1"/>
  <c r="AJ21" i="59"/>
  <c r="AP23" i="67"/>
  <c r="AE11" i="67" s="1"/>
  <c r="AM12" i="59"/>
  <c r="AD21" i="59" s="1"/>
  <c r="AP12" i="67"/>
  <c r="AE22" i="67" s="1"/>
  <c r="AV6" i="69"/>
  <c r="AK6" i="69" s="1"/>
  <c r="AP22" i="67"/>
  <c r="AE12" i="67" s="1"/>
  <c r="AP12" i="70"/>
  <c r="AE22" i="70" s="1"/>
  <c r="AQ20" i="70"/>
  <c r="AF14" i="70" s="1"/>
  <c r="AQ15" i="67"/>
  <c r="AF19" i="67" s="1"/>
  <c r="AS16" i="50"/>
  <c r="AD22" i="50" s="1"/>
  <c r="AU16" i="50"/>
  <c r="AF22" i="50" s="1"/>
  <c r="AT16" i="50"/>
  <c r="AE22" i="50" s="1"/>
  <c r="AV16" i="50"/>
  <c r="AG22" i="50" s="1"/>
  <c r="AQ22" i="67"/>
  <c r="AF12" i="67" s="1"/>
  <c r="AO22" i="67"/>
  <c r="AD12" i="67" s="1"/>
  <c r="AP20" i="70"/>
  <c r="AE14" i="70" s="1"/>
  <c r="AW12" i="69"/>
  <c r="AO12" i="69" s="1"/>
  <c r="AD22" i="69" s="1"/>
  <c r="AW16" i="50"/>
  <c r="AH22" i="50" s="1"/>
  <c r="AT6" i="69"/>
  <c r="AO20" i="70"/>
  <c r="AD14" i="70" s="1"/>
  <c r="AO13" i="67"/>
  <c r="AD21" i="67" s="1"/>
  <c r="AL21" i="67"/>
  <c r="AI16" i="54"/>
  <c r="AW48" i="60"/>
  <c r="AV21" i="60" s="1"/>
  <c r="AK11" i="60" s="1"/>
  <c r="AU32" i="55"/>
  <c r="AK32" i="55" s="1"/>
  <c r="AQ15" i="70"/>
  <c r="AF19" i="70" s="1"/>
  <c r="AP17" i="58"/>
  <c r="AE17" i="58" s="1"/>
  <c r="AO17" i="58"/>
  <c r="AD17" i="58" s="1"/>
  <c r="AU48" i="55"/>
  <c r="AQ18" i="68"/>
  <c r="AF16" i="68" s="1"/>
  <c r="AP15" i="70"/>
  <c r="AE19" i="70" s="1"/>
  <c r="AO18" i="68"/>
  <c r="AD16" i="68" s="1"/>
  <c r="AP18" i="68"/>
  <c r="AE16" i="68" s="1"/>
  <c r="AO15" i="70"/>
  <c r="AD19" i="70" s="1"/>
  <c r="AL22" i="70"/>
  <c r="AQ17" i="58"/>
  <c r="AF17" i="58" s="1"/>
  <c r="AL20" i="70"/>
  <c r="AO14" i="70"/>
  <c r="AD20" i="70" s="1"/>
  <c r="AQ12" i="70"/>
  <c r="AF22" i="70" s="1"/>
  <c r="AP15" i="67"/>
  <c r="AE19" i="67" s="1"/>
  <c r="AL19" i="67"/>
  <c r="AP13" i="67"/>
  <c r="AE21" i="67" s="1"/>
  <c r="AO18" i="67"/>
  <c r="AD16" i="67" s="1"/>
  <c r="AQ12" i="67"/>
  <c r="AF22" i="67" s="1"/>
  <c r="AO12" i="67"/>
  <c r="AD22" i="67" s="1"/>
  <c r="AQ18" i="67"/>
  <c r="AF16" i="67" s="1"/>
  <c r="AO20" i="58"/>
  <c r="AD14" i="58" s="1"/>
  <c r="AP30" i="82"/>
  <c r="AE35" i="82" s="1"/>
  <c r="AL35" i="82"/>
  <c r="AR13" i="83"/>
  <c r="AE21" i="83" s="1"/>
  <c r="AN21" i="83"/>
  <c r="AT13" i="83"/>
  <c r="AG21" i="83" s="1"/>
  <c r="AS13" i="83"/>
  <c r="AF21" i="83" s="1"/>
  <c r="AP15" i="82"/>
  <c r="AE19" i="82" s="1"/>
  <c r="AO15" i="82"/>
  <c r="AD19" i="82" s="1"/>
  <c r="AI14" i="82"/>
  <c r="AU6" i="85"/>
  <c r="AJ6" i="85" s="1"/>
  <c r="AQ23" i="85"/>
  <c r="AF11" i="85" s="1"/>
  <c r="AW16" i="82"/>
  <c r="AO16" i="82" s="1"/>
  <c r="AD18" i="82" s="1"/>
  <c r="AL11" i="85"/>
  <c r="AO20" i="82"/>
  <c r="AD14" i="82" s="1"/>
  <c r="AL14" i="82"/>
  <c r="AQ20" i="82"/>
  <c r="AF14" i="82" s="1"/>
  <c r="AP20" i="82"/>
  <c r="AE14" i="82" s="1"/>
  <c r="AW22" i="82"/>
  <c r="AO22" i="82" s="1"/>
  <c r="AD12" i="82" s="1"/>
  <c r="AW12" i="82"/>
  <c r="AQ12" i="82" s="1"/>
  <c r="AF22" i="82" s="1"/>
  <c r="AT16" i="61"/>
  <c r="AW16" i="61" s="1"/>
  <c r="AO30" i="49"/>
  <c r="AD31" i="49" s="1"/>
  <c r="AP30" i="49"/>
  <c r="AE31" i="49" s="1"/>
  <c r="AQ30" i="49"/>
  <c r="AF31" i="49" s="1"/>
  <c r="AL31" i="81"/>
  <c r="AT23" i="50"/>
  <c r="AE15" i="50" s="1"/>
  <c r="AL32" i="82"/>
  <c r="AP33" i="82"/>
  <c r="AE32" i="82" s="1"/>
  <c r="AQ33" i="82"/>
  <c r="AF32" i="82" s="1"/>
  <c r="AW23" i="50"/>
  <c r="AH15" i="50" s="1"/>
  <c r="AL30" i="69"/>
  <c r="AW34" i="49"/>
  <c r="AP34" i="81"/>
  <c r="AE31" i="81" s="1"/>
  <c r="AQ34" i="81"/>
  <c r="AF31" i="81" s="1"/>
  <c r="AL30" i="81"/>
  <c r="AP11" i="52"/>
  <c r="AD23" i="52" s="1"/>
  <c r="AO34" i="69"/>
  <c r="AD29" i="69" s="1"/>
  <c r="AQ30" i="81"/>
  <c r="AF35" i="81" s="1"/>
  <c r="AM23" i="52"/>
  <c r="AV10" i="53"/>
  <c r="AH22" i="53" s="1"/>
  <c r="AO30" i="81"/>
  <c r="AD35" i="81" s="1"/>
  <c r="AP30" i="81"/>
  <c r="AE35" i="81" s="1"/>
  <c r="AR11" i="52"/>
  <c r="AF23" i="52" s="1"/>
  <c r="AL29" i="69"/>
  <c r="AQ29" i="69"/>
  <c r="AF34" i="69" s="1"/>
  <c r="AL34" i="69"/>
  <c r="AL32" i="69"/>
  <c r="AP31" i="69"/>
  <c r="AE32" i="69" s="1"/>
  <c r="AP34" i="69"/>
  <c r="AE29" i="69" s="1"/>
  <c r="AQ33" i="69"/>
  <c r="AF30" i="69" s="1"/>
  <c r="AZ10" i="53"/>
  <c r="AL22" i="53" s="1"/>
  <c r="AO31" i="69"/>
  <c r="AD32" i="69" s="1"/>
  <c r="AI36" i="81"/>
  <c r="AJ53" i="65"/>
  <c r="AJ57" i="65" s="1"/>
  <c r="AU10" i="53"/>
  <c r="AG22" i="53" s="1"/>
  <c r="AR10" i="53"/>
  <c r="AD22" i="53" s="1"/>
  <c r="AO54" i="53"/>
  <c r="AM26" i="65"/>
  <c r="AD25" i="65" s="1"/>
  <c r="AX10" i="53"/>
  <c r="AJ22" i="53" s="1"/>
  <c r="BA10" i="53"/>
  <c r="AM22" i="53" s="1"/>
  <c r="AY10" i="53"/>
  <c r="AK22" i="53" s="1"/>
  <c r="AP26" i="65"/>
  <c r="AG25" i="65" s="1"/>
  <c r="AQ26" i="65"/>
  <c r="AH25" i="65" s="1"/>
  <c r="AS57" i="65"/>
  <c r="AW10" i="53"/>
  <c r="AI22" i="53" s="1"/>
  <c r="BB10" i="53"/>
  <c r="AN22" i="53" s="1"/>
  <c r="AT10" i="53"/>
  <c r="AF22" i="53" s="1"/>
  <c r="AP35" i="81"/>
  <c r="AE30" i="81" s="1"/>
  <c r="AW36" i="81"/>
  <c r="AQ35" i="81"/>
  <c r="AF30" i="81" s="1"/>
  <c r="AP32" i="81"/>
  <c r="AE33" i="81" s="1"/>
  <c r="AL23" i="81"/>
  <c r="AQ11" i="81"/>
  <c r="AF23" i="81" s="1"/>
  <c r="AP11" i="81"/>
  <c r="AE23" i="81" s="1"/>
  <c r="AO11" i="81"/>
  <c r="AD23" i="81" s="1"/>
  <c r="AR26" i="65"/>
  <c r="AI25" i="65" s="1"/>
  <c r="AN26" i="65"/>
  <c r="AE25" i="65" s="1"/>
  <c r="AT17" i="50"/>
  <c r="AE21" i="50" s="1"/>
  <c r="AL33" i="81"/>
  <c r="AO14" i="57"/>
  <c r="AD20" i="57" s="1"/>
  <c r="AQ14" i="57"/>
  <c r="AF20" i="57" s="1"/>
  <c r="AP14" i="57"/>
  <c r="AE20" i="57" s="1"/>
  <c r="AL20" i="57"/>
  <c r="AO17" i="57"/>
  <c r="AD17" i="57" s="1"/>
  <c r="AP17" i="57"/>
  <c r="AE17" i="57" s="1"/>
  <c r="AQ17" i="57"/>
  <c r="AF17" i="57" s="1"/>
  <c r="AL17" i="57"/>
  <c r="AQ20" i="57"/>
  <c r="AF14" i="57" s="1"/>
  <c r="AP20" i="57"/>
  <c r="AE14" i="57" s="1"/>
  <c r="AO20" i="57"/>
  <c r="AD14" i="57" s="1"/>
  <c r="AL14" i="57"/>
  <c r="AL33" i="49"/>
  <c r="AL34" i="49" s="1"/>
  <c r="AP28" i="49"/>
  <c r="AE33" i="49" s="1"/>
  <c r="AO28" i="49"/>
  <c r="AD33" i="49" s="1"/>
  <c r="AQ28" i="49"/>
  <c r="AF33" i="49" s="1"/>
  <c r="AL33" i="69"/>
  <c r="AP30" i="69"/>
  <c r="AE33" i="69" s="1"/>
  <c r="AQ30" i="69"/>
  <c r="AF33" i="69" s="1"/>
  <c r="AO30" i="69"/>
  <c r="AD33" i="69" s="1"/>
  <c r="AL19" i="81"/>
  <c r="AP15" i="81"/>
  <c r="AE19" i="81" s="1"/>
  <c r="AQ15" i="81"/>
  <c r="AF19" i="81" s="1"/>
  <c r="AL32" i="81"/>
  <c r="AQ33" i="81"/>
  <c r="AF32" i="81" s="1"/>
  <c r="AP33" i="81"/>
  <c r="AE32" i="81" s="1"/>
  <c r="AQ11" i="49"/>
  <c r="AF21" i="49" s="1"/>
  <c r="AP11" i="49"/>
  <c r="AE21" i="49" s="1"/>
  <c r="AL21" i="49"/>
  <c r="AO11" i="49"/>
  <c r="AD21" i="49" s="1"/>
  <c r="AQ34" i="70"/>
  <c r="AF29" i="70" s="1"/>
  <c r="AP34" i="70"/>
  <c r="AE29" i="70" s="1"/>
  <c r="AO34" i="70"/>
  <c r="AD29" i="70" s="1"/>
  <c r="AL29" i="70"/>
  <c r="AP19" i="69"/>
  <c r="AE15" i="69" s="1"/>
  <c r="AQ19" i="69"/>
  <c r="AF15" i="69" s="1"/>
  <c r="AL15" i="69"/>
  <c r="AO8" i="55"/>
  <c r="AE20" i="55" s="1"/>
  <c r="AP8" i="55"/>
  <c r="AF20" i="55" s="1"/>
  <c r="AN8" i="55"/>
  <c r="AD20" i="55" s="1"/>
  <c r="AT8" i="55"/>
  <c r="AJ20" i="55" s="1"/>
  <c r="AR8" i="55"/>
  <c r="AH20" i="55" s="1"/>
  <c r="AQ8" i="55"/>
  <c r="AG20" i="55" s="1"/>
  <c r="AS8" i="55"/>
  <c r="AI20" i="55" s="1"/>
  <c r="AU8" i="55"/>
  <c r="AK20" i="55" s="1"/>
  <c r="AP34" i="68"/>
  <c r="AE29" i="68" s="1"/>
  <c r="AQ34" i="68"/>
  <c r="AF29" i="68" s="1"/>
  <c r="AL29" i="68"/>
  <c r="AO34" i="68"/>
  <c r="AD29" i="68" s="1"/>
  <c r="AW33" i="90"/>
  <c r="AH30" i="90" s="1"/>
  <c r="AT33" i="90"/>
  <c r="AE30" i="90" s="1"/>
  <c r="AU33" i="90"/>
  <c r="AF30" i="90" s="1"/>
  <c r="AP30" i="90"/>
  <c r="AP35" i="90" s="1"/>
  <c r="AS33" i="90"/>
  <c r="AD30" i="90" s="1"/>
  <c r="AV6" i="90"/>
  <c r="AG6" i="90" s="1"/>
  <c r="AS6" i="90"/>
  <c r="AD6" i="90" s="1"/>
  <c r="AU6" i="90"/>
  <c r="AF6" i="90" s="1"/>
  <c r="AP6" i="90"/>
  <c r="AT6" i="90"/>
  <c r="AE6" i="90" s="1"/>
  <c r="AW6" i="90"/>
  <c r="AH6" i="90" s="1"/>
  <c r="AP24" i="90"/>
  <c r="AV33" i="90"/>
  <c r="AG30" i="90" s="1"/>
  <c r="AP11" i="82"/>
  <c r="AE23" i="82" s="1"/>
  <c r="AO23" i="89"/>
  <c r="AD11" i="89" s="1"/>
  <c r="AQ13" i="84"/>
  <c r="AF21" i="84" s="1"/>
  <c r="AS22" i="88"/>
  <c r="AF12" i="88" s="1"/>
  <c r="AV19" i="79"/>
  <c r="AG15" i="79" s="1"/>
  <c r="AP17" i="80"/>
  <c r="AE17" i="80" s="1"/>
  <c r="AQ34" i="82"/>
  <c r="AF31" i="82" s="1"/>
  <c r="AL23" i="82"/>
  <c r="AQ11" i="82"/>
  <c r="AF23" i="82" s="1"/>
  <c r="AW16" i="79"/>
  <c r="AH18" i="79" s="1"/>
  <c r="AR15" i="83"/>
  <c r="AE19" i="83" s="1"/>
  <c r="AS16" i="83"/>
  <c r="AF18" i="83" s="1"/>
  <c r="AQ33" i="84"/>
  <c r="AF32" i="84" s="1"/>
  <c r="BE38" i="50"/>
  <c r="AO34" i="58"/>
  <c r="AD29" i="58" s="1"/>
  <c r="AL29" i="58"/>
  <c r="AP34" i="58"/>
  <c r="AE29" i="58" s="1"/>
  <c r="AN27" i="55"/>
  <c r="AD24" i="55" s="1"/>
  <c r="AS29" i="60"/>
  <c r="AH26" i="60" s="1"/>
  <c r="AQ22" i="86"/>
  <c r="AF12" i="86" s="1"/>
  <c r="AT21" i="88"/>
  <c r="AG13" i="88" s="1"/>
  <c r="AP19" i="80"/>
  <c r="AE15" i="80" s="1"/>
  <c r="AO22" i="86"/>
  <c r="AD12" i="86" s="1"/>
  <c r="AU23" i="79"/>
  <c r="AF11" i="79" s="1"/>
  <c r="AU22" i="79"/>
  <c r="AF12" i="79" s="1"/>
  <c r="AW23" i="79"/>
  <c r="AH11" i="79" s="1"/>
  <c r="AP15" i="84"/>
  <c r="AE19" i="84" s="1"/>
  <c r="AQ19" i="83"/>
  <c r="AD15" i="83" s="1"/>
  <c r="AQ14" i="88"/>
  <c r="AD20" i="88" s="1"/>
  <c r="AU19" i="79"/>
  <c r="AF15" i="79" s="1"/>
  <c r="AI36" i="82"/>
  <c r="AL18" i="86"/>
  <c r="AO16" i="86"/>
  <c r="AD18" i="86" s="1"/>
  <c r="AL11" i="86"/>
  <c r="AQ23" i="86"/>
  <c r="AF11" i="86" s="1"/>
  <c r="AR34" i="88"/>
  <c r="AE29" i="88" s="1"/>
  <c r="AO23" i="84"/>
  <c r="AD11" i="84" s="1"/>
  <c r="AU34" i="79"/>
  <c r="AF29" i="79" s="1"/>
  <c r="AR20" i="83"/>
  <c r="AE14" i="83" s="1"/>
  <c r="AO14" i="84"/>
  <c r="AD20" i="84" s="1"/>
  <c r="AT34" i="79"/>
  <c r="AE29" i="79" s="1"/>
  <c r="AP11" i="86"/>
  <c r="AE23" i="86" s="1"/>
  <c r="AO11" i="86"/>
  <c r="AD23" i="86" s="1"/>
  <c r="AQ11" i="86"/>
  <c r="AF23" i="86" s="1"/>
  <c r="AL23" i="86"/>
  <c r="AQ23" i="83"/>
  <c r="AD11" i="83" s="1"/>
  <c r="AU18" i="79"/>
  <c r="AF16" i="79" s="1"/>
  <c r="AS33" i="83"/>
  <c r="AF32" i="83" s="1"/>
  <c r="AL15" i="86"/>
  <c r="AQ19" i="86"/>
  <c r="AF15" i="86" s="1"/>
  <c r="AO19" i="86"/>
  <c r="AD15" i="86" s="1"/>
  <c r="AL19" i="86"/>
  <c r="AP15" i="86"/>
  <c r="AE19" i="86" s="1"/>
  <c r="AO15" i="86"/>
  <c r="AD19" i="86" s="1"/>
  <c r="AI17" i="82"/>
  <c r="AW17" i="82"/>
  <c r="AO17" i="82" s="1"/>
  <c r="AD17" i="82" s="1"/>
  <c r="AP17" i="89"/>
  <c r="AE17" i="89" s="1"/>
  <c r="AL17" i="89"/>
  <c r="AQ17" i="89"/>
  <c r="AF17" i="89" s="1"/>
  <c r="AM22" i="83"/>
  <c r="AM24" i="83" s="1"/>
  <c r="AK22" i="83"/>
  <c r="AK24" i="83" s="1"/>
  <c r="AO35" i="84"/>
  <c r="AD30" i="84" s="1"/>
  <c r="AL30" i="84"/>
  <c r="AL14" i="85"/>
  <c r="AO20" i="85"/>
  <c r="AD14" i="85" s="1"/>
  <c r="AP20" i="85"/>
  <c r="AE14" i="85" s="1"/>
  <c r="AQ18" i="88"/>
  <c r="AD16" i="88" s="1"/>
  <c r="AT18" i="88"/>
  <c r="AG16" i="88" s="1"/>
  <c r="AN16" i="88"/>
  <c r="AR18" i="88"/>
  <c r="AE16" i="88" s="1"/>
  <c r="AK22" i="84"/>
  <c r="AO19" i="89"/>
  <c r="AD15" i="89" s="1"/>
  <c r="AP19" i="89"/>
  <c r="AE15" i="89" s="1"/>
  <c r="AL15" i="89"/>
  <c r="AQ21" i="83"/>
  <c r="AD13" i="83" s="1"/>
  <c r="AS21" i="83"/>
  <c r="AF13" i="83" s="1"/>
  <c r="AN13" i="83"/>
  <c r="AR21" i="83"/>
  <c r="AE13" i="83" s="1"/>
  <c r="AJ32" i="86"/>
  <c r="AL22" i="88"/>
  <c r="AL24" i="88" s="1"/>
  <c r="AY24" i="88"/>
  <c r="AU32" i="61"/>
  <c r="AJ42" i="55"/>
  <c r="AV40" i="55"/>
  <c r="AT13" i="55" s="1"/>
  <c r="AJ15" i="55" s="1"/>
  <c r="AL37" i="50"/>
  <c r="AL38" i="50" s="1"/>
  <c r="BE32" i="50"/>
  <c r="AT32" i="50" s="1"/>
  <c r="AE37" i="50" s="1"/>
  <c r="AW33" i="54"/>
  <c r="AP33" i="54" s="1"/>
  <c r="AE28" i="54" s="1"/>
  <c r="AI28" i="54"/>
  <c r="AI32" i="54"/>
  <c r="AW29" i="54"/>
  <c r="AO29" i="54" s="1"/>
  <c r="AD32" i="54" s="1"/>
  <c r="AI40" i="55"/>
  <c r="AK21" i="70"/>
  <c r="AK24" i="70" s="1"/>
  <c r="AW13" i="70"/>
  <c r="AQ13" i="70" s="1"/>
  <c r="AF21" i="70" s="1"/>
  <c r="AL65" i="53"/>
  <c r="AL66" i="53" s="1"/>
  <c r="AZ66" i="53"/>
  <c r="AW6" i="68"/>
  <c r="AO6" i="68" s="1"/>
  <c r="AD6" i="68" s="1"/>
  <c r="AI6" i="68"/>
  <c r="AE46" i="53"/>
  <c r="BC50" i="53"/>
  <c r="AS18" i="53" s="1"/>
  <c r="AE14" i="53" s="1"/>
  <c r="AM63" i="53"/>
  <c r="AT38" i="60"/>
  <c r="AD37" i="53"/>
  <c r="AK21" i="52"/>
  <c r="AI51" i="53"/>
  <c r="BC45" i="53"/>
  <c r="AW13" i="53" s="1"/>
  <c r="AI19" i="53" s="1"/>
  <c r="AQ22" i="68"/>
  <c r="AF12" i="68" s="1"/>
  <c r="AO22" i="68"/>
  <c r="AD12" i="68" s="1"/>
  <c r="AL12" i="68"/>
  <c r="AE65" i="53"/>
  <c r="BC60" i="53"/>
  <c r="AS66" i="53"/>
  <c r="AL11" i="68"/>
  <c r="AQ23" i="68"/>
  <c r="AF11" i="68" s="1"/>
  <c r="AL12" i="80"/>
  <c r="AP22" i="80"/>
  <c r="AE12" i="80" s="1"/>
  <c r="AO22" i="80"/>
  <c r="AD12" i="80" s="1"/>
  <c r="AI32" i="86"/>
  <c r="AI36" i="86" s="1"/>
  <c r="AW33" i="86"/>
  <c r="AL32" i="86" s="1"/>
  <c r="AT36" i="86"/>
  <c r="AN19" i="79"/>
  <c r="AN24" i="79" s="1"/>
  <c r="BC24" i="79"/>
  <c r="BC6" i="79" s="1"/>
  <c r="AO34" i="89"/>
  <c r="AD29" i="89" s="1"/>
  <c r="AQ34" i="89"/>
  <c r="AF29" i="89" s="1"/>
  <c r="AL29" i="89"/>
  <c r="AS22" i="83"/>
  <c r="AF12" i="83" s="1"/>
  <c r="AN12" i="83"/>
  <c r="AT22" i="83"/>
  <c r="AG12" i="83" s="1"/>
  <c r="AR22" i="83"/>
  <c r="AE12" i="83" s="1"/>
  <c r="AM32" i="79"/>
  <c r="AM35" i="79" s="1"/>
  <c r="BB35" i="79"/>
  <c r="AU31" i="79"/>
  <c r="AF32" i="79" s="1"/>
  <c r="AR18" i="83"/>
  <c r="AE16" i="83" s="1"/>
  <c r="AN16" i="83"/>
  <c r="AT18" i="83"/>
  <c r="AG16" i="83" s="1"/>
  <c r="AS18" i="83"/>
  <c r="AF16" i="83" s="1"/>
  <c r="AK34" i="83"/>
  <c r="AK36" i="83" s="1"/>
  <c r="BA31" i="83"/>
  <c r="AR31" i="83" s="1"/>
  <c r="AE34" i="83" s="1"/>
  <c r="AO17" i="84"/>
  <c r="AD17" i="84" s="1"/>
  <c r="AL17" i="84"/>
  <c r="AP18" i="80"/>
  <c r="AE16" i="80" s="1"/>
  <c r="AL16" i="80"/>
  <c r="AO18" i="80"/>
  <c r="AD16" i="80" s="1"/>
  <c r="AT23" i="83"/>
  <c r="AG11" i="83" s="1"/>
  <c r="AI21" i="89"/>
  <c r="AI24" i="89" s="1"/>
  <c r="AW13" i="89"/>
  <c r="AO13" i="89" s="1"/>
  <c r="AD21" i="89" s="1"/>
  <c r="AP21" i="84"/>
  <c r="AE13" i="84" s="1"/>
  <c r="AO21" i="84"/>
  <c r="AD13" i="84" s="1"/>
  <c r="AL13" i="84"/>
  <c r="AU32" i="79"/>
  <c r="AF31" i="79" s="1"/>
  <c r="AS32" i="79"/>
  <c r="AD31" i="79" s="1"/>
  <c r="AP31" i="79"/>
  <c r="AW32" i="79"/>
  <c r="AH31" i="79" s="1"/>
  <c r="AT15" i="88"/>
  <c r="AG19" i="88" s="1"/>
  <c r="AR15" i="88"/>
  <c r="AE19" i="88" s="1"/>
  <c r="AN19" i="88"/>
  <c r="AS39" i="60"/>
  <c r="AW39" i="60" s="1"/>
  <c r="AV27" i="60"/>
  <c r="AK28" i="60" s="1"/>
  <c r="AS27" i="60"/>
  <c r="AH28" i="60" s="1"/>
  <c r="AO27" i="60"/>
  <c r="AD28" i="60" s="1"/>
  <c r="AT27" i="60"/>
  <c r="AI28" i="60" s="1"/>
  <c r="AR27" i="60"/>
  <c r="AG28" i="60" s="1"/>
  <c r="AL56" i="60"/>
  <c r="AQ27" i="60"/>
  <c r="AF28" i="60" s="1"/>
  <c r="AU27" i="60"/>
  <c r="AJ28" i="60" s="1"/>
  <c r="AU12" i="61"/>
  <c r="AK24" i="50"/>
  <c r="AK26" i="50" s="1"/>
  <c r="BE14" i="50"/>
  <c r="AV14" i="50" s="1"/>
  <c r="AG24" i="50" s="1"/>
  <c r="AZ26" i="50"/>
  <c r="AT19" i="61"/>
  <c r="AW17" i="54"/>
  <c r="AO17" i="54" s="1"/>
  <c r="AD15" i="54" s="1"/>
  <c r="AI15" i="54"/>
  <c r="AL23" i="50"/>
  <c r="AL26" i="50" s="1"/>
  <c r="BE15" i="50"/>
  <c r="AT15" i="50" s="1"/>
  <c r="AE23" i="50" s="1"/>
  <c r="BA26" i="50"/>
  <c r="AI57" i="55"/>
  <c r="AL20" i="85"/>
  <c r="AO14" i="85"/>
  <c r="AD20" i="85" s="1"/>
  <c r="AP14" i="85"/>
  <c r="AE20" i="85" s="1"/>
  <c r="AW22" i="54"/>
  <c r="AI10" i="54"/>
  <c r="AW18" i="54"/>
  <c r="AO18" i="54" s="1"/>
  <c r="AD14" i="54" s="1"/>
  <c r="AI14" i="54"/>
  <c r="AD44" i="53"/>
  <c r="BC52" i="53"/>
  <c r="AR20" i="53" s="1"/>
  <c r="AD12" i="53" s="1"/>
  <c r="AJ64" i="53"/>
  <c r="AJ66" i="53" s="1"/>
  <c r="AX66" i="53"/>
  <c r="AI31" i="58"/>
  <c r="AW32" i="58"/>
  <c r="AO32" i="58" s="1"/>
  <c r="AD31" i="58" s="1"/>
  <c r="AJ14" i="67"/>
  <c r="AJ24" i="67" s="1"/>
  <c r="AW20" i="67"/>
  <c r="AU24" i="67"/>
  <c r="AW24" i="67" s="1"/>
  <c r="AJ32" i="52"/>
  <c r="AX31" i="52"/>
  <c r="AQ31" i="52" s="1"/>
  <c r="AE32" i="52" s="1"/>
  <c r="AJ37" i="53"/>
  <c r="AJ33" i="70"/>
  <c r="AJ35" i="70" s="1"/>
  <c r="AW30" i="70"/>
  <c r="AP30" i="70" s="1"/>
  <c r="AE33" i="70" s="1"/>
  <c r="AX30" i="52"/>
  <c r="AP30" i="52" s="1"/>
  <c r="AD33" i="52" s="1"/>
  <c r="AJ33" i="52"/>
  <c r="AK33" i="80"/>
  <c r="AK36" i="80" s="1"/>
  <c r="AV36" i="80"/>
  <c r="AW32" i="80"/>
  <c r="AQ32" i="80" s="1"/>
  <c r="AF33" i="80" s="1"/>
  <c r="AJ34" i="84"/>
  <c r="AJ36" i="84" s="1"/>
  <c r="AU36" i="84"/>
  <c r="AW31" i="84"/>
  <c r="AL21" i="84"/>
  <c r="AP13" i="84"/>
  <c r="AE21" i="84" s="1"/>
  <c r="AR33" i="83"/>
  <c r="AE32" i="83" s="1"/>
  <c r="AO15" i="84"/>
  <c r="AD19" i="84" s="1"/>
  <c r="AT24" i="80"/>
  <c r="AT6" i="80"/>
  <c r="AW18" i="79"/>
  <c r="AH16" i="79" s="1"/>
  <c r="AT18" i="79"/>
  <c r="AE16" i="79" s="1"/>
  <c r="AP16" i="79"/>
  <c r="AV18" i="79"/>
  <c r="AG16" i="79" s="1"/>
  <c r="AJ35" i="83"/>
  <c r="AJ36" i="83" s="1"/>
  <c r="BA30" i="83"/>
  <c r="AQ30" i="83" s="1"/>
  <c r="AD35" i="83" s="1"/>
  <c r="AK33" i="89"/>
  <c r="AK35" i="89" s="1"/>
  <c r="AL14" i="80"/>
  <c r="AO20" i="80"/>
  <c r="AD14" i="80" s="1"/>
  <c r="AL32" i="84"/>
  <c r="AO33" i="84"/>
  <c r="AD32" i="84" s="1"/>
  <c r="AJ11" i="86"/>
  <c r="AP23" i="86"/>
  <c r="AE11" i="86" s="1"/>
  <c r="AJ33" i="89"/>
  <c r="AJ35" i="89" s="1"/>
  <c r="AK35" i="84"/>
  <c r="AK36" i="84" s="1"/>
  <c r="AV36" i="84"/>
  <c r="AW30" i="84"/>
  <c r="AQ30" i="84" s="1"/>
  <c r="AF35" i="84" s="1"/>
  <c r="AP29" i="79"/>
  <c r="AV34" i="79"/>
  <c r="AG29" i="79" s="1"/>
  <c r="AW34" i="79"/>
  <c r="AH29" i="79" s="1"/>
  <c r="AW21" i="79"/>
  <c r="AH13" i="79" s="1"/>
  <c r="AV21" i="79"/>
  <c r="AG13" i="79" s="1"/>
  <c r="AP13" i="79"/>
  <c r="AT21" i="79"/>
  <c r="AE13" i="79" s="1"/>
  <c r="AS21" i="79"/>
  <c r="AD13" i="79" s="1"/>
  <c r="AK6" i="88"/>
  <c r="AU20" i="79"/>
  <c r="AF14" i="79" s="1"/>
  <c r="AW35" i="89"/>
  <c r="AN37" i="50"/>
  <c r="AN38" i="50" s="1"/>
  <c r="AV37" i="50"/>
  <c r="AG32" i="50" s="1"/>
  <c r="AS37" i="50"/>
  <c r="AD32" i="50" s="1"/>
  <c r="AW37" i="50"/>
  <c r="AH32" i="50" s="1"/>
  <c r="AT37" i="50"/>
  <c r="AE32" i="50" s="1"/>
  <c r="AP32" i="50"/>
  <c r="BA33" i="88"/>
  <c r="AQ33" i="88" s="1"/>
  <c r="AD30" i="88" s="1"/>
  <c r="AJ30" i="88"/>
  <c r="AJ35" i="88" s="1"/>
  <c r="AW35" i="88"/>
  <c r="AT11" i="54"/>
  <c r="AJ12" i="54"/>
  <c r="AG44" i="55"/>
  <c r="AG48" i="55" s="1"/>
  <c r="AV38" i="55"/>
  <c r="AQ11" i="55" s="1"/>
  <c r="AG17" i="55" s="1"/>
  <c r="AM48" i="53"/>
  <c r="AE52" i="53"/>
  <c r="AS55" i="53"/>
  <c r="BC44" i="53"/>
  <c r="AY12" i="53" s="1"/>
  <c r="AK20" i="53" s="1"/>
  <c r="AK64" i="53"/>
  <c r="AK66" i="53" s="1"/>
  <c r="AY66" i="53"/>
  <c r="AI22" i="58"/>
  <c r="AW12" i="58"/>
  <c r="AO12" i="58" s="1"/>
  <c r="AD22" i="58" s="1"/>
  <c r="AD62" i="53"/>
  <c r="AD66" i="53" s="1"/>
  <c r="AR66" i="53"/>
  <c r="BC63" i="53"/>
  <c r="AR31" i="53" s="1"/>
  <c r="AD30" i="53" s="1"/>
  <c r="AI12" i="58"/>
  <c r="AW22" i="58"/>
  <c r="AO22" i="58" s="1"/>
  <c r="AD12" i="58" s="1"/>
  <c r="AD43" i="53"/>
  <c r="BC53" i="53"/>
  <c r="AR21" i="53" s="1"/>
  <c r="AD11" i="53" s="1"/>
  <c r="AU24" i="84"/>
  <c r="AU6" i="84"/>
  <c r="AL15" i="84"/>
  <c r="AP19" i="84"/>
  <c r="AE15" i="84" s="1"/>
  <c r="AQ19" i="84"/>
  <c r="AF15" i="84" s="1"/>
  <c r="AP23" i="84"/>
  <c r="AE11" i="84" s="1"/>
  <c r="AU17" i="79"/>
  <c r="AF17" i="79" s="1"/>
  <c r="AT17" i="79"/>
  <c r="AE17" i="79" s="1"/>
  <c r="AW17" i="79"/>
  <c r="AH17" i="79" s="1"/>
  <c r="AP17" i="79"/>
  <c r="AV17" i="79"/>
  <c r="AG17" i="79" s="1"/>
  <c r="AQ16" i="86"/>
  <c r="AF18" i="86" s="1"/>
  <c r="AP33" i="80"/>
  <c r="AE32" i="80" s="1"/>
  <c r="AL32" i="80"/>
  <c r="AW35" i="86"/>
  <c r="AP35" i="86" s="1"/>
  <c r="AE30" i="86" s="1"/>
  <c r="AJ30" i="86"/>
  <c r="AQ15" i="84"/>
  <c r="AF19" i="84" s="1"/>
  <c r="AR16" i="88"/>
  <c r="AE18" i="88" s="1"/>
  <c r="AN18" i="88"/>
  <c r="AT16" i="88"/>
  <c r="AG18" i="88" s="1"/>
  <c r="AS20" i="60"/>
  <c r="AH12" i="60" s="1"/>
  <c r="AO20" i="60"/>
  <c r="AD12" i="60" s="1"/>
  <c r="AV20" i="60"/>
  <c r="AK12" i="60" s="1"/>
  <c r="AT20" i="60"/>
  <c r="AI12" i="60" s="1"/>
  <c r="AQ20" i="60"/>
  <c r="AF12" i="60" s="1"/>
  <c r="AP20" i="60"/>
  <c r="AE12" i="60" s="1"/>
  <c r="AL39" i="60"/>
  <c r="AU20" i="60"/>
  <c r="AJ12" i="60" s="1"/>
  <c r="AM7" i="50"/>
  <c r="AJ28" i="54"/>
  <c r="AJ34" i="54" s="1"/>
  <c r="AT25" i="50"/>
  <c r="AE13" i="50" s="1"/>
  <c r="AP13" i="50"/>
  <c r="AW25" i="50"/>
  <c r="AH13" i="50" s="1"/>
  <c r="AS25" i="50"/>
  <c r="AD13" i="50" s="1"/>
  <c r="AU24" i="80"/>
  <c r="AU6" i="80"/>
  <c r="AI12" i="54"/>
  <c r="AW20" i="54"/>
  <c r="AO20" i="54" s="1"/>
  <c r="AD12" i="54" s="1"/>
  <c r="AJ15" i="54"/>
  <c r="AI5" i="49"/>
  <c r="AW5" i="49"/>
  <c r="AO5" i="49" s="1"/>
  <c r="AD5" i="49" s="1"/>
  <c r="AE47" i="53"/>
  <c r="BC49" i="53"/>
  <c r="AV17" i="53" s="1"/>
  <c r="AH15" i="53" s="1"/>
  <c r="AK18" i="52"/>
  <c r="AU50" i="60"/>
  <c r="AJ48" i="60"/>
  <c r="AJ50" i="60" s="1"/>
  <c r="AU34" i="60"/>
  <c r="AK5" i="49"/>
  <c r="AJ19" i="68"/>
  <c r="AJ24" i="68" s="1"/>
  <c r="AW15" i="68"/>
  <c r="AP15" i="68" s="1"/>
  <c r="AE19" i="68" s="1"/>
  <c r="AU24" i="68"/>
  <c r="AF37" i="53"/>
  <c r="AM22" i="79"/>
  <c r="AM24" i="79" s="1"/>
  <c r="BB24" i="79"/>
  <c r="BB6" i="79" s="1"/>
  <c r="AP32" i="79"/>
  <c r="AW31" i="79"/>
  <c r="AH32" i="79" s="1"/>
  <c r="AS31" i="79"/>
  <c r="AD32" i="79" s="1"/>
  <c r="AP31" i="80"/>
  <c r="AE34" i="80" s="1"/>
  <c r="AL34" i="80"/>
  <c r="AQ31" i="80"/>
  <c r="AF34" i="80" s="1"/>
  <c r="AP35" i="84"/>
  <c r="AE30" i="84" s="1"/>
  <c r="AL30" i="85"/>
  <c r="AO35" i="85"/>
  <c r="AD30" i="85" s="1"/>
  <c r="AQ35" i="85"/>
  <c r="AF30" i="85" s="1"/>
  <c r="AJ6" i="88"/>
  <c r="BA6" i="88"/>
  <c r="AN6" i="88" s="1"/>
  <c r="AQ20" i="85"/>
  <c r="AF14" i="85" s="1"/>
  <c r="AV24" i="80"/>
  <c r="AV6" i="80"/>
  <c r="AN17" i="88"/>
  <c r="AR17" i="88"/>
  <c r="AE17" i="88" s="1"/>
  <c r="AQ17" i="88"/>
  <c r="AD17" i="88" s="1"/>
  <c r="AS17" i="88"/>
  <c r="AF17" i="88" s="1"/>
  <c r="AQ19" i="89"/>
  <c r="AF15" i="89" s="1"/>
  <c r="BE29" i="79"/>
  <c r="AV29" i="79" s="1"/>
  <c r="AG34" i="79" s="1"/>
  <c r="AK34" i="79"/>
  <c r="AK35" i="79" s="1"/>
  <c r="AZ35" i="79"/>
  <c r="AI16" i="61"/>
  <c r="AW18" i="61"/>
  <c r="AO18" i="61" s="1"/>
  <c r="AD16" i="61" s="1"/>
  <c r="AW31" i="54"/>
  <c r="AO31" i="54" s="1"/>
  <c r="AD30" i="54" s="1"/>
  <c r="AI30" i="54"/>
  <c r="AW22" i="50"/>
  <c r="AH16" i="50" s="1"/>
  <c r="AP16" i="50"/>
  <c r="AV22" i="50"/>
  <c r="AG16" i="50" s="1"/>
  <c r="AT22" i="50"/>
  <c r="AE16" i="50" s="1"/>
  <c r="AI11" i="54"/>
  <c r="AW21" i="54"/>
  <c r="AO21" i="54" s="1"/>
  <c r="AD11" i="54" s="1"/>
  <c r="AJ17" i="54"/>
  <c r="AW15" i="54"/>
  <c r="AW28" i="54"/>
  <c r="AT34" i="54"/>
  <c r="AI33" i="54"/>
  <c r="AW12" i="54"/>
  <c r="AI20" i="54"/>
  <c r="AP23" i="68"/>
  <c r="AE11" i="68" s="1"/>
  <c r="AI17" i="68"/>
  <c r="AI24" i="68" s="1"/>
  <c r="AT24" i="68"/>
  <c r="AW17" i="68"/>
  <c r="AO17" i="68" s="1"/>
  <c r="AD17" i="68" s="1"/>
  <c r="AJ19" i="52"/>
  <c r="AX15" i="52"/>
  <c r="AP15" i="52" s="1"/>
  <c r="AD19" i="52" s="1"/>
  <c r="AM52" i="53"/>
  <c r="AW6" i="52"/>
  <c r="BB37" i="53"/>
  <c r="AI11" i="82"/>
  <c r="AW23" i="82"/>
  <c r="AK6" i="86"/>
  <c r="AT6" i="84"/>
  <c r="AT24" i="84"/>
  <c r="AM34" i="83"/>
  <c r="AM36" i="83" s="1"/>
  <c r="AK22" i="79"/>
  <c r="AK24" i="79" s="1"/>
  <c r="BE12" i="79"/>
  <c r="AU12" i="79" s="1"/>
  <c r="AF22" i="79" s="1"/>
  <c r="AZ24" i="79"/>
  <c r="AJ17" i="86"/>
  <c r="AW17" i="86"/>
  <c r="AP17" i="86" s="1"/>
  <c r="AE17" i="86" s="1"/>
  <c r="AV23" i="79"/>
  <c r="AG11" i="79" s="1"/>
  <c r="AT23" i="79"/>
  <c r="AE11" i="79" s="1"/>
  <c r="AP11" i="79"/>
  <c r="AO21" i="86"/>
  <c r="AD13" i="86" s="1"/>
  <c r="AP21" i="86"/>
  <c r="AE13" i="86" s="1"/>
  <c r="AL13" i="86"/>
  <c r="AM6" i="88"/>
  <c r="AN11" i="88"/>
  <c r="AR23" i="88"/>
  <c r="AE11" i="88" s="1"/>
  <c r="AL32" i="89"/>
  <c r="AO31" i="89"/>
  <c r="AD32" i="89" s="1"/>
  <c r="AP31" i="89"/>
  <c r="AE32" i="89" s="1"/>
  <c r="AL22" i="54"/>
  <c r="AQ10" i="54"/>
  <c r="AF22" i="54" s="1"/>
  <c r="AP10" i="54"/>
  <c r="AE22" i="54" s="1"/>
  <c r="AF55" i="60"/>
  <c r="AF59" i="60" s="1"/>
  <c r="AT24" i="50"/>
  <c r="AE14" i="50" s="1"/>
  <c r="AI31" i="54"/>
  <c r="AW30" i="54"/>
  <c r="AE40" i="55"/>
  <c r="AV42" i="55"/>
  <c r="AO15" i="55" s="1"/>
  <c r="AE13" i="55" s="1"/>
  <c r="AN32" i="65"/>
  <c r="AS48" i="65"/>
  <c r="AS32" i="65" s="1"/>
  <c r="AD35" i="55"/>
  <c r="AV47" i="55"/>
  <c r="AN20" i="55" s="1"/>
  <c r="AD8" i="55" s="1"/>
  <c r="AI39" i="55"/>
  <c r="AV43" i="55"/>
  <c r="AS16" i="55" s="1"/>
  <c r="AI12" i="55" s="1"/>
  <c r="AE63" i="53"/>
  <c r="BC62" i="53"/>
  <c r="AU30" i="53" s="1"/>
  <c r="AG31" i="53" s="1"/>
  <c r="AJ52" i="53"/>
  <c r="AJ55" i="53" s="1"/>
  <c r="AX55" i="53"/>
  <c r="AW35" i="58"/>
  <c r="AK20" i="52"/>
  <c r="AG63" i="53"/>
  <c r="AG66" i="53" s="1"/>
  <c r="AU66" i="53"/>
  <c r="AI15" i="58"/>
  <c r="AW19" i="58"/>
  <c r="AO19" i="58" s="1"/>
  <c r="AD15" i="58" s="1"/>
  <c r="AE64" i="53"/>
  <c r="BC61" i="53"/>
  <c r="AS29" i="53" s="1"/>
  <c r="AE32" i="53" s="1"/>
  <c r="AS6" i="59"/>
  <c r="AH6" i="59"/>
  <c r="AT24" i="57"/>
  <c r="AT6" i="57"/>
  <c r="AJ29" i="61"/>
  <c r="AI21" i="82"/>
  <c r="AW13" i="82"/>
  <c r="AO13" i="82" s="1"/>
  <c r="AD21" i="82" s="1"/>
  <c r="AI6" i="86"/>
  <c r="AW6" i="86"/>
  <c r="AL6" i="86" s="1"/>
  <c r="AJ34" i="86"/>
  <c r="AW31" i="86"/>
  <c r="AP31" i="86" s="1"/>
  <c r="AE34" i="86" s="1"/>
  <c r="AI19" i="80"/>
  <c r="AI24" i="80" s="1"/>
  <c r="AW15" i="80"/>
  <c r="AO15" i="80" s="1"/>
  <c r="AD19" i="80" s="1"/>
  <c r="AS19" i="83"/>
  <c r="AF15" i="83" s="1"/>
  <c r="AV32" i="79"/>
  <c r="AG31" i="79" s="1"/>
  <c r="AS15" i="88"/>
  <c r="AF19" i="88" s="1"/>
  <c r="AP31" i="85"/>
  <c r="AE34" i="85" s="1"/>
  <c r="AL34" i="85"/>
  <c r="AQ31" i="85"/>
  <c r="AF34" i="85" s="1"/>
  <c r="AK22" i="88"/>
  <c r="AK24" i="88" s="1"/>
  <c r="BA12" i="88"/>
  <c r="AS12" i="88" s="1"/>
  <c r="AF22" i="88" s="1"/>
  <c r="AX24" i="88"/>
  <c r="AQ21" i="88"/>
  <c r="AD13" i="88" s="1"/>
  <c r="AS21" i="88"/>
  <c r="AF13" i="88" s="1"/>
  <c r="AN13" i="88"/>
  <c r="AI33" i="89"/>
  <c r="AI35" i="89" s="1"/>
  <c r="AW30" i="89"/>
  <c r="AL33" i="89" s="1"/>
  <c r="AD45" i="60"/>
  <c r="AO34" i="60"/>
  <c r="AO50" i="60"/>
  <c r="AW41" i="60"/>
  <c r="AO14" i="60" s="1"/>
  <c r="AD18" i="60" s="1"/>
  <c r="AV35" i="50"/>
  <c r="AG34" i="50" s="1"/>
  <c r="AT35" i="50"/>
  <c r="AE34" i="50" s="1"/>
  <c r="AU35" i="50"/>
  <c r="AF34" i="50" s="1"/>
  <c r="AP34" i="50"/>
  <c r="AW35" i="50"/>
  <c r="AH34" i="50" s="1"/>
  <c r="AT36" i="50"/>
  <c r="AE33" i="50" s="1"/>
  <c r="AV36" i="50"/>
  <c r="AG33" i="50" s="1"/>
  <c r="AP33" i="50"/>
  <c r="AS36" i="50"/>
  <c r="AD33" i="50" s="1"/>
  <c r="AW36" i="50"/>
  <c r="AH33" i="50" s="1"/>
  <c r="AI13" i="54"/>
  <c r="AW19" i="54"/>
  <c r="AO19" i="54" s="1"/>
  <c r="AD13" i="54" s="1"/>
  <c r="AW17" i="50"/>
  <c r="AH21" i="50" s="1"/>
  <c r="AP21" i="50"/>
  <c r="AU17" i="50"/>
  <c r="AF21" i="50" s="1"/>
  <c r="AV17" i="50"/>
  <c r="AG21" i="50" s="1"/>
  <c r="AM38" i="50"/>
  <c r="AN7" i="50"/>
  <c r="AD46" i="55"/>
  <c r="AV36" i="55"/>
  <c r="AN9" i="55" s="1"/>
  <c r="AD19" i="55" s="1"/>
  <c r="AJ37" i="55"/>
  <c r="AJ14" i="52"/>
  <c r="AX20" i="52"/>
  <c r="AP20" i="52" s="1"/>
  <c r="AD14" i="52" s="1"/>
  <c r="AK17" i="52"/>
  <c r="AJ21" i="52"/>
  <c r="AX13" i="52"/>
  <c r="AQ13" i="52" s="1"/>
  <c r="AE21" i="52" s="1"/>
  <c r="AU24" i="52"/>
  <c r="AV6" i="52"/>
  <c r="BA37" i="53"/>
  <c r="AI18" i="58"/>
  <c r="AW16" i="58"/>
  <c r="AO16" i="58" s="1"/>
  <c r="AD18" i="58" s="1"/>
  <c r="AT22" i="61"/>
  <c r="AJ22" i="84"/>
  <c r="AJ24" i="84" s="1"/>
  <c r="AQ32" i="88"/>
  <c r="AD31" i="88" s="1"/>
  <c r="AN31" i="88"/>
  <c r="AR32" i="88"/>
  <c r="AE31" i="88" s="1"/>
  <c r="AS32" i="88"/>
  <c r="AF31" i="88" s="1"/>
  <c r="AQ20" i="84"/>
  <c r="AF14" i="84" s="1"/>
  <c r="AL14" i="84"/>
  <c r="AP20" i="84"/>
  <c r="AE14" i="84" s="1"/>
  <c r="AL14" i="86"/>
  <c r="AP20" i="86"/>
  <c r="AE14" i="86" s="1"/>
  <c r="AQ16" i="83"/>
  <c r="AD18" i="83" s="1"/>
  <c r="AN18" i="83"/>
  <c r="AT16" i="83"/>
  <c r="AG18" i="83" s="1"/>
  <c r="AJ6" i="86"/>
  <c r="AS17" i="79"/>
  <c r="AD17" i="79" s="1"/>
  <c r="AO33" i="80"/>
  <c r="AD32" i="80" s="1"/>
  <c r="AU36" i="86"/>
  <c r="AW30" i="86"/>
  <c r="AJ35" i="86"/>
  <c r="AI35" i="80"/>
  <c r="AI36" i="80" s="1"/>
  <c r="AW30" i="80"/>
  <c r="AT36" i="80"/>
  <c r="AV31" i="79"/>
  <c r="AG32" i="79" s="1"/>
  <c r="AJ12" i="86"/>
  <c r="AP22" i="86"/>
  <c r="AE12" i="86" s="1"/>
  <c r="AQ16" i="88"/>
  <c r="AD18" i="88" s="1"/>
  <c r="AJ53" i="60"/>
  <c r="AT14" i="79"/>
  <c r="AE20" i="79" s="1"/>
  <c r="AS14" i="79"/>
  <c r="AD20" i="79" s="1"/>
  <c r="AW14" i="79"/>
  <c r="AH20" i="79" s="1"/>
  <c r="AV14" i="79"/>
  <c r="AG20" i="79" s="1"/>
  <c r="AP20" i="79"/>
  <c r="AM24" i="50"/>
  <c r="AM26" i="50" s="1"/>
  <c r="BB26" i="50"/>
  <c r="AJ20" i="80"/>
  <c r="AJ24" i="80" s="1"/>
  <c r="AW14" i="80"/>
  <c r="AP14" i="80" s="1"/>
  <c r="AE20" i="80" s="1"/>
  <c r="AO7" i="50"/>
  <c r="AF37" i="55"/>
  <c r="AV45" i="55"/>
  <c r="AJ40" i="55"/>
  <c r="AI16" i="49"/>
  <c r="AI23" i="49" s="1"/>
  <c r="AT23" i="49"/>
  <c r="AW16" i="49"/>
  <c r="AQ16" i="49" s="1"/>
  <c r="AF16" i="49" s="1"/>
  <c r="AK33" i="52"/>
  <c r="AV35" i="52"/>
  <c r="AU6" i="58"/>
  <c r="AU24" i="58"/>
  <c r="AL31" i="84"/>
  <c r="AP34" i="84"/>
  <c r="AE31" i="84" s="1"/>
  <c r="AK16" i="49"/>
  <c r="AK23" i="49" s="1"/>
  <c r="AV23" i="49"/>
  <c r="AL16" i="58"/>
  <c r="AO18" i="58"/>
  <c r="AD16" i="58" s="1"/>
  <c r="AQ18" i="58"/>
  <c r="AF16" i="58" s="1"/>
  <c r="AX33" i="52"/>
  <c r="AP33" i="52" s="1"/>
  <c r="AD30" i="52" s="1"/>
  <c r="AJ30" i="52"/>
  <c r="AU24" i="70"/>
  <c r="AU6" i="70"/>
  <c r="AJ18" i="52"/>
  <c r="AX16" i="52"/>
  <c r="AQ16" i="52" s="1"/>
  <c r="AE18" i="52" s="1"/>
  <c r="AF52" i="53"/>
  <c r="AF55" i="53" s="1"/>
  <c r="AT55" i="53"/>
  <c r="AU6" i="82"/>
  <c r="AU24" i="82"/>
  <c r="AJ15" i="86"/>
  <c r="AP19" i="86"/>
  <c r="AE15" i="86" s="1"/>
  <c r="AI33" i="84"/>
  <c r="AI36" i="84" s="1"/>
  <c r="AW32" i="84"/>
  <c r="AT36" i="84"/>
  <c r="AL35" i="83"/>
  <c r="AL36" i="83" s="1"/>
  <c r="AO31" i="80"/>
  <c r="AD34" i="80" s="1"/>
  <c r="AJ21" i="88"/>
  <c r="AJ24" i="88" s="1"/>
  <c r="BA13" i="88"/>
  <c r="AQ13" i="88" s="1"/>
  <c r="AD21" i="88" s="1"/>
  <c r="AW24" i="88"/>
  <c r="AP23" i="80"/>
  <c r="AE11" i="80" s="1"/>
  <c r="AJ16" i="86"/>
  <c r="AW18" i="86"/>
  <c r="AP18" i="86" s="1"/>
  <c r="AE16" i="86" s="1"/>
  <c r="AO23" i="80"/>
  <c r="AD11" i="80" s="1"/>
  <c r="AK22" i="80"/>
  <c r="AW12" i="80"/>
  <c r="AT17" i="88"/>
  <c r="AG17" i="88" s="1"/>
  <c r="AP12" i="79"/>
  <c r="AS22" i="79"/>
  <c r="AD12" i="79" s="1"/>
  <c r="AV22" i="79"/>
  <c r="AG12" i="79" s="1"/>
  <c r="AM33" i="88"/>
  <c r="AM35" i="88" s="1"/>
  <c r="AZ35" i="88"/>
  <c r="BA30" i="88"/>
  <c r="AT30" i="88" s="1"/>
  <c r="AG33" i="88" s="1"/>
  <c r="AU27" i="55"/>
  <c r="AK24" i="55" s="1"/>
  <c r="AR27" i="55"/>
  <c r="AH24" i="55" s="1"/>
  <c r="AP27" i="55"/>
  <c r="AF24" i="55" s="1"/>
  <c r="AS27" i="55"/>
  <c r="AI24" i="55" s="1"/>
  <c r="AO27" i="55"/>
  <c r="AE24" i="55" s="1"/>
  <c r="AT27" i="55"/>
  <c r="AJ24" i="55" s="1"/>
  <c r="AU56" i="60"/>
  <c r="AU59" i="60"/>
  <c r="AF36" i="55"/>
  <c r="AV46" i="55"/>
  <c r="AH51" i="55"/>
  <c r="AH57" i="55" s="1"/>
  <c r="AV56" i="55"/>
  <c r="AR28" i="55" s="1"/>
  <c r="AH23" i="55" s="1"/>
  <c r="AR32" i="55"/>
  <c r="AR48" i="55"/>
  <c r="AH32" i="65"/>
  <c r="AG55" i="55"/>
  <c r="AG57" i="55" s="1"/>
  <c r="AV52" i="55"/>
  <c r="AL31" i="52"/>
  <c r="AL35" i="52" s="1"/>
  <c r="AW35" i="52"/>
  <c r="AP14" i="84"/>
  <c r="AE20" i="84" s="1"/>
  <c r="AL20" i="84"/>
  <c r="AH64" i="53"/>
  <c r="AH66" i="53" s="1"/>
  <c r="AV66" i="53"/>
  <c r="AN44" i="53"/>
  <c r="AN55" i="53" s="1"/>
  <c r="BB55" i="53"/>
  <c r="AQ23" i="84"/>
  <c r="AF11" i="84" s="1"/>
  <c r="AK19" i="86"/>
  <c r="AK24" i="86" s="1"/>
  <c r="AV24" i="86"/>
  <c r="AQ15" i="86"/>
  <c r="AF19" i="86" s="1"/>
  <c r="AW12" i="84"/>
  <c r="AL22" i="84" s="1"/>
  <c r="AI22" i="84"/>
  <c r="AI24" i="84" s="1"/>
  <c r="AK18" i="80"/>
  <c r="AW16" i="80"/>
  <c r="AQ16" i="80" s="1"/>
  <c r="AF18" i="80" s="1"/>
  <c r="AV6" i="85"/>
  <c r="AV24" i="85"/>
  <c r="AP16" i="85"/>
  <c r="AE18" i="85" s="1"/>
  <c r="AO16" i="85"/>
  <c r="AD18" i="85" s="1"/>
  <c r="AL18" i="85"/>
  <c r="AO23" i="86"/>
  <c r="AD11" i="86" s="1"/>
  <c r="AK6" i="89"/>
  <c r="BC35" i="79"/>
  <c r="AN34" i="79"/>
  <c r="AN35" i="79" s="1"/>
  <c r="AT19" i="83"/>
  <c r="AG15" i="83" s="1"/>
  <c r="AT24" i="85"/>
  <c r="AT6" i="85"/>
  <c r="AL12" i="89"/>
  <c r="AO22" i="89"/>
  <c r="AD12" i="89" s="1"/>
  <c r="AP22" i="89"/>
  <c r="AE12" i="89" s="1"/>
  <c r="AM22" i="88"/>
  <c r="AM24" i="88" s="1"/>
  <c r="AZ24" i="88"/>
  <c r="AQ23" i="88"/>
  <c r="AD11" i="88" s="1"/>
  <c r="AO10" i="54"/>
  <c r="AD22" i="54" s="1"/>
  <c r="AI29" i="54"/>
  <c r="AW32" i="54"/>
  <c r="AO32" i="54" s="1"/>
  <c r="AD29" i="54" s="1"/>
  <c r="AV24" i="50"/>
  <c r="AG14" i="50" s="1"/>
  <c r="AS24" i="50"/>
  <c r="AD14" i="50" s="1"/>
  <c r="AP14" i="50"/>
  <c r="AW24" i="50"/>
  <c r="AH14" i="50" s="1"/>
  <c r="AF54" i="55"/>
  <c r="AF57" i="55" s="1"/>
  <c r="AV53" i="55"/>
  <c r="AE37" i="65"/>
  <c r="AE48" i="65" s="1"/>
  <c r="AS45" i="65"/>
  <c r="AV25" i="50"/>
  <c r="AG13" i="50" s="1"/>
  <c r="AJ17" i="52"/>
  <c r="AX17" i="52"/>
  <c r="AQ17" i="52" s="1"/>
  <c r="AE17" i="52" s="1"/>
  <c r="AG37" i="53"/>
  <c r="AL37" i="53"/>
  <c r="AI34" i="58"/>
  <c r="AW29" i="58"/>
  <c r="AM51" i="53"/>
  <c r="AX23" i="52"/>
  <c r="AJ11" i="52"/>
  <c r="AI37" i="53"/>
  <c r="AV24" i="58"/>
  <c r="AV6" i="58"/>
  <c r="AQ34" i="83"/>
  <c r="AD31" i="83" s="1"/>
  <c r="AT34" i="83"/>
  <c r="AG31" i="83" s="1"/>
  <c r="AN31" i="83"/>
  <c r="AR34" i="83"/>
  <c r="AE31" i="83" s="1"/>
  <c r="AH17" i="59"/>
  <c r="AH23" i="59" s="1"/>
  <c r="AS16" i="59"/>
  <c r="AM16" i="59" s="1"/>
  <c r="AD17" i="59" s="1"/>
  <c r="AQ23" i="59"/>
  <c r="AS23" i="59" s="1"/>
  <c r="AI16" i="57"/>
  <c r="AI24" i="57" s="1"/>
  <c r="AW18" i="57"/>
  <c r="AY24" i="83"/>
  <c r="AY6" i="83"/>
  <c r="AI21" i="86"/>
  <c r="AI24" i="86" s="1"/>
  <c r="AW13" i="86"/>
  <c r="AO13" i="86" s="1"/>
  <c r="AD21" i="86" s="1"/>
  <c r="AT24" i="86"/>
  <c r="AJ33" i="86"/>
  <c r="AW32" i="86"/>
  <c r="AP32" i="86" s="1"/>
  <c r="AE33" i="86" s="1"/>
  <c r="AP19" i="85"/>
  <c r="AE15" i="85" s="1"/>
  <c r="AL15" i="85"/>
  <c r="AQ33" i="83"/>
  <c r="AD32" i="83" s="1"/>
  <c r="AN32" i="83"/>
  <c r="AW6" i="83"/>
  <c r="AW24" i="83"/>
  <c r="AQ22" i="84"/>
  <c r="AF12" i="84" s="1"/>
  <c r="AL12" i="84"/>
  <c r="BE15" i="79"/>
  <c r="AV15" i="79" s="1"/>
  <c r="AG19" i="79" s="1"/>
  <c r="AL13" i="80"/>
  <c r="AQ21" i="80"/>
  <c r="AF13" i="80" s="1"/>
  <c r="AP21" i="80"/>
  <c r="AE13" i="80" s="1"/>
  <c r="AP17" i="85"/>
  <c r="AE17" i="85" s="1"/>
  <c r="AL17" i="85"/>
  <c r="AQ17" i="85"/>
  <c r="AF17" i="85" s="1"/>
  <c r="AV57" i="55"/>
  <c r="AF47" i="60"/>
  <c r="AF50" i="60" s="1"/>
  <c r="AQ50" i="60"/>
  <c r="AQ34" i="60"/>
  <c r="AW33" i="79"/>
  <c r="AH30" i="79" s="1"/>
  <c r="AT33" i="79"/>
  <c r="AE30" i="79" s="1"/>
  <c r="AP30" i="79"/>
  <c r="AS33" i="79"/>
  <c r="AD30" i="79" s="1"/>
  <c r="AV33" i="79"/>
  <c r="AG30" i="79" s="1"/>
  <c r="AU23" i="50"/>
  <c r="AF15" i="50" s="1"/>
  <c r="AV23" i="50"/>
  <c r="AG15" i="50" s="1"/>
  <c r="AP15" i="50"/>
  <c r="AV44" i="55"/>
  <c r="AO17" i="55" s="1"/>
  <c r="AE11" i="55" s="1"/>
  <c r="AE38" i="55"/>
  <c r="AI18" i="54"/>
  <c r="AW14" i="54"/>
  <c r="AO14" i="54" s="1"/>
  <c r="AD18" i="54" s="1"/>
  <c r="AJ31" i="80"/>
  <c r="AJ36" i="80" s="1"/>
  <c r="AU36" i="80"/>
  <c r="AW34" i="80"/>
  <c r="AN24" i="50"/>
  <c r="AN26" i="50" s="1"/>
  <c r="BC26" i="50"/>
  <c r="AQ32" i="55"/>
  <c r="AQ48" i="55"/>
  <c r="AK37" i="53"/>
  <c r="AU6" i="52"/>
  <c r="AM53" i="53"/>
  <c r="BA55" i="53"/>
  <c r="BC43" i="53"/>
  <c r="BA11" i="53" s="1"/>
  <c r="AM21" i="53" s="1"/>
  <c r="AK30" i="52"/>
  <c r="AT24" i="58"/>
  <c r="AT6" i="58"/>
  <c r="AJ31" i="52"/>
  <c r="AX32" i="52"/>
  <c r="AP32" i="52" s="1"/>
  <c r="AD31" i="52" s="1"/>
  <c r="AX22" i="52"/>
  <c r="AP22" i="52" s="1"/>
  <c r="AD12" i="52" s="1"/>
  <c r="AJ12" i="52"/>
  <c r="AI33" i="59"/>
  <c r="AI34" i="59" s="1"/>
  <c r="AS28" i="59"/>
  <c r="AV24" i="82"/>
  <c r="AV6" i="82"/>
  <c r="AT22" i="88"/>
  <c r="AG12" i="88" s="1"/>
  <c r="AN12" i="88"/>
  <c r="AR22" i="88"/>
  <c r="AE12" i="88" s="1"/>
  <c r="AN33" i="83"/>
  <c r="AQ32" i="83"/>
  <c r="AD33" i="83" s="1"/>
  <c r="AS32" i="83"/>
  <c r="AF33" i="83" s="1"/>
  <c r="AT32" i="83"/>
  <c r="AG33" i="83" s="1"/>
  <c r="AO20" i="86"/>
  <c r="AD14" i="86" s="1"/>
  <c r="AJ22" i="86"/>
  <c r="AW12" i="86"/>
  <c r="AP12" i="86" s="1"/>
  <c r="AE22" i="86" s="1"/>
  <c r="AU24" i="86"/>
  <c r="AL17" i="80"/>
  <c r="AQ17" i="80"/>
  <c r="AF17" i="80" s="1"/>
  <c r="AQ17" i="84"/>
  <c r="AF17" i="84" s="1"/>
  <c r="AS34" i="88"/>
  <c r="AF29" i="88" s="1"/>
  <c r="AT34" i="88"/>
  <c r="AG29" i="88" s="1"/>
  <c r="AN29" i="88"/>
  <c r="AT15" i="83"/>
  <c r="AG19" i="83" s="1"/>
  <c r="AN19" i="83"/>
  <c r="AS15" i="83"/>
  <c r="AF19" i="83" s="1"/>
  <c r="AQ20" i="80"/>
  <c r="AF14" i="80" s="1"/>
  <c r="AS23" i="88"/>
  <c r="AF11" i="88" s="1"/>
  <c r="AU19" i="50"/>
  <c r="AF19" i="50" s="1"/>
  <c r="AW19" i="50"/>
  <c r="AH19" i="50" s="1"/>
  <c r="AP19" i="50"/>
  <c r="AT19" i="50"/>
  <c r="AE19" i="50" s="1"/>
  <c r="AV19" i="50"/>
  <c r="AG19" i="50" s="1"/>
  <c r="AK36" i="50"/>
  <c r="AK38" i="50" s="1"/>
  <c r="BE33" i="50"/>
  <c r="AS33" i="50" s="1"/>
  <c r="AD36" i="50" s="1"/>
  <c r="AJ51" i="55"/>
  <c r="AJ57" i="55" s="1"/>
  <c r="AP32" i="55"/>
  <c r="AP48" i="55"/>
  <c r="AI12" i="70"/>
  <c r="AI24" i="70" s="1"/>
  <c r="AW22" i="70"/>
  <c r="AH47" i="53"/>
  <c r="AH55" i="53" s="1"/>
  <c r="AV55" i="53"/>
  <c r="AP19" i="70"/>
  <c r="AE15" i="70" s="1"/>
  <c r="AL15" i="70"/>
  <c r="AO19" i="70"/>
  <c r="AD15" i="70" s="1"/>
  <c r="AM49" i="53"/>
  <c r="AK13" i="52"/>
  <c r="AT17" i="81"/>
  <c r="AJ6" i="68"/>
  <c r="AD49" i="53"/>
  <c r="BC47" i="53"/>
  <c r="AR15" i="53" s="1"/>
  <c r="AD17" i="53" s="1"/>
  <c r="AW23" i="58"/>
  <c r="AO23" i="58" s="1"/>
  <c r="AD11" i="58" s="1"/>
  <c r="AI11" i="58"/>
  <c r="AE60" i="53"/>
  <c r="BC65" i="53"/>
  <c r="AQ29" i="60"/>
  <c r="AF26" i="60" s="1"/>
  <c r="AV29" i="60"/>
  <c r="AK26" i="60" s="1"/>
  <c r="AP29" i="60"/>
  <c r="AE26" i="60" s="1"/>
  <c r="AR20" i="60"/>
  <c r="AG12" i="60" s="1"/>
  <c r="AD53" i="60"/>
  <c r="AS26" i="60"/>
  <c r="AH29" i="60" s="1"/>
  <c r="AP26" i="60"/>
  <c r="AE29" i="60" s="1"/>
  <c r="AT26" i="60"/>
  <c r="AI29" i="60" s="1"/>
  <c r="AL57" i="60"/>
  <c r="AU26" i="60"/>
  <c r="AJ29" i="60" s="1"/>
  <c r="AQ26" i="60"/>
  <c r="AF29" i="60" s="1"/>
  <c r="AO26" i="60"/>
  <c r="AD29" i="60" s="1"/>
  <c r="AV26" i="60"/>
  <c r="AK29" i="60" s="1"/>
  <c r="AT34" i="50"/>
  <c r="AE35" i="50" s="1"/>
  <c r="AP35" i="50"/>
  <c r="AV34" i="50"/>
  <c r="AG35" i="50" s="1"/>
  <c r="AW34" i="50"/>
  <c r="AH35" i="50" s="1"/>
  <c r="AU34" i="50"/>
  <c r="AF35" i="50" s="1"/>
  <c r="AR14" i="88"/>
  <c r="AE20" i="88" s="1"/>
  <c r="AS14" i="88"/>
  <c r="AF20" i="88" s="1"/>
  <c r="AN20" i="88"/>
  <c r="AO24" i="50"/>
  <c r="AO26" i="50" s="1"/>
  <c r="BD26" i="50"/>
  <c r="AT6" i="70"/>
  <c r="AT24" i="70"/>
  <c r="AH37" i="53"/>
  <c r="AM64" i="53"/>
  <c r="BA66" i="53"/>
  <c r="AH52" i="51"/>
  <c r="AH57" i="51" s="1"/>
  <c r="AQ57" i="51"/>
  <c r="AQ27" i="51"/>
  <c r="AH24" i="51" s="1"/>
  <c r="AX18" i="52"/>
  <c r="AP18" i="52" s="1"/>
  <c r="AD16" i="52" s="1"/>
  <c r="AJ16" i="52"/>
  <c r="AJ21" i="58"/>
  <c r="AJ24" i="58" s="1"/>
  <c r="AW13" i="58"/>
  <c r="AP13" i="58" s="1"/>
  <c r="AE21" i="58" s="1"/>
  <c r="AO34" i="84"/>
  <c r="AD31" i="84" s="1"/>
  <c r="AM44" i="53"/>
  <c r="AI61" i="53"/>
  <c r="BC64" i="53"/>
  <c r="AJ13" i="70"/>
  <c r="AJ24" i="70" s="1"/>
  <c r="AW21" i="70"/>
  <c r="AJ29" i="52"/>
  <c r="AX34" i="52"/>
  <c r="AP34" i="52" s="1"/>
  <c r="AD29" i="52" s="1"/>
  <c r="AJ15" i="82"/>
  <c r="AJ24" i="82" s="1"/>
  <c r="AO17" i="89"/>
  <c r="AD17" i="89" s="1"/>
  <c r="AT31" i="79"/>
  <c r="AE32" i="79" s="1"/>
  <c r="AJ21" i="86"/>
  <c r="AZ6" i="83"/>
  <c r="AZ24" i="83"/>
  <c r="AX6" i="83"/>
  <c r="AX24" i="83"/>
  <c r="AS20" i="79"/>
  <c r="AD14" i="79" s="1"/>
  <c r="AV20" i="79"/>
  <c r="AG14" i="79" s="1"/>
  <c r="AP14" i="79"/>
  <c r="AW20" i="79"/>
  <c r="AH14" i="79" s="1"/>
  <c r="AN11" i="83"/>
  <c r="AS23" i="83"/>
  <c r="AF11" i="83" s="1"/>
  <c r="AS18" i="88"/>
  <c r="AF16" i="88" s="1"/>
  <c r="AV24" i="84"/>
  <c r="AV6" i="84"/>
  <c r="AT21" i="83"/>
  <c r="AG13" i="83" s="1"/>
  <c r="AW30" i="85"/>
  <c r="AT36" i="85"/>
  <c r="AI35" i="85"/>
  <c r="AI36" i="85" s="1"/>
  <c r="AP18" i="89"/>
  <c r="AE16" i="89" s="1"/>
  <c r="AO18" i="89"/>
  <c r="AD16" i="89" s="1"/>
  <c r="AL16" i="89"/>
  <c r="AL6" i="88"/>
  <c r="AU5" i="54"/>
  <c r="AT32" i="55"/>
  <c r="AU23" i="54"/>
  <c r="AT48" i="55"/>
  <c r="AE56" i="55"/>
  <c r="AE57" i="55" s="1"/>
  <c r="AV51" i="55"/>
  <c r="AO23" i="55" s="1"/>
  <c r="AE28" i="55" s="1"/>
  <c r="AP17" i="50"/>
  <c r="AS21" i="50"/>
  <c r="AD17" i="50" s="1"/>
  <c r="AW21" i="50"/>
  <c r="AH17" i="50" s="1"/>
  <c r="AV21" i="50"/>
  <c r="AG17" i="50" s="1"/>
  <c r="AU21" i="50"/>
  <c r="AF17" i="50" s="1"/>
  <c r="AP20" i="50"/>
  <c r="AS18" i="50"/>
  <c r="AD20" i="50" s="1"/>
  <c r="AV18" i="50"/>
  <c r="AG20" i="50" s="1"/>
  <c r="AT18" i="50"/>
  <c r="AE20" i="50" s="1"/>
  <c r="AU18" i="50"/>
  <c r="AF20" i="50" s="1"/>
  <c r="AH45" i="55"/>
  <c r="AH48" i="55" s="1"/>
  <c r="AV37" i="55"/>
  <c r="AK31" i="85"/>
  <c r="AK36" i="85" s="1"/>
  <c r="AV36" i="85"/>
  <c r="AW34" i="85"/>
  <c r="AH40" i="65"/>
  <c r="AH48" i="65" s="1"/>
  <c r="AS42" i="65"/>
  <c r="AS32" i="55"/>
  <c r="AS48" i="55"/>
  <c r="AV24" i="70"/>
  <c r="AV6" i="70"/>
  <c r="AN62" i="53"/>
  <c r="AN66" i="53" s="1"/>
  <c r="BB66" i="53"/>
  <c r="AW34" i="67"/>
  <c r="AT35" i="67"/>
  <c r="AW35" i="67" s="1"/>
  <c r="AI29" i="67"/>
  <c r="AI35" i="67" s="1"/>
  <c r="AJ15" i="52"/>
  <c r="AX19" i="52"/>
  <c r="AP19" i="52" s="1"/>
  <c r="AD15" i="52" s="1"/>
  <c r="AK32" i="52"/>
  <c r="AT58" i="60"/>
  <c r="AW58" i="60" s="1"/>
  <c r="AT59" i="60"/>
  <c r="AD50" i="53"/>
  <c r="BC46" i="53"/>
  <c r="AR55" i="53"/>
  <c r="AJ34" i="58"/>
  <c r="AJ35" i="58" s="1"/>
  <c r="AX14" i="52"/>
  <c r="AQ14" i="52" s="1"/>
  <c r="AE20" i="52" s="1"/>
  <c r="AJ20" i="52"/>
  <c r="AP22" i="68"/>
  <c r="AE12" i="68" s="1"/>
  <c r="AX29" i="52"/>
  <c r="AP29" i="52" s="1"/>
  <c r="AD34" i="52" s="1"/>
  <c r="AU35" i="52"/>
  <c r="AJ34" i="52"/>
  <c r="AL13" i="52"/>
  <c r="AL24" i="52" s="1"/>
  <c r="AW24" i="52"/>
  <c r="AO23" i="68"/>
  <c r="AD11" i="68" s="1"/>
  <c r="AW19" i="82"/>
  <c r="AQ22" i="80"/>
  <c r="AF12" i="80" s="1"/>
  <c r="AP34" i="89"/>
  <c r="AE29" i="89" s="1"/>
  <c r="AQ22" i="83"/>
  <c r="AD12" i="83" s="1"/>
  <c r="AO13" i="80"/>
  <c r="AD21" i="80" s="1"/>
  <c r="AL21" i="80"/>
  <c r="AP13" i="80"/>
  <c r="AE21" i="80" s="1"/>
  <c r="AN14" i="83"/>
  <c r="AQ20" i="83"/>
  <c r="AD14" i="83" s="1"/>
  <c r="AK18" i="84"/>
  <c r="AW16" i="84"/>
  <c r="AO22" i="79"/>
  <c r="AO24" i="79" s="1"/>
  <c r="BD24" i="79"/>
  <c r="BD6" i="79" s="1"/>
  <c r="AP17" i="84"/>
  <c r="AE17" i="84" s="1"/>
  <c r="AK21" i="85"/>
  <c r="AK24" i="85" s="1"/>
  <c r="AW13" i="85"/>
  <c r="AQ18" i="80"/>
  <c r="AF16" i="80" s="1"/>
  <c r="AQ16" i="85"/>
  <c r="AF18" i="85" s="1"/>
  <c r="AK19" i="89"/>
  <c r="AK24" i="89" s="1"/>
  <c r="AW15" i="89"/>
  <c r="AQ19" i="80"/>
  <c r="AF15" i="80" s="1"/>
  <c r="AL15" i="80"/>
  <c r="AT6" i="89"/>
  <c r="AW24" i="89"/>
  <c r="AW6" i="89" s="1"/>
  <c r="AQ6" i="89" s="1"/>
  <c r="AF6" i="89" s="1"/>
  <c r="AQ21" i="84"/>
  <c r="AF13" i="84" s="1"/>
  <c r="AI19" i="85"/>
  <c r="AI24" i="85" s="1"/>
  <c r="AW15" i="85"/>
  <c r="AT32" i="79"/>
  <c r="AE31" i="79" s="1"/>
  <c r="AQ15" i="88"/>
  <c r="AD19" i="88" s="1"/>
  <c r="AQ22" i="89"/>
  <c r="AF12" i="89" s="1"/>
  <c r="AS56" i="60"/>
  <c r="AS59" i="60"/>
  <c r="AP27" i="60"/>
  <c r="AE28" i="60" s="1"/>
  <c r="AU34" i="54"/>
  <c r="AE59" i="60"/>
  <c r="BE7" i="50"/>
  <c r="AP7" i="50" s="1"/>
  <c r="AK7" i="50"/>
  <c r="AO48" i="55"/>
  <c r="AO32" i="55"/>
  <c r="AL7" i="50"/>
  <c r="AQ14" i="85"/>
  <c r="AF20" i="85" s="1"/>
  <c r="AX21" i="52"/>
  <c r="AM13" i="52" s="1"/>
  <c r="AJ13" i="52"/>
  <c r="AJ6" i="67"/>
  <c r="AW6" i="67"/>
  <c r="AD48" i="53"/>
  <c r="BC48" i="53"/>
  <c r="AR16" i="53" s="1"/>
  <c r="AD16" i="53" s="1"/>
  <c r="AG50" i="53"/>
  <c r="AG55" i="53" s="1"/>
  <c r="AU55" i="53"/>
  <c r="AZ55" i="53"/>
  <c r="AL52" i="53"/>
  <c r="AL55" i="53" s="1"/>
  <c r="AD42" i="53"/>
  <c r="BC54" i="53"/>
  <c r="AR22" i="53" s="1"/>
  <c r="AD10" i="53" s="1"/>
  <c r="AI52" i="53"/>
  <c r="AW55" i="53"/>
  <c r="AK15" i="58"/>
  <c r="AK24" i="58" s="1"/>
  <c r="AJ31" i="68"/>
  <c r="AJ35" i="68" s="1"/>
  <c r="AW32" i="68"/>
  <c r="AP32" i="68" s="1"/>
  <c r="AE31" i="68" s="1"/>
  <c r="AI63" i="53"/>
  <c r="AW66" i="53"/>
  <c r="AI13" i="58"/>
  <c r="AW21" i="58"/>
  <c r="AO21" i="58" s="1"/>
  <c r="AD13" i="58" s="1"/>
  <c r="AL22" i="83"/>
  <c r="AL24" i="83" s="1"/>
  <c r="AT23" i="88"/>
  <c r="AG11" i="88" s="1"/>
  <c r="AO19" i="85"/>
  <c r="AD15" i="85" s="1"/>
  <c r="AL33" i="79"/>
  <c r="AL35" i="79" s="1"/>
  <c r="BA35" i="79"/>
  <c r="BE30" i="79"/>
  <c r="AT30" i="79" s="1"/>
  <c r="AE33" i="79" s="1"/>
  <c r="AJ22" i="83"/>
  <c r="AJ24" i="83" s="1"/>
  <c r="BA12" i="83"/>
  <c r="AN22" i="83" s="1"/>
  <c r="AO22" i="84"/>
  <c r="AD12" i="84" s="1"/>
  <c r="AQ23" i="80"/>
  <c r="AF11" i="80" s="1"/>
  <c r="AO21" i="80"/>
  <c r="AD13" i="80" s="1"/>
  <c r="AO17" i="85"/>
  <c r="AD17" i="85" s="1"/>
  <c r="AL11" i="89"/>
  <c r="AP23" i="89"/>
  <c r="AE11" i="89" s="1"/>
  <c r="AK32" i="86"/>
  <c r="AK36" i="86" s="1"/>
  <c r="AV36" i="86"/>
  <c r="AO35" i="80"/>
  <c r="AD30" i="80" s="1"/>
  <c r="AP35" i="80"/>
  <c r="AE30" i="80" s="1"/>
  <c r="AL30" i="80"/>
  <c r="AJ32" i="85"/>
  <c r="AJ36" i="85" s="1"/>
  <c r="AW33" i="85"/>
  <c r="AU36" i="85"/>
  <c r="AT20" i="88"/>
  <c r="AG14" i="88" s="1"/>
  <c r="AQ20" i="88"/>
  <c r="AD14" i="88" s="1"/>
  <c r="AN14" i="88"/>
  <c r="AR20" i="88"/>
  <c r="AE14" i="88" s="1"/>
  <c r="AP14" i="81"/>
  <c r="AE20" i="81" s="1"/>
  <c r="AQ14" i="81"/>
  <c r="AF20" i="81" s="1"/>
  <c r="AL20" i="81"/>
  <c r="AE47" i="60"/>
  <c r="AE50" i="60" s="1"/>
  <c r="AP50" i="60"/>
  <c r="AP34" i="60"/>
  <c r="AU22" i="50"/>
  <c r="AF16" i="50" s="1"/>
  <c r="AD43" i="55"/>
  <c r="AV39" i="55"/>
  <c r="AN12" i="55" s="1"/>
  <c r="AD16" i="55" s="1"/>
  <c r="AN32" i="55"/>
  <c r="AN48" i="55"/>
  <c r="AI19" i="54"/>
  <c r="AW13" i="54"/>
  <c r="AO13" i="54" s="1"/>
  <c r="AD19" i="54" s="1"/>
  <c r="AD45" i="53"/>
  <c r="BC51" i="53"/>
  <c r="AR19" i="53" s="1"/>
  <c r="AD13" i="53" s="1"/>
  <c r="AK52" i="53"/>
  <c r="AK55" i="53" s="1"/>
  <c r="AY55" i="53"/>
  <c r="AE37" i="53"/>
  <c r="AK22" i="52"/>
  <c r="AV24" i="52"/>
  <c r="AX12" i="52"/>
  <c r="AQ12" i="52" s="1"/>
  <c r="AE22" i="52" s="1"/>
  <c r="AM61" i="53"/>
  <c r="AQ14" i="83"/>
  <c r="AD20" i="83" s="1"/>
  <c r="AT14" i="83"/>
  <c r="AG20" i="83" s="1"/>
  <c r="AN20" i="83"/>
  <c r="AR14" i="83"/>
  <c r="AE20" i="83" s="1"/>
  <c r="AL14" i="68"/>
  <c r="AQ20" i="68"/>
  <c r="AF14" i="68" s="1"/>
  <c r="AP20" i="68"/>
  <c r="AE14" i="68" s="1"/>
  <c r="AK12" i="82"/>
  <c r="AK24" i="82" s="1"/>
  <c r="AT17" i="83"/>
  <c r="AG17" i="83" s="1"/>
  <c r="AN17" i="83"/>
  <c r="AR17" i="83"/>
  <c r="AE17" i="83" s="1"/>
  <c r="AS17" i="83"/>
  <c r="AF17" i="83" s="1"/>
  <c r="AS16" i="79"/>
  <c r="AD18" i="79" s="1"/>
  <c r="AP18" i="79"/>
  <c r="AV16" i="79"/>
  <c r="AG18" i="79" s="1"/>
  <c r="AT16" i="79"/>
  <c r="AE18" i="79" s="1"/>
  <c r="AJ18" i="86"/>
  <c r="AP16" i="86"/>
  <c r="AE18" i="86" s="1"/>
  <c r="AQ19" i="85"/>
  <c r="AF15" i="85" s="1"/>
  <c r="AT20" i="83"/>
  <c r="AG14" i="83" s="1"/>
  <c r="AO19" i="84"/>
  <c r="AD15" i="84" s="1"/>
  <c r="AR19" i="83"/>
  <c r="AE15" i="83" s="1"/>
  <c r="AQ35" i="84"/>
  <c r="AF30" i="84" s="1"/>
  <c r="AK32" i="88"/>
  <c r="AK35" i="88" s="1"/>
  <c r="BA31" i="88"/>
  <c r="AR31" i="88" s="1"/>
  <c r="AE32" i="88" s="1"/>
  <c r="AX35" i="88"/>
  <c r="AW19" i="79"/>
  <c r="AH15" i="79" s="1"/>
  <c r="AP15" i="79"/>
  <c r="AT19" i="79"/>
  <c r="AE15" i="79" s="1"/>
  <c r="AP20" i="89"/>
  <c r="AE14" i="89" s="1"/>
  <c r="AL14" i="89"/>
  <c r="AO20" i="89"/>
  <c r="AD14" i="89" s="1"/>
  <c r="AL19" i="79"/>
  <c r="AL24" i="79" s="1"/>
  <c r="BA24" i="79"/>
  <c r="BA6" i="79" s="1"/>
  <c r="AP35" i="82" l="1"/>
  <c r="AE30" i="82" s="1"/>
  <c r="AL31" i="82"/>
  <c r="AP34" i="82"/>
  <c r="AE31" i="82" s="1"/>
  <c r="AL54" i="60"/>
  <c r="AO29" i="60"/>
  <c r="AD26" i="60" s="1"/>
  <c r="AO32" i="81"/>
  <c r="AD33" i="81" s="1"/>
  <c r="AO29" i="69"/>
  <c r="AD34" i="69" s="1"/>
  <c r="AR29" i="60"/>
  <c r="AG26" i="60" s="1"/>
  <c r="AT29" i="60"/>
  <c r="AI26" i="60" s="1"/>
  <c r="AP33" i="69"/>
  <c r="AE30" i="69" s="1"/>
  <c r="AL35" i="57"/>
  <c r="AI30" i="61"/>
  <c r="AI33" i="61"/>
  <c r="AT12" i="61"/>
  <c r="AI22" i="61" s="1"/>
  <c r="AO35" i="82"/>
  <c r="AD30" i="82" s="1"/>
  <c r="AL30" i="82"/>
  <c r="AL33" i="82"/>
  <c r="AD59" i="60"/>
  <c r="AW53" i="60"/>
  <c r="AP25" i="60" s="1"/>
  <c r="AE30" i="60" s="1"/>
  <c r="AI29" i="61"/>
  <c r="AP12" i="81"/>
  <c r="AE22" i="81" s="1"/>
  <c r="AL22" i="81"/>
  <c r="AI34" i="61"/>
  <c r="AO31" i="61"/>
  <c r="AD32" i="61" s="1"/>
  <c r="AP31" i="61"/>
  <c r="AE32" i="61" s="1"/>
  <c r="AQ31" i="61"/>
  <c r="AF32" i="61" s="1"/>
  <c r="AL32" i="61"/>
  <c r="AI32" i="61"/>
  <c r="AK58" i="60"/>
  <c r="AK59" i="60" s="1"/>
  <c r="AP13" i="81"/>
  <c r="AE21" i="81" s="1"/>
  <c r="AG58" i="60"/>
  <c r="AG59" i="60" s="1"/>
  <c r="AQ32" i="82"/>
  <c r="AF33" i="82" s="1"/>
  <c r="AP32" i="82"/>
  <c r="AE33" i="82" s="1"/>
  <c r="AP18" i="82"/>
  <c r="AE16" i="82" s="1"/>
  <c r="AP14" i="82"/>
  <c r="AE20" i="82" s="1"/>
  <c r="AW36" i="82"/>
  <c r="AP31" i="82"/>
  <c r="AE34" i="82" s="1"/>
  <c r="AQ31" i="82"/>
  <c r="AF34" i="82" s="1"/>
  <c r="AO31" i="82"/>
  <c r="AD34" i="82" s="1"/>
  <c r="AO14" i="82"/>
  <c r="AD20" i="82" s="1"/>
  <c r="AL13" i="82"/>
  <c r="AL20" i="82"/>
  <c r="AP21" i="82"/>
  <c r="AE13" i="82" s="1"/>
  <c r="AQ21" i="82"/>
  <c r="AF13" i="82" s="1"/>
  <c r="AQ18" i="82"/>
  <c r="AF16" i="82" s="1"/>
  <c r="AP12" i="82"/>
  <c r="AE22" i="82" s="1"/>
  <c r="AL16" i="82"/>
  <c r="AD50" i="60"/>
  <c r="AL21" i="81"/>
  <c r="AV13" i="60"/>
  <c r="AK19" i="60" s="1"/>
  <c r="AO13" i="81"/>
  <c r="AD21" i="81" s="1"/>
  <c r="AQ12" i="81"/>
  <c r="AF22" i="81" s="1"/>
  <c r="AV18" i="60"/>
  <c r="AK14" i="60" s="1"/>
  <c r="AQ18" i="60"/>
  <c r="AF14" i="60" s="1"/>
  <c r="AR13" i="60"/>
  <c r="AG19" i="60" s="1"/>
  <c r="AU18" i="60"/>
  <c r="AJ14" i="60" s="1"/>
  <c r="AS18" i="60"/>
  <c r="AH14" i="60" s="1"/>
  <c r="AR18" i="60"/>
  <c r="AG14" i="60" s="1"/>
  <c r="AT16" i="60"/>
  <c r="AI16" i="60" s="1"/>
  <c r="AP18" i="60"/>
  <c r="AE14" i="60" s="1"/>
  <c r="AL41" i="60"/>
  <c r="AT18" i="60"/>
  <c r="AI14" i="60" s="1"/>
  <c r="AU16" i="60"/>
  <c r="AJ16" i="60" s="1"/>
  <c r="AP16" i="60"/>
  <c r="AE16" i="60" s="1"/>
  <c r="AO16" i="60"/>
  <c r="AD16" i="60" s="1"/>
  <c r="AQ16" i="60"/>
  <c r="AF16" i="60" s="1"/>
  <c r="AS16" i="60"/>
  <c r="AH16" i="60" s="1"/>
  <c r="AV16" i="60"/>
  <c r="AK16" i="60" s="1"/>
  <c r="AL43" i="60"/>
  <c r="AQ13" i="60"/>
  <c r="AF19" i="60" s="1"/>
  <c r="AT13" i="60"/>
  <c r="AI19" i="60" s="1"/>
  <c r="AS13" i="60"/>
  <c r="AH19" i="60" s="1"/>
  <c r="AV19" i="60"/>
  <c r="AK13" i="60" s="1"/>
  <c r="AT19" i="60"/>
  <c r="AI13" i="60" s="1"/>
  <c r="AQ19" i="60"/>
  <c r="AF13" i="60" s="1"/>
  <c r="AR19" i="60"/>
  <c r="AG13" i="60" s="1"/>
  <c r="AU19" i="60"/>
  <c r="AJ13" i="60" s="1"/>
  <c r="AP19" i="60"/>
  <c r="AE13" i="60" s="1"/>
  <c r="AS19" i="60"/>
  <c r="AH13" i="60" s="1"/>
  <c r="AO19" i="60"/>
  <c r="AD13" i="60" s="1"/>
  <c r="AU22" i="60"/>
  <c r="AJ10" i="60" s="1"/>
  <c r="AQ23" i="69"/>
  <c r="AF11" i="69" s="1"/>
  <c r="AO23" i="69"/>
  <c r="AD11" i="69" s="1"/>
  <c r="AL11" i="69"/>
  <c r="AI17" i="61"/>
  <c r="AW23" i="61"/>
  <c r="AO23" i="61" s="1"/>
  <c r="AD11" i="61" s="1"/>
  <c r="AQ17" i="69"/>
  <c r="AF17" i="69" s="1"/>
  <c r="AP20" i="69"/>
  <c r="AE14" i="69" s="1"/>
  <c r="AL17" i="69"/>
  <c r="AL14" i="69"/>
  <c r="AV22" i="60"/>
  <c r="AK10" i="60" s="1"/>
  <c r="AP22" i="60"/>
  <c r="AE10" i="60" s="1"/>
  <c r="AO22" i="60"/>
  <c r="AD10" i="60" s="1"/>
  <c r="AT22" i="60"/>
  <c r="AI10" i="60" s="1"/>
  <c r="AQ21" i="81"/>
  <c r="AF13" i="81" s="1"/>
  <c r="AQ22" i="60"/>
  <c r="AF10" i="60" s="1"/>
  <c r="AS22" i="60"/>
  <c r="AH10" i="60" s="1"/>
  <c r="AR22" i="60"/>
  <c r="AG10" i="60" s="1"/>
  <c r="AP17" i="69"/>
  <c r="AE17" i="69" s="1"/>
  <c r="AQ20" i="69"/>
  <c r="AF14" i="69" s="1"/>
  <c r="AP19" i="81"/>
  <c r="AE15" i="81" s="1"/>
  <c r="AO22" i="81"/>
  <c r="AD12" i="81" s="1"/>
  <c r="AQ23" i="81"/>
  <c r="AF11" i="81" s="1"/>
  <c r="AQ19" i="81"/>
  <c r="AF15" i="81" s="1"/>
  <c r="AL15" i="81"/>
  <c r="AP22" i="81"/>
  <c r="AE12" i="81" s="1"/>
  <c r="AL11" i="81"/>
  <c r="AL16" i="54"/>
  <c r="AL12" i="81"/>
  <c r="AO23" i="81"/>
  <c r="AD11" i="81" s="1"/>
  <c r="AI20" i="61"/>
  <c r="AP21" i="81"/>
  <c r="AE13" i="81" s="1"/>
  <c r="AO21" i="81"/>
  <c r="AD13" i="81" s="1"/>
  <c r="AO16" i="54"/>
  <c r="AD16" i="54" s="1"/>
  <c r="AP16" i="54"/>
  <c r="AE16" i="54" s="1"/>
  <c r="AO14" i="69"/>
  <c r="AD20" i="69" s="1"/>
  <c r="AW15" i="61"/>
  <c r="AO15" i="61" s="1"/>
  <c r="AD19" i="61" s="1"/>
  <c r="AL20" i="69"/>
  <c r="AI13" i="61"/>
  <c r="AP14" i="69"/>
  <c r="AE20" i="69" s="1"/>
  <c r="AI14" i="61"/>
  <c r="AR15" i="60"/>
  <c r="AG17" i="60" s="1"/>
  <c r="AL44" i="60"/>
  <c r="AO15" i="60"/>
  <c r="AD17" i="60" s="1"/>
  <c r="AU15" i="60"/>
  <c r="AJ17" i="60" s="1"/>
  <c r="AT15" i="60"/>
  <c r="AI17" i="60" s="1"/>
  <c r="AP15" i="60"/>
  <c r="AE17" i="60" s="1"/>
  <c r="AS15" i="60"/>
  <c r="AH17" i="60" s="1"/>
  <c r="AQ15" i="60"/>
  <c r="AF17" i="60" s="1"/>
  <c r="AV15" i="60"/>
  <c r="AK17" i="60" s="1"/>
  <c r="AO17" i="60"/>
  <c r="AD15" i="60" s="1"/>
  <c r="AR17" i="60"/>
  <c r="AG15" i="60" s="1"/>
  <c r="AU17" i="60"/>
  <c r="AJ15" i="60" s="1"/>
  <c r="AQ17" i="60"/>
  <c r="AF15" i="60" s="1"/>
  <c r="AV17" i="60"/>
  <c r="AK15" i="60" s="1"/>
  <c r="AS17" i="60"/>
  <c r="AH15" i="60" s="1"/>
  <c r="AL42" i="60"/>
  <c r="AT17" i="60"/>
  <c r="AI15" i="60" s="1"/>
  <c r="AP17" i="60"/>
  <c r="AE15" i="60" s="1"/>
  <c r="AQ18" i="69"/>
  <c r="AF16" i="69" s="1"/>
  <c r="AW24" i="57"/>
  <c r="AP14" i="55"/>
  <c r="AF14" i="55" s="1"/>
  <c r="AO14" i="55"/>
  <c r="AE14" i="55" s="1"/>
  <c r="AP12" i="69"/>
  <c r="AE22" i="69" s="1"/>
  <c r="AT14" i="55"/>
  <c r="AJ14" i="55" s="1"/>
  <c r="AQ14" i="55"/>
  <c r="AG14" i="55" s="1"/>
  <c r="AQ16" i="69"/>
  <c r="AF18" i="69" s="1"/>
  <c r="AP16" i="69"/>
  <c r="AE18" i="69" s="1"/>
  <c r="AQ22" i="69"/>
  <c r="AF12" i="69" s="1"/>
  <c r="AO13" i="69"/>
  <c r="AD21" i="69" s="1"/>
  <c r="AQ12" i="69"/>
  <c r="AF22" i="69" s="1"/>
  <c r="AL12" i="69"/>
  <c r="AQ13" i="69"/>
  <c r="AF21" i="69" s="1"/>
  <c r="AP22" i="69"/>
  <c r="AE12" i="69" s="1"/>
  <c r="AL21" i="69"/>
  <c r="AL22" i="69"/>
  <c r="AN26" i="55"/>
  <c r="AD25" i="55" s="1"/>
  <c r="AR26" i="55"/>
  <c r="AH25" i="55" s="1"/>
  <c r="AQ26" i="55"/>
  <c r="AG25" i="55" s="1"/>
  <c r="AO18" i="69"/>
  <c r="AD16" i="69" s="1"/>
  <c r="AP26" i="55"/>
  <c r="AF25" i="55" s="1"/>
  <c r="AP18" i="69"/>
  <c r="AE16" i="69" s="1"/>
  <c r="AL18" i="69"/>
  <c r="AU26" i="55"/>
  <c r="AK25" i="55" s="1"/>
  <c r="AS26" i="55"/>
  <c r="AI25" i="55" s="1"/>
  <c r="AO26" i="55"/>
  <c r="AE25" i="55" s="1"/>
  <c r="AQ5" i="49"/>
  <c r="AF5" i="49" s="1"/>
  <c r="AN14" i="55"/>
  <c r="AD14" i="55" s="1"/>
  <c r="AS14" i="55"/>
  <c r="AI14" i="55" s="1"/>
  <c r="AR14" i="55"/>
  <c r="AH14" i="55" s="1"/>
  <c r="AQ15" i="69"/>
  <c r="AF19" i="69" s="1"/>
  <c r="AL13" i="69"/>
  <c r="AP21" i="69"/>
  <c r="AE13" i="69" s="1"/>
  <c r="AP15" i="69"/>
  <c r="AE19" i="69" s="1"/>
  <c r="AQ21" i="69"/>
  <c r="AF13" i="69" s="1"/>
  <c r="AL19" i="69"/>
  <c r="AW6" i="69"/>
  <c r="AO6" i="69" s="1"/>
  <c r="AD6" i="69" s="1"/>
  <c r="AP21" i="60"/>
  <c r="AE11" i="60" s="1"/>
  <c r="AT21" i="60"/>
  <c r="AI11" i="60" s="1"/>
  <c r="AO21" i="60"/>
  <c r="AD11" i="60" s="1"/>
  <c r="AQ21" i="60"/>
  <c r="AF11" i="60" s="1"/>
  <c r="AU21" i="60"/>
  <c r="AJ11" i="60" s="1"/>
  <c r="AL38" i="60"/>
  <c r="AS21" i="60"/>
  <c r="AH11" i="60" s="1"/>
  <c r="AR21" i="60"/>
  <c r="AG11" i="60" s="1"/>
  <c r="AI6" i="69"/>
  <c r="AT24" i="69"/>
  <c r="AW24" i="69" s="1"/>
  <c r="AP22" i="82"/>
  <c r="AE12" i="82" s="1"/>
  <c r="AL18" i="82"/>
  <c r="AQ16" i="82"/>
  <c r="AF18" i="82" s="1"/>
  <c r="AP16" i="82"/>
  <c r="AE18" i="82" s="1"/>
  <c r="AO12" i="82"/>
  <c r="AD22" i="82" s="1"/>
  <c r="AQ22" i="82"/>
  <c r="AF12" i="82" s="1"/>
  <c r="AL12" i="82"/>
  <c r="AL22" i="82"/>
  <c r="AL18" i="61"/>
  <c r="AP16" i="61"/>
  <c r="AE18" i="61" s="1"/>
  <c r="AQ16" i="61"/>
  <c r="AF18" i="61" s="1"/>
  <c r="AO16" i="61"/>
  <c r="AD18" i="61" s="1"/>
  <c r="AI18" i="61"/>
  <c r="AO20" i="61"/>
  <c r="AD14" i="61" s="1"/>
  <c r="AQ20" i="61"/>
  <c r="AF14" i="61" s="1"/>
  <c r="AL14" i="61"/>
  <c r="AP20" i="61"/>
  <c r="AE14" i="61" s="1"/>
  <c r="AL36" i="81"/>
  <c r="AQ33" i="86"/>
  <c r="AF32" i="86" s="1"/>
  <c r="AI48" i="55"/>
  <c r="AL35" i="69"/>
  <c r="AT28" i="55"/>
  <c r="AJ23" i="55" s="1"/>
  <c r="AQ19" i="58"/>
  <c r="AF15" i="58" s="1"/>
  <c r="AZ12" i="53"/>
  <c r="AL20" i="53" s="1"/>
  <c r="BA20" i="53"/>
  <c r="AM12" i="53" s="1"/>
  <c r="AP17" i="54"/>
  <c r="AE15" i="54" s="1"/>
  <c r="AW30" i="53"/>
  <c r="AI31" i="53" s="1"/>
  <c r="AI55" i="53"/>
  <c r="AM66" i="53"/>
  <c r="AP6" i="68"/>
  <c r="AE6" i="68" s="1"/>
  <c r="AQ33" i="52"/>
  <c r="AE30" i="52" s="1"/>
  <c r="AV29" i="53"/>
  <c r="AH32" i="53" s="1"/>
  <c r="AV32" i="50"/>
  <c r="AG37" i="50" s="1"/>
  <c r="BA29" i="53"/>
  <c r="AM32" i="53" s="1"/>
  <c r="BB31" i="53"/>
  <c r="AN30" i="53" s="1"/>
  <c r="BA13" i="53"/>
  <c r="AM19" i="53" s="1"/>
  <c r="AE55" i="53"/>
  <c r="AW12" i="53"/>
  <c r="AI20" i="53" s="1"/>
  <c r="AE48" i="55"/>
  <c r="AR21" i="52"/>
  <c r="AF13" i="52" s="1"/>
  <c r="AW24" i="58"/>
  <c r="AI35" i="58"/>
  <c r="AP20" i="54"/>
  <c r="AE12" i="54" s="1"/>
  <c r="AW24" i="70"/>
  <c r="AP16" i="52"/>
  <c r="AD18" i="52" s="1"/>
  <c r="AW12" i="79"/>
  <c r="AH22" i="79" s="1"/>
  <c r="AS6" i="88"/>
  <c r="AF6" i="88" s="1"/>
  <c r="AT31" i="83"/>
  <c r="AG34" i="83" s="1"/>
  <c r="AK24" i="80"/>
  <c r="AT12" i="88"/>
  <c r="AG22" i="88" s="1"/>
  <c r="AS30" i="83"/>
  <c r="AF35" i="83" s="1"/>
  <c r="AP6" i="86"/>
  <c r="AE6" i="86" s="1"/>
  <c r="AR12" i="88"/>
  <c r="AE22" i="88" s="1"/>
  <c r="AT6" i="88"/>
  <c r="AG6" i="88" s="1"/>
  <c r="AP21" i="52"/>
  <c r="AD13" i="52" s="1"/>
  <c r="AP34" i="61"/>
  <c r="AE29" i="61" s="1"/>
  <c r="AS30" i="53"/>
  <c r="AE31" i="53" s="1"/>
  <c r="AW59" i="60"/>
  <c r="AO16" i="49"/>
  <c r="AD16" i="49" s="1"/>
  <c r="AT15" i="55"/>
  <c r="AJ13" i="55" s="1"/>
  <c r="AQ12" i="60"/>
  <c r="AF20" i="60" s="1"/>
  <c r="AP12" i="60"/>
  <c r="AE20" i="60" s="1"/>
  <c r="AX12" i="53"/>
  <c r="AJ20" i="53" s="1"/>
  <c r="AS14" i="50"/>
  <c r="AD24" i="50" s="1"/>
  <c r="BB20" i="53"/>
  <c r="AN12" i="53" s="1"/>
  <c r="AF48" i="55"/>
  <c r="AT12" i="53"/>
  <c r="AF20" i="53" s="1"/>
  <c r="AH7" i="50"/>
  <c r="AI66" i="53"/>
  <c r="AH5" i="65"/>
  <c r="AQ30" i="52"/>
  <c r="AE33" i="52" s="1"/>
  <c r="AU14" i="50"/>
  <c r="AF24" i="50" s="1"/>
  <c r="BC37" i="53"/>
  <c r="AO37" i="53" s="1"/>
  <c r="BA12" i="53"/>
  <c r="AM20" i="53" s="1"/>
  <c r="AS12" i="53"/>
  <c r="AE20" i="53" s="1"/>
  <c r="AV48" i="55"/>
  <c r="AW14" i="50"/>
  <c r="AH24" i="50" s="1"/>
  <c r="AE66" i="53"/>
  <c r="AP17" i="52"/>
  <c r="AD17" i="52" s="1"/>
  <c r="AW23" i="49"/>
  <c r="AP13" i="52"/>
  <c r="AD21" i="52" s="1"/>
  <c r="AG7" i="50"/>
  <c r="AU7" i="50"/>
  <c r="AO6" i="86"/>
  <c r="AD6" i="86" s="1"/>
  <c r="AT15" i="79"/>
  <c r="AE19" i="79" s="1"/>
  <c r="AK24" i="84"/>
  <c r="AR6" i="88"/>
  <c r="AE6" i="88" s="1"/>
  <c r="AS12" i="79"/>
  <c r="AD22" i="79" s="1"/>
  <c r="AI24" i="82"/>
  <c r="BA35" i="88"/>
  <c r="AE34" i="60"/>
  <c r="AE32" i="55"/>
  <c r="AN24" i="88"/>
  <c r="AO13" i="85"/>
  <c r="AD21" i="85" s="1"/>
  <c r="AL21" i="85"/>
  <c r="AP13" i="85"/>
  <c r="AE21" i="85" s="1"/>
  <c r="AO15" i="65"/>
  <c r="AF13" i="65" s="1"/>
  <c r="AJ40" i="65"/>
  <c r="AP15" i="65"/>
  <c r="AG13" i="65" s="1"/>
  <c r="AN15" i="65"/>
  <c r="AE13" i="65" s="1"/>
  <c r="AM15" i="65"/>
  <c r="AD13" i="65" s="1"/>
  <c r="AR15" i="65"/>
  <c r="AI13" i="65" s="1"/>
  <c r="AL53" i="60"/>
  <c r="AQ30" i="60"/>
  <c r="AF25" i="60" s="1"/>
  <c r="AP30" i="60"/>
  <c r="AE25" i="60" s="1"/>
  <c r="AV30" i="60"/>
  <c r="AK25" i="60" s="1"/>
  <c r="AR30" i="60"/>
  <c r="AG25" i="60" s="1"/>
  <c r="AS30" i="60"/>
  <c r="AH25" i="60" s="1"/>
  <c r="AJ6" i="52"/>
  <c r="AX6" i="52"/>
  <c r="AM6" i="52" s="1"/>
  <c r="AL6" i="83"/>
  <c r="AQ23" i="52"/>
  <c r="AE11" i="52" s="1"/>
  <c r="AR23" i="52"/>
  <c r="AF11" i="52" s="1"/>
  <c r="AM11" i="52"/>
  <c r="AR32" i="52"/>
  <c r="AF31" i="52" s="1"/>
  <c r="AW36" i="86"/>
  <c r="AL35" i="86"/>
  <c r="AQ30" i="86"/>
  <c r="AF35" i="86" s="1"/>
  <c r="AO30" i="86"/>
  <c r="AD35" i="86" s="1"/>
  <c r="AK6" i="52"/>
  <c r="AI6" i="84"/>
  <c r="AW6" i="84"/>
  <c r="AL6" i="84" s="1"/>
  <c r="AQ28" i="54"/>
  <c r="AF33" i="54" s="1"/>
  <c r="AP28" i="54"/>
  <c r="AE33" i="54" s="1"/>
  <c r="AL33" i="54"/>
  <c r="AW34" i="54"/>
  <c r="AJ7" i="88"/>
  <c r="AD7" i="88" s="1"/>
  <c r="AJ6" i="80"/>
  <c r="AL34" i="84"/>
  <c r="AQ31" i="84"/>
  <c r="AF34" i="84" s="1"/>
  <c r="AO31" i="84"/>
  <c r="AD34" i="84" s="1"/>
  <c r="AQ20" i="67"/>
  <c r="AF14" i="67" s="1"/>
  <c r="AL14" i="67"/>
  <c r="AL24" i="67" s="1"/>
  <c r="AO20" i="67"/>
  <c r="AD14" i="67" s="1"/>
  <c r="AD32" i="55"/>
  <c r="AV32" i="55"/>
  <c r="AU5" i="55" s="1"/>
  <c r="AK5" i="55" s="1"/>
  <c r="AQ6" i="67"/>
  <c r="AF6" i="67" s="1"/>
  <c r="AL6" i="67"/>
  <c r="AO6" i="67"/>
  <c r="AD6" i="67" s="1"/>
  <c r="AQ15" i="85"/>
  <c r="AF19" i="85" s="1"/>
  <c r="AL19" i="85"/>
  <c r="AP15" i="85"/>
  <c r="AE19" i="85" s="1"/>
  <c r="AL19" i="89"/>
  <c r="AP15" i="89"/>
  <c r="AE19" i="89" s="1"/>
  <c r="AO15" i="89"/>
  <c r="AD19" i="89" s="1"/>
  <c r="AQ15" i="65"/>
  <c r="AH13" i="65" s="1"/>
  <c r="AU23" i="55"/>
  <c r="AK28" i="55" s="1"/>
  <c r="AT23" i="55"/>
  <c r="AJ28" i="55" s="1"/>
  <c r="AN23" i="55"/>
  <c r="AD28" i="55" s="1"/>
  <c r="AR23" i="55"/>
  <c r="AH28" i="55" s="1"/>
  <c r="AP23" i="55"/>
  <c r="AF28" i="55" s="1"/>
  <c r="AQ23" i="55"/>
  <c r="AG28" i="55" s="1"/>
  <c r="AS23" i="55"/>
  <c r="AI28" i="55" s="1"/>
  <c r="AL35" i="85"/>
  <c r="AQ30" i="85"/>
  <c r="AF35" i="85" s="1"/>
  <c r="AP30" i="85"/>
  <c r="AE35" i="85" s="1"/>
  <c r="AW36" i="85"/>
  <c r="AN24" i="83"/>
  <c r="AM29" i="52"/>
  <c r="AR34" i="52"/>
  <c r="AF29" i="52" s="1"/>
  <c r="AQ34" i="52"/>
  <c r="AE29" i="52" s="1"/>
  <c r="AW6" i="70"/>
  <c r="AO6" i="70" s="1"/>
  <c r="AD6" i="70" s="1"/>
  <c r="AI6" i="70"/>
  <c r="AT6" i="81"/>
  <c r="AT24" i="81"/>
  <c r="AW24" i="81" s="1"/>
  <c r="AG32" i="55"/>
  <c r="AT32" i="61"/>
  <c r="AQ16" i="58"/>
  <c r="AF18" i="58" s="1"/>
  <c r="AL18" i="58"/>
  <c r="AP16" i="58"/>
  <c r="AE18" i="58" s="1"/>
  <c r="AT9" i="55"/>
  <c r="AJ19" i="55" s="1"/>
  <c r="AU9" i="55"/>
  <c r="AK19" i="55" s="1"/>
  <c r="AO9" i="55"/>
  <c r="AE19" i="55" s="1"/>
  <c r="AR9" i="55"/>
  <c r="AH19" i="55" s="1"/>
  <c r="AP9" i="55"/>
  <c r="AF19" i="55" s="1"/>
  <c r="AQ9" i="55"/>
  <c r="AG19" i="55" s="1"/>
  <c r="AS9" i="55"/>
  <c r="AI19" i="55" s="1"/>
  <c r="AL45" i="60"/>
  <c r="AQ14" i="60"/>
  <c r="AF18" i="60" s="1"/>
  <c r="AP14" i="60"/>
  <c r="AE18" i="60" s="1"/>
  <c r="AV14" i="60"/>
  <c r="AK18" i="60" s="1"/>
  <c r="AT14" i="60"/>
  <c r="AI18" i="60" s="1"/>
  <c r="AR14" i="60"/>
  <c r="AG18" i="60" s="1"/>
  <c r="AU14" i="60"/>
  <c r="AJ18" i="60" s="1"/>
  <c r="AS14" i="60"/>
  <c r="AH18" i="60" s="1"/>
  <c r="AJ6" i="59"/>
  <c r="AN6" i="59"/>
  <c r="AE6" i="59" s="1"/>
  <c r="AO64" i="53"/>
  <c r="AU29" i="53"/>
  <c r="AG32" i="53" s="1"/>
  <c r="BB29" i="53"/>
  <c r="AN32" i="53" s="1"/>
  <c r="AT29" i="53"/>
  <c r="AF32" i="53" s="1"/>
  <c r="AR29" i="53"/>
  <c r="AD32" i="53" s="1"/>
  <c r="AW29" i="53"/>
  <c r="AI32" i="53" s="1"/>
  <c r="AZ29" i="53"/>
  <c r="AL32" i="53" s="1"/>
  <c r="AE32" i="65"/>
  <c r="AE5" i="65" s="1"/>
  <c r="AN5" i="65"/>
  <c r="AL31" i="54"/>
  <c r="AQ30" i="54"/>
  <c r="AF31" i="54" s="1"/>
  <c r="AP30" i="54"/>
  <c r="AE31" i="54" s="1"/>
  <c r="AO17" i="86"/>
  <c r="AD17" i="86" s="1"/>
  <c r="AL17" i="86"/>
  <c r="AQ17" i="86"/>
  <c r="AF17" i="86" s="1"/>
  <c r="BE24" i="79"/>
  <c r="BE6" i="79" s="1"/>
  <c r="AP6" i="79" s="1"/>
  <c r="AZ6" i="79"/>
  <c r="AL6" i="52"/>
  <c r="AW24" i="68"/>
  <c r="AO28" i="54"/>
  <c r="AD33" i="54" s="1"/>
  <c r="AL17" i="54"/>
  <c r="AQ15" i="54"/>
  <c r="AF17" i="54" s="1"/>
  <c r="AO15" i="54"/>
  <c r="AD17" i="54" s="1"/>
  <c r="AQ31" i="54"/>
  <c r="AF30" i="54" s="1"/>
  <c r="AL30" i="54"/>
  <c r="AP31" i="54"/>
  <c r="AE30" i="54" s="1"/>
  <c r="BE35" i="79"/>
  <c r="AY17" i="53"/>
  <c r="AK15" i="53" s="1"/>
  <c r="AX17" i="53"/>
  <c r="AJ15" i="53" s="1"/>
  <c r="AR17" i="53"/>
  <c r="AD15" i="53" s="1"/>
  <c r="AT17" i="53"/>
  <c r="AF15" i="53" s="1"/>
  <c r="AO47" i="53"/>
  <c r="BA17" i="53"/>
  <c r="AM15" i="53" s="1"/>
  <c r="BB17" i="53"/>
  <c r="AN15" i="53" s="1"/>
  <c r="AZ17" i="53"/>
  <c r="AL15" i="53" s="1"/>
  <c r="AW17" i="53"/>
  <c r="AI15" i="53" s="1"/>
  <c r="AU17" i="53"/>
  <c r="AG15" i="53" s="1"/>
  <c r="AF7" i="50"/>
  <c r="AO35" i="86"/>
  <c r="AD30" i="86" s="1"/>
  <c r="AL30" i="86"/>
  <c r="AQ35" i="86"/>
  <c r="AF30" i="86" s="1"/>
  <c r="AJ6" i="84"/>
  <c r="AY29" i="53"/>
  <c r="AK32" i="53" s="1"/>
  <c r="AJ23" i="54"/>
  <c r="AJ24" i="86"/>
  <c r="AW24" i="80"/>
  <c r="AO32" i="80"/>
  <c r="AD33" i="80" s="1"/>
  <c r="AL33" i="80"/>
  <c r="AP32" i="80"/>
  <c r="AE33" i="80" s="1"/>
  <c r="AX29" i="53"/>
  <c r="AJ32" i="53" s="1"/>
  <c r="AZ20" i="53"/>
  <c r="AL12" i="53" s="1"/>
  <c r="AU20" i="53"/>
  <c r="AG12" i="53" s="1"/>
  <c r="AY20" i="53"/>
  <c r="AK12" i="53" s="1"/>
  <c r="AV20" i="53"/>
  <c r="AH12" i="53" s="1"/>
  <c r="AX20" i="53"/>
  <c r="AJ12" i="53" s="1"/>
  <c r="AW20" i="53"/>
  <c r="AI12" i="53" s="1"/>
  <c r="AO44" i="53"/>
  <c r="AS20" i="53"/>
  <c r="AE12" i="53" s="1"/>
  <c r="AT20" i="53"/>
  <c r="AF12" i="53" s="1"/>
  <c r="AL14" i="54"/>
  <c r="AQ18" i="54"/>
  <c r="AF14" i="54" s="1"/>
  <c r="AP18" i="54"/>
  <c r="AE14" i="54" s="1"/>
  <c r="BE26" i="50"/>
  <c r="AL35" i="89"/>
  <c r="AO65" i="53"/>
  <c r="AU28" i="53"/>
  <c r="AG33" i="53" s="1"/>
  <c r="AW28" i="53"/>
  <c r="AI33" i="53" s="1"/>
  <c r="AX28" i="53"/>
  <c r="AJ33" i="53" s="1"/>
  <c r="AV28" i="53"/>
  <c r="AH33" i="53" s="1"/>
  <c r="AT28" i="53"/>
  <c r="AF33" i="53" s="1"/>
  <c r="AY28" i="53"/>
  <c r="AK33" i="53" s="1"/>
  <c r="BB28" i="53"/>
  <c r="AN33" i="53" s="1"/>
  <c r="BA28" i="53"/>
  <c r="AM33" i="53" s="1"/>
  <c r="BC66" i="53"/>
  <c r="AR28" i="53"/>
  <c r="AD33" i="53" s="1"/>
  <c r="AL28" i="54"/>
  <c r="AQ33" i="54"/>
  <c r="AF28" i="54" s="1"/>
  <c r="AJ31" i="61"/>
  <c r="AJ35" i="61" s="1"/>
  <c r="AU35" i="61"/>
  <c r="AL32" i="85"/>
  <c r="AQ33" i="85"/>
  <c r="AF32" i="85" s="1"/>
  <c r="AO33" i="85"/>
  <c r="AD32" i="85" s="1"/>
  <c r="AO6" i="79"/>
  <c r="AP34" i="67"/>
  <c r="AE29" i="67" s="1"/>
  <c r="AL29" i="67"/>
  <c r="AL35" i="67" s="1"/>
  <c r="AQ34" i="67"/>
  <c r="AF29" i="67" s="1"/>
  <c r="AP34" i="85"/>
  <c r="AE31" i="85" s="1"/>
  <c r="AL31" i="85"/>
  <c r="AO34" i="85"/>
  <c r="AD31" i="85" s="1"/>
  <c r="AK24" i="52"/>
  <c r="AL33" i="61"/>
  <c r="AQ30" i="61"/>
  <c r="AF33" i="61" s="1"/>
  <c r="AP30" i="61"/>
  <c r="AE33" i="61" s="1"/>
  <c r="AP24" i="55"/>
  <c r="AF27" i="55" s="1"/>
  <c r="AT24" i="55"/>
  <c r="AJ27" i="55" s="1"/>
  <c r="AR24" i="55"/>
  <c r="AH27" i="55" s="1"/>
  <c r="AN24" i="55"/>
  <c r="AD27" i="55" s="1"/>
  <c r="AS24" i="55"/>
  <c r="AI27" i="55" s="1"/>
  <c r="AO24" i="55"/>
  <c r="AE27" i="55" s="1"/>
  <c r="AU24" i="55"/>
  <c r="AK27" i="55" s="1"/>
  <c r="AL22" i="80"/>
  <c r="AP12" i="80"/>
  <c r="AE22" i="80" s="1"/>
  <c r="AO12" i="80"/>
  <c r="AD22" i="80" s="1"/>
  <c r="AQ32" i="84"/>
  <c r="AF33" i="84" s="1"/>
  <c r="AL33" i="84"/>
  <c r="AP32" i="84"/>
  <c r="AE33" i="84" s="1"/>
  <c r="AJ6" i="58"/>
  <c r="AS18" i="55"/>
  <c r="AI10" i="55" s="1"/>
  <c r="AU18" i="55"/>
  <c r="AK10" i="55" s="1"/>
  <c r="AO18" i="55"/>
  <c r="AE10" i="55" s="1"/>
  <c r="AN18" i="55"/>
  <c r="AD10" i="55" s="1"/>
  <c r="AQ18" i="55"/>
  <c r="AG10" i="55" s="1"/>
  <c r="AR18" i="55"/>
  <c r="AH10" i="55" s="1"/>
  <c r="AW36" i="80"/>
  <c r="AP30" i="80"/>
  <c r="AE35" i="80" s="1"/>
  <c r="AL35" i="80"/>
  <c r="AQ30" i="80"/>
  <c r="AF35" i="80" s="1"/>
  <c r="AL11" i="82"/>
  <c r="AQ23" i="82"/>
  <c r="AF11" i="82" s="1"/>
  <c r="AP23" i="82"/>
  <c r="AE11" i="82" s="1"/>
  <c r="AU29" i="79"/>
  <c r="AF34" i="79" s="1"/>
  <c r="AP34" i="79"/>
  <c r="AT29" i="79"/>
  <c r="AE34" i="79" s="1"/>
  <c r="AW29" i="79"/>
  <c r="AH34" i="79" s="1"/>
  <c r="AL10" i="54"/>
  <c r="AP22" i="54"/>
  <c r="AE10" i="54" s="1"/>
  <c r="AQ22" i="54"/>
  <c r="AF10" i="54" s="1"/>
  <c r="AW22" i="61"/>
  <c r="AO22" i="61" s="1"/>
  <c r="AD12" i="61" s="1"/>
  <c r="AI12" i="61"/>
  <c r="AM21" i="52"/>
  <c r="AR13" i="52"/>
  <c r="AF21" i="52" s="1"/>
  <c r="AT18" i="55"/>
  <c r="AJ10" i="55" s="1"/>
  <c r="AO30" i="89"/>
  <c r="AD33" i="89" s="1"/>
  <c r="AQ13" i="82"/>
  <c r="AF21" i="82" s="1"/>
  <c r="AP13" i="82"/>
  <c r="AE21" i="82" s="1"/>
  <c r="AL21" i="82"/>
  <c r="AP21" i="61"/>
  <c r="AE13" i="61" s="1"/>
  <c r="AQ21" i="61"/>
  <c r="AF13" i="61" s="1"/>
  <c r="AL13" i="61"/>
  <c r="AI6" i="57"/>
  <c r="AW6" i="57"/>
  <c r="AO6" i="57" s="1"/>
  <c r="AD6" i="57" s="1"/>
  <c r="AM6" i="59"/>
  <c r="AD6" i="59" s="1"/>
  <c r="AO16" i="55"/>
  <c r="AE12" i="55" s="1"/>
  <c r="AR16" i="55"/>
  <c r="AH12" i="55" s="1"/>
  <c r="AU16" i="55"/>
  <c r="AK12" i="55" s="1"/>
  <c r="AQ16" i="55"/>
  <c r="AG12" i="55" s="1"/>
  <c r="AT16" i="55"/>
  <c r="AJ12" i="55" s="1"/>
  <c r="AN16" i="55"/>
  <c r="AD12" i="55" s="1"/>
  <c r="AP16" i="55"/>
  <c r="AF12" i="55" s="1"/>
  <c r="AO20" i="55"/>
  <c r="AE8" i="55" s="1"/>
  <c r="AR20" i="55"/>
  <c r="AH8" i="55" s="1"/>
  <c r="AU20" i="55"/>
  <c r="AK8" i="55" s="1"/>
  <c r="AP20" i="55"/>
  <c r="AF8" i="55" s="1"/>
  <c r="AT20" i="55"/>
  <c r="AJ8" i="55" s="1"/>
  <c r="AQ20" i="55"/>
  <c r="AG8" i="55" s="1"/>
  <c r="AS20" i="55"/>
  <c r="AI8" i="55" s="1"/>
  <c r="AO30" i="54"/>
  <c r="AD31" i="54" s="1"/>
  <c r="AP22" i="79"/>
  <c r="AV12" i="79"/>
  <c r="AG22" i="79" s="1"/>
  <c r="AT12" i="79"/>
  <c r="AE22" i="79" s="1"/>
  <c r="AO23" i="82"/>
  <c r="AD11" i="82" s="1"/>
  <c r="AR15" i="52"/>
  <c r="AF19" i="52" s="1"/>
  <c r="AM19" i="52"/>
  <c r="AQ15" i="52"/>
  <c r="AE19" i="52" s="1"/>
  <c r="AP15" i="54"/>
  <c r="AE17" i="54" s="1"/>
  <c r="AL16" i="61"/>
  <c r="AQ18" i="61"/>
  <c r="AF16" i="61" s="1"/>
  <c r="AP18" i="61"/>
  <c r="AE16" i="61" s="1"/>
  <c r="AS29" i="79"/>
  <c r="AD34" i="79" s="1"/>
  <c r="AK6" i="80"/>
  <c r="AQ6" i="88"/>
  <c r="AD6" i="88" s="1"/>
  <c r="AQ15" i="68"/>
  <c r="AF19" i="68" s="1"/>
  <c r="AL19" i="68"/>
  <c r="AO15" i="68"/>
  <c r="AD19" i="68" s="1"/>
  <c r="AJ34" i="60"/>
  <c r="AS17" i="53"/>
  <c r="AE15" i="53" s="1"/>
  <c r="AL12" i="54"/>
  <c r="AQ20" i="54"/>
  <c r="AF12" i="54" s="1"/>
  <c r="AQ22" i="58"/>
  <c r="AF12" i="58" s="1"/>
  <c r="AL12" i="58"/>
  <c r="AP22" i="58"/>
  <c r="AE12" i="58" s="1"/>
  <c r="AU31" i="53"/>
  <c r="AG30" i="53" s="1"/>
  <c r="AZ31" i="53"/>
  <c r="AL30" i="53" s="1"/>
  <c r="AT31" i="53"/>
  <c r="AF30" i="53" s="1"/>
  <c r="AO62" i="53"/>
  <c r="AS31" i="53"/>
  <c r="AE30" i="53" s="1"/>
  <c r="BA31" i="53"/>
  <c r="AM30" i="53" s="1"/>
  <c r="AX31" i="53"/>
  <c r="AJ30" i="53" s="1"/>
  <c r="AV31" i="53"/>
  <c r="AH30" i="53" s="1"/>
  <c r="AW31" i="53"/>
  <c r="AI30" i="53" s="1"/>
  <c r="AY31" i="53"/>
  <c r="AK30" i="53" s="1"/>
  <c r="AP12" i="58"/>
  <c r="AE22" i="58" s="1"/>
  <c r="AL22" i="58"/>
  <c r="AQ12" i="58"/>
  <c r="AF22" i="58" s="1"/>
  <c r="AO11" i="55"/>
  <c r="AE17" i="55" s="1"/>
  <c r="AS11" i="55"/>
  <c r="AI17" i="55" s="1"/>
  <c r="AN11" i="55"/>
  <c r="AD17" i="55" s="1"/>
  <c r="AT11" i="55"/>
  <c r="AJ17" i="55" s="1"/>
  <c r="AP11" i="55"/>
  <c r="AF17" i="55" s="1"/>
  <c r="AR11" i="55"/>
  <c r="AH17" i="55" s="1"/>
  <c r="AU11" i="55"/>
  <c r="AK17" i="55" s="1"/>
  <c r="AT5" i="54"/>
  <c r="AT23" i="54"/>
  <c r="AW23" i="54" s="1"/>
  <c r="AR33" i="88"/>
  <c r="AE30" i="88" s="1"/>
  <c r="AN30" i="88"/>
  <c r="AS33" i="88"/>
  <c r="AF30" i="88" s="1"/>
  <c r="AT33" i="88"/>
  <c r="AG30" i="88" s="1"/>
  <c r="AO30" i="84"/>
  <c r="AD35" i="84" s="1"/>
  <c r="AW36" i="84"/>
  <c r="AP30" i="84"/>
  <c r="AE35" i="84" s="1"/>
  <c r="AL35" i="84"/>
  <c r="AP30" i="89"/>
  <c r="AE33" i="89" s="1"/>
  <c r="AQ30" i="89"/>
  <c r="AF33" i="89" s="1"/>
  <c r="BA36" i="83"/>
  <c r="AR30" i="83"/>
  <c r="AE35" i="83" s="1"/>
  <c r="AN35" i="83"/>
  <c r="AT30" i="83"/>
  <c r="AG35" i="83" s="1"/>
  <c r="AP31" i="84"/>
  <c r="AE34" i="84" s="1"/>
  <c r="AL31" i="58"/>
  <c r="AQ32" i="58"/>
  <c r="AF31" i="58" s="1"/>
  <c r="AP32" i="58"/>
  <c r="AE31" i="58" s="1"/>
  <c r="AO22" i="54"/>
  <c r="AD10" i="54" s="1"/>
  <c r="AP24" i="50"/>
  <c r="AT14" i="50"/>
  <c r="AE24" i="50" s="1"/>
  <c r="AU24" i="61"/>
  <c r="AU6" i="61" s="1"/>
  <c r="AJ22" i="61"/>
  <c r="AJ24" i="61" s="1"/>
  <c r="AH47" i="60"/>
  <c r="AH50" i="60" s="1"/>
  <c r="AS34" i="60"/>
  <c r="AS12" i="60"/>
  <c r="AH20" i="60" s="1"/>
  <c r="AS50" i="60"/>
  <c r="AL21" i="89"/>
  <c r="AQ13" i="89"/>
  <c r="AF21" i="89" s="1"/>
  <c r="AP13" i="89"/>
  <c r="AE21" i="89" s="1"/>
  <c r="AT6" i="82"/>
  <c r="AT24" i="82"/>
  <c r="AW24" i="82" s="1"/>
  <c r="AP29" i="54"/>
  <c r="AE32" i="54" s="1"/>
  <c r="AQ29" i="54"/>
  <c r="AF32" i="54" s="1"/>
  <c r="AL32" i="54"/>
  <c r="AO33" i="54"/>
  <c r="AD28" i="54" s="1"/>
  <c r="AP13" i="55"/>
  <c r="AF15" i="55" s="1"/>
  <c r="AO13" i="55"/>
  <c r="AE15" i="55" s="1"/>
  <c r="AU13" i="55"/>
  <c r="AK15" i="55" s="1"/>
  <c r="AN13" i="55"/>
  <c r="AD15" i="55" s="1"/>
  <c r="AR13" i="55"/>
  <c r="AH15" i="55" s="1"/>
  <c r="AQ13" i="55"/>
  <c r="AG15" i="55" s="1"/>
  <c r="AS13" i="55"/>
  <c r="AI15" i="55" s="1"/>
  <c r="AL20" i="61"/>
  <c r="AQ14" i="61"/>
  <c r="AF20" i="61" s="1"/>
  <c r="AP14" i="61"/>
  <c r="AE20" i="61" s="1"/>
  <c r="AQ12" i="84"/>
  <c r="AF22" i="84" s="1"/>
  <c r="AR12" i="83"/>
  <c r="AE22" i="83" s="1"/>
  <c r="AS14" i="53"/>
  <c r="AE18" i="53" s="1"/>
  <c r="AO50" i="53"/>
  <c r="AT14" i="53"/>
  <c r="AF18" i="53" s="1"/>
  <c r="AV14" i="53"/>
  <c r="AH18" i="53" s="1"/>
  <c r="BA14" i="53"/>
  <c r="AM18" i="53" s="1"/>
  <c r="AY14" i="53"/>
  <c r="AK18" i="53" s="1"/>
  <c r="BB14" i="53"/>
  <c r="AN18" i="53" s="1"/>
  <c r="AW14" i="53"/>
  <c r="AI18" i="53" s="1"/>
  <c r="AX14" i="53"/>
  <c r="AJ18" i="53" s="1"/>
  <c r="AZ14" i="53"/>
  <c r="AL18" i="53" s="1"/>
  <c r="AK6" i="70"/>
  <c r="AQ10" i="55"/>
  <c r="AG18" i="55" s="1"/>
  <c r="AO10" i="55"/>
  <c r="AE18" i="55" s="1"/>
  <c r="AP10" i="55"/>
  <c r="AF18" i="55" s="1"/>
  <c r="AN10" i="55"/>
  <c r="AD18" i="55" s="1"/>
  <c r="AS10" i="55"/>
  <c r="AI18" i="55" s="1"/>
  <c r="AT10" i="55"/>
  <c r="AJ18" i="55" s="1"/>
  <c r="AU10" i="55"/>
  <c r="AK18" i="55" s="1"/>
  <c r="AK6" i="83"/>
  <c r="AQ21" i="70"/>
  <c r="AF13" i="70" s="1"/>
  <c r="AO21" i="70"/>
  <c r="AD13" i="70" s="1"/>
  <c r="AL13" i="70"/>
  <c r="AQ22" i="70"/>
  <c r="AF12" i="70" s="1"/>
  <c r="AL12" i="70"/>
  <c r="AP22" i="70"/>
  <c r="AE12" i="70" s="1"/>
  <c r="AK6" i="82"/>
  <c r="AQ32" i="52"/>
  <c r="AE31" i="52" s="1"/>
  <c r="AM31" i="52"/>
  <c r="AP18" i="57"/>
  <c r="AE16" i="57" s="1"/>
  <c r="AQ18" i="57"/>
  <c r="AF16" i="57" s="1"/>
  <c r="AL16" i="57"/>
  <c r="AL24" i="57" s="1"/>
  <c r="AQ29" i="58"/>
  <c r="AF34" i="58" s="1"/>
  <c r="AL34" i="58"/>
  <c r="AJ32" i="65"/>
  <c r="AP5" i="65"/>
  <c r="AR5" i="65"/>
  <c r="AG5" i="65"/>
  <c r="AI5" i="65"/>
  <c r="AO5" i="65"/>
  <c r="AF5" i="65"/>
  <c r="AM5" i="65"/>
  <c r="AD5" i="65" s="1"/>
  <c r="AN37" i="53"/>
  <c r="AL17" i="68"/>
  <c r="AP17" i="68"/>
  <c r="AE17" i="68" s="1"/>
  <c r="AQ17" i="68"/>
  <c r="AF17" i="68" s="1"/>
  <c r="AL20" i="54"/>
  <c r="AP12" i="54"/>
  <c r="AE20" i="54" s="1"/>
  <c r="AQ12" i="54"/>
  <c r="AF20" i="54" s="1"/>
  <c r="AL11" i="54"/>
  <c r="AQ21" i="54"/>
  <c r="AF11" i="54" s="1"/>
  <c r="AP21" i="54"/>
  <c r="AE11" i="54" s="1"/>
  <c r="AP5" i="49"/>
  <c r="AE5" i="49" s="1"/>
  <c r="AL5" i="49"/>
  <c r="AI6" i="80"/>
  <c r="AW6" i="80"/>
  <c r="AL6" i="80" s="1"/>
  <c r="AQ30" i="70"/>
  <c r="AF33" i="70" s="1"/>
  <c r="AO30" i="70"/>
  <c r="AD33" i="70" s="1"/>
  <c r="AL33" i="70"/>
  <c r="AL35" i="70" s="1"/>
  <c r="AM32" i="52"/>
  <c r="AR31" i="52"/>
  <c r="AF32" i="52" s="1"/>
  <c r="AS12" i="83"/>
  <c r="AF22" i="83" s="1"/>
  <c r="AQ32" i="68"/>
  <c r="AF31" i="68" s="1"/>
  <c r="AL31" i="68"/>
  <c r="AL35" i="68" s="1"/>
  <c r="AO32" i="68"/>
  <c r="AD31" i="68" s="1"/>
  <c r="AL6" i="89"/>
  <c r="AP6" i="89"/>
  <c r="AE6" i="89" s="1"/>
  <c r="AM20" i="52"/>
  <c r="AR14" i="52"/>
  <c r="AF20" i="52" s="1"/>
  <c r="AJ32" i="55"/>
  <c r="AX33" i="53"/>
  <c r="AJ28" i="53" s="1"/>
  <c r="AT33" i="53"/>
  <c r="AF28" i="53" s="1"/>
  <c r="AV33" i="53"/>
  <c r="AH28" i="53" s="1"/>
  <c r="AY33" i="53"/>
  <c r="AK28" i="53" s="1"/>
  <c r="AZ33" i="53"/>
  <c r="AL28" i="53" s="1"/>
  <c r="AO60" i="53"/>
  <c r="AR33" i="53"/>
  <c r="AD28" i="53" s="1"/>
  <c r="BA33" i="53"/>
  <c r="AM28" i="53" s="1"/>
  <c r="BB33" i="53"/>
  <c r="AN28" i="53" s="1"/>
  <c r="AW33" i="53"/>
  <c r="AI28" i="53" s="1"/>
  <c r="AU33" i="53"/>
  <c r="AG28" i="53" s="1"/>
  <c r="AI24" i="58"/>
  <c r="AW15" i="53"/>
  <c r="AI17" i="53" s="1"/>
  <c r="AS15" i="53"/>
  <c r="AE17" i="53" s="1"/>
  <c r="AU15" i="53"/>
  <c r="AG17" i="53" s="1"/>
  <c r="AV15" i="53"/>
  <c r="AH17" i="53" s="1"/>
  <c r="AO49" i="53"/>
  <c r="BB15" i="53"/>
  <c r="AN17" i="53" s="1"/>
  <c r="AZ15" i="53"/>
  <c r="AL17" i="53" s="1"/>
  <c r="AT15" i="53"/>
  <c r="AF17" i="53" s="1"/>
  <c r="AX15" i="53"/>
  <c r="AJ17" i="53" s="1"/>
  <c r="AY15" i="53"/>
  <c r="AK17" i="53" s="1"/>
  <c r="AW33" i="50"/>
  <c r="AH36" i="50" s="1"/>
  <c r="AV33" i="50"/>
  <c r="AG36" i="50" s="1"/>
  <c r="AP36" i="50"/>
  <c r="AU33" i="50"/>
  <c r="AF36" i="50" s="1"/>
  <c r="AT33" i="50"/>
  <c r="AE36" i="50" s="1"/>
  <c r="AK35" i="52"/>
  <c r="AQ34" i="80"/>
  <c r="AF31" i="80" s="1"/>
  <c r="AL31" i="80"/>
  <c r="AO34" i="80"/>
  <c r="AD31" i="80" s="1"/>
  <c r="AF34" i="60"/>
  <c r="BA24" i="83"/>
  <c r="AW24" i="86"/>
  <c r="AN25" i="55"/>
  <c r="AD26" i="55" s="1"/>
  <c r="AU25" i="55"/>
  <c r="AK26" i="55" s="1"/>
  <c r="AS25" i="55"/>
  <c r="AI26" i="55" s="1"/>
  <c r="AO25" i="55"/>
  <c r="AE26" i="55" s="1"/>
  <c r="AT25" i="55"/>
  <c r="AJ26" i="55" s="1"/>
  <c r="AR25" i="55"/>
  <c r="AH26" i="55" s="1"/>
  <c r="AQ25" i="55"/>
  <c r="AG26" i="55" s="1"/>
  <c r="AL29" i="54"/>
  <c r="AP32" i="54"/>
  <c r="AE29" i="54" s="1"/>
  <c r="AQ32" i="54"/>
  <c r="AF29" i="54" s="1"/>
  <c r="AI6" i="85"/>
  <c r="AW6" i="85"/>
  <c r="AQ24" i="55"/>
  <c r="AG27" i="55" s="1"/>
  <c r="AQ12" i="80"/>
  <c r="AF22" i="80" s="1"/>
  <c r="AL16" i="86"/>
  <c r="AQ18" i="86"/>
  <c r="AF16" i="86" s="1"/>
  <c r="AO18" i="86"/>
  <c r="AD16" i="86" s="1"/>
  <c r="AJ6" i="82"/>
  <c r="AP18" i="55"/>
  <c r="AF10" i="55" s="1"/>
  <c r="AU30" i="60"/>
  <c r="AJ25" i="60" s="1"/>
  <c r="AN35" i="88"/>
  <c r="AR12" i="52"/>
  <c r="AF22" i="52" s="1"/>
  <c r="AP12" i="52"/>
  <c r="AD22" i="52" s="1"/>
  <c r="AM22" i="52"/>
  <c r="AX24" i="52"/>
  <c r="AP13" i="54"/>
  <c r="AE19" i="54" s="1"/>
  <c r="AQ13" i="54"/>
  <c r="AF19" i="54" s="1"/>
  <c r="AL19" i="54"/>
  <c r="AZ22" i="53"/>
  <c r="AL10" i="53" s="1"/>
  <c r="BA22" i="53"/>
  <c r="AM10" i="53" s="1"/>
  <c r="AU22" i="53"/>
  <c r="AG10" i="53" s="1"/>
  <c r="AY22" i="53"/>
  <c r="AK10" i="53" s="1"/>
  <c r="AW22" i="53"/>
  <c r="AI10" i="53" s="1"/>
  <c r="AX22" i="53"/>
  <c r="AJ10" i="53" s="1"/>
  <c r="AO42" i="53"/>
  <c r="BB22" i="53"/>
  <c r="AN10" i="53" s="1"/>
  <c r="AV22" i="53"/>
  <c r="AH10" i="53" s="1"/>
  <c r="AT22" i="53"/>
  <c r="AF10" i="53" s="1"/>
  <c r="AS22" i="53"/>
  <c r="AE10" i="53" s="1"/>
  <c r="AP6" i="67"/>
  <c r="AE6" i="67" s="1"/>
  <c r="AE7" i="50"/>
  <c r="AO15" i="85"/>
  <c r="AD19" i="85" s="1"/>
  <c r="AO6" i="89"/>
  <c r="AD6" i="89" s="1"/>
  <c r="AI6" i="89"/>
  <c r="AL18" i="84"/>
  <c r="AL24" i="84" s="1"/>
  <c r="AO16" i="84"/>
  <c r="AD18" i="84" s="1"/>
  <c r="AP16" i="84"/>
  <c r="AE18" i="84" s="1"/>
  <c r="AL15" i="82"/>
  <c r="AQ19" i="82"/>
  <c r="AF15" i="82" s="1"/>
  <c r="AO19" i="82"/>
  <c r="AD15" i="82" s="1"/>
  <c r="AM34" i="52"/>
  <c r="AX35" i="52"/>
  <c r="AR29" i="52"/>
  <c r="AF34" i="52" s="1"/>
  <c r="AQ29" i="52"/>
  <c r="AE34" i="52" s="1"/>
  <c r="AP14" i="52"/>
  <c r="AD20" i="52" s="1"/>
  <c r="AR14" i="53"/>
  <c r="AD18" i="53" s="1"/>
  <c r="AJ5" i="54"/>
  <c r="AO30" i="85"/>
  <c r="AD35" i="85" s="1"/>
  <c r="AM6" i="83"/>
  <c r="AJ35" i="52"/>
  <c r="AR32" i="53"/>
  <c r="AD29" i="53" s="1"/>
  <c r="AV32" i="53"/>
  <c r="AH29" i="53" s="1"/>
  <c r="BB32" i="53"/>
  <c r="AN29" i="53" s="1"/>
  <c r="AS32" i="53"/>
  <c r="AE29" i="53" s="1"/>
  <c r="AU32" i="53"/>
  <c r="AG29" i="53" s="1"/>
  <c r="AX32" i="53"/>
  <c r="AJ29" i="53" s="1"/>
  <c r="AT32" i="53"/>
  <c r="AF29" i="53" s="1"/>
  <c r="AO61" i="53"/>
  <c r="AZ32" i="53"/>
  <c r="AL29" i="53" s="1"/>
  <c r="AY32" i="53"/>
  <c r="AK29" i="53" s="1"/>
  <c r="AQ13" i="58"/>
  <c r="AF21" i="58" s="1"/>
  <c r="AO13" i="58"/>
  <c r="AD21" i="58" s="1"/>
  <c r="AL21" i="58"/>
  <c r="AO30" i="60"/>
  <c r="AD25" i="60" s="1"/>
  <c r="AS33" i="53"/>
  <c r="AE28" i="53" s="1"/>
  <c r="AL11" i="58"/>
  <c r="AP23" i="58"/>
  <c r="AE11" i="58" s="1"/>
  <c r="AQ23" i="58"/>
  <c r="AF11" i="58" s="1"/>
  <c r="AI17" i="81"/>
  <c r="AI24" i="81" s="1"/>
  <c r="AW17" i="81"/>
  <c r="AO17" i="81" s="1"/>
  <c r="AD17" i="81" s="1"/>
  <c r="AQ12" i="86"/>
  <c r="AF22" i="86" s="1"/>
  <c r="AL22" i="86"/>
  <c r="AO12" i="86"/>
  <c r="AD22" i="86" s="1"/>
  <c r="AJ33" i="59"/>
  <c r="AJ34" i="59" s="1"/>
  <c r="AM28" i="59"/>
  <c r="AD33" i="59" s="1"/>
  <c r="AP34" i="80"/>
  <c r="AE31" i="80" s="1"/>
  <c r="AQ14" i="54"/>
  <c r="AF18" i="54" s="1"/>
  <c r="AL18" i="54"/>
  <c r="AP14" i="54"/>
  <c r="AE18" i="54" s="1"/>
  <c r="AN17" i="55"/>
  <c r="AD11" i="55" s="1"/>
  <c r="AP17" i="55"/>
  <c r="AF11" i="55" s="1"/>
  <c r="AQ17" i="55"/>
  <c r="AG11" i="55" s="1"/>
  <c r="AS17" i="55"/>
  <c r="AI11" i="55" s="1"/>
  <c r="AU17" i="55"/>
  <c r="AK11" i="55" s="1"/>
  <c r="AT17" i="55"/>
  <c r="AJ11" i="55" s="1"/>
  <c r="AR17" i="55"/>
  <c r="AH11" i="55" s="1"/>
  <c r="AW15" i="79"/>
  <c r="AH19" i="79" s="1"/>
  <c r="AP19" i="79"/>
  <c r="AU15" i="79"/>
  <c r="AF19" i="79" s="1"/>
  <c r="AS15" i="79"/>
  <c r="AD19" i="79" s="1"/>
  <c r="AJ6" i="83"/>
  <c r="BA6" i="83"/>
  <c r="AN6" i="83" s="1"/>
  <c r="AL33" i="86"/>
  <c r="AQ32" i="86"/>
  <c r="AF33" i="86" s="1"/>
  <c r="AO32" i="86"/>
  <c r="AD33" i="86" s="1"/>
  <c r="AL21" i="86"/>
  <c r="AQ13" i="86"/>
  <c r="AF21" i="86" s="1"/>
  <c r="AK6" i="58"/>
  <c r="AP23" i="52"/>
  <c r="AD11" i="52" s="1"/>
  <c r="AM17" i="52"/>
  <c r="AR17" i="52"/>
  <c r="AF17" i="52" s="1"/>
  <c r="AJ37" i="65"/>
  <c r="AP18" i="65"/>
  <c r="AG10" i="65" s="1"/>
  <c r="AR18" i="65"/>
  <c r="AI10" i="65" s="1"/>
  <c r="AQ18" i="65"/>
  <c r="AH10" i="65" s="1"/>
  <c r="AO18" i="65"/>
  <c r="AF10" i="65" s="1"/>
  <c r="AM18" i="65"/>
  <c r="AD10" i="65" s="1"/>
  <c r="AP25" i="55"/>
  <c r="AF26" i="55" s="1"/>
  <c r="AW24" i="85"/>
  <c r="AK6" i="85"/>
  <c r="AO12" i="84"/>
  <c r="AD22" i="84" s="1"/>
  <c r="AH32" i="55"/>
  <c r="AN19" i="55"/>
  <c r="AD9" i="55" s="1"/>
  <c r="AR19" i="55"/>
  <c r="AH9" i="55" s="1"/>
  <c r="AQ19" i="55"/>
  <c r="AG9" i="55" s="1"/>
  <c r="AT19" i="55"/>
  <c r="AJ9" i="55" s="1"/>
  <c r="AS19" i="55"/>
  <c r="AI9" i="55" s="1"/>
  <c r="AO19" i="55"/>
  <c r="AE9" i="55" s="1"/>
  <c r="AU19" i="55"/>
  <c r="AK9" i="55" s="1"/>
  <c r="AJ55" i="60"/>
  <c r="AJ59" i="60" s="1"/>
  <c r="BA24" i="88"/>
  <c r="AO32" i="84"/>
  <c r="AD33" i="84" s="1"/>
  <c r="AJ6" i="70"/>
  <c r="AM30" i="52"/>
  <c r="AR33" i="52"/>
  <c r="AF30" i="52" s="1"/>
  <c r="AL20" i="80"/>
  <c r="AQ14" i="80"/>
  <c r="AF20" i="80" s="1"/>
  <c r="AO14" i="80"/>
  <c r="AD20" i="80" s="1"/>
  <c r="AQ34" i="61"/>
  <c r="AF29" i="61" s="1"/>
  <c r="AL29" i="61"/>
  <c r="AO30" i="80"/>
  <c r="AD35" i="80" s="1"/>
  <c r="AP30" i="86"/>
  <c r="AE35" i="86" s="1"/>
  <c r="AL6" i="79"/>
  <c r="AN32" i="88"/>
  <c r="AQ31" i="88"/>
  <c r="AD32" i="88" s="1"/>
  <c r="AS31" i="88"/>
  <c r="AF32" i="88" s="1"/>
  <c r="AT31" i="88"/>
  <c r="AG32" i="88" s="1"/>
  <c r="BA32" i="53"/>
  <c r="AM29" i="53" s="1"/>
  <c r="AX19" i="53"/>
  <c r="AJ13" i="53" s="1"/>
  <c r="AT19" i="53"/>
  <c r="AF13" i="53" s="1"/>
  <c r="AZ19" i="53"/>
  <c r="AL13" i="53" s="1"/>
  <c r="AU19" i="53"/>
  <c r="AG13" i="53" s="1"/>
  <c r="BA19" i="53"/>
  <c r="AM13" i="53" s="1"/>
  <c r="BB19" i="53"/>
  <c r="AN13" i="53" s="1"/>
  <c r="AS19" i="53"/>
  <c r="AE13" i="53" s="1"/>
  <c r="AO45" i="53"/>
  <c r="AV19" i="53"/>
  <c r="AH13" i="53" s="1"/>
  <c r="AW19" i="53"/>
  <c r="AI13" i="53" s="1"/>
  <c r="AY19" i="53"/>
  <c r="AK13" i="53" s="1"/>
  <c r="AT12" i="55"/>
  <c r="AJ16" i="55" s="1"/>
  <c r="AP12" i="55"/>
  <c r="AF16" i="55" s="1"/>
  <c r="AS12" i="55"/>
  <c r="AI16" i="55" s="1"/>
  <c r="AR12" i="55"/>
  <c r="AH16" i="55" s="1"/>
  <c r="AU12" i="55"/>
  <c r="AK16" i="55" s="1"/>
  <c r="AO12" i="55"/>
  <c r="AE16" i="55" s="1"/>
  <c r="AQ12" i="55"/>
  <c r="AG16" i="55" s="1"/>
  <c r="AR12" i="60"/>
  <c r="AG20" i="60" s="1"/>
  <c r="AV12" i="60"/>
  <c r="AK20" i="60" s="1"/>
  <c r="AL47" i="60"/>
  <c r="AO12" i="60"/>
  <c r="AD20" i="60" s="1"/>
  <c r="AT12" i="60"/>
  <c r="AI20" i="60" s="1"/>
  <c r="AU12" i="60"/>
  <c r="AJ20" i="60" s="1"/>
  <c r="AP33" i="85"/>
  <c r="AE32" i="85" s="1"/>
  <c r="AQ12" i="83"/>
  <c r="AD22" i="83" s="1"/>
  <c r="AP33" i="79"/>
  <c r="AU30" i="79"/>
  <c r="AF33" i="79" s="1"/>
  <c r="AW30" i="79"/>
  <c r="AH33" i="79" s="1"/>
  <c r="AS30" i="79"/>
  <c r="AD33" i="79" s="1"/>
  <c r="AV30" i="79"/>
  <c r="AG33" i="79" s="1"/>
  <c r="AQ21" i="58"/>
  <c r="AF13" i="58" s="1"/>
  <c r="AP21" i="58"/>
  <c r="AE13" i="58" s="1"/>
  <c r="AL13" i="58"/>
  <c r="AD55" i="53"/>
  <c r="AU14" i="53"/>
  <c r="AG18" i="53" s="1"/>
  <c r="AO48" i="53"/>
  <c r="AS16" i="53"/>
  <c r="AE16" i="53" s="1"/>
  <c r="AU16" i="53"/>
  <c r="AG16" i="53" s="1"/>
  <c r="BB16" i="53"/>
  <c r="AN16" i="53" s="1"/>
  <c r="AV16" i="53"/>
  <c r="AH16" i="53" s="1"/>
  <c r="AW16" i="53"/>
  <c r="AI16" i="53" s="1"/>
  <c r="AX16" i="53"/>
  <c r="AJ16" i="53" s="1"/>
  <c r="AY16" i="53"/>
  <c r="AK16" i="53" s="1"/>
  <c r="AT16" i="53"/>
  <c r="AF16" i="53" s="1"/>
  <c r="AZ16" i="53"/>
  <c r="AL16" i="53" s="1"/>
  <c r="AT7" i="50"/>
  <c r="AS7" i="50"/>
  <c r="AD7" i="50" s="1"/>
  <c r="AH55" i="60"/>
  <c r="AH59" i="60" s="1"/>
  <c r="AW56" i="60"/>
  <c r="AU28" i="60" s="1"/>
  <c r="AJ27" i="60" s="1"/>
  <c r="AQ15" i="89"/>
  <c r="AF19" i="89" s="1"/>
  <c r="AQ13" i="85"/>
  <c r="AF21" i="85" s="1"/>
  <c r="AQ16" i="84"/>
  <c r="AF18" i="84" s="1"/>
  <c r="AP29" i="58"/>
  <c r="AE34" i="58" s="1"/>
  <c r="AI53" i="60"/>
  <c r="AI59" i="60" s="1"/>
  <c r="AT30" i="60"/>
  <c r="AI25" i="60" s="1"/>
  <c r="AR19" i="52"/>
  <c r="AF15" i="52" s="1"/>
  <c r="AM15" i="52"/>
  <c r="AQ19" i="52"/>
  <c r="AE15" i="52" s="1"/>
  <c r="AO34" i="67"/>
  <c r="AD29" i="67" s="1"/>
  <c r="AI32" i="55"/>
  <c r="AQ34" i="85"/>
  <c r="AF31" i="85" s="1"/>
  <c r="AR10" i="55"/>
  <c r="AH18" i="55" s="1"/>
  <c r="AK6" i="84"/>
  <c r="AP13" i="86"/>
  <c r="AE21" i="86" s="1"/>
  <c r="AP19" i="82"/>
  <c r="AE15" i="82" s="1"/>
  <c r="AL17" i="61"/>
  <c r="AQ17" i="61"/>
  <c r="AF17" i="61" s="1"/>
  <c r="AP17" i="61"/>
  <c r="AE17" i="61" s="1"/>
  <c r="AP21" i="70"/>
  <c r="AE13" i="70" s="1"/>
  <c r="AW32" i="53"/>
  <c r="AI29" i="53" s="1"/>
  <c r="AM55" i="53"/>
  <c r="AR18" i="52"/>
  <c r="AF16" i="52" s="1"/>
  <c r="AQ18" i="52"/>
  <c r="AE16" i="52" s="1"/>
  <c r="AM16" i="52"/>
  <c r="AQ21" i="52"/>
  <c r="AE13" i="52" s="1"/>
  <c r="BA15" i="53"/>
  <c r="AM17" i="53" s="1"/>
  <c r="AO22" i="70"/>
  <c r="AD12" i="70" s="1"/>
  <c r="AF32" i="55"/>
  <c r="AN28" i="59"/>
  <c r="AE33" i="59" s="1"/>
  <c r="AQ22" i="52"/>
  <c r="AE12" i="52" s="1"/>
  <c r="AM12" i="52"/>
  <c r="AR22" i="52"/>
  <c r="AF12" i="52" s="1"/>
  <c r="AI6" i="58"/>
  <c r="AW6" i="58"/>
  <c r="AL6" i="58" s="1"/>
  <c r="AZ11" i="53"/>
  <c r="AL21" i="53" s="1"/>
  <c r="AU11" i="53"/>
  <c r="AG21" i="53" s="1"/>
  <c r="AW11" i="53"/>
  <c r="AI21" i="53" s="1"/>
  <c r="AO53" i="53"/>
  <c r="AT11" i="53"/>
  <c r="AF21" i="53" s="1"/>
  <c r="AR11" i="53"/>
  <c r="AD21" i="53" s="1"/>
  <c r="AV11" i="53"/>
  <c r="AH21" i="53" s="1"/>
  <c r="AY11" i="53"/>
  <c r="AK21" i="53" s="1"/>
  <c r="AX11" i="53"/>
  <c r="AJ21" i="53" s="1"/>
  <c r="AS11" i="53"/>
  <c r="AE21" i="53" s="1"/>
  <c r="BB11" i="53"/>
  <c r="AN21" i="53" s="1"/>
  <c r="BC55" i="53"/>
  <c r="AO18" i="57"/>
  <c r="AD16" i="57" s="1"/>
  <c r="AJ17" i="59"/>
  <c r="AJ23" i="59" s="1"/>
  <c r="AN16" i="59"/>
  <c r="AE17" i="59" s="1"/>
  <c r="AJ24" i="52"/>
  <c r="AO29" i="58"/>
  <c r="AD34" i="58" s="1"/>
  <c r="AN18" i="65"/>
  <c r="AE10" i="65" s="1"/>
  <c r="AL18" i="80"/>
  <c r="AP16" i="80"/>
  <c r="AE18" i="80" s="1"/>
  <c r="AO16" i="80"/>
  <c r="AD18" i="80" s="1"/>
  <c r="AO30" i="61"/>
  <c r="AD33" i="61" s="1"/>
  <c r="AQ5" i="65"/>
  <c r="AS28" i="55"/>
  <c r="AI23" i="55" s="1"/>
  <c r="AP28" i="55"/>
  <c r="AF23" i="55" s="1"/>
  <c r="AN28" i="55"/>
  <c r="AD23" i="55" s="1"/>
  <c r="AU28" i="55"/>
  <c r="AK23" i="55" s="1"/>
  <c r="AO28" i="55"/>
  <c r="AE23" i="55" s="1"/>
  <c r="AQ28" i="55"/>
  <c r="AG23" i="55" s="1"/>
  <c r="AP19" i="55"/>
  <c r="AF9" i="55" s="1"/>
  <c r="AR30" i="88"/>
  <c r="AE33" i="88" s="1"/>
  <c r="AQ30" i="88"/>
  <c r="AD33" i="88" s="1"/>
  <c r="AS30" i="88"/>
  <c r="AF33" i="88" s="1"/>
  <c r="AN33" i="88"/>
  <c r="AR13" i="88"/>
  <c r="AE21" i="88" s="1"/>
  <c r="AN21" i="88"/>
  <c r="AS13" i="88"/>
  <c r="AF21" i="88" s="1"/>
  <c r="AT13" i="88"/>
  <c r="AG21" i="88" s="1"/>
  <c r="AM18" i="52"/>
  <c r="AR16" i="52"/>
  <c r="AF18" i="52" s="1"/>
  <c r="AL16" i="49"/>
  <c r="AL23" i="49" s="1"/>
  <c r="AP16" i="49"/>
  <c r="AE16" i="49" s="1"/>
  <c r="AW7" i="50"/>
  <c r="AP12" i="84"/>
  <c r="AE22" i="84" s="1"/>
  <c r="AM37" i="53"/>
  <c r="AM14" i="52"/>
  <c r="AR20" i="52"/>
  <c r="AF14" i="52" s="1"/>
  <c r="AQ20" i="52"/>
  <c r="AE14" i="52" s="1"/>
  <c r="AJ48" i="55"/>
  <c r="AV7" i="50"/>
  <c r="AL13" i="54"/>
  <c r="AQ19" i="54"/>
  <c r="AF13" i="54" s="1"/>
  <c r="AP19" i="54"/>
  <c r="AE13" i="54" s="1"/>
  <c r="AD34" i="60"/>
  <c r="AN22" i="88"/>
  <c r="AQ12" i="88"/>
  <c r="AD22" i="88" s="1"/>
  <c r="AP15" i="80"/>
  <c r="AE19" i="80" s="1"/>
  <c r="AL19" i="80"/>
  <c r="AQ15" i="80"/>
  <c r="AF19" i="80" s="1"/>
  <c r="AL34" i="86"/>
  <c r="AO31" i="86"/>
  <c r="AD34" i="86" s="1"/>
  <c r="AQ31" i="86"/>
  <c r="AF34" i="86" s="1"/>
  <c r="AL15" i="58"/>
  <c r="AP19" i="58"/>
  <c r="AE15" i="58" s="1"/>
  <c r="AX30" i="53"/>
  <c r="AJ31" i="53" s="1"/>
  <c r="AT30" i="53"/>
  <c r="AF31" i="53" s="1"/>
  <c r="AR30" i="53"/>
  <c r="AD31" i="53" s="1"/>
  <c r="AZ30" i="53"/>
  <c r="AL31" i="53" s="1"/>
  <c r="AO63" i="53"/>
  <c r="BB30" i="53"/>
  <c r="AN31" i="53" s="1"/>
  <c r="AY30" i="53"/>
  <c r="AK31" i="53" s="1"/>
  <c r="AV30" i="53"/>
  <c r="AH31" i="53" s="1"/>
  <c r="AD48" i="55"/>
  <c r="AN15" i="55"/>
  <c r="AD13" i="55" s="1"/>
  <c r="AU15" i="55"/>
  <c r="AK13" i="55" s="1"/>
  <c r="AP15" i="55"/>
  <c r="AF13" i="55" s="1"/>
  <c r="AQ15" i="55"/>
  <c r="AG13" i="55" s="1"/>
  <c r="AR15" i="55"/>
  <c r="AH13" i="55" s="1"/>
  <c r="AW24" i="84"/>
  <c r="AQ6" i="86"/>
  <c r="AF6" i="86" s="1"/>
  <c r="AP29" i="61"/>
  <c r="AE34" i="61" s="1"/>
  <c r="AQ29" i="61"/>
  <c r="AF34" i="61" s="1"/>
  <c r="AL34" i="61"/>
  <c r="AO12" i="54"/>
  <c r="AD20" i="54" s="1"/>
  <c r="AM6" i="79"/>
  <c r="AJ36" i="86"/>
  <c r="AS21" i="53"/>
  <c r="AE11" i="53" s="1"/>
  <c r="AU21" i="53"/>
  <c r="AG11" i="53" s="1"/>
  <c r="AO43" i="53"/>
  <c r="AZ21" i="53"/>
  <c r="AL11" i="53" s="1"/>
  <c r="AX21" i="53"/>
  <c r="AJ11" i="53" s="1"/>
  <c r="BB21" i="53"/>
  <c r="AN11" i="53" s="1"/>
  <c r="AY21" i="53"/>
  <c r="AK11" i="53" s="1"/>
  <c r="AW21" i="53"/>
  <c r="AI11" i="53" s="1"/>
  <c r="BA21" i="53"/>
  <c r="AM11" i="53" s="1"/>
  <c r="AT21" i="53"/>
  <c r="AF11" i="53" s="1"/>
  <c r="AV21" i="53"/>
  <c r="AH11" i="53" s="1"/>
  <c r="AV12" i="53"/>
  <c r="AH20" i="53" s="1"/>
  <c r="AR12" i="53"/>
  <c r="AD20" i="53" s="1"/>
  <c r="AU12" i="53"/>
  <c r="AG20" i="53" s="1"/>
  <c r="AO52" i="53"/>
  <c r="BB12" i="53"/>
  <c r="AN20" i="53" s="1"/>
  <c r="BA16" i="53"/>
  <c r="AM16" i="53" s="1"/>
  <c r="AI21" i="54"/>
  <c r="AI23" i="54" s="1"/>
  <c r="AW11" i="54"/>
  <c r="AO11" i="54" s="1"/>
  <c r="AD21" i="54" s="1"/>
  <c r="AR30" i="52"/>
  <c r="AF33" i="52" s="1"/>
  <c r="AM33" i="52"/>
  <c r="AP31" i="52"/>
  <c r="AD32" i="52" s="1"/>
  <c r="AP20" i="67"/>
  <c r="AE14" i="67" s="1"/>
  <c r="AW15" i="50"/>
  <c r="AH23" i="50" s="1"/>
  <c r="AU15" i="50"/>
  <c r="AF23" i="50" s="1"/>
  <c r="AV15" i="50"/>
  <c r="AG23" i="50" s="1"/>
  <c r="AP23" i="50"/>
  <c r="AS15" i="50"/>
  <c r="AD23" i="50" s="1"/>
  <c r="AQ17" i="54"/>
  <c r="AF15" i="54" s="1"/>
  <c r="AL15" i="54"/>
  <c r="AQ31" i="83"/>
  <c r="AD34" i="83" s="1"/>
  <c r="AS31" i="83"/>
  <c r="AF34" i="83" s="1"/>
  <c r="AN34" i="83"/>
  <c r="AO33" i="86"/>
  <c r="AD32" i="86" s="1"/>
  <c r="AS28" i="53"/>
  <c r="AE33" i="53" s="1"/>
  <c r="AT13" i="53"/>
  <c r="AF19" i="53" s="1"/>
  <c r="AV13" i="53"/>
  <c r="AH19" i="53" s="1"/>
  <c r="AR13" i="53"/>
  <c r="AD19" i="53" s="1"/>
  <c r="AO51" i="53"/>
  <c r="AX13" i="53"/>
  <c r="AJ19" i="53" s="1"/>
  <c r="BB13" i="53"/>
  <c r="AN19" i="53" s="1"/>
  <c r="AZ13" i="53"/>
  <c r="AL19" i="53" s="1"/>
  <c r="AS13" i="53"/>
  <c r="AE19" i="53" s="1"/>
  <c r="AY13" i="53"/>
  <c r="AK19" i="53" s="1"/>
  <c r="AU13" i="53"/>
  <c r="AG19" i="53" s="1"/>
  <c r="AI48" i="60"/>
  <c r="AI50" i="60" s="1"/>
  <c r="AT34" i="60"/>
  <c r="AT50" i="60"/>
  <c r="AW38" i="60"/>
  <c r="AX18" i="53"/>
  <c r="AJ14" i="53" s="1"/>
  <c r="BA18" i="53"/>
  <c r="AM14" i="53" s="1"/>
  <c r="AR18" i="53"/>
  <c r="AD14" i="53" s="1"/>
  <c r="AY18" i="53"/>
  <c r="AK14" i="53" s="1"/>
  <c r="AZ18" i="53"/>
  <c r="AL14" i="53" s="1"/>
  <c r="AT18" i="53"/>
  <c r="AF14" i="53" s="1"/>
  <c r="AU18" i="53"/>
  <c r="AG14" i="53" s="1"/>
  <c r="AO46" i="53"/>
  <c r="AW18" i="53"/>
  <c r="AI14" i="53" s="1"/>
  <c r="BB18" i="53"/>
  <c r="AN14" i="53" s="1"/>
  <c r="AV18" i="53"/>
  <c r="AH14" i="53" s="1"/>
  <c r="AQ6" i="68"/>
  <c r="AF6" i="68" s="1"/>
  <c r="AL6" i="68"/>
  <c r="AS15" i="55"/>
  <c r="AI13" i="55" s="1"/>
  <c r="AQ33" i="61"/>
  <c r="AF30" i="61" s="1"/>
  <c r="AL30" i="61"/>
  <c r="AP33" i="61"/>
  <c r="AE30" i="61" s="1"/>
  <c r="AI15" i="61"/>
  <c r="AW19" i="61"/>
  <c r="AN6" i="79"/>
  <c r="AT13" i="61"/>
  <c r="BA30" i="53"/>
  <c r="AM31" i="53" s="1"/>
  <c r="AZ28" i="53"/>
  <c r="AL33" i="53" s="1"/>
  <c r="AO13" i="70"/>
  <c r="AD21" i="70" s="1"/>
  <c r="AL21" i="70"/>
  <c r="AP13" i="70"/>
  <c r="AE21" i="70" s="1"/>
  <c r="AI34" i="54"/>
  <c r="AP37" i="50"/>
  <c r="AS32" i="50"/>
  <c r="AD37" i="50" s="1"/>
  <c r="AU32" i="50"/>
  <c r="AF37" i="50" s="1"/>
  <c r="AW32" i="50"/>
  <c r="AH37" i="50" s="1"/>
  <c r="AP33" i="86"/>
  <c r="AE32" i="86" s="1"/>
  <c r="AT12" i="83"/>
  <c r="AG22" i="83" s="1"/>
  <c r="AL17" i="82"/>
  <c r="AQ17" i="82"/>
  <c r="AF17" i="82" s="1"/>
  <c r="AP17" i="82"/>
  <c r="AE17" i="82" s="1"/>
  <c r="AW12" i="61" l="1"/>
  <c r="AO12" i="61" s="1"/>
  <c r="AD22" i="61" s="1"/>
  <c r="AQ23" i="61"/>
  <c r="AF11" i="61" s="1"/>
  <c r="AL36" i="82"/>
  <c r="AR25" i="60"/>
  <c r="AG30" i="60" s="1"/>
  <c r="AV25" i="60"/>
  <c r="AK30" i="60" s="1"/>
  <c r="AS25" i="60"/>
  <c r="AH30" i="60" s="1"/>
  <c r="AO25" i="60"/>
  <c r="AD30" i="60" s="1"/>
  <c r="AU25" i="60"/>
  <c r="AJ30" i="60" s="1"/>
  <c r="AQ25" i="60"/>
  <c r="AF30" i="60" s="1"/>
  <c r="AL58" i="60"/>
  <c r="AT25" i="60"/>
  <c r="AI30" i="60" s="1"/>
  <c r="AP23" i="61"/>
  <c r="AE11" i="61" s="1"/>
  <c r="AL11" i="61"/>
  <c r="AQ15" i="61"/>
  <c r="AF19" i="61" s="1"/>
  <c r="AQ6" i="69"/>
  <c r="AF6" i="69" s="1"/>
  <c r="AP15" i="61"/>
  <c r="AE19" i="61" s="1"/>
  <c r="AL19" i="61"/>
  <c r="AP6" i="69"/>
  <c r="AE6" i="69" s="1"/>
  <c r="AL24" i="69"/>
  <c r="AL6" i="69"/>
  <c r="AS5" i="55"/>
  <c r="AI5" i="55" s="1"/>
  <c r="AR5" i="55"/>
  <c r="AH5" i="55" s="1"/>
  <c r="AL22" i="61"/>
  <c r="AP5" i="55"/>
  <c r="AF5" i="55" s="1"/>
  <c r="AT5" i="55"/>
  <c r="AJ5" i="55" s="1"/>
  <c r="AP6" i="84"/>
  <c r="AE6" i="84" s="1"/>
  <c r="BA5" i="53"/>
  <c r="AM5" i="53" s="1"/>
  <c r="AL24" i="68"/>
  <c r="AP26" i="50"/>
  <c r="AT5" i="53"/>
  <c r="AF5" i="53" s="1"/>
  <c r="AJ48" i="65"/>
  <c r="AQ6" i="70"/>
  <c r="AF6" i="70" s="1"/>
  <c r="AP6" i="70"/>
  <c r="AE6" i="70" s="1"/>
  <c r="AR6" i="52"/>
  <c r="AF6" i="52" s="1"/>
  <c r="AV5" i="53"/>
  <c r="AH5" i="53" s="1"/>
  <c r="AY5" i="53"/>
  <c r="AK5" i="53" s="1"/>
  <c r="BB5" i="53"/>
  <c r="AN5" i="53" s="1"/>
  <c r="AX5" i="53"/>
  <c r="AJ5" i="53" s="1"/>
  <c r="AQ5" i="55"/>
  <c r="AG5" i="55" s="1"/>
  <c r="AW5" i="53"/>
  <c r="AI5" i="53" s="1"/>
  <c r="AZ5" i="53"/>
  <c r="AL5" i="53" s="1"/>
  <c r="AS5" i="53"/>
  <c r="AE5" i="53" s="1"/>
  <c r="AU5" i="53"/>
  <c r="AG5" i="53" s="1"/>
  <c r="AR5" i="53"/>
  <c r="AD5" i="53" s="1"/>
  <c r="AQ6" i="52"/>
  <c r="AE6" i="52" s="1"/>
  <c r="AN36" i="83"/>
  <c r="AV6" i="79"/>
  <c r="AG6" i="79" s="1"/>
  <c r="AL24" i="85"/>
  <c r="AQ6" i="84"/>
  <c r="AF6" i="84" s="1"/>
  <c r="AP35" i="79"/>
  <c r="AL24" i="86"/>
  <c r="AP24" i="79"/>
  <c r="AL36" i="85"/>
  <c r="AP38" i="50"/>
  <c r="AL24" i="58"/>
  <c r="AO5" i="55"/>
  <c r="AE5" i="55" s="1"/>
  <c r="AN5" i="55"/>
  <c r="AD5" i="55" s="1"/>
  <c r="AP6" i="52"/>
  <c r="AD6" i="52" s="1"/>
  <c r="AW50" i="60"/>
  <c r="AM35" i="52"/>
  <c r="AT6" i="79"/>
  <c r="AE6" i="79" s="1"/>
  <c r="AW6" i="79"/>
  <c r="AH6" i="79" s="1"/>
  <c r="AU6" i="79"/>
  <c r="AF6" i="79" s="1"/>
  <c r="AO6" i="84"/>
  <c r="AD6" i="84" s="1"/>
  <c r="AL36" i="84"/>
  <c r="AL24" i="89"/>
  <c r="AQ6" i="83"/>
  <c r="AD6" i="83" s="1"/>
  <c r="AL36" i="80"/>
  <c r="AS6" i="83"/>
  <c r="AF6" i="83" s="1"/>
  <c r="AP19" i="61"/>
  <c r="AE15" i="61" s="1"/>
  <c r="AL15" i="61"/>
  <c r="AQ19" i="61"/>
  <c r="AF15" i="61" s="1"/>
  <c r="AI34" i="60"/>
  <c r="AM24" i="52"/>
  <c r="AL6" i="85"/>
  <c r="AP6" i="85"/>
  <c r="AE6" i="85" s="1"/>
  <c r="AL24" i="80"/>
  <c r="AS28" i="60"/>
  <c r="AH27" i="60" s="1"/>
  <c r="AQ6" i="85"/>
  <c r="AF6" i="85" s="1"/>
  <c r="AI6" i="82"/>
  <c r="AW6" i="82"/>
  <c r="AL35" i="58"/>
  <c r="AP6" i="58"/>
  <c r="AE6" i="58" s="1"/>
  <c r="AR11" i="60"/>
  <c r="AG21" i="60" s="1"/>
  <c r="AO11" i="60"/>
  <c r="AD21" i="60" s="1"/>
  <c r="AV11" i="60"/>
  <c r="AK21" i="60" s="1"/>
  <c r="AL48" i="60"/>
  <c r="AL50" i="60" s="1"/>
  <c r="AQ11" i="60"/>
  <c r="AF21" i="60" s="1"/>
  <c r="AS11" i="60"/>
  <c r="AH21" i="60" s="1"/>
  <c r="AP11" i="60"/>
  <c r="AE21" i="60" s="1"/>
  <c r="AU11" i="60"/>
  <c r="AJ21" i="60" s="1"/>
  <c r="AI21" i="61"/>
  <c r="AI24" i="61" s="1"/>
  <c r="AW13" i="61"/>
  <c r="AO13" i="61" s="1"/>
  <c r="AD21" i="61" s="1"/>
  <c r="AT24" i="61"/>
  <c r="AO19" i="61"/>
  <c r="AD15" i="61" s="1"/>
  <c r="AL21" i="54"/>
  <c r="AL23" i="54" s="1"/>
  <c r="AQ11" i="54"/>
  <c r="AF21" i="54" s="1"/>
  <c r="AP11" i="54"/>
  <c r="AE21" i="54" s="1"/>
  <c r="AQ6" i="58"/>
  <c r="AF6" i="58" s="1"/>
  <c r="AT6" i="83"/>
  <c r="AG6" i="83" s="1"/>
  <c r="AI7" i="89"/>
  <c r="AD7" i="89" s="1"/>
  <c r="AO6" i="85"/>
  <c r="AD6" i="85" s="1"/>
  <c r="AO66" i="53"/>
  <c r="AL24" i="70"/>
  <c r="AR6" i="83"/>
  <c r="AE6" i="83" s="1"/>
  <c r="AJ6" i="61"/>
  <c r="AI5" i="54"/>
  <c r="AW5" i="54"/>
  <c r="AQ6" i="80"/>
  <c r="AF6" i="80" s="1"/>
  <c r="AL24" i="82"/>
  <c r="AL36" i="86"/>
  <c r="AK6" i="79"/>
  <c r="AS6" i="79"/>
  <c r="AD6" i="79" s="1"/>
  <c r="AI31" i="61"/>
  <c r="AI35" i="61" s="1"/>
  <c r="AW32" i="61"/>
  <c r="AO32" i="61" s="1"/>
  <c r="AD31" i="61" s="1"/>
  <c r="AT35" i="61"/>
  <c r="AW35" i="61" s="1"/>
  <c r="AI6" i="81"/>
  <c r="AW6" i="81"/>
  <c r="AO6" i="81" s="1"/>
  <c r="AD6" i="81" s="1"/>
  <c r="AP6" i="80"/>
  <c r="AE6" i="80" s="1"/>
  <c r="AR28" i="60"/>
  <c r="AG27" i="60" s="1"/>
  <c r="AT28" i="60"/>
  <c r="AI27" i="60" s="1"/>
  <c r="AL55" i="60"/>
  <c r="AV28" i="60"/>
  <c r="AK27" i="60" s="1"/>
  <c r="AO28" i="60"/>
  <c r="AD27" i="60" s="1"/>
  <c r="AP28" i="60"/>
  <c r="AE27" i="60" s="1"/>
  <c r="AQ28" i="60"/>
  <c r="AF27" i="60" s="1"/>
  <c r="AT11" i="60"/>
  <c r="AI21" i="60" s="1"/>
  <c r="AW34" i="60"/>
  <c r="AT6" i="60" s="1"/>
  <c r="AI6" i="60" s="1"/>
  <c r="AO6" i="58"/>
  <c r="AD6" i="58" s="1"/>
  <c r="AG9" i="50"/>
  <c r="AP17" i="81"/>
  <c r="AE17" i="81" s="1"/>
  <c r="AL17" i="81"/>
  <c r="AL24" i="81" s="1"/>
  <c r="AQ17" i="81"/>
  <c r="AF17" i="81" s="1"/>
  <c r="AO55" i="53"/>
  <c r="AO6" i="80"/>
  <c r="AD6" i="80" s="1"/>
  <c r="AH34" i="60"/>
  <c r="AP6" i="57"/>
  <c r="AE6" i="57" s="1"/>
  <c r="AL6" i="57"/>
  <c r="AQ6" i="57"/>
  <c r="AF6" i="57" s="1"/>
  <c r="AL12" i="61"/>
  <c r="AQ22" i="61"/>
  <c r="AF12" i="61" s="1"/>
  <c r="AP22" i="61"/>
  <c r="AE12" i="61" s="1"/>
  <c r="AL34" i="54"/>
  <c r="AL6" i="70"/>
  <c r="AP12" i="61" l="1"/>
  <c r="AE22" i="61" s="1"/>
  <c r="AQ12" i="61"/>
  <c r="AF22" i="61" s="1"/>
  <c r="AL59" i="60"/>
  <c r="AS6" i="60"/>
  <c r="AH6" i="60" s="1"/>
  <c r="AL5" i="54"/>
  <c r="AQ5" i="54"/>
  <c r="AF5" i="54" s="1"/>
  <c r="AP5" i="54"/>
  <c r="AE5" i="54" s="1"/>
  <c r="AT6" i="61"/>
  <c r="AW24" i="61"/>
  <c r="AW6" i="61" s="1"/>
  <c r="AL6" i="82"/>
  <c r="AP6" i="82"/>
  <c r="AE6" i="82" s="1"/>
  <c r="AQ6" i="82"/>
  <c r="AF6" i="82" s="1"/>
  <c r="AQ32" i="61"/>
  <c r="AF31" i="61" s="1"/>
  <c r="AL31" i="61"/>
  <c r="AL35" i="61" s="1"/>
  <c r="AP32" i="61"/>
  <c r="AE31" i="61" s="1"/>
  <c r="AQ13" i="61"/>
  <c r="AF21" i="61" s="1"/>
  <c r="AL21" i="61"/>
  <c r="AL24" i="61" s="1"/>
  <c r="AP13" i="61"/>
  <c r="AE21" i="61" s="1"/>
  <c r="AL34" i="60"/>
  <c r="AV6" i="60"/>
  <c r="AK6" i="60" s="1"/>
  <c r="AR6" i="60"/>
  <c r="AG6" i="60" s="1"/>
  <c r="AU6" i="60"/>
  <c r="AJ6" i="60" s="1"/>
  <c r="AP6" i="60"/>
  <c r="AE6" i="60" s="1"/>
  <c r="AO6" i="60"/>
  <c r="AD6" i="60" s="1"/>
  <c r="AQ6" i="60"/>
  <c r="AF6" i="60" s="1"/>
  <c r="AL6" i="81"/>
  <c r="AP6" i="81"/>
  <c r="AE6" i="81" s="1"/>
  <c r="AQ6" i="81"/>
  <c r="AF6" i="81" s="1"/>
  <c r="AO5" i="54"/>
  <c r="AD5" i="54" s="1"/>
  <c r="AO6" i="82"/>
  <c r="AD6" i="82" s="1"/>
  <c r="AQ6" i="61" l="1"/>
  <c r="AF6" i="61" s="1"/>
  <c r="AL6" i="61"/>
  <c r="AP6" i="61"/>
  <c r="AE6" i="61" s="1"/>
  <c r="AO6" i="61"/>
  <c r="AD6" i="61" s="1"/>
  <c r="AI6" i="61"/>
</calcChain>
</file>

<file path=xl/comments1.xml><?xml version="1.0" encoding="utf-8"?>
<comments xmlns="http://schemas.openxmlformats.org/spreadsheetml/2006/main">
  <authors>
    <author>RENTAI</author>
  </authors>
  <commentList>
    <comment ref="AO6" authorId="0">
      <text>
        <r>
          <rPr>
            <b/>
            <sz val="9"/>
            <color indexed="81"/>
            <rFont val="ＭＳ Ｐゴシック"/>
            <family val="3"/>
            <charset val="128"/>
          </rPr>
          <t>１事業所あたり</t>
        </r>
      </text>
    </comment>
  </commentList>
</comments>
</file>

<file path=xl/sharedStrings.xml><?xml version="1.0" encoding="utf-8"?>
<sst xmlns="http://schemas.openxmlformats.org/spreadsheetml/2006/main" count="5642" uniqueCount="803">
  <si>
    <t>50　臨時従業員（派遣職員）・パートタイム労働者の常用従業員への転換について</t>
    <rPh sb="3" eb="5">
      <t>リンジ</t>
    </rPh>
    <rPh sb="5" eb="8">
      <t>ジュウギョウイン</t>
    </rPh>
    <rPh sb="9" eb="11">
      <t>ハケン</t>
    </rPh>
    <rPh sb="11" eb="13">
      <t>ショクイン</t>
    </rPh>
    <rPh sb="21" eb="24">
      <t>ロウドウシャ</t>
    </rPh>
    <rPh sb="25" eb="27">
      <t>ジョウヨウ</t>
    </rPh>
    <rPh sb="27" eb="30">
      <t>ジュウギョウイン</t>
    </rPh>
    <rPh sb="32" eb="34">
      <t>テンカン</t>
    </rPh>
    <phoneticPr fontId="4"/>
  </si>
  <si>
    <t>　　 項目
規模</t>
    <rPh sb="3" eb="5">
      <t>コウモク</t>
    </rPh>
    <rPh sb="6" eb="8">
      <t>キボ</t>
    </rPh>
    <phoneticPr fontId="4"/>
  </si>
  <si>
    <t>行っている</t>
    <rPh sb="0" eb="1">
      <t>オコナ</t>
    </rPh>
    <phoneticPr fontId="4"/>
  </si>
  <si>
    <t>行っていない</t>
    <rPh sb="0" eb="1">
      <t>オコナ</t>
    </rPh>
    <phoneticPr fontId="4"/>
  </si>
  <si>
    <t>週休二日制を行っているか（社）</t>
    <rPh sb="0" eb="2">
      <t>シュウキュウ</t>
    </rPh>
    <rPh sb="2" eb="4">
      <t>フツカ</t>
    </rPh>
    <rPh sb="4" eb="5">
      <t>セイ</t>
    </rPh>
    <rPh sb="6" eb="7">
      <t>オコナ</t>
    </rPh>
    <rPh sb="13" eb="14">
      <t>シャ</t>
    </rPh>
    <phoneticPr fontId="4"/>
  </si>
  <si>
    <t>週休二日制の種類（社）</t>
    <rPh sb="0" eb="2">
      <t>シュウキュウ</t>
    </rPh>
    <rPh sb="2" eb="4">
      <t>フツカ</t>
    </rPh>
    <rPh sb="4" eb="5">
      <t>セイ</t>
    </rPh>
    <rPh sb="6" eb="8">
      <t>シュルイ</t>
    </rPh>
    <rPh sb="9" eb="10">
      <t>シャ</t>
    </rPh>
    <phoneticPr fontId="4"/>
  </si>
  <si>
    <t>業種別　週休二日制の種類（社）</t>
    <rPh sb="0" eb="2">
      <t>ギョウシュ</t>
    </rPh>
    <rPh sb="2" eb="3">
      <t>ベツ</t>
    </rPh>
    <rPh sb="4" eb="6">
      <t>シュウキュウ</t>
    </rPh>
    <rPh sb="6" eb="8">
      <t>フツカ</t>
    </rPh>
    <rPh sb="8" eb="9">
      <t>セイ</t>
    </rPh>
    <rPh sb="10" eb="12">
      <t>シュルイ</t>
    </rPh>
    <rPh sb="13" eb="14">
      <t>シャ</t>
    </rPh>
    <phoneticPr fontId="4"/>
  </si>
  <si>
    <t>規模別　週休二日制の種類（社）</t>
    <rPh sb="0" eb="3">
      <t>キボベツ</t>
    </rPh>
    <rPh sb="4" eb="6">
      <t>シュウキュウ</t>
    </rPh>
    <rPh sb="6" eb="8">
      <t>フツカ</t>
    </rPh>
    <rPh sb="8" eb="9">
      <t>セイ</t>
    </rPh>
    <rPh sb="10" eb="12">
      <t>シュルイ</t>
    </rPh>
    <rPh sb="13" eb="14">
      <t>シャ</t>
    </rPh>
    <phoneticPr fontId="4"/>
  </si>
  <si>
    <t>規模別</t>
    <rPh sb="0" eb="2">
      <t>キボ</t>
    </rPh>
    <rPh sb="2" eb="3">
      <t>ベツ</t>
    </rPh>
    <phoneticPr fontId="4"/>
  </si>
  <si>
    <t>年次有給休暇の状況（常用従業員）</t>
    <rPh sb="0" eb="2">
      <t>ネンジ</t>
    </rPh>
    <rPh sb="2" eb="4">
      <t>ユウキュウ</t>
    </rPh>
    <rPh sb="4" eb="6">
      <t>キュウカ</t>
    </rPh>
    <rPh sb="7" eb="9">
      <t>ジョウキョウ</t>
    </rPh>
    <rPh sb="10" eb="12">
      <t>ジョウヨウ</t>
    </rPh>
    <rPh sb="12" eb="15">
      <t>ジュウギョウイン</t>
    </rPh>
    <phoneticPr fontId="4"/>
  </si>
  <si>
    <t>問18</t>
    <rPh sb="0" eb="1">
      <t>トイ</t>
    </rPh>
    <phoneticPr fontId="4"/>
  </si>
  <si>
    <t>総取得日数</t>
    <rPh sb="0" eb="1">
      <t>ソウ</t>
    </rPh>
    <rPh sb="1" eb="3">
      <t>シュトク</t>
    </rPh>
    <rPh sb="3" eb="5">
      <t>ニッスウ</t>
    </rPh>
    <phoneticPr fontId="4"/>
  </si>
  <si>
    <t>総付与日数</t>
    <rPh sb="0" eb="1">
      <t>ソウ</t>
    </rPh>
    <rPh sb="1" eb="3">
      <t>フヨ</t>
    </rPh>
    <rPh sb="3" eb="5">
      <t>ニッスウ</t>
    </rPh>
    <phoneticPr fontId="4"/>
  </si>
  <si>
    <t>有給対象職員</t>
    <rPh sb="0" eb="2">
      <t>ユウキュウ</t>
    </rPh>
    <rPh sb="2" eb="4">
      <t>タイショウ</t>
    </rPh>
    <rPh sb="4" eb="6">
      <t>ショクイン</t>
    </rPh>
    <phoneticPr fontId="4"/>
  </si>
  <si>
    <t>従業員一人あたり</t>
    <rPh sb="0" eb="3">
      <t>ジュウギョウイン</t>
    </rPh>
    <rPh sb="3" eb="5">
      <t>ヒトリ</t>
    </rPh>
    <phoneticPr fontId="4"/>
  </si>
  <si>
    <t>年次有給休暇の状況（全従業員）</t>
    <rPh sb="0" eb="2">
      <t>ネンジ</t>
    </rPh>
    <rPh sb="2" eb="4">
      <t>ユウキュウ</t>
    </rPh>
    <rPh sb="4" eb="6">
      <t>キュウカ</t>
    </rPh>
    <rPh sb="7" eb="9">
      <t>ジョウキョウ</t>
    </rPh>
    <rPh sb="10" eb="11">
      <t>ゼン</t>
    </rPh>
    <rPh sb="11" eb="14">
      <t>ジュウギョウイン</t>
    </rPh>
    <phoneticPr fontId="4"/>
  </si>
  <si>
    <t>業種別　年次有給休暇の状況（全従業員）</t>
    <rPh sb="0" eb="2">
      <t>ギョウシュ</t>
    </rPh>
    <rPh sb="2" eb="3">
      <t>ベツ</t>
    </rPh>
    <rPh sb="4" eb="6">
      <t>ネンジ</t>
    </rPh>
    <rPh sb="6" eb="8">
      <t>ユウキュウ</t>
    </rPh>
    <rPh sb="8" eb="10">
      <t>キュウカ</t>
    </rPh>
    <rPh sb="11" eb="13">
      <t>ジョウキョウ</t>
    </rPh>
    <rPh sb="14" eb="15">
      <t>ゼン</t>
    </rPh>
    <rPh sb="15" eb="18">
      <t>ジュウギョウイン</t>
    </rPh>
    <phoneticPr fontId="4"/>
  </si>
  <si>
    <t>年次有給休暇の状況（従業員一人あたり）</t>
    <rPh sb="0" eb="2">
      <t>ネンジ</t>
    </rPh>
    <rPh sb="2" eb="4">
      <t>ユウキュウ</t>
    </rPh>
    <rPh sb="4" eb="6">
      <t>キュウカ</t>
    </rPh>
    <rPh sb="7" eb="9">
      <t>ジョウキョウ</t>
    </rPh>
    <rPh sb="10" eb="13">
      <t>ジュウギョウイン</t>
    </rPh>
    <rPh sb="13" eb="15">
      <t>ヒトリ</t>
    </rPh>
    <phoneticPr fontId="4"/>
  </si>
  <si>
    <t>業種別　年次有給休暇の状況（従業員一人あたり）</t>
    <rPh sb="0" eb="2">
      <t>ギョウシュ</t>
    </rPh>
    <rPh sb="2" eb="3">
      <t>ベツ</t>
    </rPh>
    <rPh sb="4" eb="6">
      <t>ネンジ</t>
    </rPh>
    <rPh sb="6" eb="8">
      <t>ユウキュウ</t>
    </rPh>
    <rPh sb="8" eb="10">
      <t>キュウカ</t>
    </rPh>
    <rPh sb="11" eb="13">
      <t>ジョウキョウ</t>
    </rPh>
    <rPh sb="14" eb="17">
      <t>ジュウギョウイン</t>
    </rPh>
    <rPh sb="17" eb="19">
      <t>ヒトリ</t>
    </rPh>
    <phoneticPr fontId="4"/>
  </si>
  <si>
    <t>規模別　年次有給休暇の状況（従業員一人あたり）</t>
    <rPh sb="0" eb="3">
      <t>キボベツ</t>
    </rPh>
    <rPh sb="4" eb="6">
      <t>ネンジ</t>
    </rPh>
    <rPh sb="6" eb="8">
      <t>ユウキュウ</t>
    </rPh>
    <rPh sb="8" eb="10">
      <t>キュウカ</t>
    </rPh>
    <rPh sb="11" eb="13">
      <t>ジョウキョウ</t>
    </rPh>
    <rPh sb="14" eb="17">
      <t>ジュウギョウイン</t>
    </rPh>
    <rPh sb="17" eb="19">
      <t>ヒトリ</t>
    </rPh>
    <phoneticPr fontId="4"/>
  </si>
  <si>
    <t>規模別　年次有給休暇の状況（全従業員）</t>
    <rPh sb="0" eb="3">
      <t>キボベツ</t>
    </rPh>
    <rPh sb="4" eb="6">
      <t>ネンジ</t>
    </rPh>
    <rPh sb="6" eb="8">
      <t>ユウキュウ</t>
    </rPh>
    <rPh sb="8" eb="10">
      <t>キュウカ</t>
    </rPh>
    <rPh sb="11" eb="13">
      <t>ジョウキョウ</t>
    </rPh>
    <rPh sb="14" eb="15">
      <t>ゼン</t>
    </rPh>
    <rPh sb="15" eb="18">
      <t>ジュウギョウイン</t>
    </rPh>
    <phoneticPr fontId="4"/>
  </si>
  <si>
    <t>定めている</t>
    <rPh sb="0" eb="1">
      <t>サダ</t>
    </rPh>
    <phoneticPr fontId="4"/>
  </si>
  <si>
    <t>定めていない</t>
    <rPh sb="0" eb="1">
      <t>サダ</t>
    </rPh>
    <phoneticPr fontId="4"/>
  </si>
  <si>
    <t>無回答</t>
  </si>
  <si>
    <t>問25</t>
    <rPh sb="0" eb="1">
      <t>トイ</t>
    </rPh>
    <phoneticPr fontId="4"/>
  </si>
  <si>
    <t>介護休業制度　最長休業期間</t>
    <rPh sb="0" eb="2">
      <t>カイゴ</t>
    </rPh>
    <rPh sb="2" eb="4">
      <t>キュウギョウ</t>
    </rPh>
    <rPh sb="4" eb="6">
      <t>セイド</t>
    </rPh>
    <rPh sb="7" eb="9">
      <t>サイチョウ</t>
    </rPh>
    <rPh sb="9" eb="11">
      <t>キュウギョウ</t>
    </rPh>
    <rPh sb="11" eb="13">
      <t>キカン</t>
    </rPh>
    <phoneticPr fontId="4"/>
  </si>
  <si>
    <t>3ヶ月</t>
    <rPh sb="2" eb="3">
      <t>ゲツ</t>
    </rPh>
    <phoneticPr fontId="4"/>
  </si>
  <si>
    <t>1年</t>
    <rPh sb="1" eb="2">
      <t>ネン</t>
    </rPh>
    <phoneticPr fontId="4"/>
  </si>
  <si>
    <t>1年以上</t>
    <rPh sb="1" eb="4">
      <t>ネンイジョウ</t>
    </rPh>
    <phoneticPr fontId="4"/>
  </si>
  <si>
    <t>介護休業制度取得</t>
    <rPh sb="0" eb="2">
      <t>カイゴ</t>
    </rPh>
    <rPh sb="2" eb="4">
      <t>キュウギョウ</t>
    </rPh>
    <rPh sb="4" eb="6">
      <t>セイド</t>
    </rPh>
    <rPh sb="6" eb="8">
      <t>シュトク</t>
    </rPh>
    <phoneticPr fontId="4"/>
  </si>
  <si>
    <t>ある</t>
    <phoneticPr fontId="4"/>
  </si>
  <si>
    <t>ない</t>
    <phoneticPr fontId="4"/>
  </si>
  <si>
    <t>雇用に関する問題や取り組みを考える必要があるか（％）</t>
    <rPh sb="0" eb="2">
      <t>コヨウ</t>
    </rPh>
    <rPh sb="3" eb="4">
      <t>カン</t>
    </rPh>
    <rPh sb="6" eb="8">
      <t>モンダイ</t>
    </rPh>
    <rPh sb="9" eb="10">
      <t>ト</t>
    </rPh>
    <rPh sb="11" eb="12">
      <t>ク</t>
    </rPh>
    <rPh sb="14" eb="15">
      <t>カンガ</t>
    </rPh>
    <rPh sb="17" eb="19">
      <t>ヒツヨウ</t>
    </rPh>
    <phoneticPr fontId="4"/>
  </si>
  <si>
    <t>雇用に関する問題や取り組みを考える必要があるか（社）</t>
    <rPh sb="24" eb="25">
      <t>シャ</t>
    </rPh>
    <phoneticPr fontId="4"/>
  </si>
  <si>
    <t>業種別　雇用に関する問題や取り組みを考える必要があるか（％）</t>
    <rPh sb="0" eb="2">
      <t>ギョウシュ</t>
    </rPh>
    <rPh sb="2" eb="3">
      <t>ベツ</t>
    </rPh>
    <phoneticPr fontId="4"/>
  </si>
  <si>
    <t>業種別
雇用に関する問題や取り組みを考える必要があるか（％）</t>
    <rPh sb="0" eb="2">
      <t>ギョウシュ</t>
    </rPh>
    <rPh sb="2" eb="3">
      <t>ベツ</t>
    </rPh>
    <phoneticPr fontId="4"/>
  </si>
  <si>
    <t>業種別
雇用に関する問題や取り組みを考える必要があるか（社）</t>
    <rPh sb="0" eb="2">
      <t>ギョウシュ</t>
    </rPh>
    <rPh sb="2" eb="3">
      <t>ベツ</t>
    </rPh>
    <rPh sb="28" eb="29">
      <t>シャ</t>
    </rPh>
    <phoneticPr fontId="4"/>
  </si>
  <si>
    <t>規模別
雇用に関する問題や取り組みを考える必要があるか（％）</t>
    <rPh sb="0" eb="3">
      <t>キボベツ</t>
    </rPh>
    <phoneticPr fontId="4"/>
  </si>
  <si>
    <t>規模別
雇用に関する問題や取り組みを考える必要があるか（社）</t>
    <rPh sb="0" eb="3">
      <t>キボベツ</t>
    </rPh>
    <rPh sb="28" eb="29">
      <t>シャ</t>
    </rPh>
    <phoneticPr fontId="4"/>
  </si>
  <si>
    <t>雇用問題の種類</t>
    <rPh sb="0" eb="2">
      <t>コヨウ</t>
    </rPh>
    <rPh sb="2" eb="4">
      <t>モンダイ</t>
    </rPh>
    <rPh sb="5" eb="7">
      <t>シュルイ</t>
    </rPh>
    <phoneticPr fontId="4"/>
  </si>
  <si>
    <t>雇用に関する問題や取り組みを考える必要があるか（％）</t>
    <phoneticPr fontId="4"/>
  </si>
  <si>
    <t>規模別　雇用に関する問題や取り組みを考える必要があるか（％）</t>
    <rPh sb="0" eb="3">
      <t>キボベツ</t>
    </rPh>
    <phoneticPr fontId="4"/>
  </si>
  <si>
    <t>業種別　雇用に関する問題や取り組みを考える必要があるか（社）</t>
    <rPh sb="0" eb="2">
      <t>ギョウシュ</t>
    </rPh>
    <rPh sb="2" eb="3">
      <t>ベツ</t>
    </rPh>
    <rPh sb="28" eb="29">
      <t>シャ</t>
    </rPh>
    <phoneticPr fontId="4"/>
  </si>
  <si>
    <t>規模別　雇用に関する問題や取り組みを考える必要があるか（社）</t>
    <rPh sb="0" eb="3">
      <t>キボベツ</t>
    </rPh>
    <rPh sb="28" eb="29">
      <t>シャ</t>
    </rPh>
    <phoneticPr fontId="4"/>
  </si>
  <si>
    <t>雇用に関する問題や取り組み</t>
    <rPh sb="0" eb="2">
      <t>コヨウ</t>
    </rPh>
    <rPh sb="3" eb="4">
      <t>カン</t>
    </rPh>
    <rPh sb="6" eb="8">
      <t>モンダイ</t>
    </rPh>
    <rPh sb="9" eb="10">
      <t>ト</t>
    </rPh>
    <rPh sb="11" eb="12">
      <t>ク</t>
    </rPh>
    <phoneticPr fontId="4"/>
  </si>
  <si>
    <t>30　雇用に関する問題や取り組み</t>
    <phoneticPr fontId="4"/>
  </si>
  <si>
    <t>完全週休2日制</t>
    <rPh sb="0" eb="2">
      <t>カンゼン</t>
    </rPh>
    <phoneticPr fontId="4"/>
  </si>
  <si>
    <t>隔週 週休2日制</t>
    <rPh sb="0" eb="2">
      <t>カクシュウ</t>
    </rPh>
    <phoneticPr fontId="4"/>
  </si>
  <si>
    <t>月3回 週休2日制</t>
    <rPh sb="0" eb="1">
      <t>ツキ</t>
    </rPh>
    <rPh sb="2" eb="3">
      <t>カイ</t>
    </rPh>
    <phoneticPr fontId="4"/>
  </si>
  <si>
    <t>月2回 週休2日制</t>
    <rPh sb="0" eb="1">
      <t>ツキ</t>
    </rPh>
    <rPh sb="2" eb="3">
      <t>カイ</t>
    </rPh>
    <phoneticPr fontId="4"/>
  </si>
  <si>
    <t>月1回 週休2日制</t>
    <rPh sb="0" eb="1">
      <t>ツキ</t>
    </rPh>
    <rPh sb="2" eb="3">
      <t>カイ</t>
    </rPh>
    <phoneticPr fontId="4"/>
  </si>
  <si>
    <t>その他の週休2日制</t>
    <rPh sb="2" eb="3">
      <t>タ</t>
    </rPh>
    <phoneticPr fontId="4"/>
  </si>
  <si>
    <t>30　雇用に関する問題や取り組み</t>
    <rPh sb="3" eb="5">
      <t>コヨウ</t>
    </rPh>
    <rPh sb="6" eb="7">
      <t>カン</t>
    </rPh>
    <rPh sb="9" eb="11">
      <t>モンダイ</t>
    </rPh>
    <rPh sb="12" eb="13">
      <t>ト</t>
    </rPh>
    <rPh sb="14" eb="15">
      <t>ク</t>
    </rPh>
    <phoneticPr fontId="4"/>
  </si>
  <si>
    <t>問23</t>
    <rPh sb="0" eb="1">
      <t>トイ</t>
    </rPh>
    <phoneticPr fontId="4"/>
  </si>
  <si>
    <t>育児休業制度について（業種別）</t>
    <rPh sb="0" eb="2">
      <t>イクジ</t>
    </rPh>
    <rPh sb="2" eb="4">
      <t>キュウギョウ</t>
    </rPh>
    <rPh sb="4" eb="6">
      <t>セイド</t>
    </rPh>
    <rPh sb="11" eb="13">
      <t>ギョウシュ</t>
    </rPh>
    <rPh sb="13" eb="14">
      <t>ベツ</t>
    </rPh>
    <phoneticPr fontId="4"/>
  </si>
  <si>
    <t>育児休業制度について（規模別）</t>
    <rPh sb="0" eb="2">
      <t>イクジ</t>
    </rPh>
    <rPh sb="2" eb="4">
      <t>キュウギョウ</t>
    </rPh>
    <rPh sb="4" eb="6">
      <t>セイド</t>
    </rPh>
    <rPh sb="11" eb="14">
      <t>キボベツ</t>
    </rPh>
    <phoneticPr fontId="4"/>
  </si>
  <si>
    <r>
      <t xml:space="preserve">業種別・規模別　平均定年退職年齢 </t>
    </r>
    <r>
      <rPr>
        <u/>
        <sz val="8"/>
        <rFont val="HGｺﾞｼｯｸM"/>
        <family val="3"/>
        <charset val="128"/>
      </rPr>
      <t>～資料編より抜粋～</t>
    </r>
    <rPh sb="0" eb="2">
      <t>ギョウシュ</t>
    </rPh>
    <rPh sb="2" eb="3">
      <t>ベツ</t>
    </rPh>
    <rPh sb="4" eb="7">
      <t>キボベツ</t>
    </rPh>
    <rPh sb="8" eb="10">
      <t>ヘイキン</t>
    </rPh>
    <rPh sb="10" eb="12">
      <t>テイネン</t>
    </rPh>
    <rPh sb="12" eb="14">
      <t>タイショク</t>
    </rPh>
    <rPh sb="14" eb="16">
      <t>ネンレイ</t>
    </rPh>
    <rPh sb="18" eb="20">
      <t>シリョウ</t>
    </rPh>
    <rPh sb="20" eb="21">
      <t>ヘン</t>
    </rPh>
    <rPh sb="23" eb="25">
      <t>バッスイ</t>
    </rPh>
    <phoneticPr fontId="4"/>
  </si>
  <si>
    <t>対象外</t>
  </si>
  <si>
    <t>対象外</t>
    <rPh sb="0" eb="3">
      <t>タイショウガイ</t>
    </rPh>
    <phoneticPr fontId="10"/>
  </si>
  <si>
    <t>■対象外：常時使用する従業員の数が30人未満の事業所</t>
    <rPh sb="1" eb="4">
      <t>タイショウガイ</t>
    </rPh>
    <rPh sb="5" eb="7">
      <t>ジョウジ</t>
    </rPh>
    <rPh sb="7" eb="9">
      <t>シヨウ</t>
    </rPh>
    <rPh sb="11" eb="14">
      <t>ジュウギョウイン</t>
    </rPh>
    <rPh sb="15" eb="16">
      <t>カズ</t>
    </rPh>
    <rPh sb="19" eb="20">
      <t>ニン</t>
    </rPh>
    <rPh sb="20" eb="22">
      <t>ミマン</t>
    </rPh>
    <rPh sb="23" eb="26">
      <t>ジギョウショ</t>
    </rPh>
    <phoneticPr fontId="10"/>
  </si>
  <si>
    <t>★理解有：制度を知っていて理解している</t>
    <rPh sb="1" eb="3">
      <t>リカイ</t>
    </rPh>
    <rPh sb="3" eb="4">
      <t>ユウ</t>
    </rPh>
    <rPh sb="5" eb="7">
      <t>セイド</t>
    </rPh>
    <rPh sb="8" eb="9">
      <t>シ</t>
    </rPh>
    <rPh sb="13" eb="15">
      <t>リカイ</t>
    </rPh>
    <phoneticPr fontId="10"/>
  </si>
  <si>
    <t>★理解無：制度を聞いたことがあるのみで制度の内容まで理解していない</t>
    <rPh sb="1" eb="3">
      <t>リカイ</t>
    </rPh>
    <rPh sb="3" eb="4">
      <t>ム</t>
    </rPh>
    <rPh sb="5" eb="7">
      <t>セイド</t>
    </rPh>
    <rPh sb="8" eb="9">
      <t>キ</t>
    </rPh>
    <rPh sb="19" eb="21">
      <t>セイド</t>
    </rPh>
    <rPh sb="22" eb="24">
      <t>ナイヨウ</t>
    </rPh>
    <rPh sb="26" eb="28">
      <t>リカイ</t>
    </rPh>
    <phoneticPr fontId="10"/>
  </si>
  <si>
    <t>★無　知：制度自体を知らない</t>
    <rPh sb="1" eb="2">
      <t>ム</t>
    </rPh>
    <rPh sb="3" eb="4">
      <t>チ</t>
    </rPh>
    <rPh sb="5" eb="7">
      <t>セイド</t>
    </rPh>
    <rPh sb="7" eb="9">
      <t>ジタイ</t>
    </rPh>
    <rPh sb="10" eb="11">
      <t>シ</t>
    </rPh>
    <phoneticPr fontId="10"/>
  </si>
  <si>
    <t>育児休業制度　最長休業期間（子供の年齢）</t>
    <rPh sb="0" eb="2">
      <t>イクジ</t>
    </rPh>
    <rPh sb="2" eb="4">
      <t>キュウギョウ</t>
    </rPh>
    <rPh sb="4" eb="6">
      <t>セイド</t>
    </rPh>
    <rPh sb="7" eb="9">
      <t>サイチョウ</t>
    </rPh>
    <rPh sb="9" eb="11">
      <t>キュウギョウ</t>
    </rPh>
    <rPh sb="11" eb="13">
      <t>キカン</t>
    </rPh>
    <rPh sb="14" eb="16">
      <t>コドモ</t>
    </rPh>
    <rPh sb="17" eb="19">
      <t>ネンレイ</t>
    </rPh>
    <phoneticPr fontId="4"/>
  </si>
  <si>
    <t>育児休業制度取得</t>
    <rPh sb="0" eb="2">
      <t>イクジ</t>
    </rPh>
    <rPh sb="2" eb="4">
      <t>キュウギョウ</t>
    </rPh>
    <rPh sb="4" eb="6">
      <t>セイド</t>
    </rPh>
    <rPh sb="6" eb="8">
      <t>シュトク</t>
    </rPh>
    <phoneticPr fontId="4"/>
  </si>
  <si>
    <t>育児休業制度の有無（社）</t>
    <rPh sb="0" eb="2">
      <t>イクジ</t>
    </rPh>
    <rPh sb="2" eb="4">
      <t>キュウギョウ</t>
    </rPh>
    <rPh sb="4" eb="6">
      <t>セイド</t>
    </rPh>
    <rPh sb="7" eb="9">
      <t>ウム</t>
    </rPh>
    <rPh sb="10" eb="11">
      <t>シャ</t>
    </rPh>
    <phoneticPr fontId="4"/>
  </si>
  <si>
    <t>業種別　育児休業制度の有無（社）</t>
    <rPh sb="0" eb="2">
      <t>ギョウシュ</t>
    </rPh>
    <rPh sb="2" eb="3">
      <t>ベツ</t>
    </rPh>
    <rPh sb="4" eb="6">
      <t>イクジ</t>
    </rPh>
    <rPh sb="6" eb="8">
      <t>キュウギョウ</t>
    </rPh>
    <rPh sb="8" eb="10">
      <t>セイド</t>
    </rPh>
    <rPh sb="11" eb="13">
      <t>ウム</t>
    </rPh>
    <rPh sb="14" eb="15">
      <t>シャ</t>
    </rPh>
    <phoneticPr fontId="4"/>
  </si>
  <si>
    <t>規模別　育児休業制度（社）</t>
    <rPh sb="0" eb="3">
      <t>キボベツ</t>
    </rPh>
    <rPh sb="4" eb="6">
      <t>イクジ</t>
    </rPh>
    <rPh sb="6" eb="8">
      <t>キュウギョウ</t>
    </rPh>
    <rPh sb="8" eb="10">
      <t>セイド</t>
    </rPh>
    <rPh sb="11" eb="12">
      <t>シャ</t>
    </rPh>
    <phoneticPr fontId="4"/>
  </si>
  <si>
    <t>対象者</t>
    <rPh sb="0" eb="3">
      <t>タイショウシャ</t>
    </rPh>
    <phoneticPr fontId="4"/>
  </si>
  <si>
    <t>取得者</t>
    <rPh sb="0" eb="3">
      <t>シュトクシャ</t>
    </rPh>
    <phoneticPr fontId="4"/>
  </si>
  <si>
    <t>育児休業制度取得率</t>
    <rPh sb="0" eb="2">
      <t>イクジ</t>
    </rPh>
    <rPh sb="2" eb="4">
      <t>キュウギョウ</t>
    </rPh>
    <rPh sb="4" eb="6">
      <t>セイド</t>
    </rPh>
    <rPh sb="6" eb="8">
      <t>シュトク</t>
    </rPh>
    <rPh sb="8" eb="9">
      <t>リツ</t>
    </rPh>
    <phoneticPr fontId="4"/>
  </si>
  <si>
    <t>育児休業制度取得率（％）</t>
    <rPh sb="0" eb="2">
      <t>イクジ</t>
    </rPh>
    <rPh sb="2" eb="4">
      <t>キュウギョウ</t>
    </rPh>
    <rPh sb="4" eb="6">
      <t>セイド</t>
    </rPh>
    <rPh sb="6" eb="9">
      <t>シュトクリツ</t>
    </rPh>
    <phoneticPr fontId="4"/>
  </si>
  <si>
    <t>育児休業制度取得者（人）</t>
    <rPh sb="0" eb="2">
      <t>イクジ</t>
    </rPh>
    <rPh sb="2" eb="4">
      <t>キュウギョウ</t>
    </rPh>
    <rPh sb="4" eb="6">
      <t>セイド</t>
    </rPh>
    <rPh sb="6" eb="9">
      <t>シュトクシャ</t>
    </rPh>
    <rPh sb="10" eb="11">
      <t>ニン</t>
    </rPh>
    <phoneticPr fontId="4"/>
  </si>
  <si>
    <t>43　次世代育成支援対策推進法にもとづく一般事業主行動計画策定</t>
    <rPh sb="3" eb="6">
      <t>ジセダイ</t>
    </rPh>
    <rPh sb="6" eb="8">
      <t>イクセイ</t>
    </rPh>
    <rPh sb="8" eb="10">
      <t>シエン</t>
    </rPh>
    <rPh sb="10" eb="12">
      <t>タイサク</t>
    </rPh>
    <rPh sb="12" eb="14">
      <t>スイシン</t>
    </rPh>
    <rPh sb="14" eb="15">
      <t>ホウ</t>
    </rPh>
    <rPh sb="20" eb="22">
      <t>イッパン</t>
    </rPh>
    <rPh sb="22" eb="25">
      <t>ジギョウヌシ</t>
    </rPh>
    <rPh sb="25" eb="27">
      <t>コウドウ</t>
    </rPh>
    <rPh sb="27" eb="29">
      <t>ケイカク</t>
    </rPh>
    <rPh sb="29" eb="31">
      <t>サクテイ</t>
    </rPh>
    <phoneticPr fontId="4"/>
  </si>
  <si>
    <t>次世代育成支援対策推進法にもとづく一般事業主行動計画策定</t>
    <rPh sb="0" eb="3">
      <t>ジセダイ</t>
    </rPh>
    <rPh sb="3" eb="5">
      <t>イクセイ</t>
    </rPh>
    <rPh sb="5" eb="7">
      <t>シエン</t>
    </rPh>
    <rPh sb="7" eb="9">
      <t>タイサク</t>
    </rPh>
    <rPh sb="9" eb="11">
      <t>スイシン</t>
    </rPh>
    <rPh sb="11" eb="12">
      <t>ホウ</t>
    </rPh>
    <rPh sb="17" eb="19">
      <t>イッパン</t>
    </rPh>
    <rPh sb="19" eb="22">
      <t>ジギョウヌシ</t>
    </rPh>
    <rPh sb="22" eb="24">
      <t>コウドウ</t>
    </rPh>
    <rPh sb="24" eb="26">
      <t>ケイカク</t>
    </rPh>
    <rPh sb="26" eb="28">
      <t>サクテイ</t>
    </rPh>
    <phoneticPr fontId="4"/>
  </si>
  <si>
    <t>業種別　女性管理職の有無（社）</t>
    <rPh sb="0" eb="2">
      <t>ギョウシュ</t>
    </rPh>
    <rPh sb="2" eb="3">
      <t>ベツ</t>
    </rPh>
    <rPh sb="4" eb="6">
      <t>ジョセイ</t>
    </rPh>
    <rPh sb="6" eb="8">
      <t>カンリ</t>
    </rPh>
    <rPh sb="8" eb="9">
      <t>ショク</t>
    </rPh>
    <rPh sb="10" eb="12">
      <t>ウム</t>
    </rPh>
    <rPh sb="13" eb="14">
      <t>シャ</t>
    </rPh>
    <phoneticPr fontId="4"/>
  </si>
  <si>
    <t>規模別　女性管理職の有無（社）</t>
    <rPh sb="0" eb="3">
      <t>キボベツ</t>
    </rPh>
    <rPh sb="4" eb="6">
      <t>ジョセイ</t>
    </rPh>
    <rPh sb="6" eb="8">
      <t>カンリ</t>
    </rPh>
    <rPh sb="8" eb="9">
      <t>ショク</t>
    </rPh>
    <rPh sb="10" eb="12">
      <t>ウム</t>
    </rPh>
    <rPh sb="13" eb="14">
      <t>シャ</t>
    </rPh>
    <phoneticPr fontId="4"/>
  </si>
  <si>
    <t>未就学児養育者への支援制度（社）</t>
    <rPh sb="0" eb="4">
      <t>ミシュウガクジ</t>
    </rPh>
    <rPh sb="4" eb="7">
      <t>ヨウイクシャ</t>
    </rPh>
    <rPh sb="9" eb="11">
      <t>シエン</t>
    </rPh>
    <rPh sb="11" eb="13">
      <t>セイド</t>
    </rPh>
    <rPh sb="14" eb="15">
      <t>シャ</t>
    </rPh>
    <phoneticPr fontId="4"/>
  </si>
  <si>
    <t>業種別　未就学児養育者への支援制度（社）</t>
    <rPh sb="0" eb="2">
      <t>ギョウシュ</t>
    </rPh>
    <rPh sb="2" eb="3">
      <t>ベツ</t>
    </rPh>
    <rPh sb="18" eb="19">
      <t>シャ</t>
    </rPh>
    <phoneticPr fontId="4"/>
  </si>
  <si>
    <t>規模別　未就学児養育者への支援制度（社）</t>
    <rPh sb="0" eb="3">
      <t>キボベツ</t>
    </rPh>
    <rPh sb="4" eb="8">
      <t>ミシュウガクジ</t>
    </rPh>
    <rPh sb="8" eb="11">
      <t>ヨウイクシャ</t>
    </rPh>
    <rPh sb="13" eb="15">
      <t>シエン</t>
    </rPh>
    <rPh sb="15" eb="17">
      <t>セイド</t>
    </rPh>
    <rPh sb="18" eb="19">
      <t>シャ</t>
    </rPh>
    <phoneticPr fontId="4"/>
  </si>
  <si>
    <t>介護休業制度以外の支援制度について（社）</t>
    <rPh sb="0" eb="2">
      <t>カイゴ</t>
    </rPh>
    <rPh sb="2" eb="4">
      <t>キュウギョウ</t>
    </rPh>
    <rPh sb="4" eb="6">
      <t>セイド</t>
    </rPh>
    <rPh sb="6" eb="8">
      <t>イガイ</t>
    </rPh>
    <rPh sb="9" eb="11">
      <t>シエン</t>
    </rPh>
    <rPh sb="11" eb="13">
      <t>セイド</t>
    </rPh>
    <rPh sb="18" eb="19">
      <t>シャ</t>
    </rPh>
    <phoneticPr fontId="4"/>
  </si>
  <si>
    <t>介護休業制度以外の支援制度について（社）</t>
    <rPh sb="18" eb="19">
      <t>シャ</t>
    </rPh>
    <phoneticPr fontId="4"/>
  </si>
  <si>
    <t>出産･育児･介護等による退職者の再雇用制度（社）</t>
    <rPh sb="0" eb="2">
      <t>シュッサン</t>
    </rPh>
    <rPh sb="3" eb="5">
      <t>イクジ</t>
    </rPh>
    <rPh sb="6" eb="9">
      <t>カイゴナド</t>
    </rPh>
    <rPh sb="12" eb="15">
      <t>タイショクシャ</t>
    </rPh>
    <rPh sb="16" eb="19">
      <t>サイコヨウ</t>
    </rPh>
    <rPh sb="19" eb="21">
      <t>セイド</t>
    </rPh>
    <rPh sb="22" eb="23">
      <t>シャ</t>
    </rPh>
    <phoneticPr fontId="4"/>
  </si>
  <si>
    <t>出産･育児･介護等による退職者の再雇用制度（社）</t>
    <rPh sb="22" eb="23">
      <t>シャ</t>
    </rPh>
    <phoneticPr fontId="4"/>
  </si>
  <si>
    <t>規模別　出産･育児･介護等による退職者の再雇用制度（社）</t>
    <rPh sb="0" eb="3">
      <t>キボベツ</t>
    </rPh>
    <rPh sb="4" eb="6">
      <t>シュッサン</t>
    </rPh>
    <rPh sb="7" eb="9">
      <t>イクジ</t>
    </rPh>
    <rPh sb="10" eb="13">
      <t>カイゴナド</t>
    </rPh>
    <rPh sb="16" eb="19">
      <t>タイショクシャ</t>
    </rPh>
    <rPh sb="20" eb="23">
      <t>サイコヨウ</t>
    </rPh>
    <rPh sb="23" eb="25">
      <t>セイド</t>
    </rPh>
    <rPh sb="26" eb="27">
      <t>シャ</t>
    </rPh>
    <phoneticPr fontId="4"/>
  </si>
  <si>
    <t>規模別　性別により評価しない人事考課基準の有無（社）</t>
    <rPh sb="0" eb="3">
      <t>キボベツ</t>
    </rPh>
    <rPh sb="4" eb="6">
      <t>セイベツ</t>
    </rPh>
    <rPh sb="9" eb="11">
      <t>ヒョウカ</t>
    </rPh>
    <rPh sb="14" eb="16">
      <t>ジンジ</t>
    </rPh>
    <rPh sb="16" eb="18">
      <t>コウカ</t>
    </rPh>
    <rPh sb="18" eb="20">
      <t>キジュン</t>
    </rPh>
    <rPh sb="21" eb="23">
      <t>ウム</t>
    </rPh>
    <rPh sb="24" eb="25">
      <t>シャ</t>
    </rPh>
    <phoneticPr fontId="4"/>
  </si>
  <si>
    <t>性別により評価しない人事考課基準の有無（社）</t>
    <rPh sb="0" eb="2">
      <t>セイベツ</t>
    </rPh>
    <rPh sb="5" eb="7">
      <t>ヒョウカ</t>
    </rPh>
    <rPh sb="10" eb="12">
      <t>ジンジ</t>
    </rPh>
    <rPh sb="12" eb="14">
      <t>コウカ</t>
    </rPh>
    <rPh sb="14" eb="16">
      <t>キジュン</t>
    </rPh>
    <rPh sb="17" eb="19">
      <t>ウム</t>
    </rPh>
    <rPh sb="20" eb="21">
      <t>シャ</t>
    </rPh>
    <phoneticPr fontId="4"/>
  </si>
  <si>
    <t>規模別　性別役割分担の慣行を改善するよう努めている（社）</t>
    <rPh sb="0" eb="3">
      <t>キボベツ</t>
    </rPh>
    <rPh sb="4" eb="6">
      <t>セイベツ</t>
    </rPh>
    <rPh sb="6" eb="8">
      <t>ヤクワリ</t>
    </rPh>
    <rPh sb="8" eb="10">
      <t>ブンタン</t>
    </rPh>
    <rPh sb="11" eb="13">
      <t>カンコウ</t>
    </rPh>
    <rPh sb="14" eb="16">
      <t>カイゼン</t>
    </rPh>
    <rPh sb="20" eb="21">
      <t>ツト</t>
    </rPh>
    <rPh sb="26" eb="27">
      <t>シャ</t>
    </rPh>
    <phoneticPr fontId="4"/>
  </si>
  <si>
    <t>性別役割分担の慣行を改善するよう努めている（社）</t>
    <rPh sb="0" eb="2">
      <t>セイベツ</t>
    </rPh>
    <rPh sb="2" eb="4">
      <t>ヤクワリ</t>
    </rPh>
    <rPh sb="4" eb="6">
      <t>ブンタン</t>
    </rPh>
    <rPh sb="7" eb="9">
      <t>カンコウ</t>
    </rPh>
    <rPh sb="10" eb="12">
      <t>カイゼン</t>
    </rPh>
    <rPh sb="16" eb="17">
      <t>ツト</t>
    </rPh>
    <rPh sb="22" eb="23">
      <t>シャ</t>
    </rPh>
    <phoneticPr fontId="4"/>
  </si>
  <si>
    <t>女性管理職登用の有無（社）</t>
    <rPh sb="0" eb="2">
      <t>ジョセイ</t>
    </rPh>
    <rPh sb="2" eb="4">
      <t>カンリ</t>
    </rPh>
    <rPh sb="4" eb="5">
      <t>ショク</t>
    </rPh>
    <rPh sb="5" eb="7">
      <t>トウヨウ</t>
    </rPh>
    <rPh sb="8" eb="10">
      <t>ウム</t>
    </rPh>
    <rPh sb="11" eb="12">
      <t>シャ</t>
    </rPh>
    <phoneticPr fontId="4"/>
  </si>
  <si>
    <t>女性管理職登用の有無（社）</t>
    <rPh sb="11" eb="12">
      <t>シャ</t>
    </rPh>
    <phoneticPr fontId="4"/>
  </si>
  <si>
    <t>変形労働時間制の有無（社）</t>
    <rPh sb="0" eb="2">
      <t>ヘンケイ</t>
    </rPh>
    <rPh sb="2" eb="4">
      <t>ロウドウ</t>
    </rPh>
    <rPh sb="4" eb="6">
      <t>ジカン</t>
    </rPh>
    <rPh sb="6" eb="7">
      <t>セイ</t>
    </rPh>
    <rPh sb="8" eb="10">
      <t>ウム</t>
    </rPh>
    <rPh sb="11" eb="12">
      <t>シャ</t>
    </rPh>
    <phoneticPr fontId="4"/>
  </si>
  <si>
    <t>業種別　変形労働時間制の有無（社）</t>
    <rPh sb="0" eb="2">
      <t>ギョウシュ</t>
    </rPh>
    <rPh sb="2" eb="3">
      <t>ベツ</t>
    </rPh>
    <rPh sb="4" eb="6">
      <t>ヘンケイ</t>
    </rPh>
    <rPh sb="6" eb="8">
      <t>ロウドウ</t>
    </rPh>
    <rPh sb="8" eb="10">
      <t>ジカン</t>
    </rPh>
    <rPh sb="10" eb="11">
      <t>セイ</t>
    </rPh>
    <rPh sb="12" eb="14">
      <t>ウム</t>
    </rPh>
    <rPh sb="15" eb="16">
      <t>シャ</t>
    </rPh>
    <phoneticPr fontId="4"/>
  </si>
  <si>
    <t>規模別　変形労働時間制の有無（社）</t>
    <rPh sb="0" eb="3">
      <t>キボベツ</t>
    </rPh>
    <rPh sb="4" eb="6">
      <t>ヘンケイ</t>
    </rPh>
    <rPh sb="6" eb="8">
      <t>ロウドウ</t>
    </rPh>
    <rPh sb="8" eb="10">
      <t>ジカン</t>
    </rPh>
    <rPh sb="10" eb="11">
      <t>セイ</t>
    </rPh>
    <rPh sb="12" eb="14">
      <t>ウム</t>
    </rPh>
    <rPh sb="15" eb="16">
      <t>シャ</t>
    </rPh>
    <phoneticPr fontId="4"/>
  </si>
  <si>
    <t>介護休業制度の有無（社）</t>
    <rPh sb="0" eb="2">
      <t>カイゴ</t>
    </rPh>
    <rPh sb="2" eb="4">
      <t>キュウギョウ</t>
    </rPh>
    <rPh sb="4" eb="6">
      <t>セイド</t>
    </rPh>
    <rPh sb="7" eb="9">
      <t>ウム</t>
    </rPh>
    <rPh sb="10" eb="11">
      <t>シャ</t>
    </rPh>
    <phoneticPr fontId="4"/>
  </si>
  <si>
    <t>業種別　介護休業制度の有無（社）</t>
    <rPh sb="0" eb="2">
      <t>ギョウシュ</t>
    </rPh>
    <rPh sb="2" eb="3">
      <t>ベツ</t>
    </rPh>
    <rPh sb="4" eb="6">
      <t>カイゴ</t>
    </rPh>
    <rPh sb="6" eb="8">
      <t>キュウギョウ</t>
    </rPh>
    <rPh sb="8" eb="10">
      <t>セイド</t>
    </rPh>
    <rPh sb="11" eb="13">
      <t>ウム</t>
    </rPh>
    <rPh sb="14" eb="15">
      <t>シャ</t>
    </rPh>
    <phoneticPr fontId="4"/>
  </si>
  <si>
    <t>規模別　介護休業制度の有無（社）</t>
    <rPh sb="0" eb="3">
      <t>キボベツ</t>
    </rPh>
    <rPh sb="4" eb="6">
      <t>カイゴ</t>
    </rPh>
    <rPh sb="6" eb="8">
      <t>キュウギョウ</t>
    </rPh>
    <rPh sb="8" eb="10">
      <t>セイド</t>
    </rPh>
    <rPh sb="11" eb="13">
      <t>ウム</t>
    </rPh>
    <rPh sb="14" eb="15">
      <t>シャ</t>
    </rPh>
    <phoneticPr fontId="4"/>
  </si>
  <si>
    <t>定年制の有無(社）</t>
    <rPh sb="0" eb="3">
      <t>テイネンセイ</t>
    </rPh>
    <rPh sb="4" eb="6">
      <t>ウム</t>
    </rPh>
    <rPh sb="7" eb="8">
      <t>シャ</t>
    </rPh>
    <phoneticPr fontId="4"/>
  </si>
  <si>
    <t>業種別　定年制の有無(社）</t>
    <rPh sb="0" eb="2">
      <t>ギョウシュ</t>
    </rPh>
    <rPh sb="2" eb="3">
      <t>ベツ</t>
    </rPh>
    <rPh sb="4" eb="7">
      <t>テイネンセイ</t>
    </rPh>
    <rPh sb="8" eb="10">
      <t>ウム</t>
    </rPh>
    <rPh sb="11" eb="12">
      <t>シャ</t>
    </rPh>
    <phoneticPr fontId="4"/>
  </si>
  <si>
    <t>規模別　定年制の有無(社）</t>
    <rPh sb="0" eb="3">
      <t>キボベツ</t>
    </rPh>
    <rPh sb="4" eb="7">
      <t>テイネンセイ</t>
    </rPh>
    <rPh sb="8" eb="10">
      <t>ウム</t>
    </rPh>
    <rPh sb="11" eb="12">
      <t>シャ</t>
    </rPh>
    <phoneticPr fontId="4"/>
  </si>
  <si>
    <t>介護休業制度以外の支援制度</t>
    <rPh sb="0" eb="2">
      <t>カイゴ</t>
    </rPh>
    <rPh sb="2" eb="4">
      <t>キュウギョウ</t>
    </rPh>
    <rPh sb="4" eb="6">
      <t>セイド</t>
    </rPh>
    <rPh sb="6" eb="8">
      <t>イガイ</t>
    </rPh>
    <rPh sb="9" eb="11">
      <t>シエン</t>
    </rPh>
    <rPh sb="11" eb="13">
      <t>セイド</t>
    </rPh>
    <phoneticPr fontId="4"/>
  </si>
  <si>
    <t>45　介護休業制度以外の支援制度</t>
    <phoneticPr fontId="4"/>
  </si>
  <si>
    <t>出産･育児･介護等による退職者の再雇用</t>
    <rPh sb="0" eb="2">
      <t>シュッサン</t>
    </rPh>
    <rPh sb="3" eb="5">
      <t>イクジ</t>
    </rPh>
    <rPh sb="6" eb="9">
      <t>カイゴナド</t>
    </rPh>
    <rPh sb="12" eb="15">
      <t>タイショクシャ</t>
    </rPh>
    <rPh sb="16" eb="19">
      <t>サイコヨウ</t>
    </rPh>
    <phoneticPr fontId="4"/>
  </si>
  <si>
    <t>46　出産･育児･介護等による退職者の再雇用</t>
    <rPh sb="3" eb="5">
      <t>シュッサン</t>
    </rPh>
    <rPh sb="6" eb="8">
      <t>イクジ</t>
    </rPh>
    <rPh sb="9" eb="12">
      <t>カイゴナド</t>
    </rPh>
    <rPh sb="15" eb="18">
      <t>タイショクシャ</t>
    </rPh>
    <rPh sb="19" eb="22">
      <t>サイコヨウ</t>
    </rPh>
    <phoneticPr fontId="4"/>
  </si>
  <si>
    <t>公正採用選考人権啓発推進員制度</t>
    <phoneticPr fontId="10"/>
  </si>
  <si>
    <t>公正採用選考推進員設置状況</t>
    <phoneticPr fontId="4"/>
  </si>
  <si>
    <t>公正採用選考人権啓発推進員制度
を知っているか。</t>
    <rPh sb="17" eb="18">
      <t>シ</t>
    </rPh>
    <phoneticPr fontId="4"/>
  </si>
  <si>
    <t>パートへの雇用条件の通知</t>
    <rPh sb="5" eb="7">
      <t>コヨウ</t>
    </rPh>
    <rPh sb="7" eb="9">
      <t>ジョウケン</t>
    </rPh>
    <rPh sb="10" eb="12">
      <t>ツウチ</t>
    </rPh>
    <phoneticPr fontId="4"/>
  </si>
  <si>
    <t>公正採用選考人権啓発推進員
の設置</t>
    <rPh sb="15" eb="17">
      <t>セッチ</t>
    </rPh>
    <phoneticPr fontId="4"/>
  </si>
  <si>
    <t>常用従業員</t>
    <rPh sb="0" eb="2">
      <t>ジョウヨウ</t>
    </rPh>
    <rPh sb="2" eb="5">
      <t>ジュウギョウイン</t>
    </rPh>
    <phoneticPr fontId="4"/>
  </si>
  <si>
    <t>理解
有</t>
    <rPh sb="0" eb="2">
      <t>リカイ</t>
    </rPh>
    <rPh sb="3" eb="4">
      <t>ユウ</t>
    </rPh>
    <phoneticPr fontId="4"/>
  </si>
  <si>
    <t>理解
無</t>
    <rPh sb="0" eb="2">
      <t>リカイ</t>
    </rPh>
    <rPh sb="3" eb="4">
      <t>ム</t>
    </rPh>
    <phoneticPr fontId="4"/>
  </si>
  <si>
    <t>無知</t>
    <rPh sb="0" eb="1">
      <t>ム</t>
    </rPh>
    <rPh sb="1" eb="2">
      <t>チ</t>
    </rPh>
    <phoneticPr fontId="4"/>
  </si>
  <si>
    <t>性別により評価しない人事考課基準の有無</t>
    <rPh sb="0" eb="2">
      <t>セイベツ</t>
    </rPh>
    <rPh sb="5" eb="7">
      <t>ヒョウカ</t>
    </rPh>
    <rPh sb="10" eb="12">
      <t>ジンジ</t>
    </rPh>
    <rPh sb="12" eb="14">
      <t>コウカ</t>
    </rPh>
    <rPh sb="14" eb="16">
      <t>キジュン</t>
    </rPh>
    <rPh sb="17" eb="19">
      <t>ウム</t>
    </rPh>
    <phoneticPr fontId="4"/>
  </si>
  <si>
    <t>47　性別により評価しない人事考課基準の有無</t>
    <rPh sb="3" eb="5">
      <t>セイベツ</t>
    </rPh>
    <rPh sb="8" eb="10">
      <t>ヒョウカ</t>
    </rPh>
    <rPh sb="13" eb="15">
      <t>ジンジ</t>
    </rPh>
    <rPh sb="15" eb="17">
      <t>コウカ</t>
    </rPh>
    <rPh sb="17" eb="19">
      <t>キジュン</t>
    </rPh>
    <rPh sb="20" eb="22">
      <t>ウム</t>
    </rPh>
    <phoneticPr fontId="4"/>
  </si>
  <si>
    <t>性別役割分担の慣行改善</t>
    <rPh sb="0" eb="2">
      <t>セイベツ</t>
    </rPh>
    <rPh sb="2" eb="4">
      <t>ヤクワリ</t>
    </rPh>
    <rPh sb="4" eb="6">
      <t>ブンタン</t>
    </rPh>
    <rPh sb="7" eb="9">
      <t>カンコウ</t>
    </rPh>
    <rPh sb="9" eb="11">
      <t>カイゼン</t>
    </rPh>
    <phoneticPr fontId="4"/>
  </si>
  <si>
    <t>48　性別役割分担の慣行改善</t>
    <rPh sb="3" eb="5">
      <t>セイベツ</t>
    </rPh>
    <rPh sb="5" eb="7">
      <t>ヤクワリ</t>
    </rPh>
    <rPh sb="7" eb="9">
      <t>ブンタン</t>
    </rPh>
    <rPh sb="10" eb="12">
      <t>カンコウ</t>
    </rPh>
    <rPh sb="12" eb="14">
      <t>カイゼン</t>
    </rPh>
    <phoneticPr fontId="4"/>
  </si>
  <si>
    <t>女性管理職の登用</t>
    <rPh sb="0" eb="2">
      <t>ジョセイ</t>
    </rPh>
    <rPh sb="2" eb="4">
      <t>カンリ</t>
    </rPh>
    <rPh sb="4" eb="5">
      <t>ショク</t>
    </rPh>
    <rPh sb="6" eb="8">
      <t>トウヨウ</t>
    </rPh>
    <phoneticPr fontId="4"/>
  </si>
  <si>
    <t>49　女性管理職の登用</t>
    <rPh sb="3" eb="5">
      <t>ジョセイ</t>
    </rPh>
    <rPh sb="5" eb="7">
      <t>カンリ</t>
    </rPh>
    <rPh sb="7" eb="8">
      <t>ショク</t>
    </rPh>
    <rPh sb="9" eb="11">
      <t>トウヨウ</t>
    </rPh>
    <phoneticPr fontId="4"/>
  </si>
  <si>
    <t>女性管理職の有無</t>
    <rPh sb="0" eb="2">
      <t>ジョセイ</t>
    </rPh>
    <rPh sb="2" eb="4">
      <t>カンリ</t>
    </rPh>
    <rPh sb="4" eb="5">
      <t>ショク</t>
    </rPh>
    <rPh sb="6" eb="8">
      <t>ウム</t>
    </rPh>
    <phoneticPr fontId="4"/>
  </si>
  <si>
    <t>全管理職のうち女性管理職の割合</t>
  </si>
  <si>
    <t>セクシャルハラスメントへの対策</t>
  </si>
  <si>
    <t>している</t>
  </si>
  <si>
    <t>していない</t>
  </si>
  <si>
    <t>あり</t>
  </si>
  <si>
    <t>なし</t>
  </si>
  <si>
    <t>４時間未満</t>
  </si>
  <si>
    <t>７時間以上</t>
  </si>
  <si>
    <t>パートタイマー1日の平均労働時間</t>
  </si>
  <si>
    <t>パートタイマーの退職金制度</t>
  </si>
  <si>
    <t>いる</t>
    <phoneticPr fontId="4"/>
  </si>
  <si>
    <t>女性管理職の有無（社）</t>
    <rPh sb="0" eb="2">
      <t>ジョセイ</t>
    </rPh>
    <rPh sb="2" eb="4">
      <t>カンリ</t>
    </rPh>
    <rPh sb="4" eb="5">
      <t>ショク</t>
    </rPh>
    <rPh sb="6" eb="8">
      <t>ウム</t>
    </rPh>
    <rPh sb="9" eb="10">
      <t>シャ</t>
    </rPh>
    <phoneticPr fontId="4"/>
  </si>
  <si>
    <t>男性管理職</t>
    <rPh sb="0" eb="2">
      <t>ダンセイ</t>
    </rPh>
    <rPh sb="2" eb="4">
      <t>カンリ</t>
    </rPh>
    <rPh sb="4" eb="5">
      <t>ショク</t>
    </rPh>
    <phoneticPr fontId="4"/>
  </si>
  <si>
    <t>女性管理職</t>
    <rPh sb="0" eb="2">
      <t>ジョセイ</t>
    </rPh>
    <rPh sb="2" eb="4">
      <t>カンリ</t>
    </rPh>
    <rPh sb="4" eb="5">
      <t>ショク</t>
    </rPh>
    <phoneticPr fontId="4"/>
  </si>
  <si>
    <t>人数</t>
    <rPh sb="0" eb="2">
      <t>ニンズウ</t>
    </rPh>
    <phoneticPr fontId="4"/>
  </si>
  <si>
    <t>5％未満</t>
    <rPh sb="2" eb="4">
      <t>ミマン</t>
    </rPh>
    <phoneticPr fontId="4"/>
  </si>
  <si>
    <t>女性管理職の割合</t>
    <rPh sb="0" eb="2">
      <t>ジョセイ</t>
    </rPh>
    <rPh sb="2" eb="4">
      <t>カンリ</t>
    </rPh>
    <rPh sb="4" eb="5">
      <t>ショク</t>
    </rPh>
    <rPh sb="6" eb="8">
      <t>ワリアイ</t>
    </rPh>
    <phoneticPr fontId="4"/>
  </si>
  <si>
    <t>全管理職のうち女性管理職の割合（社）</t>
    <rPh sb="0" eb="1">
      <t>ゼン</t>
    </rPh>
    <rPh sb="1" eb="3">
      <t>カンリ</t>
    </rPh>
    <rPh sb="3" eb="4">
      <t>ショク</t>
    </rPh>
    <rPh sb="7" eb="9">
      <t>ジョセイ</t>
    </rPh>
    <rPh sb="9" eb="11">
      <t>カンリ</t>
    </rPh>
    <rPh sb="11" eb="12">
      <t>ショク</t>
    </rPh>
    <rPh sb="13" eb="15">
      <t>ワリアイ</t>
    </rPh>
    <rPh sb="16" eb="17">
      <t>シャ</t>
    </rPh>
    <phoneticPr fontId="4"/>
  </si>
  <si>
    <t>管理職について（業種別）</t>
    <rPh sb="0" eb="2">
      <t>カンリ</t>
    </rPh>
    <rPh sb="2" eb="3">
      <t>ショク</t>
    </rPh>
    <rPh sb="8" eb="10">
      <t>ギョウシュ</t>
    </rPh>
    <rPh sb="10" eb="11">
      <t>ベツ</t>
    </rPh>
    <phoneticPr fontId="4"/>
  </si>
  <si>
    <t>管理職について（規模別）</t>
    <rPh sb="0" eb="2">
      <t>カンリ</t>
    </rPh>
    <rPh sb="2" eb="3">
      <t>ショク</t>
    </rPh>
    <rPh sb="8" eb="10">
      <t>キボ</t>
    </rPh>
    <rPh sb="10" eb="11">
      <t>ベツ</t>
    </rPh>
    <phoneticPr fontId="4"/>
  </si>
  <si>
    <t>全管理職のうち女性管理職の割合（％）</t>
    <rPh sb="0" eb="1">
      <t>ゼン</t>
    </rPh>
    <rPh sb="1" eb="3">
      <t>カンリ</t>
    </rPh>
    <rPh sb="3" eb="4">
      <t>ショク</t>
    </rPh>
    <rPh sb="7" eb="9">
      <t>ジョセイ</t>
    </rPh>
    <rPh sb="9" eb="11">
      <t>カンリ</t>
    </rPh>
    <rPh sb="11" eb="12">
      <t>ショク</t>
    </rPh>
    <rPh sb="13" eb="15">
      <t>ワリアイ</t>
    </rPh>
    <phoneticPr fontId="4"/>
  </si>
  <si>
    <t>業種別　全管理職のうち女性管理職の割合（％）</t>
    <rPh sb="0" eb="2">
      <t>ギョウシュ</t>
    </rPh>
    <rPh sb="2" eb="3">
      <t>ベツ</t>
    </rPh>
    <rPh sb="4" eb="5">
      <t>ゼン</t>
    </rPh>
    <rPh sb="5" eb="7">
      <t>カンリ</t>
    </rPh>
    <rPh sb="7" eb="8">
      <t>ショク</t>
    </rPh>
    <rPh sb="11" eb="13">
      <t>ジョセイ</t>
    </rPh>
    <rPh sb="13" eb="15">
      <t>カンリ</t>
    </rPh>
    <rPh sb="15" eb="16">
      <t>ショク</t>
    </rPh>
    <rPh sb="17" eb="19">
      <t>ワリアイ</t>
    </rPh>
    <phoneticPr fontId="4"/>
  </si>
  <si>
    <t>時差出勤</t>
    <rPh sb="0" eb="2">
      <t>ジサ</t>
    </rPh>
    <rPh sb="2" eb="4">
      <t>シュッキン</t>
    </rPh>
    <phoneticPr fontId="4"/>
  </si>
  <si>
    <t>介護休業制度以外の支援制度（規模別）②</t>
    <rPh sb="0" eb="2">
      <t>カイゴ</t>
    </rPh>
    <rPh sb="2" eb="4">
      <t>キュウギョウ</t>
    </rPh>
    <rPh sb="4" eb="6">
      <t>セイド</t>
    </rPh>
    <rPh sb="6" eb="8">
      <t>イガイ</t>
    </rPh>
    <rPh sb="9" eb="11">
      <t>シエン</t>
    </rPh>
    <rPh sb="11" eb="13">
      <t>セイド</t>
    </rPh>
    <rPh sb="14" eb="17">
      <t>キボベツ</t>
    </rPh>
    <phoneticPr fontId="4"/>
  </si>
  <si>
    <t>介護休業制度以外の支援制度（業種別）②</t>
    <rPh sb="0" eb="2">
      <t>カイゴ</t>
    </rPh>
    <rPh sb="2" eb="4">
      <t>キュウギョウ</t>
    </rPh>
    <rPh sb="4" eb="6">
      <t>セイド</t>
    </rPh>
    <rPh sb="6" eb="8">
      <t>イガイ</t>
    </rPh>
    <rPh sb="9" eb="11">
      <t>シエン</t>
    </rPh>
    <rPh sb="11" eb="13">
      <t>セイド</t>
    </rPh>
    <rPh sb="14" eb="16">
      <t>ギョウシュ</t>
    </rPh>
    <rPh sb="16" eb="17">
      <t>ベツ</t>
    </rPh>
    <phoneticPr fontId="4"/>
  </si>
  <si>
    <t>介護休業制度以外の支援制度（業種別）①</t>
    <rPh sb="0" eb="2">
      <t>カイゴ</t>
    </rPh>
    <rPh sb="2" eb="4">
      <t>キュウギョウ</t>
    </rPh>
    <rPh sb="4" eb="6">
      <t>セイド</t>
    </rPh>
    <rPh sb="6" eb="8">
      <t>イガイ</t>
    </rPh>
    <rPh sb="9" eb="11">
      <t>シエン</t>
    </rPh>
    <rPh sb="11" eb="13">
      <t>セイド</t>
    </rPh>
    <rPh sb="14" eb="16">
      <t>ギョウシュ</t>
    </rPh>
    <rPh sb="16" eb="17">
      <t>ベツ</t>
    </rPh>
    <phoneticPr fontId="4"/>
  </si>
  <si>
    <t>介護休業制度以外の支援制度（規模別）①</t>
    <rPh sb="0" eb="2">
      <t>カイゴ</t>
    </rPh>
    <rPh sb="2" eb="4">
      <t>キュウギョウ</t>
    </rPh>
    <rPh sb="4" eb="6">
      <t>セイド</t>
    </rPh>
    <rPh sb="6" eb="8">
      <t>イガイ</t>
    </rPh>
    <rPh sb="9" eb="11">
      <t>シエン</t>
    </rPh>
    <rPh sb="11" eb="13">
      <t>セイド</t>
    </rPh>
    <rPh sb="14" eb="17">
      <t>キボベツ</t>
    </rPh>
    <phoneticPr fontId="4"/>
  </si>
  <si>
    <t>未就学児養育者への支援制度(規模別)①</t>
    <rPh sb="0" eb="1">
      <t>ミ</t>
    </rPh>
    <rPh sb="1" eb="3">
      <t>シュウガク</t>
    </rPh>
    <rPh sb="3" eb="4">
      <t>ジ</t>
    </rPh>
    <rPh sb="4" eb="7">
      <t>ヨウイクシャ</t>
    </rPh>
    <rPh sb="9" eb="11">
      <t>シエン</t>
    </rPh>
    <rPh sb="11" eb="13">
      <t>セイド</t>
    </rPh>
    <rPh sb="14" eb="16">
      <t>キボ</t>
    </rPh>
    <rPh sb="16" eb="17">
      <t>ベツ</t>
    </rPh>
    <phoneticPr fontId="4"/>
  </si>
  <si>
    <t>未就学児養育者への支援制度(業種別)①</t>
    <rPh sb="0" eb="1">
      <t>ミ</t>
    </rPh>
    <rPh sb="1" eb="3">
      <t>シュウガク</t>
    </rPh>
    <rPh sb="3" eb="4">
      <t>ジ</t>
    </rPh>
    <rPh sb="4" eb="7">
      <t>ヨウイクシャ</t>
    </rPh>
    <rPh sb="9" eb="11">
      <t>シエン</t>
    </rPh>
    <rPh sb="11" eb="13">
      <t>セイド</t>
    </rPh>
    <rPh sb="14" eb="16">
      <t>ギョウシュ</t>
    </rPh>
    <rPh sb="16" eb="17">
      <t>ベツ</t>
    </rPh>
    <phoneticPr fontId="4"/>
  </si>
  <si>
    <t>未就学児養育者への支援制度(業種別)②</t>
    <rPh sb="0" eb="1">
      <t>ミ</t>
    </rPh>
    <rPh sb="1" eb="3">
      <t>シュウガク</t>
    </rPh>
    <rPh sb="3" eb="4">
      <t>ジ</t>
    </rPh>
    <rPh sb="4" eb="7">
      <t>ヨウイクシャ</t>
    </rPh>
    <rPh sb="9" eb="11">
      <t>シエン</t>
    </rPh>
    <rPh sb="11" eb="13">
      <t>セイド</t>
    </rPh>
    <rPh sb="14" eb="16">
      <t>ギョウシュ</t>
    </rPh>
    <rPh sb="16" eb="17">
      <t>ベツ</t>
    </rPh>
    <phoneticPr fontId="4"/>
  </si>
  <si>
    <t>未就学児養育者への支援制度(規模別)②</t>
    <rPh sb="0" eb="1">
      <t>ミ</t>
    </rPh>
    <rPh sb="1" eb="3">
      <t>シュウガク</t>
    </rPh>
    <rPh sb="3" eb="4">
      <t>ジ</t>
    </rPh>
    <rPh sb="4" eb="7">
      <t>ヨウイクシャ</t>
    </rPh>
    <rPh sb="9" eb="11">
      <t>シエン</t>
    </rPh>
    <rPh sb="11" eb="13">
      <t>セイド</t>
    </rPh>
    <rPh sb="14" eb="16">
      <t>キボ</t>
    </rPh>
    <rPh sb="16" eb="17">
      <t>ベツ</t>
    </rPh>
    <phoneticPr fontId="4"/>
  </si>
  <si>
    <t>未就学児養育者への支援制度</t>
    <rPh sb="0" eb="4">
      <t>ミシュウガクジ</t>
    </rPh>
    <rPh sb="4" eb="7">
      <t>ヨウイクシャ</t>
    </rPh>
    <rPh sb="9" eb="11">
      <t>シエン</t>
    </rPh>
    <rPh sb="11" eb="13">
      <t>セイド</t>
    </rPh>
    <phoneticPr fontId="4"/>
  </si>
  <si>
    <t>未就学児養育者への支援制度（％）</t>
    <rPh sb="0" eb="4">
      <t>ミシュウガクジ</t>
    </rPh>
    <rPh sb="4" eb="7">
      <t>ヨウイクシャ</t>
    </rPh>
    <rPh sb="9" eb="11">
      <t>シエン</t>
    </rPh>
    <rPh sb="11" eb="13">
      <t>セイド</t>
    </rPh>
    <phoneticPr fontId="4"/>
  </si>
  <si>
    <t>規模別　未就学児養育者への支援制度（％）</t>
    <rPh sb="0" eb="3">
      <t>キボベツ</t>
    </rPh>
    <rPh sb="4" eb="8">
      <t>ミシュウガクジ</t>
    </rPh>
    <rPh sb="8" eb="11">
      <t>ヨウイクシャ</t>
    </rPh>
    <rPh sb="13" eb="15">
      <t>シエン</t>
    </rPh>
    <rPh sb="15" eb="17">
      <t>セイド</t>
    </rPh>
    <phoneticPr fontId="4"/>
  </si>
  <si>
    <t>業種別　未就学児養育者への支援制度（％）</t>
    <rPh sb="0" eb="2">
      <t>ギョウシュ</t>
    </rPh>
    <rPh sb="2" eb="3">
      <t>ベツ</t>
    </rPh>
    <rPh sb="4" eb="8">
      <t>ミシュウガクジ</t>
    </rPh>
    <rPh sb="8" eb="11">
      <t>ヨウイクシャ</t>
    </rPh>
    <rPh sb="13" eb="15">
      <t>シエン</t>
    </rPh>
    <rPh sb="15" eb="17">
      <t>セイド</t>
    </rPh>
    <phoneticPr fontId="4"/>
  </si>
  <si>
    <r>
      <t>アンケート　問2</t>
    </r>
    <r>
      <rPr>
        <sz val="10"/>
        <rFont val="HGｺﾞｼｯｸM"/>
        <family val="3"/>
        <charset val="128"/>
      </rPr>
      <t>4</t>
    </r>
    <rPh sb="6" eb="7">
      <t>トイ</t>
    </rPh>
    <phoneticPr fontId="4"/>
  </si>
  <si>
    <t>介護休業制度以外の支援制度について（％）</t>
    <rPh sb="0" eb="2">
      <t>カイゴ</t>
    </rPh>
    <rPh sb="2" eb="4">
      <t>キュウギョウ</t>
    </rPh>
    <rPh sb="4" eb="6">
      <t>セイド</t>
    </rPh>
    <rPh sb="6" eb="8">
      <t>イガイ</t>
    </rPh>
    <rPh sb="9" eb="11">
      <t>シエン</t>
    </rPh>
    <rPh sb="11" eb="13">
      <t>セイド</t>
    </rPh>
    <phoneticPr fontId="4"/>
  </si>
  <si>
    <t>介護休業制度以外の支援制度について（％）</t>
    <phoneticPr fontId="4"/>
  </si>
  <si>
    <r>
      <t>アンケート　問2</t>
    </r>
    <r>
      <rPr>
        <sz val="10"/>
        <rFont val="HGｺﾞｼｯｸM"/>
        <family val="3"/>
        <charset val="128"/>
      </rPr>
      <t>6</t>
    </r>
    <rPh sb="6" eb="7">
      <t>トイ</t>
    </rPh>
    <phoneticPr fontId="4"/>
  </si>
  <si>
    <t>臨時従業員（派遣職員）・パートタイム労働者の常用従業員への転換はあるか。</t>
    <phoneticPr fontId="4"/>
  </si>
  <si>
    <t>規模別　全管理職のうち女性管理職の割合（％）</t>
    <rPh sb="0" eb="3">
      <t>キボベツ</t>
    </rPh>
    <rPh sb="4" eb="5">
      <t>ゼン</t>
    </rPh>
    <rPh sb="5" eb="7">
      <t>カンリ</t>
    </rPh>
    <rPh sb="7" eb="8">
      <t>ショク</t>
    </rPh>
    <rPh sb="11" eb="13">
      <t>ジョセイ</t>
    </rPh>
    <rPh sb="13" eb="15">
      <t>カンリ</t>
    </rPh>
    <rPh sb="15" eb="16">
      <t>ショク</t>
    </rPh>
    <rPh sb="17" eb="19">
      <t>ワリアイ</t>
    </rPh>
    <phoneticPr fontId="4"/>
  </si>
  <si>
    <t>規模別　全管理職のうち女性管理職の割合（社）</t>
    <rPh sb="0" eb="3">
      <t>キボベツ</t>
    </rPh>
    <rPh sb="4" eb="5">
      <t>ゼン</t>
    </rPh>
    <rPh sb="5" eb="7">
      <t>カンリ</t>
    </rPh>
    <rPh sb="7" eb="8">
      <t>ショク</t>
    </rPh>
    <rPh sb="11" eb="13">
      <t>ジョセイ</t>
    </rPh>
    <rPh sb="13" eb="15">
      <t>カンリ</t>
    </rPh>
    <rPh sb="15" eb="16">
      <t>ショク</t>
    </rPh>
    <rPh sb="17" eb="19">
      <t>ワリアイ</t>
    </rPh>
    <rPh sb="20" eb="21">
      <t>シャ</t>
    </rPh>
    <phoneticPr fontId="4"/>
  </si>
  <si>
    <t>業種別　全管理職のうち女性管理職の割合（社）</t>
    <rPh sb="0" eb="2">
      <t>ギョウシュ</t>
    </rPh>
    <rPh sb="2" eb="3">
      <t>ベツ</t>
    </rPh>
    <rPh sb="4" eb="5">
      <t>ゼン</t>
    </rPh>
    <rPh sb="5" eb="7">
      <t>カンリ</t>
    </rPh>
    <rPh sb="7" eb="8">
      <t>ショク</t>
    </rPh>
    <rPh sb="11" eb="13">
      <t>ジョセイ</t>
    </rPh>
    <rPh sb="13" eb="15">
      <t>カンリ</t>
    </rPh>
    <rPh sb="15" eb="16">
      <t>ショク</t>
    </rPh>
    <rPh sb="17" eb="19">
      <t>ワリアイ</t>
    </rPh>
    <rPh sb="20" eb="21">
      <t>シャ</t>
    </rPh>
    <phoneticPr fontId="4"/>
  </si>
  <si>
    <t>セクシャルハラスメントへの対策（社）</t>
    <rPh sb="13" eb="15">
      <t>タイサク</t>
    </rPh>
    <rPh sb="16" eb="17">
      <t>シャ</t>
    </rPh>
    <phoneticPr fontId="4"/>
  </si>
  <si>
    <t>業種別　セクシャルハラスメントへの対策（社）</t>
    <rPh sb="0" eb="2">
      <t>ギョウシュ</t>
    </rPh>
    <rPh sb="2" eb="3">
      <t>ベツ</t>
    </rPh>
    <rPh sb="17" eb="19">
      <t>タイサク</t>
    </rPh>
    <rPh sb="20" eb="21">
      <t>シャ</t>
    </rPh>
    <phoneticPr fontId="4"/>
  </si>
  <si>
    <t>規模別　セクシャルハラスメントへの対策（社）</t>
    <rPh sb="0" eb="2">
      <t>キボ</t>
    </rPh>
    <rPh sb="2" eb="3">
      <t>ベツ</t>
    </rPh>
    <rPh sb="17" eb="19">
      <t>タイサク</t>
    </rPh>
    <rPh sb="20" eb="21">
      <t>シャ</t>
    </rPh>
    <phoneticPr fontId="4"/>
  </si>
  <si>
    <t>セクシャルハラスメントへの対策（％）</t>
    <rPh sb="13" eb="15">
      <t>タイサク</t>
    </rPh>
    <phoneticPr fontId="4"/>
  </si>
  <si>
    <t>業種別　セクシャルハラスメントへの対策（％）</t>
    <rPh sb="0" eb="2">
      <t>ギョウシュ</t>
    </rPh>
    <rPh sb="2" eb="3">
      <t>ベツ</t>
    </rPh>
    <rPh sb="17" eb="19">
      <t>タイサク</t>
    </rPh>
    <phoneticPr fontId="4"/>
  </si>
  <si>
    <t>規模別　セクシャルハラスメントへの対策（％）</t>
    <rPh sb="0" eb="2">
      <t>キボ</t>
    </rPh>
    <rPh sb="2" eb="3">
      <t>ベツ</t>
    </rPh>
    <rPh sb="17" eb="19">
      <t>タイサク</t>
    </rPh>
    <phoneticPr fontId="4"/>
  </si>
  <si>
    <t>セクシャルハラスメント防止策（業種別）</t>
    <rPh sb="11" eb="13">
      <t>ボウシ</t>
    </rPh>
    <rPh sb="13" eb="14">
      <t>サク</t>
    </rPh>
    <rPh sb="15" eb="17">
      <t>ギョウシュ</t>
    </rPh>
    <rPh sb="17" eb="18">
      <t>ベツ</t>
    </rPh>
    <phoneticPr fontId="4"/>
  </si>
  <si>
    <t>セクシャルハラスメント防止策（規模別）</t>
    <rPh sb="11" eb="13">
      <t>ボウシ</t>
    </rPh>
    <rPh sb="13" eb="14">
      <t>サク</t>
    </rPh>
    <rPh sb="15" eb="17">
      <t>キボ</t>
    </rPh>
    <rPh sb="17" eb="18">
      <t>ベツ</t>
    </rPh>
    <phoneticPr fontId="4"/>
  </si>
  <si>
    <t>研修</t>
    <rPh sb="0" eb="2">
      <t>ケンシュウ</t>
    </rPh>
    <phoneticPr fontId="4"/>
  </si>
  <si>
    <t>セクシャルハルラスメントの防止策</t>
    <rPh sb="13" eb="15">
      <t>ボウシ</t>
    </rPh>
    <rPh sb="15" eb="16">
      <t>サク</t>
    </rPh>
    <phoneticPr fontId="4"/>
  </si>
  <si>
    <t>問20</t>
    <rPh sb="0" eb="1">
      <t>トイ</t>
    </rPh>
    <phoneticPr fontId="4"/>
  </si>
  <si>
    <t>定年制について（業種別）①</t>
    <rPh sb="0" eb="3">
      <t>テイネンセイ</t>
    </rPh>
    <rPh sb="8" eb="10">
      <t>ギョウシュ</t>
    </rPh>
    <rPh sb="10" eb="11">
      <t>ベツ</t>
    </rPh>
    <phoneticPr fontId="4"/>
  </si>
  <si>
    <t>定年制について（業種別）②</t>
    <rPh sb="0" eb="3">
      <t>テイネンセイ</t>
    </rPh>
    <rPh sb="8" eb="10">
      <t>ギョウシュ</t>
    </rPh>
    <rPh sb="10" eb="11">
      <t>ベツ</t>
    </rPh>
    <phoneticPr fontId="4"/>
  </si>
  <si>
    <t>定年制</t>
    <rPh sb="0" eb="3">
      <t>テイネンセイ</t>
    </rPh>
    <phoneticPr fontId="4"/>
  </si>
  <si>
    <t>平均
年齢</t>
    <rPh sb="0" eb="2">
      <t>ヘイキン</t>
    </rPh>
    <rPh sb="3" eb="5">
      <t>ネンレイ</t>
    </rPh>
    <phoneticPr fontId="4"/>
  </si>
  <si>
    <t>雇用促進制度</t>
    <rPh sb="0" eb="2">
      <t>コヨウ</t>
    </rPh>
    <rPh sb="2" eb="4">
      <t>ソクシン</t>
    </rPh>
    <rPh sb="4" eb="6">
      <t>セイド</t>
    </rPh>
    <phoneticPr fontId="4"/>
  </si>
  <si>
    <t>あり集計</t>
    <rPh sb="2" eb="4">
      <t>シュウケイ</t>
    </rPh>
    <phoneticPr fontId="4"/>
  </si>
  <si>
    <t>あり（複数回答でも1社）</t>
    <rPh sb="3" eb="5">
      <t>フクスウ</t>
    </rPh>
    <rPh sb="5" eb="7">
      <t>カイトウ</t>
    </rPh>
    <rPh sb="10" eb="11">
      <t>シャ</t>
    </rPh>
    <phoneticPr fontId="4"/>
  </si>
  <si>
    <t>雇用延長</t>
    <rPh sb="0" eb="2">
      <t>コヨウ</t>
    </rPh>
    <rPh sb="2" eb="4">
      <t>エンチョウ</t>
    </rPh>
    <phoneticPr fontId="4"/>
  </si>
  <si>
    <t>再雇用</t>
    <rPh sb="0" eb="3">
      <t>サイコヨウ</t>
    </rPh>
    <phoneticPr fontId="4"/>
  </si>
  <si>
    <t>定年制について（規模別）①</t>
    <rPh sb="0" eb="3">
      <t>テイネンセイ</t>
    </rPh>
    <rPh sb="8" eb="11">
      <t>キボベツ</t>
    </rPh>
    <phoneticPr fontId="4"/>
  </si>
  <si>
    <t>定年制について（規模別）②</t>
    <rPh sb="0" eb="3">
      <t>テイネンセイ</t>
    </rPh>
    <rPh sb="8" eb="11">
      <t>キボベツ</t>
    </rPh>
    <phoneticPr fontId="4"/>
  </si>
  <si>
    <t>定年到達者の雇用促進制度（複数回答）</t>
    <rPh sb="0" eb="2">
      <t>テイネン</t>
    </rPh>
    <rPh sb="2" eb="4">
      <t>トウタツ</t>
    </rPh>
    <rPh sb="4" eb="5">
      <t>シャ</t>
    </rPh>
    <rPh sb="6" eb="8">
      <t>コヨウ</t>
    </rPh>
    <rPh sb="8" eb="10">
      <t>ソクシン</t>
    </rPh>
    <rPh sb="10" eb="12">
      <t>セイド</t>
    </rPh>
    <rPh sb="13" eb="15">
      <t>フクスウ</t>
    </rPh>
    <rPh sb="15" eb="17">
      <t>カイトウ</t>
    </rPh>
    <phoneticPr fontId="4"/>
  </si>
  <si>
    <t>雇用促進制度（複数回答）</t>
    <rPh sb="0" eb="2">
      <t>コヨウ</t>
    </rPh>
    <rPh sb="2" eb="4">
      <t>ソクシン</t>
    </rPh>
    <rPh sb="4" eb="6">
      <t>セイド</t>
    </rPh>
    <rPh sb="7" eb="9">
      <t>フクスウ</t>
    </rPh>
    <rPh sb="9" eb="11">
      <t>カイトウ</t>
    </rPh>
    <phoneticPr fontId="4"/>
  </si>
  <si>
    <t>定年制の有無</t>
    <rPh sb="0" eb="3">
      <t>テイネンセイ</t>
    </rPh>
    <rPh sb="4" eb="6">
      <t>ウム</t>
    </rPh>
    <phoneticPr fontId="4"/>
  </si>
  <si>
    <t>定年制の有無(％）</t>
    <rPh sb="0" eb="3">
      <t>テイネンセイ</t>
    </rPh>
    <rPh sb="4" eb="6">
      <t>ウム</t>
    </rPh>
    <phoneticPr fontId="4"/>
  </si>
  <si>
    <t>業種別　定年制の有無(％）</t>
    <rPh sb="0" eb="2">
      <t>ギョウシュ</t>
    </rPh>
    <rPh sb="2" eb="3">
      <t>ベツ</t>
    </rPh>
    <rPh sb="4" eb="7">
      <t>テイネンセイ</t>
    </rPh>
    <rPh sb="8" eb="10">
      <t>ウム</t>
    </rPh>
    <phoneticPr fontId="4"/>
  </si>
  <si>
    <t>規模別　定年制の有無(％）</t>
    <rPh sb="0" eb="3">
      <t>キボベツ</t>
    </rPh>
    <rPh sb="4" eb="7">
      <t>テイネンセイ</t>
    </rPh>
    <rPh sb="8" eb="10">
      <t>ウム</t>
    </rPh>
    <phoneticPr fontId="4"/>
  </si>
  <si>
    <t>パートタイマー1日の平均労働時間（％）</t>
    <rPh sb="8" eb="9">
      <t>ニチ</t>
    </rPh>
    <rPh sb="10" eb="12">
      <t>ヘイキン</t>
    </rPh>
    <rPh sb="12" eb="14">
      <t>ロウドウ</t>
    </rPh>
    <rPh sb="14" eb="16">
      <t>ジカン</t>
    </rPh>
    <phoneticPr fontId="4"/>
  </si>
  <si>
    <t>業種別　パートタイマー1日の平均労働時間（％）</t>
    <rPh sb="0" eb="2">
      <t>ギョウシュ</t>
    </rPh>
    <rPh sb="2" eb="3">
      <t>ベツ</t>
    </rPh>
    <rPh sb="12" eb="13">
      <t>ニチ</t>
    </rPh>
    <rPh sb="14" eb="16">
      <t>ヘイキン</t>
    </rPh>
    <rPh sb="16" eb="18">
      <t>ロウドウ</t>
    </rPh>
    <rPh sb="18" eb="20">
      <t>ジカン</t>
    </rPh>
    <phoneticPr fontId="4"/>
  </si>
  <si>
    <t>規模別　パートタイマー1日の平均労働時間（％）</t>
    <rPh sb="0" eb="3">
      <t>キボベツ</t>
    </rPh>
    <phoneticPr fontId="4"/>
  </si>
  <si>
    <t>パートタイマー1日の平均労働時間（社）</t>
    <rPh sb="8" eb="9">
      <t>ニチ</t>
    </rPh>
    <rPh sb="10" eb="12">
      <t>ヘイキン</t>
    </rPh>
    <rPh sb="12" eb="14">
      <t>ロウドウ</t>
    </rPh>
    <rPh sb="14" eb="16">
      <t>ジカン</t>
    </rPh>
    <rPh sb="17" eb="18">
      <t>シャ</t>
    </rPh>
    <phoneticPr fontId="4"/>
  </si>
  <si>
    <t>業種別　パートタイマー1日の平均労働時間（社）</t>
    <rPh sb="0" eb="2">
      <t>ギョウシュ</t>
    </rPh>
    <rPh sb="2" eb="3">
      <t>ベツ</t>
    </rPh>
    <rPh sb="12" eb="13">
      <t>ニチ</t>
    </rPh>
    <rPh sb="14" eb="16">
      <t>ヘイキン</t>
    </rPh>
    <rPh sb="16" eb="18">
      <t>ロウドウ</t>
    </rPh>
    <rPh sb="18" eb="20">
      <t>ジカン</t>
    </rPh>
    <rPh sb="21" eb="22">
      <t>シャ</t>
    </rPh>
    <phoneticPr fontId="4"/>
  </si>
  <si>
    <t>規模別　パートタイマー1日の平均労働時間（社）</t>
    <rPh sb="0" eb="3">
      <t>キボベツ</t>
    </rPh>
    <rPh sb="21" eb="22">
      <t>シャ</t>
    </rPh>
    <phoneticPr fontId="4"/>
  </si>
  <si>
    <t>39　パートタイマー1日の平均労働時間</t>
    <rPh sb="11" eb="12">
      <t>ニチ</t>
    </rPh>
    <rPh sb="13" eb="15">
      <t>ヘイキン</t>
    </rPh>
    <rPh sb="15" eb="17">
      <t>ロウドウ</t>
    </rPh>
    <rPh sb="17" eb="19">
      <t>ジカン</t>
    </rPh>
    <phoneticPr fontId="4"/>
  </si>
  <si>
    <t>パート平均賃金</t>
    <rPh sb="3" eb="5">
      <t>ヘイキン</t>
    </rPh>
    <rPh sb="5" eb="7">
      <t>チンギン</t>
    </rPh>
    <phoneticPr fontId="4"/>
  </si>
  <si>
    <t>パートタイマーの平均時間給</t>
  </si>
  <si>
    <t>40　パートタイマーの平均時間給</t>
    <rPh sb="11" eb="13">
      <t>ヘイキン</t>
    </rPh>
    <rPh sb="13" eb="15">
      <t>ジカン</t>
    </rPh>
    <rPh sb="15" eb="16">
      <t>キュウ</t>
    </rPh>
    <phoneticPr fontId="4"/>
  </si>
  <si>
    <t>パートタイマーの平均時間給（円）</t>
    <rPh sb="8" eb="10">
      <t>ヘイキン</t>
    </rPh>
    <rPh sb="10" eb="12">
      <t>ジカン</t>
    </rPh>
    <rPh sb="12" eb="13">
      <t>キュウ</t>
    </rPh>
    <rPh sb="14" eb="15">
      <t>エン</t>
    </rPh>
    <phoneticPr fontId="4"/>
  </si>
  <si>
    <t>業種別　パートタイマーの平均時間給（円）</t>
    <rPh sb="0" eb="2">
      <t>ギョウシュ</t>
    </rPh>
    <rPh sb="2" eb="3">
      <t>ベツ</t>
    </rPh>
    <rPh sb="12" eb="14">
      <t>ヘイキン</t>
    </rPh>
    <rPh sb="14" eb="17">
      <t>ジカンキュウ</t>
    </rPh>
    <rPh sb="18" eb="19">
      <t>エン</t>
    </rPh>
    <phoneticPr fontId="4"/>
  </si>
  <si>
    <t>規模別　パートタイマー1日の平均時間給（円）</t>
    <rPh sb="0" eb="3">
      <t>キボベツ</t>
    </rPh>
    <rPh sb="14" eb="16">
      <t>ヘイキン</t>
    </rPh>
    <rPh sb="16" eb="19">
      <t>ジカンキュウ</t>
    </rPh>
    <rPh sb="20" eb="21">
      <t>エン</t>
    </rPh>
    <phoneticPr fontId="4"/>
  </si>
  <si>
    <t>教育･学習
支援業</t>
    <rPh sb="0" eb="2">
      <t>キョウイク</t>
    </rPh>
    <rPh sb="3" eb="5">
      <t>ガクシュウ</t>
    </rPh>
    <rPh sb="6" eb="8">
      <t>シエン</t>
    </rPh>
    <rPh sb="8" eb="9">
      <t>ギョウ</t>
    </rPh>
    <phoneticPr fontId="4"/>
  </si>
  <si>
    <t>飲食店・
宿泊業</t>
    <rPh sb="0" eb="2">
      <t>インショク</t>
    </rPh>
    <rPh sb="2" eb="3">
      <t>テン</t>
    </rPh>
    <rPh sb="5" eb="7">
      <t>シュクハク</t>
    </rPh>
    <rPh sb="7" eb="8">
      <t>ギョウ</t>
    </rPh>
    <phoneticPr fontId="4"/>
  </si>
  <si>
    <t>金融･
保険業</t>
    <rPh sb="0" eb="2">
      <t>キンユウ</t>
    </rPh>
    <rPh sb="4" eb="6">
      <t>ホケン</t>
    </rPh>
    <rPh sb="6" eb="7">
      <t>ギョウ</t>
    </rPh>
    <phoneticPr fontId="4"/>
  </si>
  <si>
    <t>卸売･
小売業</t>
    <rPh sb="0" eb="1">
      <t>オロシ</t>
    </rPh>
    <rPh sb="1" eb="2">
      <t>ウ</t>
    </rPh>
    <rPh sb="4" eb="6">
      <t>コウリ</t>
    </rPh>
    <rPh sb="6" eb="7">
      <t>ギョウ</t>
    </rPh>
    <phoneticPr fontId="4"/>
  </si>
  <si>
    <t>女性管理職の有無（％）</t>
    <phoneticPr fontId="4"/>
  </si>
  <si>
    <t>業種別　女性管理職の有無（％）</t>
    <rPh sb="0" eb="2">
      <t>ギョウシュ</t>
    </rPh>
    <rPh sb="2" eb="3">
      <t>ベツ</t>
    </rPh>
    <rPh sb="4" eb="6">
      <t>ジョセイ</t>
    </rPh>
    <rPh sb="6" eb="8">
      <t>カンリ</t>
    </rPh>
    <rPh sb="8" eb="9">
      <t>ショク</t>
    </rPh>
    <rPh sb="10" eb="12">
      <t>ウム</t>
    </rPh>
    <phoneticPr fontId="4"/>
  </si>
  <si>
    <t>規模別　女性管理職の有無（％）</t>
    <rPh sb="0" eb="3">
      <t>キボベツ</t>
    </rPh>
    <rPh sb="4" eb="6">
      <t>ジョセイ</t>
    </rPh>
    <rPh sb="6" eb="8">
      <t>カンリ</t>
    </rPh>
    <rPh sb="8" eb="9">
      <t>ショク</t>
    </rPh>
    <rPh sb="10" eb="12">
      <t>ウム</t>
    </rPh>
    <phoneticPr fontId="4"/>
  </si>
  <si>
    <t>情報
通信業</t>
    <rPh sb="0" eb="2">
      <t>ジョウホウ</t>
    </rPh>
    <rPh sb="3" eb="6">
      <t>ツウシンギョウ</t>
    </rPh>
    <phoneticPr fontId="4"/>
  </si>
  <si>
    <t>4時間
未満</t>
    <rPh sb="1" eb="3">
      <t>ジカン</t>
    </rPh>
    <rPh sb="4" eb="6">
      <t>ミマン</t>
    </rPh>
    <phoneticPr fontId="4"/>
  </si>
  <si>
    <t>業種</t>
    <rPh sb="0" eb="2">
      <t>ギョウシュ</t>
    </rPh>
    <phoneticPr fontId="4"/>
  </si>
  <si>
    <t>介護休業制度について(規模別)</t>
    <rPh sb="0" eb="2">
      <t>カイゴ</t>
    </rPh>
    <rPh sb="2" eb="4">
      <t>キュウギョウ</t>
    </rPh>
    <rPh sb="4" eb="6">
      <t>セイド</t>
    </rPh>
    <rPh sb="11" eb="13">
      <t>キボ</t>
    </rPh>
    <rPh sb="13" eb="14">
      <t>ベツ</t>
    </rPh>
    <phoneticPr fontId="4"/>
  </si>
  <si>
    <t>介護休業制度について(業種別)</t>
    <rPh sb="0" eb="2">
      <t>カイゴ</t>
    </rPh>
    <rPh sb="2" eb="4">
      <t>キュウギョウ</t>
    </rPh>
    <rPh sb="4" eb="6">
      <t>セイド</t>
    </rPh>
    <rPh sb="11" eb="13">
      <t>ギョウシュ</t>
    </rPh>
    <rPh sb="13" eb="14">
      <t>ベツ</t>
    </rPh>
    <phoneticPr fontId="4"/>
  </si>
  <si>
    <t>対処方
針策定</t>
    <rPh sb="0" eb="2">
      <t>タイショ</t>
    </rPh>
    <rPh sb="2" eb="3">
      <t>ガタ</t>
    </rPh>
    <rPh sb="4" eb="5">
      <t>ハリ</t>
    </rPh>
    <rPh sb="5" eb="7">
      <t>サクテイ</t>
    </rPh>
    <phoneticPr fontId="4"/>
  </si>
  <si>
    <t>実施し
てない</t>
    <rPh sb="0" eb="2">
      <t>ジッシ</t>
    </rPh>
    <phoneticPr fontId="4"/>
  </si>
  <si>
    <t>1ヵ月単位の
変形労働
時間制</t>
    <rPh sb="0" eb="3">
      <t>イッカゲツ</t>
    </rPh>
    <rPh sb="3" eb="5">
      <t>タンイ</t>
    </rPh>
    <rPh sb="7" eb="9">
      <t>ヘンケイ</t>
    </rPh>
    <rPh sb="9" eb="11">
      <t>ロウドウ</t>
    </rPh>
    <rPh sb="12" eb="14">
      <t>ジカン</t>
    </rPh>
    <rPh sb="14" eb="15">
      <t>セイ</t>
    </rPh>
    <phoneticPr fontId="4"/>
  </si>
  <si>
    <t>一年単位の
変形労働
時間制</t>
    <rPh sb="0" eb="4">
      <t>イチネンタンイ</t>
    </rPh>
    <rPh sb="6" eb="8">
      <t>ヘンケイ</t>
    </rPh>
    <rPh sb="8" eb="10">
      <t>ロウドウ</t>
    </rPh>
    <rPh sb="11" eb="13">
      <t>ジカン</t>
    </rPh>
    <rPh sb="13" eb="14">
      <t>セイ</t>
    </rPh>
    <phoneticPr fontId="4"/>
  </si>
  <si>
    <t>フレックス
タイム制</t>
    <rPh sb="9" eb="10">
      <t>セイ</t>
    </rPh>
    <phoneticPr fontId="4"/>
  </si>
  <si>
    <t>採用して
いない</t>
    <rPh sb="0" eb="2">
      <t>サイヨウ</t>
    </rPh>
    <phoneticPr fontId="4"/>
  </si>
  <si>
    <t>いる</t>
    <phoneticPr fontId="4"/>
  </si>
  <si>
    <t>いる</t>
    <phoneticPr fontId="4"/>
  </si>
  <si>
    <t>いる</t>
    <phoneticPr fontId="4"/>
  </si>
  <si>
    <t>20%以上
30%未満</t>
    <rPh sb="3" eb="5">
      <t>イジョウ</t>
    </rPh>
    <phoneticPr fontId="4"/>
  </si>
  <si>
    <t>5%未満</t>
    <rPh sb="2" eb="4">
      <t>ミマン</t>
    </rPh>
    <phoneticPr fontId="4"/>
  </si>
  <si>
    <t>5%以上
10%未満</t>
    <rPh sb="2" eb="4">
      <t>イジョウ</t>
    </rPh>
    <phoneticPr fontId="4"/>
  </si>
  <si>
    <t>10%以上
20%未満</t>
    <rPh sb="3" eb="5">
      <t>イジョウ</t>
    </rPh>
    <phoneticPr fontId="4"/>
  </si>
  <si>
    <t>30%以上
40%未満</t>
    <rPh sb="3" eb="5">
      <t>イジョウ</t>
    </rPh>
    <phoneticPr fontId="4"/>
  </si>
  <si>
    <t>40%以上
50%未満</t>
    <rPh sb="3" eb="5">
      <t>イジョウ</t>
    </rPh>
    <phoneticPr fontId="4"/>
  </si>
  <si>
    <t>50%以上</t>
    <rPh sb="3" eb="5">
      <t>イジョウ</t>
    </rPh>
    <phoneticPr fontId="4"/>
  </si>
  <si>
    <t>４時間以上
５時間未満</t>
    <phoneticPr fontId="4"/>
  </si>
  <si>
    <t>５時間以上
６時間未満</t>
    <phoneticPr fontId="4"/>
  </si>
  <si>
    <t>６時間以上
７時間未満</t>
    <phoneticPr fontId="4"/>
  </si>
  <si>
    <t>年休付与
総日数</t>
    <rPh sb="0" eb="2">
      <t>ネンキュウ</t>
    </rPh>
    <rPh sb="2" eb="4">
      <t>フヨ</t>
    </rPh>
    <rPh sb="5" eb="6">
      <t>ソウ</t>
    </rPh>
    <rPh sb="6" eb="8">
      <t>ニッスウ</t>
    </rPh>
    <phoneticPr fontId="4"/>
  </si>
  <si>
    <t>1年以上
勤務従業員</t>
    <rPh sb="1" eb="4">
      <t>ネンイジョウ</t>
    </rPh>
    <rPh sb="5" eb="7">
      <t>キンム</t>
    </rPh>
    <rPh sb="7" eb="10">
      <t>ジュウギョウイン</t>
    </rPh>
    <phoneticPr fontId="4"/>
  </si>
  <si>
    <t>年休取得
総日数</t>
    <rPh sb="0" eb="2">
      <t>ネンキュウ</t>
    </rPh>
    <rPh sb="2" eb="4">
      <t>シュトク</t>
    </rPh>
    <rPh sb="5" eb="6">
      <t>ソウ</t>
    </rPh>
    <rPh sb="6" eb="8">
      <t>ニッスウ</t>
    </rPh>
    <phoneticPr fontId="4"/>
  </si>
  <si>
    <t>パートタイマーの
年次有給休暇制度</t>
    <rPh sb="9" eb="11">
      <t>ネンジ</t>
    </rPh>
    <rPh sb="11" eb="13">
      <t>ユウキュウ</t>
    </rPh>
    <rPh sb="13" eb="15">
      <t>キュウカ</t>
    </rPh>
    <rPh sb="15" eb="17">
      <t>セイド</t>
    </rPh>
    <phoneticPr fontId="4"/>
  </si>
  <si>
    <t>あり</t>
    <phoneticPr fontId="4"/>
  </si>
  <si>
    <t>なし</t>
    <phoneticPr fontId="4"/>
  </si>
  <si>
    <t>あり</t>
    <phoneticPr fontId="4"/>
  </si>
  <si>
    <t>なし</t>
    <phoneticPr fontId="4"/>
  </si>
  <si>
    <t>あり</t>
    <phoneticPr fontId="4"/>
  </si>
  <si>
    <t>なし</t>
    <phoneticPr fontId="4"/>
  </si>
  <si>
    <t>パートタイマーの退職金制度（％）</t>
    <rPh sb="8" eb="11">
      <t>タイショクキン</t>
    </rPh>
    <rPh sb="11" eb="13">
      <t>セイド</t>
    </rPh>
    <phoneticPr fontId="4"/>
  </si>
  <si>
    <t>業種別　パートタイマーの退職金制度（％）</t>
    <rPh sb="0" eb="2">
      <t>ギョウシュ</t>
    </rPh>
    <rPh sb="2" eb="3">
      <t>ベツ</t>
    </rPh>
    <rPh sb="12" eb="15">
      <t>タイショクキン</t>
    </rPh>
    <rPh sb="15" eb="17">
      <t>セイド</t>
    </rPh>
    <phoneticPr fontId="4"/>
  </si>
  <si>
    <t>規模別　パートタイマーの退職金制度（％）</t>
    <rPh sb="0" eb="3">
      <t>キボベツ</t>
    </rPh>
    <rPh sb="12" eb="15">
      <t>タイショクキン</t>
    </rPh>
    <rPh sb="15" eb="17">
      <t>セイド</t>
    </rPh>
    <phoneticPr fontId="4"/>
  </si>
  <si>
    <t>パートタイマーの退職金制度（社）</t>
    <rPh sb="8" eb="11">
      <t>タイショクキン</t>
    </rPh>
    <rPh sb="11" eb="13">
      <t>セイド</t>
    </rPh>
    <rPh sb="14" eb="15">
      <t>シャ</t>
    </rPh>
    <phoneticPr fontId="4"/>
  </si>
  <si>
    <t>業種別　パートタイマーの退職金制度（社）</t>
    <rPh sb="0" eb="2">
      <t>ギョウシュ</t>
    </rPh>
    <rPh sb="2" eb="3">
      <t>ベツ</t>
    </rPh>
    <rPh sb="12" eb="15">
      <t>タイショクキン</t>
    </rPh>
    <rPh sb="15" eb="17">
      <t>セイド</t>
    </rPh>
    <rPh sb="18" eb="19">
      <t>シャ</t>
    </rPh>
    <phoneticPr fontId="4"/>
  </si>
  <si>
    <t>規模別　パートタイマーの退職金制度（社）</t>
    <rPh sb="0" eb="3">
      <t>キボベツ</t>
    </rPh>
    <rPh sb="12" eb="15">
      <t>タイショクキン</t>
    </rPh>
    <rPh sb="15" eb="17">
      <t>セイド</t>
    </rPh>
    <rPh sb="18" eb="19">
      <t>シャ</t>
    </rPh>
    <phoneticPr fontId="4"/>
  </si>
  <si>
    <t>定年後の雇用促進制度の有無</t>
    <rPh sb="0" eb="3">
      <t>テイネンゴ</t>
    </rPh>
    <rPh sb="4" eb="6">
      <t>コヨウ</t>
    </rPh>
    <rPh sb="6" eb="8">
      <t>ソクシン</t>
    </rPh>
    <rPh sb="8" eb="10">
      <t>セイド</t>
    </rPh>
    <rPh sb="11" eb="13">
      <t>ウム</t>
    </rPh>
    <phoneticPr fontId="4"/>
  </si>
  <si>
    <t>定年後の雇用促進制度の有無（％）</t>
    <rPh sb="0" eb="3">
      <t>テイネンゴ</t>
    </rPh>
    <rPh sb="4" eb="6">
      <t>コヨウ</t>
    </rPh>
    <rPh sb="6" eb="8">
      <t>ソクシン</t>
    </rPh>
    <rPh sb="8" eb="10">
      <t>セイド</t>
    </rPh>
    <rPh sb="11" eb="13">
      <t>ウム</t>
    </rPh>
    <phoneticPr fontId="4"/>
  </si>
  <si>
    <t>業種別　定年後の雇用促進制度の有無（％）</t>
    <rPh sb="0" eb="2">
      <t>ギョウシュ</t>
    </rPh>
    <rPh sb="2" eb="3">
      <t>ベツ</t>
    </rPh>
    <rPh sb="4" eb="7">
      <t>テイネンゴ</t>
    </rPh>
    <rPh sb="8" eb="10">
      <t>コヨウ</t>
    </rPh>
    <rPh sb="10" eb="12">
      <t>ソクシン</t>
    </rPh>
    <rPh sb="12" eb="14">
      <t>セイド</t>
    </rPh>
    <rPh sb="15" eb="17">
      <t>ウム</t>
    </rPh>
    <phoneticPr fontId="4"/>
  </si>
  <si>
    <t>規模別　定年後の雇用促進制度の有無（％）</t>
    <rPh sb="0" eb="3">
      <t>キボベツ</t>
    </rPh>
    <rPh sb="10" eb="12">
      <t>ソクシン</t>
    </rPh>
    <phoneticPr fontId="4"/>
  </si>
  <si>
    <t>規模別　定年後の雇用促進制度の有無（社）</t>
    <rPh sb="0" eb="3">
      <t>キボベツ</t>
    </rPh>
    <rPh sb="10" eb="12">
      <t>ソクシン</t>
    </rPh>
    <phoneticPr fontId="4"/>
  </si>
  <si>
    <t>業種別　定年後の雇用促進制度の有無（社）</t>
    <rPh sb="0" eb="2">
      <t>ギョウシュ</t>
    </rPh>
    <rPh sb="2" eb="3">
      <t>ベツ</t>
    </rPh>
    <rPh sb="4" eb="7">
      <t>テイネンゴ</t>
    </rPh>
    <rPh sb="8" eb="10">
      <t>コヨウ</t>
    </rPh>
    <rPh sb="10" eb="12">
      <t>ソクシン</t>
    </rPh>
    <rPh sb="12" eb="14">
      <t>セイド</t>
    </rPh>
    <rPh sb="15" eb="17">
      <t>ウム</t>
    </rPh>
    <rPh sb="18" eb="19">
      <t>シャ</t>
    </rPh>
    <phoneticPr fontId="4"/>
  </si>
  <si>
    <t>定年後の雇用促進制度の有無（社）</t>
    <rPh sb="0" eb="3">
      <t>テイネンゴ</t>
    </rPh>
    <rPh sb="4" eb="6">
      <t>コヨウ</t>
    </rPh>
    <rPh sb="6" eb="8">
      <t>ソクシン</t>
    </rPh>
    <rPh sb="8" eb="10">
      <t>セイド</t>
    </rPh>
    <rPh sb="11" eb="13">
      <t>ウム</t>
    </rPh>
    <rPh sb="14" eb="15">
      <t>シャ</t>
    </rPh>
    <phoneticPr fontId="4"/>
  </si>
  <si>
    <t>24　定年制の有無</t>
    <rPh sb="3" eb="6">
      <t>テイネンセイ</t>
    </rPh>
    <rPh sb="7" eb="9">
      <t>ウム</t>
    </rPh>
    <phoneticPr fontId="4"/>
  </si>
  <si>
    <t>25　定年後の雇用促進制度の有無</t>
    <rPh sb="3" eb="6">
      <t>テイネンゴ</t>
    </rPh>
    <rPh sb="7" eb="9">
      <t>コヨウ</t>
    </rPh>
    <rPh sb="9" eb="11">
      <t>ソクシン</t>
    </rPh>
    <rPh sb="11" eb="13">
      <t>セイド</t>
    </rPh>
    <rPh sb="14" eb="16">
      <t>ウム</t>
    </rPh>
    <phoneticPr fontId="4"/>
  </si>
  <si>
    <t>26　退職金制度の有無（常用従業員）</t>
    <rPh sb="3" eb="6">
      <t>タイショクキン</t>
    </rPh>
    <rPh sb="6" eb="8">
      <t>セイド</t>
    </rPh>
    <rPh sb="9" eb="11">
      <t>ウム</t>
    </rPh>
    <rPh sb="12" eb="14">
      <t>ジョウヨウ</t>
    </rPh>
    <rPh sb="14" eb="17">
      <t>ジュウギョウイン</t>
    </rPh>
    <phoneticPr fontId="4"/>
  </si>
  <si>
    <t>27　一日あたりの所定労働時間（常用従業員）</t>
    <rPh sb="3" eb="5">
      <t>イチニチ</t>
    </rPh>
    <rPh sb="9" eb="11">
      <t>ショテイ</t>
    </rPh>
    <rPh sb="11" eb="13">
      <t>ロウドウ</t>
    </rPh>
    <rPh sb="13" eb="15">
      <t>ジカン</t>
    </rPh>
    <rPh sb="16" eb="18">
      <t>ジョウヨウ</t>
    </rPh>
    <rPh sb="18" eb="21">
      <t>ジュウギョウイン</t>
    </rPh>
    <phoneticPr fontId="4"/>
  </si>
  <si>
    <t>28　変形労働時間制の有無</t>
    <rPh sb="3" eb="5">
      <t>ヘンケイ</t>
    </rPh>
    <rPh sb="5" eb="7">
      <t>ロウドウ</t>
    </rPh>
    <rPh sb="7" eb="9">
      <t>ジカン</t>
    </rPh>
    <rPh sb="9" eb="10">
      <t>セイ</t>
    </rPh>
    <rPh sb="11" eb="13">
      <t>ウム</t>
    </rPh>
    <phoneticPr fontId="4"/>
  </si>
  <si>
    <t>29　雇用調整を行っているか</t>
    <rPh sb="3" eb="5">
      <t>コヨウ</t>
    </rPh>
    <rPh sb="5" eb="7">
      <t>チョウセイ</t>
    </rPh>
    <rPh sb="8" eb="9">
      <t>オコナ</t>
    </rPh>
    <phoneticPr fontId="4"/>
  </si>
  <si>
    <t>31　週休二日制の実施状況</t>
    <rPh sb="3" eb="5">
      <t>シュウキュウ</t>
    </rPh>
    <rPh sb="5" eb="7">
      <t>フツカ</t>
    </rPh>
    <rPh sb="7" eb="8">
      <t>セイ</t>
    </rPh>
    <rPh sb="9" eb="11">
      <t>ジッシ</t>
    </rPh>
    <rPh sb="11" eb="13">
      <t>ジョウキョウ</t>
    </rPh>
    <phoneticPr fontId="4"/>
  </si>
  <si>
    <t>32　週休二日制の種類</t>
    <rPh sb="3" eb="5">
      <t>シュウキュウ</t>
    </rPh>
    <rPh sb="5" eb="7">
      <t>フツカ</t>
    </rPh>
    <rPh sb="7" eb="8">
      <t>セイ</t>
    </rPh>
    <rPh sb="9" eb="11">
      <t>シュルイ</t>
    </rPh>
    <phoneticPr fontId="4"/>
  </si>
  <si>
    <t>33　年次有給休暇の状況（常用従業員）</t>
    <rPh sb="3" eb="5">
      <t>ネンジ</t>
    </rPh>
    <rPh sb="5" eb="7">
      <t>ユウキュウ</t>
    </rPh>
    <rPh sb="7" eb="9">
      <t>キュウカ</t>
    </rPh>
    <rPh sb="10" eb="12">
      <t>ジョウキョウ</t>
    </rPh>
    <rPh sb="13" eb="15">
      <t>ジョウヨウ</t>
    </rPh>
    <rPh sb="15" eb="18">
      <t>ジュウギョウイン</t>
    </rPh>
    <phoneticPr fontId="4"/>
  </si>
  <si>
    <t>34　介護休業制度の有無</t>
    <rPh sb="3" eb="5">
      <t>カイゴ</t>
    </rPh>
    <rPh sb="5" eb="7">
      <t>キュウギョウ</t>
    </rPh>
    <rPh sb="7" eb="9">
      <t>セイド</t>
    </rPh>
    <rPh sb="10" eb="12">
      <t>ウム</t>
    </rPh>
    <phoneticPr fontId="4"/>
  </si>
  <si>
    <t>35　育児休業制度の有無</t>
    <rPh sb="3" eb="5">
      <t>イクジ</t>
    </rPh>
    <rPh sb="5" eb="7">
      <t>キュウギョウ</t>
    </rPh>
    <rPh sb="7" eb="9">
      <t>セイド</t>
    </rPh>
    <rPh sb="10" eb="12">
      <t>ウム</t>
    </rPh>
    <phoneticPr fontId="4"/>
  </si>
  <si>
    <t>36　女性管理職の有無</t>
    <rPh sb="3" eb="5">
      <t>ジョセイ</t>
    </rPh>
    <rPh sb="5" eb="7">
      <t>カンリ</t>
    </rPh>
    <rPh sb="7" eb="8">
      <t>ショク</t>
    </rPh>
    <rPh sb="9" eb="11">
      <t>ウム</t>
    </rPh>
    <phoneticPr fontId="4"/>
  </si>
  <si>
    <t>ない</t>
  </si>
  <si>
    <t>37　全管理職のうち女性管理職の割合</t>
    <rPh sb="3" eb="4">
      <t>ゼン</t>
    </rPh>
    <rPh sb="4" eb="6">
      <t>カンリ</t>
    </rPh>
    <rPh sb="6" eb="7">
      <t>ショク</t>
    </rPh>
    <rPh sb="10" eb="12">
      <t>ジョセイ</t>
    </rPh>
    <rPh sb="12" eb="14">
      <t>カンリ</t>
    </rPh>
    <rPh sb="14" eb="15">
      <t>ショク</t>
    </rPh>
    <rPh sb="16" eb="18">
      <t>ワリアイ</t>
    </rPh>
    <phoneticPr fontId="4"/>
  </si>
  <si>
    <t>38　セクシャルハラスメントへの対策</t>
    <rPh sb="16" eb="18">
      <t>タイサク</t>
    </rPh>
    <phoneticPr fontId="4"/>
  </si>
  <si>
    <t>調査票</t>
    <rPh sb="0" eb="3">
      <t>チョウサヒョウ</t>
    </rPh>
    <phoneticPr fontId="10"/>
  </si>
  <si>
    <t>卸売･小売業</t>
    <phoneticPr fontId="4"/>
  </si>
  <si>
    <t>ある</t>
    <phoneticPr fontId="4"/>
  </si>
  <si>
    <t>ない</t>
    <phoneticPr fontId="4"/>
  </si>
  <si>
    <t>ある</t>
    <phoneticPr fontId="4"/>
  </si>
  <si>
    <t>ない</t>
    <phoneticPr fontId="4"/>
  </si>
  <si>
    <t>雇用に関する問題や取り組みを考える必要があるか（％）</t>
    <phoneticPr fontId="4"/>
  </si>
  <si>
    <t>女性管理職の有無（％）</t>
    <phoneticPr fontId="4"/>
  </si>
  <si>
    <t>飲食店・宿泊業</t>
    <phoneticPr fontId="4"/>
  </si>
  <si>
    <t>４時間未満</t>
    <phoneticPr fontId="4"/>
  </si>
  <si>
    <t>４時間以上
５時間未満</t>
    <phoneticPr fontId="4"/>
  </si>
  <si>
    <t>５時間以上
６時間未満</t>
    <phoneticPr fontId="4"/>
  </si>
  <si>
    <t>６時間以上
７時間未満</t>
    <phoneticPr fontId="4"/>
  </si>
  <si>
    <t>無回答</t>
    <phoneticPr fontId="4"/>
  </si>
  <si>
    <t>４時間以上
５時間未満</t>
    <phoneticPr fontId="4"/>
  </si>
  <si>
    <t>５時間以上
６時間未満</t>
    <phoneticPr fontId="4"/>
  </si>
  <si>
    <t>６時間以上
７時間未満</t>
    <phoneticPr fontId="4"/>
  </si>
  <si>
    <t>４時間以上
５時間未満</t>
    <phoneticPr fontId="4"/>
  </si>
  <si>
    <t>５時間以上
６時間未満</t>
    <phoneticPr fontId="4"/>
  </si>
  <si>
    <t>６時間以上
７時間未満</t>
    <phoneticPr fontId="4"/>
  </si>
  <si>
    <t>４時間以上
５時間未満</t>
    <phoneticPr fontId="4"/>
  </si>
  <si>
    <t>５時間以上
６時間未満</t>
    <phoneticPr fontId="4"/>
  </si>
  <si>
    <t>６時間以上
７時間未満</t>
    <phoneticPr fontId="4"/>
  </si>
  <si>
    <t>あり</t>
    <phoneticPr fontId="4"/>
  </si>
  <si>
    <t>なし</t>
    <phoneticPr fontId="4"/>
  </si>
  <si>
    <t>介護休業制度以外の支援制度について（％）</t>
    <phoneticPr fontId="4"/>
  </si>
  <si>
    <t>なし</t>
    <phoneticPr fontId="10"/>
  </si>
  <si>
    <t>臨時従業員（派遣職員）・パートタイム労働者の常用従業員への転換について</t>
    <rPh sb="0" eb="2">
      <t>リンジ</t>
    </rPh>
    <rPh sb="2" eb="5">
      <t>ジュウギョウイン</t>
    </rPh>
    <rPh sb="6" eb="8">
      <t>ハケン</t>
    </rPh>
    <rPh sb="8" eb="10">
      <t>ショクイン</t>
    </rPh>
    <rPh sb="18" eb="21">
      <t>ロウドウシャ</t>
    </rPh>
    <rPh sb="22" eb="24">
      <t>ジョウヨウ</t>
    </rPh>
    <rPh sb="24" eb="27">
      <t>ジュウギョウイン</t>
    </rPh>
    <rPh sb="29" eb="31">
      <t>テンカン</t>
    </rPh>
    <phoneticPr fontId="4"/>
  </si>
  <si>
    <t>次世代育成支援対策推進法にもとづく一般事業主行動計画について</t>
    <rPh sb="0" eb="3">
      <t>ジセダイ</t>
    </rPh>
    <rPh sb="3" eb="5">
      <t>イクセイ</t>
    </rPh>
    <rPh sb="5" eb="7">
      <t>シエン</t>
    </rPh>
    <rPh sb="7" eb="9">
      <t>タイサク</t>
    </rPh>
    <rPh sb="9" eb="11">
      <t>スイシン</t>
    </rPh>
    <rPh sb="11" eb="12">
      <t>ホウ</t>
    </rPh>
    <rPh sb="17" eb="19">
      <t>イッパン</t>
    </rPh>
    <rPh sb="19" eb="22">
      <t>ジギョウヌシ</t>
    </rPh>
    <rPh sb="22" eb="24">
      <t>コウドウ</t>
    </rPh>
    <rPh sb="24" eb="26">
      <t>ケイカク</t>
    </rPh>
    <phoneticPr fontId="4"/>
  </si>
  <si>
    <t>策定した</t>
    <rPh sb="0" eb="2">
      <t>サクテイ</t>
    </rPh>
    <phoneticPr fontId="4"/>
  </si>
  <si>
    <t>策定中</t>
    <rPh sb="0" eb="3">
      <t>サクテイチュウ</t>
    </rPh>
    <phoneticPr fontId="4"/>
  </si>
  <si>
    <t>策定しない</t>
    <rPh sb="0" eb="2">
      <t>サクテイ</t>
    </rPh>
    <phoneticPr fontId="4"/>
  </si>
  <si>
    <t>知らない</t>
    <rPh sb="0" eb="1">
      <t>シ</t>
    </rPh>
    <phoneticPr fontId="4"/>
  </si>
  <si>
    <t>一般事業主行動計画について（％）</t>
    <rPh sb="0" eb="2">
      <t>イッパン</t>
    </rPh>
    <rPh sb="2" eb="5">
      <t>ジギョウヌシ</t>
    </rPh>
    <rPh sb="5" eb="7">
      <t>コウドウ</t>
    </rPh>
    <rPh sb="7" eb="9">
      <t>ケイカク</t>
    </rPh>
    <phoneticPr fontId="4"/>
  </si>
  <si>
    <t>一般事業主行動計画について（社）</t>
    <rPh sb="0" eb="2">
      <t>イッパン</t>
    </rPh>
    <rPh sb="2" eb="5">
      <t>ジギョウヌシ</t>
    </rPh>
    <rPh sb="5" eb="7">
      <t>コウドウ</t>
    </rPh>
    <rPh sb="7" eb="9">
      <t>ケイカク</t>
    </rPh>
    <rPh sb="14" eb="15">
      <t>シャ</t>
    </rPh>
    <phoneticPr fontId="4"/>
  </si>
  <si>
    <t>業種別　一般事業主行動計画について（％）</t>
    <rPh sb="0" eb="2">
      <t>ギョウシュ</t>
    </rPh>
    <rPh sb="2" eb="3">
      <t>ベツ</t>
    </rPh>
    <rPh sb="4" eb="6">
      <t>イッパン</t>
    </rPh>
    <rPh sb="6" eb="9">
      <t>ジギョウヌシ</t>
    </rPh>
    <rPh sb="9" eb="11">
      <t>コウドウ</t>
    </rPh>
    <rPh sb="11" eb="13">
      <t>ケイカク</t>
    </rPh>
    <phoneticPr fontId="4"/>
  </si>
  <si>
    <t>業種別　一般事業主行動計画について（社）</t>
    <rPh sb="0" eb="2">
      <t>ギョウシュ</t>
    </rPh>
    <rPh sb="2" eb="3">
      <t>ベツ</t>
    </rPh>
    <rPh sb="4" eb="6">
      <t>イッパン</t>
    </rPh>
    <rPh sb="6" eb="9">
      <t>ジギョウヌシ</t>
    </rPh>
    <rPh sb="9" eb="11">
      <t>コウドウ</t>
    </rPh>
    <rPh sb="11" eb="13">
      <t>ケイカク</t>
    </rPh>
    <rPh sb="18" eb="19">
      <t>シャ</t>
    </rPh>
    <phoneticPr fontId="4"/>
  </si>
  <si>
    <t>規模別　一般事業主行動計画について（％）</t>
    <rPh sb="0" eb="2">
      <t>キボ</t>
    </rPh>
    <rPh sb="2" eb="3">
      <t>ベツ</t>
    </rPh>
    <rPh sb="4" eb="6">
      <t>イッパン</t>
    </rPh>
    <rPh sb="6" eb="9">
      <t>ジギョウヌシ</t>
    </rPh>
    <rPh sb="9" eb="11">
      <t>コウドウ</t>
    </rPh>
    <rPh sb="11" eb="13">
      <t>ケイカク</t>
    </rPh>
    <phoneticPr fontId="4"/>
  </si>
  <si>
    <t>規模別　一般事業主行動計画について（社）</t>
    <rPh sb="0" eb="2">
      <t>キボ</t>
    </rPh>
    <rPh sb="2" eb="3">
      <t>ベツ</t>
    </rPh>
    <rPh sb="4" eb="6">
      <t>イッパン</t>
    </rPh>
    <rPh sb="6" eb="9">
      <t>ジギョウヌシ</t>
    </rPh>
    <rPh sb="9" eb="11">
      <t>コウドウ</t>
    </rPh>
    <rPh sb="11" eb="13">
      <t>ケイカク</t>
    </rPh>
    <rPh sb="18" eb="19">
      <t>シャ</t>
    </rPh>
    <phoneticPr fontId="4"/>
  </si>
  <si>
    <t>実施している</t>
    <rPh sb="0" eb="2">
      <t>ジッシ</t>
    </rPh>
    <phoneticPr fontId="4"/>
  </si>
  <si>
    <t>次世代育成支援対策推進法の一般事業主行動計画について</t>
    <rPh sb="0" eb="3">
      <t>ジセダイ</t>
    </rPh>
    <rPh sb="3" eb="5">
      <t>イクセイ</t>
    </rPh>
    <rPh sb="5" eb="7">
      <t>シエン</t>
    </rPh>
    <rPh sb="7" eb="9">
      <t>タイサク</t>
    </rPh>
    <rPh sb="9" eb="11">
      <t>スイシン</t>
    </rPh>
    <rPh sb="11" eb="12">
      <t>ホウ</t>
    </rPh>
    <rPh sb="13" eb="15">
      <t>イッパン</t>
    </rPh>
    <rPh sb="15" eb="18">
      <t>ジギョウヌシ</t>
    </rPh>
    <rPh sb="18" eb="20">
      <t>コウドウ</t>
    </rPh>
    <rPh sb="20" eb="22">
      <t>ケイカク</t>
    </rPh>
    <phoneticPr fontId="4"/>
  </si>
  <si>
    <t>割合を定めて女性を
管理職に登用している。</t>
    <rPh sb="0" eb="2">
      <t>ワリアイ</t>
    </rPh>
    <rPh sb="3" eb="4">
      <t>サダ</t>
    </rPh>
    <rPh sb="6" eb="8">
      <t>ジョセイ</t>
    </rPh>
    <rPh sb="10" eb="12">
      <t>カンリ</t>
    </rPh>
    <rPh sb="12" eb="13">
      <t>ショク</t>
    </rPh>
    <rPh sb="14" eb="16">
      <t>トウヨウ</t>
    </rPh>
    <phoneticPr fontId="4"/>
  </si>
  <si>
    <t>雇用調整
あり</t>
    <rPh sb="0" eb="2">
      <t>コヨウ</t>
    </rPh>
    <rPh sb="2" eb="4">
      <t>チョウセイ</t>
    </rPh>
    <phoneticPr fontId="4"/>
  </si>
  <si>
    <t>なし</t>
    <phoneticPr fontId="4"/>
  </si>
  <si>
    <t>①常用雇用で再雇用</t>
    <rPh sb="1" eb="3">
      <t>ジョウヨウ</t>
    </rPh>
    <rPh sb="3" eb="5">
      <t>コヨウ</t>
    </rPh>
    <rPh sb="6" eb="9">
      <t>サイコヨウ</t>
    </rPh>
    <phoneticPr fontId="4"/>
  </si>
  <si>
    <t>②パートタイマー・アルバイトで再雇用</t>
    <rPh sb="15" eb="18">
      <t>サイコヨウ</t>
    </rPh>
    <phoneticPr fontId="4"/>
  </si>
  <si>
    <t>性別役割分担の慣行を改善するよう努めている（％）</t>
    <rPh sb="0" eb="2">
      <t>セイベツ</t>
    </rPh>
    <rPh sb="2" eb="4">
      <t>ヤクワリ</t>
    </rPh>
    <rPh sb="4" eb="6">
      <t>ブンタン</t>
    </rPh>
    <rPh sb="7" eb="9">
      <t>カンコウ</t>
    </rPh>
    <rPh sb="10" eb="12">
      <t>カイゼン</t>
    </rPh>
    <rPh sb="16" eb="17">
      <t>ツト</t>
    </rPh>
    <phoneticPr fontId="4"/>
  </si>
  <si>
    <t>規模別　性別役割分担の慣行を改善するよう努めている（％）</t>
    <rPh sb="0" eb="3">
      <t>キボベツ</t>
    </rPh>
    <rPh sb="4" eb="6">
      <t>セイベツ</t>
    </rPh>
    <rPh sb="6" eb="8">
      <t>ヤクワリ</t>
    </rPh>
    <rPh sb="8" eb="10">
      <t>ブンタン</t>
    </rPh>
    <rPh sb="11" eb="13">
      <t>カンコウ</t>
    </rPh>
    <rPh sb="14" eb="16">
      <t>カイゼン</t>
    </rPh>
    <rPh sb="20" eb="21">
      <t>ツト</t>
    </rPh>
    <phoneticPr fontId="4"/>
  </si>
  <si>
    <t>努めている</t>
    <rPh sb="0" eb="1">
      <t>ツト</t>
    </rPh>
    <phoneticPr fontId="4"/>
  </si>
  <si>
    <t>努めていない</t>
    <rPh sb="0" eb="1">
      <t>ツト</t>
    </rPh>
    <phoneticPr fontId="4"/>
  </si>
  <si>
    <t>女性管理職登用の有無（％）</t>
    <rPh sb="0" eb="2">
      <t>ジョセイ</t>
    </rPh>
    <rPh sb="2" eb="4">
      <t>カンリ</t>
    </rPh>
    <rPh sb="4" eb="5">
      <t>ショク</t>
    </rPh>
    <rPh sb="5" eb="7">
      <t>トウヨウ</t>
    </rPh>
    <rPh sb="8" eb="10">
      <t>ウム</t>
    </rPh>
    <phoneticPr fontId="4"/>
  </si>
  <si>
    <t>規模別　女性管理職登用の有無（％）</t>
    <rPh sb="0" eb="3">
      <t>キボベツ</t>
    </rPh>
    <rPh sb="4" eb="6">
      <t>ジョセイ</t>
    </rPh>
    <rPh sb="6" eb="8">
      <t>カンリ</t>
    </rPh>
    <rPh sb="8" eb="9">
      <t>ショク</t>
    </rPh>
    <rPh sb="9" eb="11">
      <t>トウヨウ</t>
    </rPh>
    <rPh sb="12" eb="14">
      <t>ウム</t>
    </rPh>
    <phoneticPr fontId="4"/>
  </si>
  <si>
    <t>8時間
超</t>
    <rPh sb="1" eb="3">
      <t>ジカン</t>
    </rPh>
    <rPh sb="4" eb="5">
      <t>チョウ</t>
    </rPh>
    <phoneticPr fontId="4"/>
  </si>
  <si>
    <t>7時間
超</t>
    <rPh sb="1" eb="3">
      <t>ジカン</t>
    </rPh>
    <rPh sb="4" eb="5">
      <t>チョウ</t>
    </rPh>
    <phoneticPr fontId="4"/>
  </si>
  <si>
    <t>8時間
超</t>
    <rPh sb="1" eb="3">
      <t>ジカン</t>
    </rPh>
    <rPh sb="4" eb="5">
      <t>コ</t>
    </rPh>
    <phoneticPr fontId="4"/>
  </si>
  <si>
    <t>7.5時間
未満</t>
    <rPh sb="3" eb="5">
      <t>ジカン</t>
    </rPh>
    <rPh sb="6" eb="8">
      <t>ミマン</t>
    </rPh>
    <phoneticPr fontId="4"/>
  </si>
  <si>
    <t>7.5時間以上
8時間未満</t>
    <rPh sb="3" eb="5">
      <t>ジカン</t>
    </rPh>
    <rPh sb="5" eb="7">
      <t>イジョウ</t>
    </rPh>
    <rPh sb="9" eb="11">
      <t>ジカン</t>
    </rPh>
    <rPh sb="11" eb="13">
      <t>ミマン</t>
    </rPh>
    <phoneticPr fontId="4"/>
  </si>
  <si>
    <t>なし</t>
    <phoneticPr fontId="10"/>
  </si>
  <si>
    <t>常用雇用で再雇用</t>
    <rPh sb="0" eb="2">
      <t>ジョウヨウ</t>
    </rPh>
    <rPh sb="2" eb="4">
      <t>コヨウ</t>
    </rPh>
    <rPh sb="5" eb="6">
      <t>サイ</t>
    </rPh>
    <rPh sb="6" eb="8">
      <t>コヨウ</t>
    </rPh>
    <phoneticPr fontId="4"/>
  </si>
  <si>
    <t>パートタイマー・アルバイトで再雇用</t>
    <rPh sb="14" eb="15">
      <t>サイ</t>
    </rPh>
    <rPh sb="15" eb="17">
      <t>コヨウ</t>
    </rPh>
    <phoneticPr fontId="4"/>
  </si>
  <si>
    <t>出産･育児･介護等による退職者の再雇用制度（％）</t>
    <rPh sb="0" eb="2">
      <t>シュッサン</t>
    </rPh>
    <rPh sb="3" eb="5">
      <t>イクジ</t>
    </rPh>
    <rPh sb="6" eb="9">
      <t>カイゴナド</t>
    </rPh>
    <rPh sb="12" eb="15">
      <t>タイショクシャ</t>
    </rPh>
    <rPh sb="16" eb="19">
      <t>サイコヨウ</t>
    </rPh>
    <rPh sb="19" eb="21">
      <t>セイド</t>
    </rPh>
    <phoneticPr fontId="4"/>
  </si>
  <si>
    <t>規模別　出産･育児･介護等による退職者の再雇用制度（％）</t>
    <rPh sb="0" eb="3">
      <t>キボベツ</t>
    </rPh>
    <rPh sb="4" eb="6">
      <t>シュッサン</t>
    </rPh>
    <rPh sb="7" eb="9">
      <t>イクジ</t>
    </rPh>
    <rPh sb="10" eb="13">
      <t>カイゴナド</t>
    </rPh>
    <rPh sb="16" eb="19">
      <t>タイショクシャ</t>
    </rPh>
    <rPh sb="20" eb="23">
      <t>サイコヨウ</t>
    </rPh>
    <rPh sb="23" eb="25">
      <t>セイド</t>
    </rPh>
    <phoneticPr fontId="4"/>
  </si>
  <si>
    <t>実施していない</t>
    <rPh sb="0" eb="2">
      <t>ジッシ</t>
    </rPh>
    <phoneticPr fontId="4"/>
  </si>
  <si>
    <t>週休2日制度の実施状況（規模別）</t>
    <rPh sb="0" eb="2">
      <t>シュウキュウ</t>
    </rPh>
    <rPh sb="3" eb="4">
      <t>カ</t>
    </rPh>
    <rPh sb="4" eb="6">
      <t>セイド</t>
    </rPh>
    <rPh sb="7" eb="9">
      <t>ジッシ</t>
    </rPh>
    <rPh sb="9" eb="11">
      <t>ジョウキョウ</t>
    </rPh>
    <rPh sb="12" eb="14">
      <t>キボ</t>
    </rPh>
    <rPh sb="14" eb="15">
      <t>ベツ</t>
    </rPh>
    <phoneticPr fontId="4"/>
  </si>
  <si>
    <t>1週間
単位</t>
    <rPh sb="1" eb="3">
      <t>シュウカン</t>
    </rPh>
    <rPh sb="4" eb="6">
      <t>タンイ</t>
    </rPh>
    <phoneticPr fontId="4"/>
  </si>
  <si>
    <t>1ヵ月
単位</t>
    <rPh sb="0" eb="3">
      <t>イッカゲツ</t>
    </rPh>
    <rPh sb="4" eb="6">
      <t>タンイ</t>
    </rPh>
    <phoneticPr fontId="4"/>
  </si>
  <si>
    <t>1年
単位</t>
    <rPh sb="1" eb="2">
      <t>ネン</t>
    </rPh>
    <rPh sb="3" eb="5">
      <t>タンイ</t>
    </rPh>
    <phoneticPr fontId="4"/>
  </si>
  <si>
    <t>採用
なし</t>
    <rPh sb="0" eb="2">
      <t>サイヨウ</t>
    </rPh>
    <phoneticPr fontId="4"/>
  </si>
  <si>
    <t>有給休暇取得状況(常用)</t>
    <rPh sb="0" eb="2">
      <t>ユウキュウ</t>
    </rPh>
    <rPh sb="2" eb="4">
      <t>キュウカ</t>
    </rPh>
    <rPh sb="4" eb="6">
      <t>シュトク</t>
    </rPh>
    <rPh sb="6" eb="8">
      <t>ジョウキョウ</t>
    </rPh>
    <rPh sb="9" eb="11">
      <t>ジョウヨウ</t>
    </rPh>
    <phoneticPr fontId="4"/>
  </si>
  <si>
    <t>有給休暇取得状況(ﾊﾟｰﾄ)</t>
    <rPh sb="0" eb="2">
      <t>ユウキュウ</t>
    </rPh>
    <rPh sb="2" eb="4">
      <t>キュウカ</t>
    </rPh>
    <rPh sb="4" eb="6">
      <t>シュトク</t>
    </rPh>
    <rPh sb="6" eb="8">
      <t>ジョウキョウ</t>
    </rPh>
    <phoneticPr fontId="4"/>
  </si>
  <si>
    <t>雇用調整
なし</t>
    <rPh sb="0" eb="2">
      <t>コヨウ</t>
    </rPh>
    <rPh sb="2" eb="4">
      <t>チョウセイ</t>
    </rPh>
    <phoneticPr fontId="4"/>
  </si>
  <si>
    <t>勤務時間
短縮</t>
    <rPh sb="0" eb="2">
      <t>キンム</t>
    </rPh>
    <rPh sb="2" eb="4">
      <t>ジカン</t>
    </rPh>
    <rPh sb="5" eb="7">
      <t>タンシュク</t>
    </rPh>
    <phoneticPr fontId="4"/>
  </si>
  <si>
    <t>看護休暇</t>
    <rPh sb="0" eb="2">
      <t>カンゴ</t>
    </rPh>
    <rPh sb="2" eb="4">
      <t>キュウカ</t>
    </rPh>
    <phoneticPr fontId="4"/>
  </si>
  <si>
    <t>事業所内
託児所</t>
    <rPh sb="0" eb="2">
      <t>ジギョウ</t>
    </rPh>
    <rPh sb="2" eb="3">
      <t>ショ</t>
    </rPh>
    <rPh sb="3" eb="4">
      <t>ナイ</t>
    </rPh>
    <rPh sb="5" eb="8">
      <t>タクジショ</t>
    </rPh>
    <phoneticPr fontId="4"/>
  </si>
  <si>
    <t>実施して
いない</t>
    <rPh sb="0" eb="2">
      <t>ジッシ</t>
    </rPh>
    <phoneticPr fontId="4"/>
  </si>
  <si>
    <t>未就学児養育者への支援制度</t>
    <rPh sb="0" eb="3">
      <t>ミシュウガク</t>
    </rPh>
    <rPh sb="3" eb="4">
      <t>ジ</t>
    </rPh>
    <rPh sb="4" eb="7">
      <t>ヨウイクシャ</t>
    </rPh>
    <rPh sb="9" eb="11">
      <t>シエン</t>
    </rPh>
    <rPh sb="11" eb="13">
      <t>セイド</t>
    </rPh>
    <phoneticPr fontId="4"/>
  </si>
  <si>
    <t>&gt;=0</t>
    <phoneticPr fontId="4"/>
  </si>
  <si>
    <t>&lt;1</t>
    <phoneticPr fontId="4"/>
  </si>
  <si>
    <t>問2-計</t>
    <phoneticPr fontId="4"/>
  </si>
  <si>
    <t>&gt;=100</t>
    <phoneticPr fontId="4"/>
  </si>
  <si>
    <t>問2-計</t>
    <phoneticPr fontId="4"/>
  </si>
  <si>
    <t>&gt;=50</t>
    <phoneticPr fontId="4"/>
  </si>
  <si>
    <t>&lt;100</t>
    <phoneticPr fontId="4"/>
  </si>
  <si>
    <t>性別により評価しないように
人事考課基準を定めている。</t>
    <rPh sb="0" eb="2">
      <t>セイベツ</t>
    </rPh>
    <rPh sb="5" eb="7">
      <t>ヒョウカ</t>
    </rPh>
    <rPh sb="14" eb="16">
      <t>ジンジ</t>
    </rPh>
    <rPh sb="16" eb="18">
      <t>コウカ</t>
    </rPh>
    <rPh sb="18" eb="20">
      <t>キジュン</t>
    </rPh>
    <rPh sb="21" eb="22">
      <t>サダ</t>
    </rPh>
    <phoneticPr fontId="4"/>
  </si>
  <si>
    <t>問26</t>
    <rPh sb="0" eb="1">
      <t>トイ</t>
    </rPh>
    <phoneticPr fontId="4"/>
  </si>
  <si>
    <t>介護休業制度以外の支援制度（複数回答可）</t>
    <rPh sb="0" eb="2">
      <t>カイゴ</t>
    </rPh>
    <rPh sb="2" eb="4">
      <t>キュウギョウ</t>
    </rPh>
    <rPh sb="4" eb="6">
      <t>セイド</t>
    </rPh>
    <rPh sb="6" eb="8">
      <t>イガイ</t>
    </rPh>
    <rPh sb="9" eb="11">
      <t>シエン</t>
    </rPh>
    <rPh sb="11" eb="13">
      <t>セイド</t>
    </rPh>
    <rPh sb="14" eb="16">
      <t>フクスウ</t>
    </rPh>
    <rPh sb="16" eb="18">
      <t>カイトウ</t>
    </rPh>
    <rPh sb="18" eb="19">
      <t>カ</t>
    </rPh>
    <phoneticPr fontId="4"/>
  </si>
  <si>
    <t>50％
以上</t>
    <rPh sb="4" eb="6">
      <t>イジョウ</t>
    </rPh>
    <phoneticPr fontId="4"/>
  </si>
  <si>
    <t>完全週休
2日</t>
    <rPh sb="0" eb="2">
      <t>カンゼン</t>
    </rPh>
    <rPh sb="2" eb="4">
      <t>シュウキュウ</t>
    </rPh>
    <rPh sb="6" eb="7">
      <t>カ</t>
    </rPh>
    <phoneticPr fontId="4"/>
  </si>
  <si>
    <t>月3回
週休2日</t>
    <rPh sb="0" eb="1">
      <t>ツキ</t>
    </rPh>
    <rPh sb="2" eb="3">
      <t>カイ</t>
    </rPh>
    <rPh sb="4" eb="6">
      <t>シュウキュウ</t>
    </rPh>
    <rPh sb="7" eb="8">
      <t>カ</t>
    </rPh>
    <phoneticPr fontId="4"/>
  </si>
  <si>
    <t>隔週
週休2日</t>
    <rPh sb="0" eb="2">
      <t>カクシュウ</t>
    </rPh>
    <rPh sb="3" eb="5">
      <t>シュウキュウ</t>
    </rPh>
    <rPh sb="6" eb="7">
      <t>カ</t>
    </rPh>
    <phoneticPr fontId="4"/>
  </si>
  <si>
    <t>月2回
週休2日</t>
    <rPh sb="0" eb="1">
      <t>ツキ</t>
    </rPh>
    <rPh sb="2" eb="3">
      <t>カイ</t>
    </rPh>
    <rPh sb="4" eb="6">
      <t>シュウキュウ</t>
    </rPh>
    <rPh sb="7" eb="8">
      <t>カ</t>
    </rPh>
    <phoneticPr fontId="4"/>
  </si>
  <si>
    <t>月1回
週休2日</t>
    <rPh sb="0" eb="1">
      <t>ツキ</t>
    </rPh>
    <rPh sb="2" eb="3">
      <t>カイ</t>
    </rPh>
    <rPh sb="4" eb="6">
      <t>シュウキュウ</t>
    </rPh>
    <rPh sb="7" eb="8">
      <t>カ</t>
    </rPh>
    <phoneticPr fontId="4"/>
  </si>
  <si>
    <t>その他の
週休2日</t>
    <rPh sb="2" eb="3">
      <t>タ</t>
    </rPh>
    <rPh sb="5" eb="7">
      <t>シュウキュウ</t>
    </rPh>
    <rPh sb="8" eb="9">
      <t>カ</t>
    </rPh>
    <phoneticPr fontId="4"/>
  </si>
  <si>
    <t>定めて
いる</t>
    <rPh sb="0" eb="1">
      <t>サダ</t>
    </rPh>
    <phoneticPr fontId="4"/>
  </si>
  <si>
    <t>定めて
いない</t>
    <rPh sb="0" eb="1">
      <t>サダ</t>
    </rPh>
    <phoneticPr fontId="4"/>
  </si>
  <si>
    <t>育児休業制度の
労働協約･就業規則への定め</t>
    <rPh sb="0" eb="2">
      <t>イクジ</t>
    </rPh>
    <rPh sb="2" eb="4">
      <t>キュウギョウ</t>
    </rPh>
    <rPh sb="4" eb="6">
      <t>セイド</t>
    </rPh>
    <rPh sb="8" eb="10">
      <t>ロウドウ</t>
    </rPh>
    <rPh sb="10" eb="12">
      <t>キョウヤク</t>
    </rPh>
    <rPh sb="13" eb="15">
      <t>シュウギョウ</t>
    </rPh>
    <rPh sb="15" eb="17">
      <t>キソク</t>
    </rPh>
    <rPh sb="19" eb="20">
      <t>サダ</t>
    </rPh>
    <phoneticPr fontId="4"/>
  </si>
  <si>
    <t>1歳未満
まで</t>
    <rPh sb="1" eb="4">
      <t>サイミマン</t>
    </rPh>
    <phoneticPr fontId="4"/>
  </si>
  <si>
    <t>2歳未満
まで</t>
    <rPh sb="1" eb="2">
      <t>サイ</t>
    </rPh>
    <rPh sb="2" eb="4">
      <t>ミマン</t>
    </rPh>
    <phoneticPr fontId="4"/>
  </si>
  <si>
    <t>3歳未満
まで</t>
    <rPh sb="1" eb="2">
      <t>サイ</t>
    </rPh>
    <rPh sb="2" eb="4">
      <t>ミマン</t>
    </rPh>
    <phoneticPr fontId="4"/>
  </si>
  <si>
    <t>3歳以上
小学校まで</t>
    <rPh sb="1" eb="2">
      <t>サイ</t>
    </rPh>
    <rPh sb="2" eb="4">
      <t>イジョウ</t>
    </rPh>
    <rPh sb="5" eb="8">
      <t>ショウガッコウ</t>
    </rPh>
    <phoneticPr fontId="4"/>
  </si>
  <si>
    <t>育児休業制度取得状況</t>
    <rPh sb="0" eb="2">
      <t>イクジ</t>
    </rPh>
    <rPh sb="2" eb="4">
      <t>キュウギョウ</t>
    </rPh>
    <rPh sb="4" eb="6">
      <t>セイド</t>
    </rPh>
    <rPh sb="6" eb="8">
      <t>シュトク</t>
    </rPh>
    <rPh sb="8" eb="10">
      <t>ジョウキョウ</t>
    </rPh>
    <phoneticPr fontId="4"/>
  </si>
  <si>
    <t>配偶者
出産男性</t>
    <rPh sb="0" eb="3">
      <t>ハイグウシャ</t>
    </rPh>
    <rPh sb="4" eb="6">
      <t>シュッサン</t>
    </rPh>
    <rPh sb="6" eb="8">
      <t>ダンセイ</t>
    </rPh>
    <phoneticPr fontId="4"/>
  </si>
  <si>
    <t>内育児休業
取得者</t>
    <rPh sb="0" eb="1">
      <t>ウチ</t>
    </rPh>
    <rPh sb="1" eb="3">
      <t>イクジ</t>
    </rPh>
    <rPh sb="3" eb="5">
      <t>キュウギョウ</t>
    </rPh>
    <rPh sb="6" eb="9">
      <t>シュトクシャ</t>
    </rPh>
    <phoneticPr fontId="4"/>
  </si>
  <si>
    <t>介護休業制度の
労働協約･就業規則への定め</t>
    <rPh sb="0" eb="2">
      <t>カイゴ</t>
    </rPh>
    <rPh sb="2" eb="4">
      <t>キュウギョウ</t>
    </rPh>
    <rPh sb="4" eb="6">
      <t>セイド</t>
    </rPh>
    <rPh sb="8" eb="10">
      <t>ロウドウ</t>
    </rPh>
    <rPh sb="10" eb="12">
      <t>キョウヤク</t>
    </rPh>
    <rPh sb="13" eb="15">
      <t>シュウギョウ</t>
    </rPh>
    <rPh sb="15" eb="17">
      <t>キソク</t>
    </rPh>
    <rPh sb="19" eb="20">
      <t>サダ</t>
    </rPh>
    <phoneticPr fontId="4"/>
  </si>
  <si>
    <t>3ヶ月から
1年まで</t>
    <rPh sb="2" eb="3">
      <t>ゲツ</t>
    </rPh>
    <rPh sb="7" eb="8">
      <t>ネン</t>
    </rPh>
    <phoneticPr fontId="4"/>
  </si>
  <si>
    <t>出産・育児・介護等による
退職者の再雇用制度</t>
    <rPh sb="0" eb="2">
      <t>シュッサン</t>
    </rPh>
    <rPh sb="3" eb="5">
      <t>イクジ</t>
    </rPh>
    <rPh sb="6" eb="8">
      <t>カイゴ</t>
    </rPh>
    <rPh sb="8" eb="9">
      <t>トウ</t>
    </rPh>
    <rPh sb="13" eb="16">
      <t>タイショクシャ</t>
    </rPh>
    <rPh sb="17" eb="20">
      <t>サイコヨウ</t>
    </rPh>
    <rPh sb="20" eb="22">
      <t>セイド</t>
    </rPh>
    <phoneticPr fontId="4"/>
  </si>
  <si>
    <t>出産･育児･介護等による退職者の再雇用</t>
    <rPh sb="0" eb="2">
      <t>シュッサン</t>
    </rPh>
    <rPh sb="3" eb="5">
      <t>イクジ</t>
    </rPh>
    <rPh sb="6" eb="8">
      <t>カイゴ</t>
    </rPh>
    <rPh sb="8" eb="9">
      <t>トウ</t>
    </rPh>
    <rPh sb="12" eb="15">
      <t>タイショクシャ</t>
    </rPh>
    <rPh sb="16" eb="19">
      <t>サイコヨウ</t>
    </rPh>
    <phoneticPr fontId="4"/>
  </si>
  <si>
    <t>問28</t>
    <rPh sb="0" eb="1">
      <t>トイ</t>
    </rPh>
    <phoneticPr fontId="4"/>
  </si>
  <si>
    <t>男女間格差解消の積極的取組み</t>
    <rPh sb="0" eb="3">
      <t>ダンジョカン</t>
    </rPh>
    <rPh sb="3" eb="5">
      <t>カクサ</t>
    </rPh>
    <rPh sb="5" eb="7">
      <t>カイショウ</t>
    </rPh>
    <rPh sb="8" eb="11">
      <t>セッキョクテキ</t>
    </rPh>
    <rPh sb="11" eb="12">
      <t>ト</t>
    </rPh>
    <rPh sb="12" eb="13">
      <t>ク</t>
    </rPh>
    <phoneticPr fontId="4"/>
  </si>
  <si>
    <t>苦情機関
相談窓口</t>
    <rPh sb="0" eb="2">
      <t>クジョウ</t>
    </rPh>
    <rPh sb="2" eb="4">
      <t>キカン</t>
    </rPh>
    <rPh sb="5" eb="7">
      <t>ソウダン</t>
    </rPh>
    <rPh sb="7" eb="9">
      <t>マドグチ</t>
    </rPh>
    <phoneticPr fontId="4"/>
  </si>
  <si>
    <t>パートタイマー
1時間賃金</t>
    <rPh sb="9" eb="11">
      <t>ジカン</t>
    </rPh>
    <rPh sb="11" eb="13">
      <t>チンギン</t>
    </rPh>
    <phoneticPr fontId="4"/>
  </si>
  <si>
    <t>一週所定
労働時間</t>
    <rPh sb="0" eb="2">
      <t>イッシュウ</t>
    </rPh>
    <rPh sb="2" eb="4">
      <t>ショテイ</t>
    </rPh>
    <rPh sb="5" eb="7">
      <t>ロウドウ</t>
    </rPh>
    <rPh sb="7" eb="9">
      <t>ジカン</t>
    </rPh>
    <phoneticPr fontId="4"/>
  </si>
  <si>
    <t>常用</t>
    <rPh sb="0" eb="2">
      <t>ジョウヨウ</t>
    </rPh>
    <phoneticPr fontId="4"/>
  </si>
  <si>
    <t>所定労働時間（規模別）</t>
    <rPh sb="0" eb="2">
      <t>ショテイ</t>
    </rPh>
    <rPh sb="2" eb="4">
      <t>ロウドウ</t>
    </rPh>
    <rPh sb="4" eb="6">
      <t>ジカン</t>
    </rPh>
    <rPh sb="7" eb="10">
      <t>キボベツ</t>
    </rPh>
    <phoneticPr fontId="4"/>
  </si>
  <si>
    <t>所定労働時間（業種別）</t>
    <rPh sb="0" eb="2">
      <t>ショテイ</t>
    </rPh>
    <rPh sb="2" eb="4">
      <t>ロウドウ</t>
    </rPh>
    <rPh sb="4" eb="6">
      <t>ジカン</t>
    </rPh>
    <rPh sb="7" eb="9">
      <t>ギョウシュ</t>
    </rPh>
    <rPh sb="9" eb="10">
      <t>ベツ</t>
    </rPh>
    <phoneticPr fontId="4"/>
  </si>
  <si>
    <t>問15</t>
    <rPh sb="0" eb="1">
      <t>トイ</t>
    </rPh>
    <phoneticPr fontId="4"/>
  </si>
  <si>
    <t>所定外労働時間</t>
    <rPh sb="0" eb="2">
      <t>ショテイ</t>
    </rPh>
    <rPh sb="2" eb="3">
      <t>ガイ</t>
    </rPh>
    <rPh sb="3" eb="5">
      <t>ロウドウ</t>
    </rPh>
    <rPh sb="5" eb="7">
      <t>ジカン</t>
    </rPh>
    <phoneticPr fontId="4"/>
  </si>
  <si>
    <t>退職金制度の有無（社）</t>
    <rPh sb="0" eb="3">
      <t>タイショクキン</t>
    </rPh>
    <rPh sb="3" eb="5">
      <t>セイド</t>
    </rPh>
    <rPh sb="6" eb="8">
      <t>ウム</t>
    </rPh>
    <rPh sb="9" eb="10">
      <t>シャ</t>
    </rPh>
    <phoneticPr fontId="4"/>
  </si>
  <si>
    <t>業種別　退職金制度の有無（社）</t>
    <rPh sb="0" eb="2">
      <t>ギョウシュ</t>
    </rPh>
    <rPh sb="2" eb="3">
      <t>ベツ</t>
    </rPh>
    <rPh sb="4" eb="7">
      <t>タイショクキン</t>
    </rPh>
    <rPh sb="7" eb="9">
      <t>セイド</t>
    </rPh>
    <rPh sb="10" eb="12">
      <t>ウム</t>
    </rPh>
    <rPh sb="13" eb="14">
      <t>シャ</t>
    </rPh>
    <phoneticPr fontId="4"/>
  </si>
  <si>
    <t>規模別　退職金制度の有無（社）</t>
    <rPh sb="0" eb="3">
      <t>キボベツ</t>
    </rPh>
    <rPh sb="4" eb="7">
      <t>タイショクキン</t>
    </rPh>
    <rPh sb="7" eb="9">
      <t>セイド</t>
    </rPh>
    <rPh sb="10" eb="12">
      <t>ウム</t>
    </rPh>
    <rPh sb="13" eb="14">
      <t>シャ</t>
    </rPh>
    <phoneticPr fontId="4"/>
  </si>
  <si>
    <t>あり</t>
    <phoneticPr fontId="4"/>
  </si>
  <si>
    <t>なし</t>
    <phoneticPr fontId="4"/>
  </si>
  <si>
    <t>あり</t>
    <phoneticPr fontId="4"/>
  </si>
  <si>
    <t>なし</t>
    <phoneticPr fontId="4"/>
  </si>
  <si>
    <t>週休2日制の実施状況</t>
    <rPh sb="0" eb="2">
      <t>シュウキュウ</t>
    </rPh>
    <rPh sb="3" eb="4">
      <t>カ</t>
    </rPh>
    <rPh sb="4" eb="5">
      <t>セイ</t>
    </rPh>
    <rPh sb="6" eb="8">
      <t>ジッシ</t>
    </rPh>
    <rPh sb="8" eb="10">
      <t>ジョウキョウ</t>
    </rPh>
    <phoneticPr fontId="4"/>
  </si>
  <si>
    <t>週休2日制度の実施状況（業種別）</t>
    <rPh sb="0" eb="2">
      <t>シュウキュウ</t>
    </rPh>
    <rPh sb="3" eb="4">
      <t>カ</t>
    </rPh>
    <rPh sb="4" eb="6">
      <t>セイド</t>
    </rPh>
    <rPh sb="7" eb="9">
      <t>ジッシ</t>
    </rPh>
    <rPh sb="9" eb="11">
      <t>ジョウキョウ</t>
    </rPh>
    <rPh sb="12" eb="14">
      <t>ギョウシュ</t>
    </rPh>
    <rPh sb="14" eb="15">
      <t>ベツ</t>
    </rPh>
    <phoneticPr fontId="4"/>
  </si>
  <si>
    <t>問17</t>
    <rPh sb="0" eb="1">
      <t>トイ</t>
    </rPh>
    <phoneticPr fontId="4"/>
  </si>
  <si>
    <t>変形労働時間制の有無（業種別）</t>
    <rPh sb="0" eb="2">
      <t>ヘンケイ</t>
    </rPh>
    <rPh sb="2" eb="4">
      <t>ロウドウ</t>
    </rPh>
    <rPh sb="4" eb="6">
      <t>ジカン</t>
    </rPh>
    <rPh sb="6" eb="7">
      <t>セイ</t>
    </rPh>
    <rPh sb="8" eb="10">
      <t>ウム</t>
    </rPh>
    <rPh sb="11" eb="13">
      <t>ギョウシュ</t>
    </rPh>
    <rPh sb="13" eb="14">
      <t>ベツ</t>
    </rPh>
    <phoneticPr fontId="4"/>
  </si>
  <si>
    <t>変形労働時間制の有無（規模別）</t>
    <rPh sb="0" eb="2">
      <t>ヘンケイ</t>
    </rPh>
    <rPh sb="2" eb="4">
      <t>ロウドウ</t>
    </rPh>
    <rPh sb="4" eb="6">
      <t>ジカン</t>
    </rPh>
    <rPh sb="6" eb="7">
      <t>セイ</t>
    </rPh>
    <rPh sb="8" eb="10">
      <t>ウム</t>
    </rPh>
    <rPh sb="11" eb="13">
      <t>キボ</t>
    </rPh>
    <rPh sb="13" eb="14">
      <t>ベツ</t>
    </rPh>
    <phoneticPr fontId="4"/>
  </si>
  <si>
    <t>1週間単位の
非定型的変形
労働時間制</t>
    <rPh sb="1" eb="5">
      <t>シュウカンタンイ</t>
    </rPh>
    <rPh sb="7" eb="11">
      <t>ヒテイケイテキ</t>
    </rPh>
    <rPh sb="11" eb="13">
      <t>ヘンケイ</t>
    </rPh>
    <rPh sb="14" eb="16">
      <t>ロウドウ</t>
    </rPh>
    <rPh sb="16" eb="18">
      <t>ジカン</t>
    </rPh>
    <rPh sb="18" eb="19">
      <t>セイ</t>
    </rPh>
    <phoneticPr fontId="4"/>
  </si>
  <si>
    <t>問21</t>
    <rPh sb="0" eb="1">
      <t>トイ</t>
    </rPh>
    <phoneticPr fontId="4"/>
  </si>
  <si>
    <t>退職金制度の有無（業種別）</t>
    <rPh sb="0" eb="3">
      <t>タイショクキン</t>
    </rPh>
    <rPh sb="3" eb="5">
      <t>セイド</t>
    </rPh>
    <rPh sb="6" eb="8">
      <t>ウム</t>
    </rPh>
    <rPh sb="9" eb="11">
      <t>ギョウシュ</t>
    </rPh>
    <rPh sb="11" eb="12">
      <t>ベツ</t>
    </rPh>
    <phoneticPr fontId="4"/>
  </si>
  <si>
    <t>退職金制度の有無（規模別）</t>
    <rPh sb="0" eb="3">
      <t>タイショクキン</t>
    </rPh>
    <rPh sb="3" eb="5">
      <t>セイド</t>
    </rPh>
    <rPh sb="6" eb="8">
      <t>ウム</t>
    </rPh>
    <rPh sb="9" eb="11">
      <t>キボ</t>
    </rPh>
    <rPh sb="11" eb="12">
      <t>ベツ</t>
    </rPh>
    <phoneticPr fontId="4"/>
  </si>
  <si>
    <t>雇用調整の有無（業種別）</t>
    <rPh sb="0" eb="2">
      <t>コヨウ</t>
    </rPh>
    <rPh sb="2" eb="4">
      <t>チョウセイ</t>
    </rPh>
    <rPh sb="5" eb="7">
      <t>ウム</t>
    </rPh>
    <rPh sb="8" eb="10">
      <t>ギョウシュ</t>
    </rPh>
    <rPh sb="10" eb="11">
      <t>ベツ</t>
    </rPh>
    <phoneticPr fontId="4"/>
  </si>
  <si>
    <t>雇用調整の有無（規模別）</t>
    <rPh sb="0" eb="2">
      <t>コヨウ</t>
    </rPh>
    <rPh sb="2" eb="4">
      <t>チョウセイ</t>
    </rPh>
    <rPh sb="5" eb="7">
      <t>ウム</t>
    </rPh>
    <rPh sb="8" eb="10">
      <t>キボ</t>
    </rPh>
    <rPh sb="10" eb="11">
      <t>ベツ</t>
    </rPh>
    <phoneticPr fontId="4"/>
  </si>
  <si>
    <t>44　未就学児養育者への支援制度</t>
    <phoneticPr fontId="4"/>
  </si>
  <si>
    <t>42　パートタイマーの退職金制度</t>
    <rPh sb="11" eb="14">
      <t>タイショクキン</t>
    </rPh>
    <rPh sb="14" eb="16">
      <t>セイド</t>
    </rPh>
    <phoneticPr fontId="4"/>
  </si>
  <si>
    <t>雇用調整を行っているか（％）</t>
    <rPh sb="0" eb="2">
      <t>コヨウ</t>
    </rPh>
    <rPh sb="2" eb="4">
      <t>チョウセイ</t>
    </rPh>
    <rPh sb="5" eb="6">
      <t>オコナ</t>
    </rPh>
    <phoneticPr fontId="4"/>
  </si>
  <si>
    <t>業種別　雇用調整を行っているか（％）</t>
    <rPh sb="0" eb="2">
      <t>ギョウシュ</t>
    </rPh>
    <rPh sb="2" eb="3">
      <t>ベツ</t>
    </rPh>
    <rPh sb="4" eb="6">
      <t>コヨウ</t>
    </rPh>
    <rPh sb="6" eb="8">
      <t>チョウセイ</t>
    </rPh>
    <rPh sb="9" eb="10">
      <t>オコナ</t>
    </rPh>
    <phoneticPr fontId="4"/>
  </si>
  <si>
    <t>規模別　雇用調整を行っているか（％）</t>
    <rPh sb="0" eb="3">
      <t>キボベツ</t>
    </rPh>
    <rPh sb="4" eb="6">
      <t>コヨウ</t>
    </rPh>
    <rPh sb="6" eb="8">
      <t>チョウセイ</t>
    </rPh>
    <rPh sb="9" eb="10">
      <t>オコナ</t>
    </rPh>
    <phoneticPr fontId="4"/>
  </si>
  <si>
    <t>退職金制度の有無（％）</t>
    <rPh sb="0" eb="3">
      <t>タイショクキン</t>
    </rPh>
    <rPh sb="3" eb="5">
      <t>セイド</t>
    </rPh>
    <rPh sb="6" eb="8">
      <t>ウム</t>
    </rPh>
    <phoneticPr fontId="4"/>
  </si>
  <si>
    <t>無回答</t>
    <rPh sb="0" eb="3">
      <t>ムカイトウ</t>
    </rPh>
    <phoneticPr fontId="4"/>
  </si>
  <si>
    <r>
      <t>アンケート　問2</t>
    </r>
    <r>
      <rPr>
        <sz val="10"/>
        <rFont val="HGｺﾞｼｯｸM"/>
        <family val="3"/>
        <charset val="128"/>
      </rPr>
      <t>8</t>
    </r>
    <rPh sb="6" eb="7">
      <t>トイ</t>
    </rPh>
    <phoneticPr fontId="4"/>
  </si>
  <si>
    <t>建設業</t>
  </si>
  <si>
    <t>製造業</t>
  </si>
  <si>
    <t>情報通信業</t>
  </si>
  <si>
    <t>運輸業</t>
  </si>
  <si>
    <t>卸売･小売業</t>
  </si>
  <si>
    <t>金融･保険業</t>
  </si>
  <si>
    <t>不動産業</t>
  </si>
  <si>
    <t>飲食店・宿泊業</t>
  </si>
  <si>
    <t>医療・福祉</t>
  </si>
  <si>
    <t>教育・学習支援業</t>
  </si>
  <si>
    <t>サービス業</t>
  </si>
  <si>
    <t>その他</t>
  </si>
  <si>
    <t>1～4人</t>
  </si>
  <si>
    <t>5～9人</t>
  </si>
  <si>
    <t>10～29人</t>
  </si>
  <si>
    <t>30～49人</t>
  </si>
  <si>
    <t>50～99人</t>
  </si>
  <si>
    <t>100人以上</t>
  </si>
  <si>
    <t>規模別　性別により評価しない人事考課基準の有無（％）</t>
    <rPh sb="0" eb="3">
      <t>キボベツ</t>
    </rPh>
    <rPh sb="4" eb="6">
      <t>セイベツ</t>
    </rPh>
    <rPh sb="9" eb="11">
      <t>ヒョウカ</t>
    </rPh>
    <rPh sb="14" eb="16">
      <t>ジンジ</t>
    </rPh>
    <rPh sb="16" eb="18">
      <t>コウカ</t>
    </rPh>
    <rPh sb="18" eb="20">
      <t>キジュン</t>
    </rPh>
    <rPh sb="21" eb="23">
      <t>ウム</t>
    </rPh>
    <phoneticPr fontId="4"/>
  </si>
  <si>
    <t>性別により評価しない人事考課基準の有無（％）</t>
    <rPh sb="0" eb="2">
      <t>セイベツ</t>
    </rPh>
    <rPh sb="5" eb="7">
      <t>ヒョウカ</t>
    </rPh>
    <rPh sb="10" eb="12">
      <t>ジンジ</t>
    </rPh>
    <rPh sb="12" eb="14">
      <t>コウカ</t>
    </rPh>
    <rPh sb="14" eb="16">
      <t>キジュン</t>
    </rPh>
    <rPh sb="17" eb="19">
      <t>ウム</t>
    </rPh>
    <phoneticPr fontId="4"/>
  </si>
  <si>
    <t>業種別　退職金制度の有無（％）</t>
    <rPh sb="0" eb="2">
      <t>ギョウシュ</t>
    </rPh>
    <rPh sb="2" eb="3">
      <t>ベツ</t>
    </rPh>
    <rPh sb="4" eb="7">
      <t>タイショクキン</t>
    </rPh>
    <rPh sb="7" eb="9">
      <t>セイド</t>
    </rPh>
    <rPh sb="10" eb="12">
      <t>ウム</t>
    </rPh>
    <phoneticPr fontId="4"/>
  </si>
  <si>
    <t>規模別　退職金制度の有無（％）</t>
    <rPh sb="0" eb="3">
      <t>キボベツ</t>
    </rPh>
    <rPh sb="4" eb="7">
      <t>タイショクキン</t>
    </rPh>
    <rPh sb="7" eb="9">
      <t>セイド</t>
    </rPh>
    <rPh sb="10" eb="12">
      <t>ウム</t>
    </rPh>
    <phoneticPr fontId="4"/>
  </si>
  <si>
    <t>１日あたりの所定労働時間（％）</t>
    <rPh sb="1" eb="2">
      <t>ニチ</t>
    </rPh>
    <rPh sb="6" eb="8">
      <t>ショテイ</t>
    </rPh>
    <rPh sb="8" eb="10">
      <t>ロウドウ</t>
    </rPh>
    <rPh sb="10" eb="12">
      <t>ジカン</t>
    </rPh>
    <phoneticPr fontId="4"/>
  </si>
  <si>
    <t>8時間</t>
    <rPh sb="1" eb="3">
      <t>ジカン</t>
    </rPh>
    <phoneticPr fontId="4"/>
  </si>
  <si>
    <t>ある</t>
    <phoneticPr fontId="4"/>
  </si>
  <si>
    <t>ない</t>
    <phoneticPr fontId="4"/>
  </si>
  <si>
    <t>業種別　常用従業員への転換の有無（％）</t>
    <rPh sb="0" eb="2">
      <t>ギョウシュ</t>
    </rPh>
    <rPh sb="2" eb="3">
      <t>ベツ</t>
    </rPh>
    <rPh sb="4" eb="6">
      <t>ジョウヨウ</t>
    </rPh>
    <rPh sb="6" eb="9">
      <t>ジュウギョウイン</t>
    </rPh>
    <rPh sb="11" eb="13">
      <t>テンカン</t>
    </rPh>
    <rPh sb="14" eb="16">
      <t>ウム</t>
    </rPh>
    <phoneticPr fontId="4"/>
  </si>
  <si>
    <t>業種別　1日あたりの所定労働時間（％）</t>
    <rPh sb="0" eb="2">
      <t>ギョウシュ</t>
    </rPh>
    <rPh sb="2" eb="3">
      <t>ベツ</t>
    </rPh>
    <rPh sb="5" eb="6">
      <t>ニチ</t>
    </rPh>
    <rPh sb="10" eb="12">
      <t>ショテイ</t>
    </rPh>
    <rPh sb="12" eb="14">
      <t>ロウドウ</t>
    </rPh>
    <rPh sb="14" eb="16">
      <t>ジカン</t>
    </rPh>
    <phoneticPr fontId="4"/>
  </si>
  <si>
    <t>規模別　1日あたりの所定労働時間（％）</t>
    <rPh sb="0" eb="3">
      <t>キボベツ</t>
    </rPh>
    <rPh sb="5" eb="6">
      <t>ニチ</t>
    </rPh>
    <rPh sb="10" eb="12">
      <t>ショテイ</t>
    </rPh>
    <rPh sb="12" eb="14">
      <t>ロウドウ</t>
    </rPh>
    <rPh sb="14" eb="16">
      <t>ジカン</t>
    </rPh>
    <phoneticPr fontId="4"/>
  </si>
  <si>
    <t>50～99人</t>
    <rPh sb="5" eb="6">
      <t>ニン</t>
    </rPh>
    <phoneticPr fontId="4"/>
  </si>
  <si>
    <t>30～49人</t>
    <rPh sb="5" eb="6">
      <t>ニン</t>
    </rPh>
    <phoneticPr fontId="4"/>
  </si>
  <si>
    <t>10～29人</t>
    <rPh sb="5" eb="6">
      <t>ニン</t>
    </rPh>
    <phoneticPr fontId="4"/>
  </si>
  <si>
    <t>5～9人</t>
    <rPh sb="3" eb="4">
      <t>ニン</t>
    </rPh>
    <phoneticPr fontId="4"/>
  </si>
  <si>
    <t>1～4人</t>
    <rPh sb="3" eb="4">
      <t>ニン</t>
    </rPh>
    <phoneticPr fontId="4"/>
  </si>
  <si>
    <t>常用従業員　退職金</t>
    <rPh sb="0" eb="2">
      <t>ジョウヨウ</t>
    </rPh>
    <rPh sb="2" eb="5">
      <t>ジュウギョウイン</t>
    </rPh>
    <rPh sb="6" eb="9">
      <t>タイショクキン</t>
    </rPh>
    <phoneticPr fontId="4"/>
  </si>
  <si>
    <t>パートタイマー　退職金</t>
    <rPh sb="8" eb="11">
      <t>タイショクキン</t>
    </rPh>
    <phoneticPr fontId="4"/>
  </si>
  <si>
    <t>退職金制度の有無（常用従業員）</t>
    <rPh sb="0" eb="3">
      <t>タイショクキン</t>
    </rPh>
    <rPh sb="3" eb="5">
      <t>セイド</t>
    </rPh>
    <rPh sb="6" eb="8">
      <t>ウム</t>
    </rPh>
    <rPh sb="9" eb="11">
      <t>ジョウヨウ</t>
    </rPh>
    <rPh sb="11" eb="14">
      <t>ジュウギョウイン</t>
    </rPh>
    <phoneticPr fontId="4"/>
  </si>
  <si>
    <t>問16</t>
    <rPh sb="0" eb="1">
      <t>トイ</t>
    </rPh>
    <phoneticPr fontId="4"/>
  </si>
  <si>
    <t>問19</t>
    <rPh sb="0" eb="1">
      <t>トイ</t>
    </rPh>
    <phoneticPr fontId="4"/>
  </si>
  <si>
    <t>問22</t>
    <rPh sb="0" eb="1">
      <t>トイ</t>
    </rPh>
    <phoneticPr fontId="4"/>
  </si>
  <si>
    <t>ある</t>
    <phoneticPr fontId="4"/>
  </si>
  <si>
    <t>対象事業所理解率</t>
    <rPh sb="0" eb="2">
      <t>タイショウ</t>
    </rPh>
    <rPh sb="2" eb="5">
      <t>ジギョウショ</t>
    </rPh>
    <rPh sb="5" eb="7">
      <t>リカイ</t>
    </rPh>
    <rPh sb="7" eb="8">
      <t>リツ</t>
    </rPh>
    <phoneticPr fontId="10"/>
  </si>
  <si>
    <t>対象事業所社数</t>
    <rPh sb="0" eb="2">
      <t>タイショウ</t>
    </rPh>
    <rPh sb="2" eb="5">
      <t>ジギョウショ</t>
    </rPh>
    <rPh sb="5" eb="6">
      <t>シャ</t>
    </rPh>
    <rPh sb="6" eb="7">
      <t>スウ</t>
    </rPh>
    <phoneticPr fontId="10"/>
  </si>
  <si>
    <t>対象事業所設置率</t>
    <rPh sb="0" eb="2">
      <t>タイショウ</t>
    </rPh>
    <rPh sb="2" eb="5">
      <t>ジギョウショ</t>
    </rPh>
    <rPh sb="5" eb="7">
      <t>セッチ</t>
    </rPh>
    <rPh sb="7" eb="8">
      <t>リツ</t>
    </rPh>
    <phoneticPr fontId="10"/>
  </si>
  <si>
    <t>問13</t>
    <rPh sb="0" eb="1">
      <t>トイ</t>
    </rPh>
    <phoneticPr fontId="4"/>
  </si>
  <si>
    <t>パート</t>
    <phoneticPr fontId="4"/>
  </si>
  <si>
    <t>再就職
斡旋</t>
    <rPh sb="0" eb="3">
      <t>サイシュウショク</t>
    </rPh>
    <rPh sb="4" eb="6">
      <t>アッセン</t>
    </rPh>
    <phoneticPr fontId="4"/>
  </si>
  <si>
    <t>なし</t>
    <phoneticPr fontId="4"/>
  </si>
  <si>
    <t>大量退職</t>
    <rPh sb="0" eb="2">
      <t>タイリョウ</t>
    </rPh>
    <rPh sb="2" eb="4">
      <t>タイショク</t>
    </rPh>
    <phoneticPr fontId="4"/>
  </si>
  <si>
    <t>若年層
定着率</t>
    <rPh sb="0" eb="2">
      <t>ジャクネン</t>
    </rPh>
    <rPh sb="2" eb="3">
      <t>ソウ</t>
    </rPh>
    <rPh sb="4" eb="7">
      <t>テイチャクリツ</t>
    </rPh>
    <phoneticPr fontId="4"/>
  </si>
  <si>
    <t>女性
労働環境</t>
    <rPh sb="0" eb="2">
      <t>ジョセイ</t>
    </rPh>
    <rPh sb="3" eb="5">
      <t>ロウドウ</t>
    </rPh>
    <rPh sb="5" eb="7">
      <t>カンキョウ</t>
    </rPh>
    <phoneticPr fontId="4"/>
  </si>
  <si>
    <t>実施せず</t>
    <rPh sb="0" eb="2">
      <t>ジッシ</t>
    </rPh>
    <phoneticPr fontId="4"/>
  </si>
  <si>
    <t>人材確保</t>
    <rPh sb="0" eb="2">
      <t>ジンザイ</t>
    </rPh>
    <rPh sb="2" eb="4">
      <t>カクホ</t>
    </rPh>
    <phoneticPr fontId="4"/>
  </si>
  <si>
    <t>高齢化</t>
    <rPh sb="0" eb="3">
      <t>コウレイカ</t>
    </rPh>
    <phoneticPr fontId="4"/>
  </si>
  <si>
    <t>時間
短縮</t>
    <rPh sb="0" eb="2">
      <t>ジカン</t>
    </rPh>
    <rPh sb="3" eb="5">
      <t>タンシュク</t>
    </rPh>
    <phoneticPr fontId="4"/>
  </si>
  <si>
    <t>福利
充実</t>
    <rPh sb="0" eb="2">
      <t>フクリ</t>
    </rPh>
    <rPh sb="3" eb="5">
      <t>ジュウジツ</t>
    </rPh>
    <phoneticPr fontId="4"/>
  </si>
  <si>
    <t>人件費
高騰</t>
    <rPh sb="0" eb="3">
      <t>ジンケンヒ</t>
    </rPh>
    <rPh sb="4" eb="6">
      <t>コウトウ</t>
    </rPh>
    <phoneticPr fontId="4"/>
  </si>
  <si>
    <t>実施して
いる集計</t>
    <rPh sb="0" eb="2">
      <t>ジッシ</t>
    </rPh>
    <rPh sb="7" eb="9">
      <t>シュウケイ</t>
    </rPh>
    <phoneticPr fontId="4"/>
  </si>
  <si>
    <t>いる</t>
    <phoneticPr fontId="4"/>
  </si>
  <si>
    <t>いない</t>
    <phoneticPr fontId="4"/>
  </si>
  <si>
    <t>実施し
ている</t>
    <rPh sb="0" eb="2">
      <t>ジッシ</t>
    </rPh>
    <phoneticPr fontId="4"/>
  </si>
  <si>
    <t>&gt;=12</t>
    <phoneticPr fontId="4"/>
  </si>
  <si>
    <t>&lt;13</t>
    <phoneticPr fontId="4"/>
  </si>
  <si>
    <t>&gt;=11</t>
    <phoneticPr fontId="4"/>
  </si>
  <si>
    <t>&lt;12</t>
    <phoneticPr fontId="4"/>
  </si>
  <si>
    <t>&gt;=10</t>
    <phoneticPr fontId="4"/>
  </si>
  <si>
    <t>&lt;11</t>
    <phoneticPr fontId="4"/>
  </si>
  <si>
    <t>&gt;=9</t>
    <phoneticPr fontId="4"/>
  </si>
  <si>
    <t>&lt;10</t>
    <phoneticPr fontId="4"/>
  </si>
  <si>
    <t>&gt;=8</t>
    <phoneticPr fontId="4"/>
  </si>
  <si>
    <t>&lt;9</t>
    <phoneticPr fontId="4"/>
  </si>
  <si>
    <t>&gt;=7</t>
    <phoneticPr fontId="4"/>
  </si>
  <si>
    <t>&lt;8</t>
    <phoneticPr fontId="4"/>
  </si>
  <si>
    <t>&gt;=6</t>
    <phoneticPr fontId="4"/>
  </si>
  <si>
    <t>&lt;7</t>
    <phoneticPr fontId="4"/>
  </si>
  <si>
    <t>29　変形労働時間制の有無</t>
    <rPh sb="3" eb="5">
      <t>ヘンケイ</t>
    </rPh>
    <rPh sb="5" eb="7">
      <t>ロウドウ</t>
    </rPh>
    <rPh sb="7" eb="9">
      <t>ジカン</t>
    </rPh>
    <rPh sb="9" eb="10">
      <t>セイ</t>
    </rPh>
    <rPh sb="11" eb="13">
      <t>ウム</t>
    </rPh>
    <phoneticPr fontId="4"/>
  </si>
  <si>
    <t>28　一日あたりの所定労働時間（常用従業員）</t>
    <rPh sb="3" eb="5">
      <t>イチニチ</t>
    </rPh>
    <rPh sb="9" eb="11">
      <t>ショテイ</t>
    </rPh>
    <rPh sb="11" eb="13">
      <t>ロウドウ</t>
    </rPh>
    <rPh sb="13" eb="15">
      <t>ジカン</t>
    </rPh>
    <rPh sb="16" eb="18">
      <t>ジョウヨウ</t>
    </rPh>
    <rPh sb="18" eb="21">
      <t>ジュウギョウイン</t>
    </rPh>
    <phoneticPr fontId="4"/>
  </si>
  <si>
    <t>27　退職金制度の有無（常用従業員）</t>
    <rPh sb="3" eb="6">
      <t>タイショクキン</t>
    </rPh>
    <rPh sb="6" eb="8">
      <t>セイド</t>
    </rPh>
    <rPh sb="9" eb="11">
      <t>ウム</t>
    </rPh>
    <rPh sb="12" eb="14">
      <t>ジョウヨウ</t>
    </rPh>
    <rPh sb="14" eb="17">
      <t>ジュウギョウイン</t>
    </rPh>
    <phoneticPr fontId="4"/>
  </si>
  <si>
    <t>26　定年後の雇用促進制度の有無</t>
    <rPh sb="3" eb="6">
      <t>テイネンゴ</t>
    </rPh>
    <rPh sb="7" eb="9">
      <t>コヨウ</t>
    </rPh>
    <rPh sb="9" eb="11">
      <t>ソクシン</t>
    </rPh>
    <rPh sb="11" eb="13">
      <t>セイド</t>
    </rPh>
    <rPh sb="14" eb="16">
      <t>ウム</t>
    </rPh>
    <phoneticPr fontId="4"/>
  </si>
  <si>
    <t>25　定年制の有無</t>
    <rPh sb="3" eb="6">
      <t>テイネンセイ</t>
    </rPh>
    <rPh sb="7" eb="9">
      <t>ウム</t>
    </rPh>
    <phoneticPr fontId="4"/>
  </si>
  <si>
    <t>47　出産･育児･介護等による退職者の再雇用</t>
    <rPh sb="3" eb="5">
      <t>シュッサン</t>
    </rPh>
    <rPh sb="6" eb="8">
      <t>イクジ</t>
    </rPh>
    <rPh sb="9" eb="12">
      <t>カイゴナド</t>
    </rPh>
    <rPh sb="15" eb="18">
      <t>タイショクシャ</t>
    </rPh>
    <rPh sb="19" eb="22">
      <t>サイコヨウ</t>
    </rPh>
    <phoneticPr fontId="4"/>
  </si>
  <si>
    <t>46　介護休業制度以外の支援制度</t>
    <phoneticPr fontId="4"/>
  </si>
  <si>
    <t>45　未就学児養育者への支援制度</t>
    <phoneticPr fontId="4"/>
  </si>
  <si>
    <t>44　次世代育成支援対策推進法にもとづく一般事業主行動計画策定</t>
    <rPh sb="3" eb="6">
      <t>ジセダイ</t>
    </rPh>
    <rPh sb="6" eb="8">
      <t>イクセイ</t>
    </rPh>
    <rPh sb="8" eb="10">
      <t>シエン</t>
    </rPh>
    <rPh sb="10" eb="12">
      <t>タイサク</t>
    </rPh>
    <rPh sb="12" eb="14">
      <t>スイシン</t>
    </rPh>
    <rPh sb="14" eb="15">
      <t>ホウ</t>
    </rPh>
    <rPh sb="20" eb="22">
      <t>イッパン</t>
    </rPh>
    <rPh sb="22" eb="25">
      <t>ジギョウヌシ</t>
    </rPh>
    <rPh sb="25" eb="27">
      <t>コウドウ</t>
    </rPh>
    <rPh sb="27" eb="29">
      <t>ケイカク</t>
    </rPh>
    <rPh sb="29" eb="31">
      <t>サクテイ</t>
    </rPh>
    <phoneticPr fontId="4"/>
  </si>
  <si>
    <t>43　パートタイマーの退職金制度</t>
    <rPh sb="11" eb="14">
      <t>タイショクキン</t>
    </rPh>
    <rPh sb="14" eb="16">
      <t>セイド</t>
    </rPh>
    <phoneticPr fontId="4"/>
  </si>
  <si>
    <t>41　パートタイマーの平均時間給</t>
    <rPh sb="11" eb="13">
      <t>ヘイキン</t>
    </rPh>
    <rPh sb="13" eb="15">
      <t>ジカン</t>
    </rPh>
    <rPh sb="15" eb="16">
      <t>キュウ</t>
    </rPh>
    <phoneticPr fontId="4"/>
  </si>
  <si>
    <t>40　パートタイマー1日の平均労働時間</t>
    <rPh sb="11" eb="12">
      <t>ニチ</t>
    </rPh>
    <rPh sb="13" eb="15">
      <t>ヘイキン</t>
    </rPh>
    <rPh sb="15" eb="17">
      <t>ロウドウ</t>
    </rPh>
    <rPh sb="17" eb="19">
      <t>ジカン</t>
    </rPh>
    <phoneticPr fontId="4"/>
  </si>
  <si>
    <t>39　セクシャルハラスメントへの対策</t>
    <rPh sb="16" eb="18">
      <t>タイサク</t>
    </rPh>
    <phoneticPr fontId="4"/>
  </si>
  <si>
    <t>38　全管理職のうち女性管理職の割合</t>
    <rPh sb="3" eb="4">
      <t>ゼン</t>
    </rPh>
    <rPh sb="4" eb="6">
      <t>カンリ</t>
    </rPh>
    <rPh sb="6" eb="7">
      <t>ショク</t>
    </rPh>
    <rPh sb="10" eb="12">
      <t>ジョセイ</t>
    </rPh>
    <rPh sb="12" eb="14">
      <t>カンリ</t>
    </rPh>
    <rPh sb="14" eb="15">
      <t>ショク</t>
    </rPh>
    <rPh sb="16" eb="18">
      <t>ワリアイ</t>
    </rPh>
    <phoneticPr fontId="4"/>
  </si>
  <si>
    <t>37　女性管理職の有無</t>
    <rPh sb="3" eb="5">
      <t>ジョセイ</t>
    </rPh>
    <rPh sb="5" eb="7">
      <t>カンリ</t>
    </rPh>
    <rPh sb="7" eb="8">
      <t>ショク</t>
    </rPh>
    <rPh sb="9" eb="11">
      <t>ウム</t>
    </rPh>
    <phoneticPr fontId="4"/>
  </si>
  <si>
    <t>36　育児休業制度の有無</t>
    <rPh sb="3" eb="5">
      <t>イクジ</t>
    </rPh>
    <rPh sb="5" eb="7">
      <t>キュウギョウ</t>
    </rPh>
    <rPh sb="7" eb="9">
      <t>セイド</t>
    </rPh>
    <rPh sb="10" eb="12">
      <t>ウム</t>
    </rPh>
    <phoneticPr fontId="4"/>
  </si>
  <si>
    <t>35　介護休業制度の有無</t>
    <rPh sb="3" eb="5">
      <t>カイゴ</t>
    </rPh>
    <rPh sb="5" eb="7">
      <t>キュウギョウ</t>
    </rPh>
    <rPh sb="7" eb="9">
      <t>セイド</t>
    </rPh>
    <rPh sb="10" eb="12">
      <t>ウム</t>
    </rPh>
    <phoneticPr fontId="4"/>
  </si>
  <si>
    <t>34　年次有給休暇の状況（常用従業員）</t>
    <rPh sb="3" eb="5">
      <t>ネンジ</t>
    </rPh>
    <rPh sb="5" eb="7">
      <t>ユウキュウ</t>
    </rPh>
    <rPh sb="7" eb="9">
      <t>キュウカ</t>
    </rPh>
    <rPh sb="10" eb="12">
      <t>ジョウキョウ</t>
    </rPh>
    <rPh sb="13" eb="15">
      <t>ジョウヨウ</t>
    </rPh>
    <rPh sb="15" eb="18">
      <t>ジュウギョウイン</t>
    </rPh>
    <phoneticPr fontId="4"/>
  </si>
  <si>
    <t>33　週休二日制の種類</t>
    <rPh sb="3" eb="5">
      <t>シュウキュウ</t>
    </rPh>
    <rPh sb="5" eb="7">
      <t>フツカ</t>
    </rPh>
    <rPh sb="7" eb="8">
      <t>セイ</t>
    </rPh>
    <rPh sb="9" eb="11">
      <t>シュルイ</t>
    </rPh>
    <phoneticPr fontId="4"/>
  </si>
  <si>
    <t>32　週休二日制の実施状況</t>
    <rPh sb="3" eb="5">
      <t>シュウキュウ</t>
    </rPh>
    <rPh sb="5" eb="7">
      <t>フツカ</t>
    </rPh>
    <rPh sb="7" eb="8">
      <t>セイ</t>
    </rPh>
    <rPh sb="9" eb="11">
      <t>ジッシ</t>
    </rPh>
    <rPh sb="11" eb="13">
      <t>ジョウキョウ</t>
    </rPh>
    <phoneticPr fontId="4"/>
  </si>
  <si>
    <t>&gt;=5</t>
    <phoneticPr fontId="4"/>
  </si>
  <si>
    <t>&lt;6</t>
    <phoneticPr fontId="4"/>
  </si>
  <si>
    <t>&gt;=4</t>
    <phoneticPr fontId="4"/>
  </si>
  <si>
    <t>&lt;5</t>
    <phoneticPr fontId="4"/>
  </si>
  <si>
    <t>&gt;=3</t>
    <phoneticPr fontId="4"/>
  </si>
  <si>
    <t>&lt;4</t>
    <phoneticPr fontId="4"/>
  </si>
  <si>
    <t>&gt;=2</t>
    <phoneticPr fontId="4"/>
  </si>
  <si>
    <t>&lt;3</t>
    <phoneticPr fontId="4"/>
  </si>
  <si>
    <t>&gt;=1</t>
    <phoneticPr fontId="4"/>
  </si>
  <si>
    <t>&lt;2</t>
    <phoneticPr fontId="4"/>
  </si>
  <si>
    <t>パート平均賃金</t>
    <phoneticPr fontId="4"/>
  </si>
  <si>
    <t>パート</t>
    <phoneticPr fontId="4"/>
  </si>
  <si>
    <t>なし</t>
    <phoneticPr fontId="4"/>
  </si>
  <si>
    <t>いる</t>
    <phoneticPr fontId="4"/>
  </si>
  <si>
    <t>いない</t>
    <phoneticPr fontId="4"/>
  </si>
  <si>
    <t>問2-計</t>
    <phoneticPr fontId="4"/>
  </si>
  <si>
    <t>介護休業制度以外の支援制度</t>
    <phoneticPr fontId="4"/>
  </si>
  <si>
    <t>性別役割分担の慣行を改善する
よう努めている。</t>
    <phoneticPr fontId="4"/>
  </si>
  <si>
    <t>←「ない」と回答した事業所について、今後、常用従業員への転換制度を整備することを考えているか。</t>
    <phoneticPr fontId="4"/>
  </si>
  <si>
    <t>あり
集計</t>
    <rPh sb="3" eb="5">
      <t>シュウケイ</t>
    </rPh>
    <phoneticPr fontId="4"/>
  </si>
  <si>
    <t>在宅勤務</t>
    <rPh sb="0" eb="2">
      <t>ザイタク</t>
    </rPh>
    <rPh sb="2" eb="4">
      <t>キンム</t>
    </rPh>
    <phoneticPr fontId="4"/>
  </si>
  <si>
    <t>①
常用
再雇用</t>
    <rPh sb="2" eb="4">
      <t>ジョウヨウ</t>
    </rPh>
    <rPh sb="5" eb="8">
      <t>サイコヨウ</t>
    </rPh>
    <phoneticPr fontId="4"/>
  </si>
  <si>
    <t>②
パ・ア
再雇用</t>
    <rPh sb="6" eb="9">
      <t>サイコヨウ</t>
    </rPh>
    <phoneticPr fontId="4"/>
  </si>
  <si>
    <t>はい</t>
    <phoneticPr fontId="4"/>
  </si>
  <si>
    <t>いいえ</t>
    <phoneticPr fontId="4"/>
  </si>
  <si>
    <t>策定
しない</t>
    <rPh sb="0" eb="2">
      <t>サクテイ</t>
    </rPh>
    <phoneticPr fontId="4"/>
  </si>
  <si>
    <t>ある</t>
    <phoneticPr fontId="4"/>
  </si>
  <si>
    <t>ない</t>
    <phoneticPr fontId="4"/>
  </si>
  <si>
    <t>転換
人数</t>
    <rPh sb="0" eb="2">
      <t>テンカン</t>
    </rPh>
    <rPh sb="3" eb="5">
      <t>ニンズウ</t>
    </rPh>
    <phoneticPr fontId="4"/>
  </si>
  <si>
    <t>考えて
いる</t>
    <rPh sb="0" eb="1">
      <t>カンガ</t>
    </rPh>
    <phoneticPr fontId="4"/>
  </si>
  <si>
    <t>考えて
いない</t>
    <rPh sb="0" eb="1">
      <t>カンガ</t>
    </rPh>
    <phoneticPr fontId="4"/>
  </si>
  <si>
    <t>&gt;=0</t>
    <phoneticPr fontId="4"/>
  </si>
  <si>
    <t>&lt;1</t>
    <phoneticPr fontId="4"/>
  </si>
  <si>
    <t>&gt;=12</t>
    <phoneticPr fontId="4"/>
  </si>
  <si>
    <t>&lt;13</t>
    <phoneticPr fontId="4"/>
  </si>
  <si>
    <t>&gt;=11</t>
    <phoneticPr fontId="4"/>
  </si>
  <si>
    <t>&lt;12</t>
    <phoneticPr fontId="4"/>
  </si>
  <si>
    <t>&gt;=10</t>
    <phoneticPr fontId="4"/>
  </si>
  <si>
    <t>&lt;11</t>
    <phoneticPr fontId="4"/>
  </si>
  <si>
    <t>&gt;=9</t>
    <phoneticPr fontId="4"/>
  </si>
  <si>
    <t>&lt;10</t>
    <phoneticPr fontId="4"/>
  </si>
  <si>
    <t>&gt;=8</t>
    <phoneticPr fontId="4"/>
  </si>
  <si>
    <t>&lt;9</t>
    <phoneticPr fontId="4"/>
  </si>
  <si>
    <t>&gt;=7</t>
    <phoneticPr fontId="4"/>
  </si>
  <si>
    <t>&lt;8</t>
    <phoneticPr fontId="4"/>
  </si>
  <si>
    <t>&gt;=6</t>
    <phoneticPr fontId="4"/>
  </si>
  <si>
    <t>&lt;7</t>
    <phoneticPr fontId="4"/>
  </si>
  <si>
    <t>公正採用選考人権啓発推進員制度</t>
    <phoneticPr fontId="10"/>
  </si>
  <si>
    <t>公正採用選考人権啓発推進員制度について</t>
    <phoneticPr fontId="10"/>
  </si>
  <si>
    <t>52　公正採用選考人権啓発推進員制度について</t>
    <phoneticPr fontId="4"/>
  </si>
  <si>
    <t>公正採用選考人権啓発推進員制度の理解（％）</t>
    <rPh sb="16" eb="18">
      <t>リカイ</t>
    </rPh>
    <phoneticPr fontId="4"/>
  </si>
  <si>
    <t>理解有</t>
    <rPh sb="0" eb="2">
      <t>リカイ</t>
    </rPh>
    <rPh sb="2" eb="3">
      <t>アリ</t>
    </rPh>
    <phoneticPr fontId="10"/>
  </si>
  <si>
    <t>理解無</t>
    <rPh sb="0" eb="2">
      <t>リカイ</t>
    </rPh>
    <rPh sb="2" eb="3">
      <t>ム</t>
    </rPh>
    <phoneticPr fontId="10"/>
  </si>
  <si>
    <t>無知</t>
    <rPh sb="0" eb="1">
      <t>ム</t>
    </rPh>
    <rPh sb="1" eb="2">
      <t>チ</t>
    </rPh>
    <phoneticPr fontId="10"/>
  </si>
  <si>
    <t>規模別　公正採用選考人権啓発推進員制度の理解（％）</t>
    <rPh sb="0" eb="2">
      <t>キボ</t>
    </rPh>
    <rPh sb="2" eb="3">
      <t>ベツ</t>
    </rPh>
    <phoneticPr fontId="4"/>
  </si>
  <si>
    <t>公正採用選考人権啓発推進員制度の理解（社）</t>
    <rPh sb="19" eb="20">
      <t>シャ</t>
    </rPh>
    <phoneticPr fontId="4"/>
  </si>
  <si>
    <t>業種別　公正採用選考人権啓発推進員制度の理解（社）</t>
    <rPh sb="0" eb="2">
      <t>ギョウシュ</t>
    </rPh>
    <rPh sb="2" eb="3">
      <t>ベツ</t>
    </rPh>
    <rPh sb="23" eb="24">
      <t>シャ</t>
    </rPh>
    <phoneticPr fontId="4"/>
  </si>
  <si>
    <t>規模別　公正採用選考人権啓発推進員制度の理解（社）</t>
    <rPh sb="0" eb="2">
      <t>キボ</t>
    </rPh>
    <rPh sb="2" eb="3">
      <t>ベツ</t>
    </rPh>
    <rPh sb="23" eb="24">
      <t>シャ</t>
    </rPh>
    <phoneticPr fontId="4"/>
  </si>
  <si>
    <t>公正採用選考人権啓発推進員の設置状況について</t>
    <rPh sb="0" eb="2">
      <t>コウセイ</t>
    </rPh>
    <rPh sb="2" eb="4">
      <t>サイヨウ</t>
    </rPh>
    <rPh sb="4" eb="6">
      <t>センコウ</t>
    </rPh>
    <rPh sb="6" eb="8">
      <t>ジンケン</t>
    </rPh>
    <rPh sb="8" eb="10">
      <t>ケイハツ</t>
    </rPh>
    <rPh sb="10" eb="13">
      <t>スイシンイン</t>
    </rPh>
    <rPh sb="14" eb="16">
      <t>セッチ</t>
    </rPh>
    <rPh sb="16" eb="18">
      <t>ジョウキョウ</t>
    </rPh>
    <phoneticPr fontId="10"/>
  </si>
  <si>
    <t>53　公正採用選考人権啓発推進員の設置状況について</t>
    <phoneticPr fontId="4"/>
  </si>
  <si>
    <t>公正採用選考人権啓発推進員の設置状況の有無（％）</t>
    <rPh sb="19" eb="21">
      <t>ウム</t>
    </rPh>
    <phoneticPr fontId="4"/>
  </si>
  <si>
    <t>業種別　公正採用選考人権啓発推進員の設置状況の有無（％）</t>
    <rPh sb="0" eb="2">
      <t>ギョウシュ</t>
    </rPh>
    <rPh sb="2" eb="3">
      <t>ベツ</t>
    </rPh>
    <rPh sb="23" eb="25">
      <t>ウム</t>
    </rPh>
    <phoneticPr fontId="4"/>
  </si>
  <si>
    <t>規模別　公正採用選考人権啓発推進員の設置状況の有無（％）</t>
    <rPh sb="0" eb="3">
      <t>キボベツ</t>
    </rPh>
    <phoneticPr fontId="4"/>
  </si>
  <si>
    <t>公正採用選考人権啓発推進員の設置状況の有無（社）</t>
    <rPh sb="22" eb="23">
      <t>シャ</t>
    </rPh>
    <phoneticPr fontId="4"/>
  </si>
  <si>
    <t>業種別　公正採用選考人権啓発推進員の設置状況の有無（社）</t>
    <rPh sb="0" eb="2">
      <t>ギョウシュ</t>
    </rPh>
    <rPh sb="2" eb="3">
      <t>ベツ</t>
    </rPh>
    <rPh sb="26" eb="27">
      <t>シャ</t>
    </rPh>
    <phoneticPr fontId="4"/>
  </si>
  <si>
    <t>規模別　公正採用選考人権啓発推進員の設置状況の有無（社）</t>
    <rPh sb="0" eb="3">
      <t>キボベツ</t>
    </rPh>
    <phoneticPr fontId="4"/>
  </si>
  <si>
    <t>&gt;=5</t>
    <phoneticPr fontId="4"/>
  </si>
  <si>
    <t>&lt;6</t>
    <phoneticPr fontId="4"/>
  </si>
  <si>
    <t>&gt;=4</t>
    <phoneticPr fontId="4"/>
  </si>
  <si>
    <t>&lt;5</t>
    <phoneticPr fontId="4"/>
  </si>
  <si>
    <t>&gt;=3</t>
    <phoneticPr fontId="4"/>
  </si>
  <si>
    <t>&lt;4</t>
    <phoneticPr fontId="4"/>
  </si>
  <si>
    <t>&gt;=2</t>
    <phoneticPr fontId="4"/>
  </si>
  <si>
    <t>&lt;3</t>
    <phoneticPr fontId="4"/>
  </si>
  <si>
    <t>&gt;=1</t>
    <phoneticPr fontId="4"/>
  </si>
  <si>
    <t>&lt;2</t>
    <phoneticPr fontId="4"/>
  </si>
  <si>
    <t>介護休業制度以外の支援制度について</t>
    <phoneticPr fontId="4"/>
  </si>
  <si>
    <t>問2-計</t>
    <phoneticPr fontId="4"/>
  </si>
  <si>
    <t>&gt;=100</t>
    <phoneticPr fontId="4"/>
  </si>
  <si>
    <t>&gt;=50</t>
    <phoneticPr fontId="4"/>
  </si>
  <si>
    <t>&lt;100</t>
    <phoneticPr fontId="4"/>
  </si>
  <si>
    <t>&gt;=30</t>
    <phoneticPr fontId="4"/>
  </si>
  <si>
    <t>&lt;50</t>
    <phoneticPr fontId="4"/>
  </si>
  <si>
    <t>&lt;30</t>
    <phoneticPr fontId="4"/>
  </si>
  <si>
    <r>
      <t>アンケート　問2</t>
    </r>
    <r>
      <rPr>
        <sz val="10"/>
        <rFont val="HGｺﾞｼｯｸM"/>
        <family val="3"/>
        <charset val="128"/>
      </rPr>
      <t>1</t>
    </r>
    <r>
      <rPr>
        <sz val="10"/>
        <rFont val="HGｺﾞｼｯｸM"/>
        <family val="3"/>
        <charset val="128"/>
      </rPr>
      <t>-a､b</t>
    </r>
    <rPh sb="6" eb="7">
      <t>トイ</t>
    </rPh>
    <phoneticPr fontId="4"/>
  </si>
  <si>
    <r>
      <t>アンケート　問2</t>
    </r>
    <r>
      <rPr>
        <sz val="10"/>
        <rFont val="HGｺﾞｼｯｸM"/>
        <family val="3"/>
        <charset val="128"/>
      </rPr>
      <t>1</t>
    </r>
    <r>
      <rPr>
        <sz val="10"/>
        <rFont val="HGｺﾞｼｯｸM"/>
        <family val="3"/>
        <charset val="128"/>
      </rPr>
      <t>-c</t>
    </r>
    <rPh sb="6" eb="7">
      <t>トイ</t>
    </rPh>
    <phoneticPr fontId="4"/>
  </si>
  <si>
    <r>
      <t>アンケート　問2</t>
    </r>
    <r>
      <rPr>
        <sz val="10"/>
        <rFont val="HGｺﾞｼｯｸM"/>
        <family val="3"/>
        <charset val="128"/>
      </rPr>
      <t>2</t>
    </r>
    <rPh sb="6" eb="7">
      <t>トイ</t>
    </rPh>
    <phoneticPr fontId="4"/>
  </si>
  <si>
    <r>
      <t>アンケート　問1</t>
    </r>
    <r>
      <rPr>
        <sz val="10"/>
        <rFont val="HGｺﾞｼｯｸM"/>
        <family val="3"/>
        <charset val="128"/>
      </rPr>
      <t>5</t>
    </r>
    <rPh sb="6" eb="7">
      <t>トイ</t>
    </rPh>
    <phoneticPr fontId="4"/>
  </si>
  <si>
    <r>
      <t>アンケート　問1</t>
    </r>
    <r>
      <rPr>
        <sz val="10"/>
        <rFont val="HGｺﾞｼｯｸM"/>
        <family val="3"/>
        <charset val="128"/>
      </rPr>
      <t>8</t>
    </r>
    <rPh sb="6" eb="7">
      <t>トイ</t>
    </rPh>
    <phoneticPr fontId="4"/>
  </si>
  <si>
    <r>
      <t>アンケート　問2</t>
    </r>
    <r>
      <rPr>
        <sz val="10"/>
        <rFont val="HGｺﾞｼｯｸM"/>
        <family val="3"/>
        <charset val="128"/>
      </rPr>
      <t>3</t>
    </r>
    <rPh sb="6" eb="7">
      <t>トイ</t>
    </rPh>
    <phoneticPr fontId="4"/>
  </si>
  <si>
    <r>
      <t>アンケート　問1</t>
    </r>
    <r>
      <rPr>
        <sz val="10"/>
        <rFont val="HGｺﾞｼｯｸM"/>
        <family val="3"/>
        <charset val="128"/>
      </rPr>
      <t>7</t>
    </r>
    <rPh sb="6" eb="7">
      <t>トイ</t>
    </rPh>
    <phoneticPr fontId="4"/>
  </si>
  <si>
    <r>
      <t>アンケート　問1</t>
    </r>
    <r>
      <rPr>
        <sz val="10"/>
        <rFont val="HGｺﾞｼｯｸM"/>
        <family val="3"/>
        <charset val="128"/>
      </rPr>
      <t>9</t>
    </r>
    <rPh sb="6" eb="7">
      <t>トイ</t>
    </rPh>
    <phoneticPr fontId="4"/>
  </si>
  <si>
    <r>
      <t>アンケート　問1</t>
    </r>
    <r>
      <rPr>
        <sz val="10"/>
        <rFont val="HGｺﾞｼｯｸM"/>
        <family val="3"/>
        <charset val="128"/>
      </rPr>
      <t>3</t>
    </r>
    <rPh sb="6" eb="7">
      <t>トイ</t>
    </rPh>
    <phoneticPr fontId="4"/>
  </si>
  <si>
    <t>アンケート　問20</t>
    <rPh sb="6" eb="7">
      <t>トイ</t>
    </rPh>
    <phoneticPr fontId="4"/>
  </si>
  <si>
    <r>
      <t>アンケート　問2</t>
    </r>
    <r>
      <rPr>
        <sz val="10"/>
        <rFont val="HGｺﾞｼｯｸM"/>
        <family val="3"/>
        <charset val="128"/>
      </rPr>
      <t>2</t>
    </r>
    <rPh sb="6" eb="7">
      <t>ト</t>
    </rPh>
    <phoneticPr fontId="4"/>
  </si>
  <si>
    <r>
      <t>アンケート　問3</t>
    </r>
    <r>
      <rPr>
        <sz val="10"/>
        <rFont val="HGｺﾞｼｯｸM"/>
        <family val="3"/>
        <charset val="128"/>
      </rPr>
      <t>2</t>
    </r>
    <rPh sb="6" eb="7">
      <t>トイ</t>
    </rPh>
    <phoneticPr fontId="4"/>
  </si>
  <si>
    <r>
      <t>アンケート　問2</t>
    </r>
    <r>
      <rPr>
        <sz val="10"/>
        <rFont val="HGｺﾞｼｯｸM"/>
        <family val="3"/>
        <charset val="128"/>
      </rPr>
      <t>5</t>
    </r>
    <rPh sb="6" eb="7">
      <t>トイ</t>
    </rPh>
    <phoneticPr fontId="4"/>
  </si>
  <si>
    <r>
      <t>アンケート　問2</t>
    </r>
    <r>
      <rPr>
        <sz val="10"/>
        <rFont val="HGｺﾞｼｯｸM"/>
        <family val="3"/>
        <charset val="128"/>
      </rPr>
      <t>7</t>
    </r>
    <rPh sb="6" eb="7">
      <t>トイ</t>
    </rPh>
    <phoneticPr fontId="4"/>
  </si>
  <si>
    <r>
      <t>アンケート　問3</t>
    </r>
    <r>
      <rPr>
        <sz val="10"/>
        <rFont val="HGｺﾞｼｯｸM"/>
        <family val="3"/>
        <charset val="128"/>
      </rPr>
      <t>3</t>
    </r>
    <rPh sb="6" eb="7">
      <t>トイ</t>
    </rPh>
    <phoneticPr fontId="4"/>
  </si>
  <si>
    <t>問24</t>
    <rPh sb="0" eb="1">
      <t>トイ</t>
    </rPh>
    <phoneticPr fontId="4"/>
  </si>
  <si>
    <t>問27</t>
    <rPh sb="0" eb="1">
      <t>トイ</t>
    </rPh>
    <phoneticPr fontId="4"/>
  </si>
  <si>
    <t>情報通信業</t>
    <rPh sb="0" eb="2">
      <t>ジョウホウ</t>
    </rPh>
    <rPh sb="2" eb="5">
      <t>ツウシンギョウ</t>
    </rPh>
    <phoneticPr fontId="4"/>
  </si>
  <si>
    <t>運輸業</t>
    <rPh sb="0" eb="3">
      <t>ウンユギョウ</t>
    </rPh>
    <phoneticPr fontId="4"/>
  </si>
  <si>
    <t>卸売･小売業</t>
    <rPh sb="0" eb="1">
      <t>オロシ</t>
    </rPh>
    <rPh sb="1" eb="2">
      <t>ウ</t>
    </rPh>
    <rPh sb="3" eb="5">
      <t>コウリ</t>
    </rPh>
    <rPh sb="5" eb="6">
      <t>ギョウ</t>
    </rPh>
    <phoneticPr fontId="4"/>
  </si>
  <si>
    <t>金融･保険業</t>
    <rPh sb="0" eb="2">
      <t>キンユウ</t>
    </rPh>
    <rPh sb="3" eb="5">
      <t>ホケン</t>
    </rPh>
    <rPh sb="5" eb="6">
      <t>ギョウ</t>
    </rPh>
    <phoneticPr fontId="4"/>
  </si>
  <si>
    <t>飲食店・宿泊業</t>
    <rPh sb="0" eb="2">
      <t>インショク</t>
    </rPh>
    <rPh sb="2" eb="3">
      <t>テン</t>
    </rPh>
    <rPh sb="4" eb="6">
      <t>シュクハク</t>
    </rPh>
    <rPh sb="6" eb="7">
      <t>ギョウ</t>
    </rPh>
    <phoneticPr fontId="4"/>
  </si>
  <si>
    <t>医療・福祉</t>
    <rPh sb="0" eb="2">
      <t>イリョウ</t>
    </rPh>
    <rPh sb="3" eb="5">
      <t>フクシ</t>
    </rPh>
    <phoneticPr fontId="4"/>
  </si>
  <si>
    <t>教育・学習支援業</t>
    <rPh sb="0" eb="2">
      <t>キョウイク</t>
    </rPh>
    <rPh sb="3" eb="5">
      <t>ガクシュウ</t>
    </rPh>
    <rPh sb="5" eb="7">
      <t>シエン</t>
    </rPh>
    <rPh sb="7" eb="8">
      <t>ギョウ</t>
    </rPh>
    <phoneticPr fontId="4"/>
  </si>
  <si>
    <t>その他</t>
    <rPh sb="2" eb="3">
      <t>タ</t>
    </rPh>
    <phoneticPr fontId="4"/>
  </si>
  <si>
    <t>サービス業</t>
    <rPh sb="4" eb="5">
      <t>ギョウ</t>
    </rPh>
    <phoneticPr fontId="4"/>
  </si>
  <si>
    <t>不動産業</t>
    <rPh sb="0" eb="3">
      <t>フドウサン</t>
    </rPh>
    <rPh sb="3" eb="4">
      <t>ギョウ</t>
    </rPh>
    <phoneticPr fontId="4"/>
  </si>
  <si>
    <t>製造業</t>
    <rPh sb="0" eb="3">
      <t>セイゾウギョウ</t>
    </rPh>
    <phoneticPr fontId="4"/>
  </si>
  <si>
    <t>建設業</t>
    <rPh sb="0" eb="3">
      <t>ケンセツギョウ</t>
    </rPh>
    <phoneticPr fontId="4"/>
  </si>
  <si>
    <t>全体</t>
    <rPh sb="0" eb="2">
      <t>ゼンタイ</t>
    </rPh>
    <phoneticPr fontId="4"/>
  </si>
  <si>
    <t>業種別</t>
    <rPh sb="0" eb="2">
      <t>ギョウシュ</t>
    </rPh>
    <rPh sb="2" eb="3">
      <t>ベツ</t>
    </rPh>
    <phoneticPr fontId="4"/>
  </si>
  <si>
    <t>規模別</t>
    <rPh sb="0" eb="3">
      <t>キボベツ</t>
    </rPh>
    <phoneticPr fontId="4"/>
  </si>
  <si>
    <t>男性</t>
    <rPh sb="0" eb="2">
      <t>ダンセイ</t>
    </rPh>
    <phoneticPr fontId="4"/>
  </si>
  <si>
    <t>女性</t>
    <rPh sb="0" eb="2">
      <t>ジョセイ</t>
    </rPh>
    <phoneticPr fontId="4"/>
  </si>
  <si>
    <t>合計</t>
    <rPh sb="0" eb="2">
      <t>ゴウケイ</t>
    </rPh>
    <phoneticPr fontId="4"/>
  </si>
  <si>
    <t>100人以上</t>
    <rPh sb="3" eb="4">
      <t>ニン</t>
    </rPh>
    <rPh sb="4" eb="6">
      <t>イジョウ</t>
    </rPh>
    <phoneticPr fontId="4"/>
  </si>
  <si>
    <t>合　計</t>
    <rPh sb="0" eb="1">
      <t>ゴウ</t>
    </rPh>
    <rPh sb="2" eb="3">
      <t>ケイ</t>
    </rPh>
    <phoneticPr fontId="4"/>
  </si>
  <si>
    <t>無回答</t>
    <rPh sb="0" eb="1">
      <t>ム</t>
    </rPh>
    <rPh sb="1" eb="3">
      <t>カイトウ</t>
    </rPh>
    <phoneticPr fontId="4"/>
  </si>
  <si>
    <t>全　体</t>
    <rPh sb="0" eb="1">
      <t>ゼン</t>
    </rPh>
    <rPh sb="2" eb="3">
      <t>カラダ</t>
    </rPh>
    <phoneticPr fontId="4"/>
  </si>
  <si>
    <t>総合計</t>
    <rPh sb="0" eb="1">
      <t>ソウ</t>
    </rPh>
    <rPh sb="1" eb="3">
      <t>ゴウケイ</t>
    </rPh>
    <phoneticPr fontId="4"/>
  </si>
  <si>
    <t>構成</t>
    <rPh sb="0" eb="2">
      <t>コウセイ</t>
    </rPh>
    <phoneticPr fontId="4"/>
  </si>
  <si>
    <t>あり</t>
    <phoneticPr fontId="4"/>
  </si>
  <si>
    <t>なし</t>
    <phoneticPr fontId="4"/>
  </si>
  <si>
    <t>常用従業員　所定労働時間</t>
    <rPh sb="0" eb="2">
      <t>ジョウヨウ</t>
    </rPh>
    <rPh sb="2" eb="5">
      <t>ジュウギョウイン</t>
    </rPh>
    <rPh sb="6" eb="8">
      <t>ショテイ</t>
    </rPh>
    <rPh sb="8" eb="10">
      <t>ロウドウ</t>
    </rPh>
    <rPh sb="10" eb="12">
      <t>ジカン</t>
    </rPh>
    <phoneticPr fontId="4"/>
  </si>
  <si>
    <t>１日あたりの所定労働時間（常用従業員）</t>
    <rPh sb="1" eb="2">
      <t>ニチ</t>
    </rPh>
    <rPh sb="6" eb="8">
      <t>ショテイ</t>
    </rPh>
    <rPh sb="8" eb="10">
      <t>ロウドウ</t>
    </rPh>
    <rPh sb="10" eb="12">
      <t>ジカン</t>
    </rPh>
    <rPh sb="13" eb="15">
      <t>ジョウヨウ</t>
    </rPh>
    <rPh sb="15" eb="18">
      <t>ジュウギョウイン</t>
    </rPh>
    <phoneticPr fontId="4"/>
  </si>
  <si>
    <t>規模別　1日あたりの所定労働時間（社）</t>
    <rPh sb="0" eb="3">
      <t>キボベツ</t>
    </rPh>
    <rPh sb="5" eb="6">
      <t>ニチ</t>
    </rPh>
    <rPh sb="10" eb="12">
      <t>ショテイ</t>
    </rPh>
    <rPh sb="12" eb="14">
      <t>ロウドウ</t>
    </rPh>
    <rPh sb="14" eb="16">
      <t>ジカン</t>
    </rPh>
    <rPh sb="17" eb="18">
      <t>シャ</t>
    </rPh>
    <phoneticPr fontId="4"/>
  </si>
  <si>
    <t>業種別　1日あたりの所定労働時間（社）</t>
    <rPh sb="0" eb="2">
      <t>ギョウシュ</t>
    </rPh>
    <rPh sb="2" eb="3">
      <t>ベツ</t>
    </rPh>
    <rPh sb="5" eb="6">
      <t>ニチ</t>
    </rPh>
    <rPh sb="10" eb="12">
      <t>ショテイ</t>
    </rPh>
    <rPh sb="12" eb="14">
      <t>ロウドウ</t>
    </rPh>
    <rPh sb="14" eb="16">
      <t>ジカン</t>
    </rPh>
    <rPh sb="17" eb="18">
      <t>シャ</t>
    </rPh>
    <phoneticPr fontId="4"/>
  </si>
  <si>
    <t>フレッ
クス</t>
    <phoneticPr fontId="4"/>
  </si>
  <si>
    <t>あり</t>
    <phoneticPr fontId="4"/>
  </si>
  <si>
    <t>なし</t>
    <phoneticPr fontId="4"/>
  </si>
  <si>
    <t>なし</t>
    <phoneticPr fontId="4"/>
  </si>
  <si>
    <t>フレックス
タイム</t>
    <phoneticPr fontId="4"/>
  </si>
  <si>
    <t>４時間未満</t>
    <phoneticPr fontId="4"/>
  </si>
  <si>
    <t>&gt;=30</t>
    <phoneticPr fontId="4"/>
  </si>
  <si>
    <t>&lt;50</t>
    <phoneticPr fontId="4"/>
  </si>
  <si>
    <t>&gt;=10</t>
    <phoneticPr fontId="4"/>
  </si>
  <si>
    <t>&lt;30</t>
    <phoneticPr fontId="4"/>
  </si>
  <si>
    <t>&gt;=5</t>
    <phoneticPr fontId="4"/>
  </si>
  <si>
    <t>&lt;10</t>
    <phoneticPr fontId="4"/>
  </si>
  <si>
    <t>&lt;5</t>
    <phoneticPr fontId="4"/>
  </si>
  <si>
    <t>※不動産業の男性のパートタイマーの平均時間給について、参考となる数値が得られなかった</t>
    <rPh sb="6" eb="8">
      <t>ダンセイ</t>
    </rPh>
    <rPh sb="17" eb="19">
      <t>ヘイキン</t>
    </rPh>
    <rPh sb="19" eb="22">
      <t>ジカンキュウ</t>
    </rPh>
    <phoneticPr fontId="4"/>
  </si>
  <si>
    <t>１日あたりの所定労働時間（社）</t>
    <rPh sb="1" eb="2">
      <t>ニチ</t>
    </rPh>
    <rPh sb="6" eb="8">
      <t>ショテイ</t>
    </rPh>
    <rPh sb="8" eb="10">
      <t>ロウドウ</t>
    </rPh>
    <rPh sb="10" eb="12">
      <t>ジカン</t>
    </rPh>
    <rPh sb="13" eb="14">
      <t>シャ</t>
    </rPh>
    <phoneticPr fontId="4"/>
  </si>
  <si>
    <t>企業数</t>
    <rPh sb="0" eb="3">
      <t>キギョウスウ</t>
    </rPh>
    <phoneticPr fontId="4"/>
  </si>
  <si>
    <t>変形労働時間制</t>
    <rPh sb="0" eb="2">
      <t>ヘンケイ</t>
    </rPh>
    <rPh sb="2" eb="4">
      <t>ロウドウ</t>
    </rPh>
    <rPh sb="4" eb="6">
      <t>ジカン</t>
    </rPh>
    <rPh sb="6" eb="7">
      <t>セイ</t>
    </rPh>
    <phoneticPr fontId="4"/>
  </si>
  <si>
    <t>変形労働時間制の有無</t>
    <rPh sb="0" eb="2">
      <t>ヘンケイ</t>
    </rPh>
    <rPh sb="2" eb="4">
      <t>ロウドウ</t>
    </rPh>
    <rPh sb="4" eb="6">
      <t>ジカン</t>
    </rPh>
    <rPh sb="6" eb="7">
      <t>セイ</t>
    </rPh>
    <rPh sb="8" eb="10">
      <t>ウム</t>
    </rPh>
    <phoneticPr fontId="4"/>
  </si>
  <si>
    <t>育児休業制度の有無（％）</t>
    <rPh sb="0" eb="2">
      <t>イクジ</t>
    </rPh>
    <rPh sb="2" eb="4">
      <t>キュウギョウ</t>
    </rPh>
    <rPh sb="4" eb="6">
      <t>セイド</t>
    </rPh>
    <rPh sb="7" eb="9">
      <t>ウム</t>
    </rPh>
    <phoneticPr fontId="4"/>
  </si>
  <si>
    <t>業種別　育児休業制度の有無（％）</t>
    <rPh sb="0" eb="2">
      <t>ギョウシュ</t>
    </rPh>
    <rPh sb="2" eb="3">
      <t>ベツ</t>
    </rPh>
    <rPh sb="4" eb="6">
      <t>イクジ</t>
    </rPh>
    <rPh sb="6" eb="8">
      <t>キュウギョウ</t>
    </rPh>
    <rPh sb="8" eb="10">
      <t>セイド</t>
    </rPh>
    <rPh sb="11" eb="13">
      <t>ウム</t>
    </rPh>
    <phoneticPr fontId="4"/>
  </si>
  <si>
    <t>規模別　育児休業制度（％）</t>
    <rPh sb="0" eb="3">
      <t>キボベツ</t>
    </rPh>
    <rPh sb="4" eb="6">
      <t>イクジ</t>
    </rPh>
    <rPh sb="6" eb="8">
      <t>キュウギョウ</t>
    </rPh>
    <rPh sb="8" eb="10">
      <t>セイド</t>
    </rPh>
    <phoneticPr fontId="4"/>
  </si>
  <si>
    <t>介護休業制度の有無</t>
    <rPh sb="0" eb="2">
      <t>カイゴ</t>
    </rPh>
    <rPh sb="2" eb="4">
      <t>キュウギョウ</t>
    </rPh>
    <rPh sb="4" eb="6">
      <t>セイド</t>
    </rPh>
    <rPh sb="7" eb="9">
      <t>ウム</t>
    </rPh>
    <phoneticPr fontId="4"/>
  </si>
  <si>
    <t>介護休業制度の有無（％）</t>
    <rPh sb="0" eb="2">
      <t>カイゴ</t>
    </rPh>
    <rPh sb="2" eb="4">
      <t>キュウギョウ</t>
    </rPh>
    <rPh sb="4" eb="6">
      <t>セイド</t>
    </rPh>
    <rPh sb="7" eb="9">
      <t>ウム</t>
    </rPh>
    <phoneticPr fontId="4"/>
  </si>
  <si>
    <t>業種別　介護休業制度の有無（％）</t>
    <rPh sb="0" eb="2">
      <t>ギョウシュ</t>
    </rPh>
    <rPh sb="2" eb="3">
      <t>ベツ</t>
    </rPh>
    <rPh sb="4" eb="6">
      <t>カイゴ</t>
    </rPh>
    <rPh sb="6" eb="8">
      <t>キュウギョウ</t>
    </rPh>
    <rPh sb="8" eb="10">
      <t>セイド</t>
    </rPh>
    <rPh sb="11" eb="13">
      <t>ウム</t>
    </rPh>
    <phoneticPr fontId="4"/>
  </si>
  <si>
    <t>規模別　介護休業制度の有無（％）</t>
    <rPh sb="0" eb="3">
      <t>キボベツ</t>
    </rPh>
    <rPh sb="4" eb="6">
      <t>カイゴ</t>
    </rPh>
    <rPh sb="6" eb="8">
      <t>キュウギョウ</t>
    </rPh>
    <rPh sb="8" eb="10">
      <t>セイド</t>
    </rPh>
    <rPh sb="11" eb="13">
      <t>ウム</t>
    </rPh>
    <phoneticPr fontId="4"/>
  </si>
  <si>
    <t>週休二日制を行っているか（％）</t>
    <rPh sb="0" eb="2">
      <t>シュウキュウ</t>
    </rPh>
    <rPh sb="2" eb="4">
      <t>フツカ</t>
    </rPh>
    <rPh sb="4" eb="5">
      <t>セイ</t>
    </rPh>
    <rPh sb="6" eb="7">
      <t>オコナ</t>
    </rPh>
    <phoneticPr fontId="4"/>
  </si>
  <si>
    <t>週休二日制の種類</t>
    <rPh sb="0" eb="2">
      <t>シュウキュウ</t>
    </rPh>
    <rPh sb="2" eb="4">
      <t>フツカ</t>
    </rPh>
    <rPh sb="4" eb="5">
      <t>セイ</t>
    </rPh>
    <rPh sb="6" eb="8">
      <t>シュルイ</t>
    </rPh>
    <phoneticPr fontId="4"/>
  </si>
  <si>
    <t>完全
週休2日制</t>
    <rPh sb="0" eb="2">
      <t>カンゼン</t>
    </rPh>
    <phoneticPr fontId="4"/>
  </si>
  <si>
    <t>月3回
週休2日制</t>
    <rPh sb="0" eb="1">
      <t>ツキ</t>
    </rPh>
    <rPh sb="2" eb="3">
      <t>カイ</t>
    </rPh>
    <phoneticPr fontId="4"/>
  </si>
  <si>
    <t>隔週
週休2日制</t>
    <rPh sb="0" eb="2">
      <t>カクシュウ</t>
    </rPh>
    <phoneticPr fontId="4"/>
  </si>
  <si>
    <t>月2回
週休2日制</t>
    <rPh sb="0" eb="1">
      <t>ツキ</t>
    </rPh>
    <rPh sb="2" eb="3">
      <t>カイ</t>
    </rPh>
    <phoneticPr fontId="4"/>
  </si>
  <si>
    <t>月1回
週休2日制</t>
    <rPh sb="0" eb="1">
      <t>ツキ</t>
    </rPh>
    <rPh sb="2" eb="3">
      <t>カイ</t>
    </rPh>
    <phoneticPr fontId="4"/>
  </si>
  <si>
    <t>その他の
週休2日制</t>
    <rPh sb="2" eb="3">
      <t>タ</t>
    </rPh>
    <phoneticPr fontId="4"/>
  </si>
  <si>
    <t>あり</t>
    <phoneticPr fontId="4"/>
  </si>
  <si>
    <t>なし</t>
    <phoneticPr fontId="4"/>
  </si>
  <si>
    <t>週休二日制の実施状況</t>
    <rPh sb="0" eb="2">
      <t>シュウキュウ</t>
    </rPh>
    <rPh sb="2" eb="4">
      <t>フツカ</t>
    </rPh>
    <rPh sb="4" eb="5">
      <t>セイ</t>
    </rPh>
    <rPh sb="6" eb="8">
      <t>ジッシ</t>
    </rPh>
    <rPh sb="8" eb="10">
      <t>ジョウキョウ</t>
    </rPh>
    <phoneticPr fontId="4"/>
  </si>
  <si>
    <t>週休二日制の種類（％）</t>
    <rPh sb="0" eb="2">
      <t>シュウキュウ</t>
    </rPh>
    <rPh sb="2" eb="4">
      <t>フツカ</t>
    </rPh>
    <rPh sb="4" eb="5">
      <t>セイ</t>
    </rPh>
    <rPh sb="6" eb="8">
      <t>シュルイ</t>
    </rPh>
    <phoneticPr fontId="4"/>
  </si>
  <si>
    <t>業種別　週休二日制の種類（％）</t>
    <rPh sb="0" eb="2">
      <t>ギョウシュ</t>
    </rPh>
    <rPh sb="2" eb="3">
      <t>ベツ</t>
    </rPh>
    <rPh sb="4" eb="6">
      <t>シュウキュウ</t>
    </rPh>
    <rPh sb="6" eb="8">
      <t>フツカ</t>
    </rPh>
    <rPh sb="8" eb="9">
      <t>セイ</t>
    </rPh>
    <rPh sb="10" eb="12">
      <t>シュルイ</t>
    </rPh>
    <phoneticPr fontId="4"/>
  </si>
  <si>
    <t>規模別　週休二日制の種類（％）</t>
    <rPh sb="0" eb="3">
      <t>キボベツ</t>
    </rPh>
    <rPh sb="4" eb="6">
      <t>シュウキュウ</t>
    </rPh>
    <rPh sb="6" eb="8">
      <t>フツカ</t>
    </rPh>
    <rPh sb="8" eb="9">
      <t>セイ</t>
    </rPh>
    <rPh sb="10" eb="12">
      <t>シュルイ</t>
    </rPh>
    <phoneticPr fontId="4"/>
  </si>
  <si>
    <t>取得日数</t>
    <rPh sb="0" eb="2">
      <t>シュトク</t>
    </rPh>
    <rPh sb="2" eb="4">
      <t>ニッスウ</t>
    </rPh>
    <phoneticPr fontId="4"/>
  </si>
  <si>
    <t>付与日数</t>
    <rPh sb="0" eb="2">
      <t>フヨ</t>
    </rPh>
    <rPh sb="2" eb="4">
      <t>ニッスウ</t>
    </rPh>
    <phoneticPr fontId="4"/>
  </si>
  <si>
    <t>取得率</t>
    <rPh sb="0" eb="3">
      <t>シュトクリツ</t>
    </rPh>
    <phoneticPr fontId="4"/>
  </si>
  <si>
    <t>育児休業制度の有無</t>
    <rPh sb="0" eb="2">
      <t>イクジ</t>
    </rPh>
    <rPh sb="2" eb="4">
      <t>キュウギョウ</t>
    </rPh>
    <rPh sb="4" eb="6">
      <t>セイド</t>
    </rPh>
    <rPh sb="7" eb="9">
      <t>ウム</t>
    </rPh>
    <phoneticPr fontId="4"/>
  </si>
  <si>
    <t>変形労働時間制の有無（％）</t>
    <rPh sb="0" eb="2">
      <t>ヘンケイ</t>
    </rPh>
    <rPh sb="2" eb="4">
      <t>ロウドウ</t>
    </rPh>
    <rPh sb="4" eb="6">
      <t>ジカン</t>
    </rPh>
    <rPh sb="6" eb="7">
      <t>セイ</t>
    </rPh>
    <rPh sb="8" eb="10">
      <t>ウム</t>
    </rPh>
    <phoneticPr fontId="4"/>
  </si>
  <si>
    <t>業種別　変形労働時間制の有無（％）</t>
    <rPh sb="0" eb="2">
      <t>ギョウシュ</t>
    </rPh>
    <rPh sb="2" eb="3">
      <t>ベツ</t>
    </rPh>
    <rPh sb="4" eb="6">
      <t>ヘンケイ</t>
    </rPh>
    <rPh sb="6" eb="8">
      <t>ロウドウ</t>
    </rPh>
    <rPh sb="8" eb="10">
      <t>ジカン</t>
    </rPh>
    <rPh sb="10" eb="11">
      <t>セイ</t>
    </rPh>
    <rPh sb="12" eb="14">
      <t>ウム</t>
    </rPh>
    <phoneticPr fontId="4"/>
  </si>
  <si>
    <t>規模別　変形労働時間制の有無（％）</t>
    <rPh sb="0" eb="3">
      <t>キボベツ</t>
    </rPh>
    <rPh sb="4" eb="6">
      <t>ヘンケイ</t>
    </rPh>
    <rPh sb="6" eb="8">
      <t>ロウドウ</t>
    </rPh>
    <rPh sb="8" eb="10">
      <t>ジカン</t>
    </rPh>
    <rPh sb="10" eb="11">
      <t>セイ</t>
    </rPh>
    <rPh sb="12" eb="14">
      <t>ウム</t>
    </rPh>
    <phoneticPr fontId="4"/>
  </si>
  <si>
    <t>雇用調整</t>
    <rPh sb="0" eb="2">
      <t>コヨウ</t>
    </rPh>
    <rPh sb="2" eb="4">
      <t>チョウセイ</t>
    </rPh>
    <phoneticPr fontId="4"/>
  </si>
  <si>
    <t>雇用調整
していない</t>
    <rPh sb="0" eb="2">
      <t>コヨウ</t>
    </rPh>
    <rPh sb="2" eb="4">
      <t>チョウセイ</t>
    </rPh>
    <phoneticPr fontId="4"/>
  </si>
  <si>
    <t>雇用調整を行っているか（社）</t>
    <rPh sb="0" eb="2">
      <t>コヨウ</t>
    </rPh>
    <rPh sb="2" eb="4">
      <t>チョウセイ</t>
    </rPh>
    <rPh sb="5" eb="6">
      <t>オコナ</t>
    </rPh>
    <rPh sb="12" eb="13">
      <t>シャ</t>
    </rPh>
    <phoneticPr fontId="4"/>
  </si>
  <si>
    <t>業種別　雇用調整を行っているか（社）</t>
    <rPh sb="0" eb="2">
      <t>ギョウシュ</t>
    </rPh>
    <rPh sb="2" eb="3">
      <t>ベツ</t>
    </rPh>
    <rPh sb="4" eb="6">
      <t>コヨウ</t>
    </rPh>
    <rPh sb="6" eb="8">
      <t>チョウセイ</t>
    </rPh>
    <rPh sb="9" eb="10">
      <t>オコナ</t>
    </rPh>
    <rPh sb="16" eb="17">
      <t>シャ</t>
    </rPh>
    <phoneticPr fontId="4"/>
  </si>
  <si>
    <t>規模別　雇用調整を行っているか（社）</t>
    <rPh sb="0" eb="3">
      <t>キボベツ</t>
    </rPh>
    <rPh sb="4" eb="6">
      <t>コヨウ</t>
    </rPh>
    <rPh sb="6" eb="8">
      <t>チョウセイ</t>
    </rPh>
    <rPh sb="9" eb="10">
      <t>オコナ</t>
    </rPh>
    <rPh sb="16" eb="17">
      <t>シャ</t>
    </rPh>
    <phoneticPr fontId="4"/>
  </si>
  <si>
    <t>常用従業員　一日所定労働時間</t>
    <rPh sb="0" eb="2">
      <t>ジョウヨウ</t>
    </rPh>
    <rPh sb="2" eb="5">
      <t>ジュウギョウイン</t>
    </rPh>
    <rPh sb="6" eb="8">
      <t>イチニチ</t>
    </rPh>
    <rPh sb="8" eb="10">
      <t>ショテイ</t>
    </rPh>
    <rPh sb="10" eb="12">
      <t>ロウドウ</t>
    </rPh>
    <rPh sb="12" eb="14">
      <t>ジカン</t>
    </rPh>
    <phoneticPr fontId="4"/>
  </si>
  <si>
    <t>パートタイマー　一日所定労働時間</t>
    <rPh sb="8" eb="10">
      <t>イチニチ</t>
    </rPh>
    <rPh sb="10" eb="12">
      <t>ショテイ</t>
    </rPh>
    <rPh sb="12" eb="14">
      <t>ロウドウ</t>
    </rPh>
    <rPh sb="14" eb="16">
      <t>ジカン</t>
    </rPh>
    <phoneticPr fontId="4"/>
  </si>
  <si>
    <t>　　 項目
業種</t>
    <rPh sb="3" eb="5">
      <t>コウモク</t>
    </rPh>
    <rPh sb="6" eb="8">
      <t>ギョウシュ</t>
    </rPh>
    <phoneticPr fontId="4"/>
  </si>
  <si>
    <t>常用従業員への転換の有無（％）</t>
    <rPh sb="0" eb="2">
      <t>ジョウヨウ</t>
    </rPh>
    <rPh sb="2" eb="5">
      <t>ジュウギョウイン</t>
    </rPh>
    <rPh sb="7" eb="9">
      <t>テンカン</t>
    </rPh>
    <rPh sb="10" eb="12">
      <t>ウム</t>
    </rPh>
    <phoneticPr fontId="4"/>
  </si>
  <si>
    <t>常用従業員への転換の有無（社）</t>
    <rPh sb="0" eb="2">
      <t>ジョウヨウ</t>
    </rPh>
    <rPh sb="2" eb="5">
      <t>ジュウギョウイン</t>
    </rPh>
    <rPh sb="7" eb="9">
      <t>テンカン</t>
    </rPh>
    <rPh sb="10" eb="12">
      <t>ウム</t>
    </rPh>
    <rPh sb="13" eb="14">
      <t>シャ</t>
    </rPh>
    <phoneticPr fontId="4"/>
  </si>
  <si>
    <t>規模別　常用従業員への転換の有無（％）</t>
    <rPh sb="0" eb="3">
      <t>キボベツ</t>
    </rPh>
    <phoneticPr fontId="10"/>
  </si>
  <si>
    <t>業種別　介護休業制度以外の支援制度について（％）</t>
    <rPh sb="0" eb="2">
      <t>ギョウシュ</t>
    </rPh>
    <rPh sb="2" eb="3">
      <t>ベツ</t>
    </rPh>
    <phoneticPr fontId="4"/>
  </si>
  <si>
    <t>業種別　産･育児･介護等による退職者の再雇用制度（％）</t>
    <rPh sb="0" eb="2">
      <t>ギョウシュ</t>
    </rPh>
    <rPh sb="2" eb="3">
      <t>ベツ</t>
    </rPh>
    <rPh sb="4" eb="5">
      <t>サン</t>
    </rPh>
    <rPh sb="6" eb="8">
      <t>イクジ</t>
    </rPh>
    <rPh sb="9" eb="12">
      <t>カイゴナド</t>
    </rPh>
    <rPh sb="15" eb="18">
      <t>タイショクシャ</t>
    </rPh>
    <rPh sb="19" eb="22">
      <t>サイコヨウ</t>
    </rPh>
    <rPh sb="22" eb="24">
      <t>セイド</t>
    </rPh>
    <phoneticPr fontId="4"/>
  </si>
  <si>
    <t>業種別　出産･育児･介護等による退職者の再雇用制度（社）</t>
    <rPh sb="0" eb="2">
      <t>ギョウシュ</t>
    </rPh>
    <rPh sb="2" eb="3">
      <t>ベツ</t>
    </rPh>
    <rPh sb="26" eb="27">
      <t>シャ</t>
    </rPh>
    <phoneticPr fontId="4"/>
  </si>
  <si>
    <t>業種別　性別により評価しない人事考課基準の有無（％）</t>
    <rPh sb="0" eb="2">
      <t>ギョウシュ</t>
    </rPh>
    <rPh sb="2" eb="3">
      <t>ベツ</t>
    </rPh>
    <rPh sb="4" eb="6">
      <t>セイベツ</t>
    </rPh>
    <rPh sb="9" eb="11">
      <t>ヒョウカ</t>
    </rPh>
    <rPh sb="14" eb="16">
      <t>ジンジ</t>
    </rPh>
    <rPh sb="16" eb="18">
      <t>コウカ</t>
    </rPh>
    <rPh sb="18" eb="20">
      <t>キジュン</t>
    </rPh>
    <rPh sb="21" eb="23">
      <t>ウム</t>
    </rPh>
    <phoneticPr fontId="4"/>
  </si>
  <si>
    <t>業種別　性別により評価しない人事考課基準の有無（社）</t>
    <rPh sb="0" eb="2">
      <t>ギョウシュ</t>
    </rPh>
    <rPh sb="2" eb="3">
      <t>ベツ</t>
    </rPh>
    <rPh sb="4" eb="6">
      <t>セイベツ</t>
    </rPh>
    <rPh sb="9" eb="11">
      <t>ヒョウカ</t>
    </rPh>
    <rPh sb="14" eb="16">
      <t>ジンジ</t>
    </rPh>
    <rPh sb="16" eb="18">
      <t>コウカ</t>
    </rPh>
    <rPh sb="18" eb="20">
      <t>キジュン</t>
    </rPh>
    <rPh sb="21" eb="23">
      <t>ウム</t>
    </rPh>
    <rPh sb="24" eb="25">
      <t>シャ</t>
    </rPh>
    <phoneticPr fontId="4"/>
  </si>
  <si>
    <t>業種別　性別役割分担の慣行を改善するよう努めている（％）</t>
    <rPh sb="0" eb="2">
      <t>ギョウシュ</t>
    </rPh>
    <rPh sb="2" eb="3">
      <t>ベツ</t>
    </rPh>
    <rPh sb="4" eb="6">
      <t>セイベツ</t>
    </rPh>
    <rPh sb="6" eb="8">
      <t>ヤクワリ</t>
    </rPh>
    <rPh sb="8" eb="10">
      <t>ブンタン</t>
    </rPh>
    <rPh sb="11" eb="13">
      <t>カンコウ</t>
    </rPh>
    <rPh sb="14" eb="16">
      <t>カイゼン</t>
    </rPh>
    <rPh sb="20" eb="21">
      <t>ツト</t>
    </rPh>
    <phoneticPr fontId="4"/>
  </si>
  <si>
    <t>業種別　性別役割分担の慣行を改善するよう努めている（社）</t>
    <rPh sb="0" eb="2">
      <t>ギョウシュ</t>
    </rPh>
    <rPh sb="2" eb="3">
      <t>ベツ</t>
    </rPh>
    <rPh sb="4" eb="6">
      <t>セイベツ</t>
    </rPh>
    <rPh sb="6" eb="8">
      <t>ヤクワリ</t>
    </rPh>
    <rPh sb="8" eb="10">
      <t>ブンタン</t>
    </rPh>
    <rPh sb="11" eb="13">
      <t>カンコウ</t>
    </rPh>
    <rPh sb="14" eb="16">
      <t>カイゼン</t>
    </rPh>
    <rPh sb="20" eb="21">
      <t>ツト</t>
    </rPh>
    <rPh sb="26" eb="27">
      <t>シャ</t>
    </rPh>
    <phoneticPr fontId="4"/>
  </si>
  <si>
    <t>業種別　女性管理職登用の有無（％）</t>
    <rPh sb="0" eb="2">
      <t>ギョウシュ</t>
    </rPh>
    <rPh sb="2" eb="3">
      <t>ベツ</t>
    </rPh>
    <rPh sb="4" eb="6">
      <t>ジョセイ</t>
    </rPh>
    <rPh sb="6" eb="8">
      <t>カンリ</t>
    </rPh>
    <rPh sb="8" eb="9">
      <t>ショク</t>
    </rPh>
    <rPh sb="9" eb="11">
      <t>トウヨウ</t>
    </rPh>
    <rPh sb="12" eb="14">
      <t>ウム</t>
    </rPh>
    <phoneticPr fontId="4"/>
  </si>
  <si>
    <t>業種別　女性管理職登用の有無（社）</t>
    <rPh sb="0" eb="2">
      <t>ギョウシュ</t>
    </rPh>
    <rPh sb="2" eb="3">
      <t>ベツ</t>
    </rPh>
    <rPh sb="15" eb="16">
      <t>シャ</t>
    </rPh>
    <phoneticPr fontId="4"/>
  </si>
  <si>
    <t>業種別　週休二日制を行っているか（％）</t>
    <rPh sb="0" eb="2">
      <t>ギョウシュ</t>
    </rPh>
    <rPh sb="2" eb="3">
      <t>ベツ</t>
    </rPh>
    <rPh sb="4" eb="6">
      <t>シュウキュウ</t>
    </rPh>
    <rPh sb="6" eb="8">
      <t>フツカ</t>
    </rPh>
    <rPh sb="8" eb="9">
      <t>セイ</t>
    </rPh>
    <rPh sb="10" eb="11">
      <t>オコナ</t>
    </rPh>
    <phoneticPr fontId="4"/>
  </si>
  <si>
    <t>規模別　週休二日制を行っているか（％）</t>
    <rPh sb="0" eb="3">
      <t>キボベツ</t>
    </rPh>
    <rPh sb="4" eb="6">
      <t>シュウキュウ</t>
    </rPh>
    <rPh sb="6" eb="8">
      <t>フツカ</t>
    </rPh>
    <rPh sb="8" eb="9">
      <t>セイ</t>
    </rPh>
    <rPh sb="10" eb="11">
      <t>オコナ</t>
    </rPh>
    <phoneticPr fontId="4"/>
  </si>
  <si>
    <t>業種別　週休二日制を行っているか（社）</t>
    <rPh sb="0" eb="2">
      <t>ギョウシュ</t>
    </rPh>
    <rPh sb="2" eb="3">
      <t>ベツ</t>
    </rPh>
    <rPh sb="4" eb="6">
      <t>シュウキュウ</t>
    </rPh>
    <rPh sb="6" eb="8">
      <t>フツカ</t>
    </rPh>
    <rPh sb="8" eb="9">
      <t>セイ</t>
    </rPh>
    <rPh sb="10" eb="11">
      <t>オコナ</t>
    </rPh>
    <rPh sb="17" eb="18">
      <t>シャ</t>
    </rPh>
    <phoneticPr fontId="4"/>
  </si>
  <si>
    <t>規模別　週休二日制を行っているか（社）</t>
    <rPh sb="0" eb="3">
      <t>キボベツ</t>
    </rPh>
    <rPh sb="4" eb="6">
      <t>シュウキュウ</t>
    </rPh>
    <rPh sb="6" eb="8">
      <t>フツカ</t>
    </rPh>
    <rPh sb="8" eb="9">
      <t>セイ</t>
    </rPh>
    <rPh sb="10" eb="11">
      <t>オコナ</t>
    </rPh>
    <rPh sb="17" eb="18">
      <t>シャ</t>
    </rPh>
    <phoneticPr fontId="4"/>
  </si>
  <si>
    <t>業種別　常用従業員への転換の有無（％）</t>
    <rPh sb="0" eb="2">
      <t>ギョウシュ</t>
    </rPh>
    <rPh sb="2" eb="3">
      <t>ベツ</t>
    </rPh>
    <phoneticPr fontId="4"/>
  </si>
  <si>
    <t>4時間
-5時間</t>
    <rPh sb="1" eb="3">
      <t>ジカン</t>
    </rPh>
    <rPh sb="6" eb="8">
      <t>ジカン</t>
    </rPh>
    <phoneticPr fontId="4"/>
  </si>
  <si>
    <t>5時間
-6時間</t>
    <rPh sb="1" eb="3">
      <t>ジカン</t>
    </rPh>
    <rPh sb="6" eb="8">
      <t>ジカン</t>
    </rPh>
    <phoneticPr fontId="4"/>
  </si>
  <si>
    <t>6時間
-7時間</t>
    <rPh sb="1" eb="3">
      <t>ジカン</t>
    </rPh>
    <rPh sb="6" eb="8">
      <t>ジカン</t>
    </rPh>
    <phoneticPr fontId="4"/>
  </si>
  <si>
    <t>5-10%
未満</t>
    <phoneticPr fontId="4"/>
  </si>
  <si>
    <t>10-20%
未満</t>
    <phoneticPr fontId="4"/>
  </si>
  <si>
    <t>20-30%
未満</t>
    <phoneticPr fontId="4"/>
  </si>
  <si>
    <t>30-40%
未満</t>
    <phoneticPr fontId="4"/>
  </si>
  <si>
    <t>40-50%
未満</t>
    <phoneticPr fontId="4"/>
  </si>
  <si>
    <t>時間外
制限措置</t>
    <rPh sb="0" eb="2">
      <t>ジカン</t>
    </rPh>
    <rPh sb="2" eb="3">
      <t>ガイ</t>
    </rPh>
    <rPh sb="4" eb="6">
      <t>セイゲン</t>
    </rPh>
    <rPh sb="6" eb="8">
      <t>ソチ</t>
    </rPh>
    <phoneticPr fontId="4"/>
  </si>
  <si>
    <t>時間外
制限措置</t>
    <rPh sb="0" eb="3">
      <t>ジカンガイ</t>
    </rPh>
    <rPh sb="4" eb="6">
      <t>セイゲン</t>
    </rPh>
    <rPh sb="6" eb="8">
      <t>ソチ</t>
    </rPh>
    <phoneticPr fontId="4"/>
  </si>
  <si>
    <t>ポスタ－
掲示等</t>
    <rPh sb="5" eb="7">
      <t>ケイジ</t>
    </rPh>
    <rPh sb="7" eb="8">
      <t>トウ</t>
    </rPh>
    <phoneticPr fontId="4"/>
  </si>
  <si>
    <t>いない</t>
    <phoneticPr fontId="4"/>
  </si>
  <si>
    <t>いない</t>
    <phoneticPr fontId="4"/>
  </si>
  <si>
    <t>いない</t>
    <phoneticPr fontId="4"/>
  </si>
  <si>
    <t>パートタイマーの有給休暇制度</t>
    <rPh sb="10" eb="12">
      <t>キュウカ</t>
    </rPh>
    <phoneticPr fontId="4"/>
  </si>
  <si>
    <t>42　パートタイマーの有給休暇制度</t>
    <rPh sb="13" eb="15">
      <t>キュウカ</t>
    </rPh>
    <rPh sb="15" eb="17">
      <t>セイド</t>
    </rPh>
    <phoneticPr fontId="4"/>
  </si>
  <si>
    <t>41　パートタイマーの有給休暇制度</t>
    <rPh sb="13" eb="15">
      <t>キュウカ</t>
    </rPh>
    <rPh sb="15" eb="17">
      <t>セイド</t>
    </rPh>
    <phoneticPr fontId="4"/>
  </si>
  <si>
    <t>パートタイマーの有給休暇制度（％）</t>
    <rPh sb="10" eb="12">
      <t>キュウカ</t>
    </rPh>
    <rPh sb="12" eb="14">
      <t>セイド</t>
    </rPh>
    <phoneticPr fontId="4"/>
  </si>
  <si>
    <t>パートタイマーの有給休暇制度（社）</t>
    <rPh sb="10" eb="12">
      <t>キュウカ</t>
    </rPh>
    <rPh sb="12" eb="14">
      <t>セイド</t>
    </rPh>
    <rPh sb="15" eb="16">
      <t>シャ</t>
    </rPh>
    <phoneticPr fontId="4"/>
  </si>
  <si>
    <t>業種別　パートタイマーの有給休暇制度（％）</t>
    <rPh sb="0" eb="2">
      <t>ギョウシュ</t>
    </rPh>
    <rPh sb="2" eb="3">
      <t>ベツ</t>
    </rPh>
    <rPh sb="14" eb="16">
      <t>キュウカ</t>
    </rPh>
    <rPh sb="16" eb="18">
      <t>セイド</t>
    </rPh>
    <phoneticPr fontId="4"/>
  </si>
  <si>
    <t>業種別　パートタイマーの有給休暇制度（社）</t>
    <rPh sb="0" eb="2">
      <t>ギョウシュ</t>
    </rPh>
    <rPh sb="2" eb="3">
      <t>ベツ</t>
    </rPh>
    <rPh sb="14" eb="16">
      <t>キュウカ</t>
    </rPh>
    <rPh sb="16" eb="18">
      <t>セイド</t>
    </rPh>
    <rPh sb="19" eb="20">
      <t>シャ</t>
    </rPh>
    <phoneticPr fontId="4"/>
  </si>
  <si>
    <t>規模別　パートタイマーの有給休暇制度（％）</t>
    <rPh sb="0" eb="3">
      <t>キボベツ</t>
    </rPh>
    <rPh sb="14" eb="16">
      <t>キュウカ</t>
    </rPh>
    <rPh sb="16" eb="18">
      <t>セイド</t>
    </rPh>
    <phoneticPr fontId="4"/>
  </si>
  <si>
    <t>規模別　パートタイマーの有給休暇制度（社）</t>
    <rPh sb="0" eb="3">
      <t>キボベツ</t>
    </rPh>
    <rPh sb="14" eb="16">
      <t>キュウカ</t>
    </rPh>
    <rPh sb="16" eb="18">
      <t>セイド</t>
    </rPh>
    <rPh sb="19" eb="20">
      <t>シャ</t>
    </rPh>
    <phoneticPr fontId="4"/>
  </si>
  <si>
    <t>　　項目
 業種</t>
    <rPh sb="2" eb="4">
      <t>コウモク</t>
    </rPh>
    <rPh sb="9" eb="11">
      <t>ギョウシュ</t>
    </rPh>
    <phoneticPr fontId="4"/>
  </si>
  <si>
    <t>　　項目
 規模</t>
    <rPh sb="2" eb="4">
      <t>コウモク</t>
    </rPh>
    <rPh sb="9" eb="11">
      <t>キボ</t>
    </rPh>
    <phoneticPr fontId="4"/>
  </si>
  <si>
    <t>問36</t>
    <phoneticPr fontId="4"/>
  </si>
  <si>
    <t>問35</t>
    <phoneticPr fontId="4"/>
  </si>
  <si>
    <t>問34</t>
    <phoneticPr fontId="4"/>
  </si>
  <si>
    <t>問33</t>
    <phoneticPr fontId="4"/>
  </si>
  <si>
    <t>問30</t>
    <phoneticPr fontId="4"/>
  </si>
  <si>
    <t>問32</t>
    <phoneticPr fontId="4"/>
  </si>
  <si>
    <t>問32</t>
    <phoneticPr fontId="4"/>
  </si>
  <si>
    <t>問31</t>
    <phoneticPr fontId="4"/>
  </si>
  <si>
    <t>問31</t>
    <phoneticPr fontId="4"/>
  </si>
  <si>
    <t>問29</t>
    <phoneticPr fontId="4"/>
  </si>
  <si>
    <t>女性活躍推進法の一般事業主行動計画について</t>
    <rPh sb="0" eb="2">
      <t>ジョセイ</t>
    </rPh>
    <rPh sb="2" eb="4">
      <t>カツヤク</t>
    </rPh>
    <rPh sb="4" eb="6">
      <t>スイシン</t>
    </rPh>
    <rPh sb="6" eb="7">
      <t>ホウ</t>
    </rPh>
    <rPh sb="8" eb="10">
      <t>イッパン</t>
    </rPh>
    <rPh sb="10" eb="13">
      <t>ジギョウヌシ</t>
    </rPh>
    <rPh sb="13" eb="15">
      <t>コウドウ</t>
    </rPh>
    <rPh sb="15" eb="17">
      <t>ケイカク</t>
    </rPh>
    <phoneticPr fontId="4"/>
  </si>
  <si>
    <t>女性活躍推進法にもとづく一般事業主行動計画について</t>
    <rPh sb="0" eb="2">
      <t>ジョセイ</t>
    </rPh>
    <rPh sb="2" eb="4">
      <t>カツヤク</t>
    </rPh>
    <rPh sb="4" eb="6">
      <t>スイシン</t>
    </rPh>
    <rPh sb="6" eb="7">
      <t>ホウ</t>
    </rPh>
    <rPh sb="12" eb="14">
      <t>イッパン</t>
    </rPh>
    <rPh sb="14" eb="17">
      <t>ジギョウヌシ</t>
    </rPh>
    <rPh sb="17" eb="19">
      <t>コウドウ</t>
    </rPh>
    <rPh sb="19" eb="21">
      <t>ケイカク</t>
    </rPh>
    <phoneticPr fontId="4"/>
  </si>
  <si>
    <r>
      <t>アンケート　問3</t>
    </r>
    <r>
      <rPr>
        <sz val="10"/>
        <rFont val="HGｺﾞｼｯｸM"/>
        <family val="3"/>
        <charset val="128"/>
      </rPr>
      <t>6</t>
    </r>
    <rPh sb="6" eb="7">
      <t>トイ</t>
    </rPh>
    <phoneticPr fontId="4"/>
  </si>
  <si>
    <r>
      <t>アンケート　問3</t>
    </r>
    <r>
      <rPr>
        <sz val="10"/>
        <rFont val="HGｺﾞｼｯｸM"/>
        <family val="3"/>
        <charset val="128"/>
      </rPr>
      <t>5</t>
    </r>
    <rPh sb="6" eb="7">
      <t>トイ</t>
    </rPh>
    <phoneticPr fontId="4"/>
  </si>
  <si>
    <r>
      <t>アンケート　問3</t>
    </r>
    <r>
      <rPr>
        <sz val="10"/>
        <rFont val="HGｺﾞｼｯｸM"/>
        <family val="3"/>
        <charset val="128"/>
      </rPr>
      <t>4</t>
    </r>
    <rPh sb="6" eb="7">
      <t>トイ</t>
    </rPh>
    <phoneticPr fontId="4"/>
  </si>
  <si>
    <r>
      <t>アンケート　問</t>
    </r>
    <r>
      <rPr>
        <sz val="10"/>
        <rFont val="HGｺﾞｼｯｸM"/>
        <family val="3"/>
        <charset val="128"/>
      </rPr>
      <t>31</t>
    </r>
    <phoneticPr fontId="4"/>
  </si>
  <si>
    <r>
      <t>アンケート　問</t>
    </r>
    <r>
      <rPr>
        <sz val="10"/>
        <rFont val="HGｺﾞｼｯｸM"/>
        <family val="3"/>
        <charset val="128"/>
      </rPr>
      <t>31</t>
    </r>
    <phoneticPr fontId="4"/>
  </si>
  <si>
    <r>
      <t>アンケート　問</t>
    </r>
    <r>
      <rPr>
        <sz val="10"/>
        <rFont val="HGｺﾞｼｯｸM"/>
        <family val="3"/>
        <charset val="128"/>
      </rPr>
      <t>30-a</t>
    </r>
    <rPh sb="6" eb="7">
      <t>トイ</t>
    </rPh>
    <phoneticPr fontId="4"/>
  </si>
  <si>
    <r>
      <t>アンケート　問</t>
    </r>
    <r>
      <rPr>
        <sz val="10"/>
        <rFont val="HGｺﾞｼｯｸM"/>
        <family val="3"/>
        <charset val="128"/>
      </rPr>
      <t>30-ｂ</t>
    </r>
    <rPh sb="6" eb="7">
      <t>トイ</t>
    </rPh>
    <phoneticPr fontId="4"/>
  </si>
  <si>
    <r>
      <t>アンケート　問</t>
    </r>
    <r>
      <rPr>
        <sz val="10"/>
        <rFont val="HGｺﾞｼｯｸM"/>
        <family val="3"/>
        <charset val="128"/>
      </rPr>
      <t>30-c</t>
    </r>
    <rPh sb="6" eb="7">
      <t>トイ</t>
    </rPh>
    <phoneticPr fontId="4"/>
  </si>
  <si>
    <t>○　女性活躍推進法にもとづく一般事業主行動計画策定</t>
    <rPh sb="2" eb="4">
      <t>ジョセイ</t>
    </rPh>
    <rPh sb="4" eb="6">
      <t>カツヤク</t>
    </rPh>
    <rPh sb="6" eb="8">
      <t>スイシン</t>
    </rPh>
    <rPh sb="8" eb="9">
      <t>ホウ</t>
    </rPh>
    <rPh sb="14" eb="16">
      <t>イッパン</t>
    </rPh>
    <rPh sb="16" eb="19">
      <t>ジギョウヌシ</t>
    </rPh>
    <rPh sb="19" eb="21">
      <t>コウドウ</t>
    </rPh>
    <rPh sb="21" eb="23">
      <t>ケイカク</t>
    </rPh>
    <rPh sb="23" eb="25">
      <t>サクテイ</t>
    </rPh>
    <phoneticPr fontId="4"/>
  </si>
  <si>
    <t>アンケート　問29</t>
    <rPh sb="6" eb="7">
      <t>トイ</t>
    </rPh>
    <phoneticPr fontId="4"/>
  </si>
  <si>
    <t>女性活躍推進法にもとづく一般事業主行動計画策定</t>
    <rPh sb="0" eb="2">
      <t>ジョセイ</t>
    </rPh>
    <rPh sb="2" eb="4">
      <t>カツヤク</t>
    </rPh>
    <rPh sb="4" eb="6">
      <t>スイシン</t>
    </rPh>
    <rPh sb="6" eb="7">
      <t>ホウ</t>
    </rPh>
    <rPh sb="12" eb="14">
      <t>イッパン</t>
    </rPh>
    <rPh sb="14" eb="17">
      <t>ジギョウヌシ</t>
    </rPh>
    <rPh sb="17" eb="19">
      <t>コウドウ</t>
    </rPh>
    <rPh sb="19" eb="21">
      <t>ケイカク</t>
    </rPh>
    <rPh sb="21" eb="23">
      <t>サクテイ</t>
    </rPh>
    <phoneticPr fontId="4"/>
  </si>
  <si>
    <t>平成27年度年次有給休暇取得状況</t>
    <rPh sb="0" eb="2">
      <t>ヘイセイ</t>
    </rPh>
    <rPh sb="4" eb="5">
      <t>ネン</t>
    </rPh>
    <rPh sb="5" eb="6">
      <t>ド</t>
    </rPh>
    <rPh sb="6" eb="8">
      <t>ネンジ</t>
    </rPh>
    <rPh sb="8" eb="10">
      <t>ユウキュウ</t>
    </rPh>
    <rPh sb="10" eb="12">
      <t>キュウカ</t>
    </rPh>
    <rPh sb="12" eb="14">
      <t>シュトク</t>
    </rPh>
    <rPh sb="14" eb="16">
      <t>ジョウキョウ</t>
    </rPh>
    <phoneticPr fontId="4"/>
  </si>
  <si>
    <t xml:space="preserve">
出産女性</t>
    <rPh sb="1" eb="3">
      <t>シュッサン</t>
    </rPh>
    <rPh sb="3" eb="5">
      <t>ジョセイ</t>
    </rPh>
    <phoneticPr fontId="4"/>
  </si>
  <si>
    <t>未就学児養育者への支援制度（複数回答可）</t>
    <rPh sb="0" eb="3">
      <t>ミシュウガク</t>
    </rPh>
    <rPh sb="3" eb="4">
      <t>ジ</t>
    </rPh>
    <rPh sb="4" eb="7">
      <t>ヨウイクシャ</t>
    </rPh>
    <rPh sb="9" eb="11">
      <t>シエン</t>
    </rPh>
    <rPh sb="11" eb="13">
      <t>セイド</t>
    </rPh>
    <rPh sb="14" eb="16">
      <t>フクスウ</t>
    </rPh>
    <rPh sb="16" eb="18">
      <t>カイトウ</t>
    </rPh>
    <rPh sb="18" eb="19">
      <t>カ</t>
    </rPh>
    <phoneticPr fontId="4"/>
  </si>
  <si>
    <t>複数回答</t>
    <rPh sb="0" eb="2">
      <t>フクスウ</t>
    </rPh>
    <rPh sb="2" eb="4">
      <t>カイトウ</t>
    </rPh>
    <phoneticPr fontId="4"/>
  </si>
  <si>
    <r>
      <t>　定年後の雇用促進制度の有無について、「あり」と回答した事業所は全体で63.0％となった。
　業種別では、「情報通信業」「運輸業」に雇用促進制度がある割合が高い。
　規模別では、規模が大きい事業所に雇用促進制度がある割合が高い。
※回答上位（資料編より抜粋）
　再雇用　　：</t>
    </r>
    <r>
      <rPr>
        <sz val="10"/>
        <color indexed="10"/>
        <rFont val="HGｺﾞｼｯｸM"/>
        <family val="3"/>
        <charset val="128"/>
      </rPr>
      <t xml:space="preserve">   </t>
    </r>
    <r>
      <rPr>
        <sz val="10"/>
        <rFont val="HGｺﾞｼｯｸM"/>
        <family val="3"/>
        <charset val="128"/>
      </rPr>
      <t xml:space="preserve">465社
　雇用延長　：   233社
</t>
    </r>
    <rPh sb="1" eb="4">
      <t>テイネンゴ</t>
    </rPh>
    <rPh sb="5" eb="7">
      <t>コヨウ</t>
    </rPh>
    <rPh sb="7" eb="9">
      <t>ソクシン</t>
    </rPh>
    <rPh sb="9" eb="11">
      <t>セイド</t>
    </rPh>
    <rPh sb="12" eb="14">
      <t>ウム</t>
    </rPh>
    <rPh sb="24" eb="26">
      <t>カイトウ</t>
    </rPh>
    <rPh sb="28" eb="31">
      <t>ジギョウショ</t>
    </rPh>
    <rPh sb="32" eb="34">
      <t>ゼンタイ</t>
    </rPh>
    <rPh sb="47" eb="49">
      <t>ギョウシュ</t>
    </rPh>
    <rPh sb="49" eb="50">
      <t>ベツ</t>
    </rPh>
    <rPh sb="54" eb="56">
      <t>ジョウホウ</t>
    </rPh>
    <rPh sb="56" eb="59">
      <t>ツウシンギョウ</t>
    </rPh>
    <rPh sb="61" eb="63">
      <t>ウンユ</t>
    </rPh>
    <rPh sb="63" eb="64">
      <t>ギョウ</t>
    </rPh>
    <rPh sb="78" eb="79">
      <t>タカ</t>
    </rPh>
    <rPh sb="83" eb="85">
      <t>キボ</t>
    </rPh>
    <rPh sb="85" eb="86">
      <t>ベツ</t>
    </rPh>
    <rPh sb="89" eb="91">
      <t>キボ</t>
    </rPh>
    <rPh sb="92" eb="93">
      <t>オオ</t>
    </rPh>
    <rPh sb="99" eb="101">
      <t>コヨウ</t>
    </rPh>
    <rPh sb="101" eb="103">
      <t>ソクシン</t>
    </rPh>
    <rPh sb="103" eb="105">
      <t>セイド</t>
    </rPh>
    <rPh sb="108" eb="110">
      <t>ワリアイ</t>
    </rPh>
    <rPh sb="111" eb="112">
      <t>タカ</t>
    </rPh>
    <rPh sb="117" eb="119">
      <t>カイトウ</t>
    </rPh>
    <rPh sb="119" eb="121">
      <t>ジョウイ</t>
    </rPh>
    <rPh sb="122" eb="124">
      <t>シリョウ</t>
    </rPh>
    <rPh sb="124" eb="125">
      <t>ヘン</t>
    </rPh>
    <rPh sb="127" eb="129">
      <t>バッスイ</t>
    </rPh>
    <rPh sb="133" eb="135">
      <t>コヨウ</t>
    </rPh>
    <rPh sb="147" eb="149">
      <t>コヨウ</t>
    </rPh>
    <rPh sb="149" eb="151">
      <t>エンチョウ</t>
    </rPh>
    <rPh sb="159" eb="160">
      <t>シャ</t>
    </rPh>
    <phoneticPr fontId="4"/>
  </si>
  <si>
    <t>　退職金制度の有無について、「あり」と回答した事業所は全体で75.0％となった。
　業種別では、「情報通信業」「運輸業」「教育・学習支援業」で退職金制度がある割合が高い。
　規模別では、規模が大きい事業所に退職金制度がある割合が高い。</t>
    <rPh sb="1" eb="4">
      <t>タイショクキン</t>
    </rPh>
    <rPh sb="4" eb="6">
      <t>セイド</t>
    </rPh>
    <rPh sb="7" eb="9">
      <t>ウム</t>
    </rPh>
    <rPh sb="19" eb="21">
      <t>カイトウ</t>
    </rPh>
    <rPh sb="23" eb="26">
      <t>ジギョウショ</t>
    </rPh>
    <rPh sb="27" eb="29">
      <t>ゼンタイ</t>
    </rPh>
    <rPh sb="42" eb="44">
      <t>ギョウシュ</t>
    </rPh>
    <rPh sb="44" eb="45">
      <t>ベツ</t>
    </rPh>
    <rPh sb="49" eb="51">
      <t>ジョウホウ</t>
    </rPh>
    <rPh sb="51" eb="54">
      <t>ツウシンギョウ</t>
    </rPh>
    <rPh sb="56" eb="58">
      <t>ウンユ</t>
    </rPh>
    <rPh sb="58" eb="59">
      <t>ギョウ</t>
    </rPh>
    <rPh sb="61" eb="63">
      <t>キョウイク</t>
    </rPh>
    <rPh sb="64" eb="66">
      <t>ガクシュウ</t>
    </rPh>
    <rPh sb="66" eb="68">
      <t>シエン</t>
    </rPh>
    <rPh sb="68" eb="69">
      <t>ギョウ</t>
    </rPh>
    <rPh sb="87" eb="89">
      <t>キボ</t>
    </rPh>
    <rPh sb="89" eb="90">
      <t>ベツ</t>
    </rPh>
    <rPh sb="99" eb="102">
      <t>ジギョウショ</t>
    </rPh>
    <phoneticPr fontId="4"/>
  </si>
  <si>
    <t xml:space="preserve"> 常用従業員の１日あたりの所定労働時間について、8時間以下と回答した事業所が全体の92.1％となり、8時間超は4.5％となった。
 業種別では、「飲食店・宿泊業」で8時間超の割合が高い。
 規模別では、「1～9人」の事業所が他と比べ、8時間超の割合が高い。</t>
    <rPh sb="1" eb="3">
      <t>ジョウヨウ</t>
    </rPh>
    <rPh sb="3" eb="6">
      <t>ジュウギョウイン</t>
    </rPh>
    <rPh sb="8" eb="9">
      <t>ニチ</t>
    </rPh>
    <rPh sb="13" eb="15">
      <t>ショテイ</t>
    </rPh>
    <rPh sb="15" eb="17">
      <t>ロウドウ</t>
    </rPh>
    <rPh sb="17" eb="19">
      <t>ジカン</t>
    </rPh>
    <rPh sb="25" eb="27">
      <t>ジカン</t>
    </rPh>
    <rPh sb="27" eb="29">
      <t>イカ</t>
    </rPh>
    <rPh sb="30" eb="32">
      <t>カイトウ</t>
    </rPh>
    <rPh sb="34" eb="37">
      <t>ジギョウショ</t>
    </rPh>
    <rPh sb="38" eb="40">
      <t>ゼンタイ</t>
    </rPh>
    <rPh sb="68" eb="69">
      <t>ベツ</t>
    </rPh>
    <rPh sb="73" eb="75">
      <t>インショク</t>
    </rPh>
    <rPh sb="75" eb="76">
      <t>テン</t>
    </rPh>
    <rPh sb="77" eb="79">
      <t>シュクハク</t>
    </rPh>
    <rPh sb="79" eb="80">
      <t>ギョウ</t>
    </rPh>
    <rPh sb="83" eb="85">
      <t>ジカン</t>
    </rPh>
    <rPh sb="85" eb="86">
      <t>チョウ</t>
    </rPh>
    <rPh sb="87" eb="89">
      <t>ワリアイ</t>
    </rPh>
    <rPh sb="90" eb="91">
      <t>タカ</t>
    </rPh>
    <rPh sb="95" eb="97">
      <t>キボ</t>
    </rPh>
    <rPh sb="97" eb="98">
      <t>ベツ</t>
    </rPh>
    <rPh sb="112" eb="113">
      <t>タ</t>
    </rPh>
    <rPh sb="114" eb="115">
      <t>クラ</t>
    </rPh>
    <rPh sb="122" eb="124">
      <t>ワリアイ</t>
    </rPh>
    <rPh sb="125" eb="126">
      <t>タカ</t>
    </rPh>
    <phoneticPr fontId="4"/>
  </si>
  <si>
    <t>　週休二日制の実施状況について、「行っている」と回答した事業所は全体で84.8％となった。
　業種別では、どの業種も概ね週休二日制を導入しているが、「飲食店・宿泊業」では導入率が低い。
　規模別においては、どの規模の事業所も70％以上、週休二日制を導入している。</t>
    <rPh sb="1" eb="3">
      <t>シュウキュウ</t>
    </rPh>
    <rPh sb="3" eb="5">
      <t>フツカ</t>
    </rPh>
    <rPh sb="5" eb="6">
      <t>セイ</t>
    </rPh>
    <rPh sb="7" eb="9">
      <t>ジッシ</t>
    </rPh>
    <rPh sb="9" eb="11">
      <t>ジョウキョウ</t>
    </rPh>
    <rPh sb="17" eb="18">
      <t>オコナ</t>
    </rPh>
    <rPh sb="24" eb="26">
      <t>カイトウ</t>
    </rPh>
    <rPh sb="28" eb="31">
      <t>ジギョウショ</t>
    </rPh>
    <rPh sb="32" eb="34">
      <t>ゼンタイ</t>
    </rPh>
    <rPh sb="47" eb="49">
      <t>ギョウシュ</t>
    </rPh>
    <rPh sb="49" eb="50">
      <t>ベツ</t>
    </rPh>
    <rPh sb="55" eb="57">
      <t>ギョウシュ</t>
    </rPh>
    <rPh sb="58" eb="59">
      <t>オオム</t>
    </rPh>
    <rPh sb="60" eb="62">
      <t>シュウキュウ</t>
    </rPh>
    <rPh sb="62" eb="63">
      <t>２</t>
    </rPh>
    <rPh sb="63" eb="64">
      <t>ヒ</t>
    </rPh>
    <rPh sb="64" eb="65">
      <t>セイ</t>
    </rPh>
    <rPh sb="66" eb="68">
      <t>ドウニュウ</t>
    </rPh>
    <rPh sb="75" eb="77">
      <t>インショク</t>
    </rPh>
    <rPh sb="77" eb="78">
      <t>テン</t>
    </rPh>
    <rPh sb="79" eb="81">
      <t>シュクハク</t>
    </rPh>
    <rPh sb="81" eb="82">
      <t>ギョウ</t>
    </rPh>
    <rPh sb="85" eb="87">
      <t>ドウニュウ</t>
    </rPh>
    <rPh sb="87" eb="88">
      <t>リツ</t>
    </rPh>
    <rPh sb="89" eb="90">
      <t>ヒク</t>
    </rPh>
    <rPh sb="94" eb="96">
      <t>キボ</t>
    </rPh>
    <rPh sb="96" eb="97">
      <t>ベツ</t>
    </rPh>
    <rPh sb="105" eb="107">
      <t>キボ</t>
    </rPh>
    <rPh sb="108" eb="111">
      <t>ジギョウショ</t>
    </rPh>
    <rPh sb="115" eb="117">
      <t>イジョウ</t>
    </rPh>
    <rPh sb="118" eb="120">
      <t>シュウキュウ</t>
    </rPh>
    <rPh sb="120" eb="122">
      <t>フツカ</t>
    </rPh>
    <rPh sb="122" eb="123">
      <t>セイ</t>
    </rPh>
    <rPh sb="124" eb="126">
      <t>ドウニュウ</t>
    </rPh>
    <phoneticPr fontId="4"/>
  </si>
  <si>
    <t>　年次有給休暇の状況について、全体では従業員一人あたりに付与される有給休暇は25.6日、取得日数は7.4日であり、取得率は28.9％となった。前年の36.8％と比べると取得率が7.9ポイント減少した。
　業種別では、「情報通信業」の取得率が低い。
　規模別では、「30～100人以上」の事業所で取得率が低い。（注：1人あたりの付与日数に違いあり）</t>
    <rPh sb="1" eb="3">
      <t>ネンジ</t>
    </rPh>
    <rPh sb="3" eb="5">
      <t>ユウキュウ</t>
    </rPh>
    <rPh sb="5" eb="7">
      <t>キュウカ</t>
    </rPh>
    <rPh sb="8" eb="10">
      <t>ジョウキョウ</t>
    </rPh>
    <rPh sb="57" eb="60">
      <t>シュトクリツ</t>
    </rPh>
    <rPh sb="71" eb="73">
      <t>ゼンネン</t>
    </rPh>
    <rPh sb="80" eb="81">
      <t>クラ</t>
    </rPh>
    <rPh sb="84" eb="86">
      <t>シュトク</t>
    </rPh>
    <rPh sb="86" eb="87">
      <t>リツ</t>
    </rPh>
    <rPh sb="95" eb="97">
      <t>ゲンショウ</t>
    </rPh>
    <rPh sb="102" eb="104">
      <t>ギョウシュ</t>
    </rPh>
    <rPh sb="104" eb="105">
      <t>ベツ</t>
    </rPh>
    <rPh sb="109" eb="111">
      <t>ジョウホウ</t>
    </rPh>
    <rPh sb="111" eb="114">
      <t>ツウシンギョウ</t>
    </rPh>
    <rPh sb="116" eb="119">
      <t>シュトクリツ</t>
    </rPh>
    <rPh sb="120" eb="121">
      <t>ヒク</t>
    </rPh>
    <rPh sb="125" eb="127">
      <t>キボ</t>
    </rPh>
    <rPh sb="127" eb="128">
      <t>ベツ</t>
    </rPh>
    <rPh sb="138" eb="139">
      <t>ヒト</t>
    </rPh>
    <rPh sb="139" eb="141">
      <t>イジョウ</t>
    </rPh>
    <rPh sb="143" eb="146">
      <t>ジギョウショ</t>
    </rPh>
    <rPh sb="149" eb="150">
      <t>リツ</t>
    </rPh>
    <rPh sb="151" eb="152">
      <t>ヒク</t>
    </rPh>
    <rPh sb="155" eb="156">
      <t>チュウ</t>
    </rPh>
    <rPh sb="158" eb="159">
      <t>ニン</t>
    </rPh>
    <rPh sb="163" eb="165">
      <t>フヨ</t>
    </rPh>
    <rPh sb="165" eb="167">
      <t>ニッスウ</t>
    </rPh>
    <rPh sb="168" eb="169">
      <t>チガ</t>
    </rPh>
    <phoneticPr fontId="4"/>
  </si>
  <si>
    <t>　女性管理職の割合について、「50％以上」と回答した事業所が全体で20.6％となった。
　業種別では、「医療・福祉」「教育・学習支援業」が「50％以上」いる区分の中で、割合が他業種と比べ高い。
　</t>
    <rPh sb="1" eb="3">
      <t>ジョセイ</t>
    </rPh>
    <rPh sb="3" eb="5">
      <t>カンリ</t>
    </rPh>
    <rPh sb="5" eb="6">
      <t>ショク</t>
    </rPh>
    <rPh sb="7" eb="9">
      <t>ワリアイ</t>
    </rPh>
    <rPh sb="18" eb="20">
      <t>イジョウ</t>
    </rPh>
    <rPh sb="22" eb="24">
      <t>カイトウ</t>
    </rPh>
    <rPh sb="26" eb="29">
      <t>ジギョウショ</t>
    </rPh>
    <rPh sb="30" eb="32">
      <t>ゼンタイ</t>
    </rPh>
    <rPh sb="45" eb="47">
      <t>ギョウシュ</t>
    </rPh>
    <rPh sb="47" eb="48">
      <t>ベツ</t>
    </rPh>
    <rPh sb="52" eb="54">
      <t>イリョウ</t>
    </rPh>
    <rPh sb="55" eb="57">
      <t>フクシ</t>
    </rPh>
    <rPh sb="59" eb="61">
      <t>キョウイク</t>
    </rPh>
    <rPh sb="62" eb="64">
      <t>ガクシュウ</t>
    </rPh>
    <rPh sb="64" eb="66">
      <t>シエン</t>
    </rPh>
    <rPh sb="66" eb="67">
      <t>ギョウ</t>
    </rPh>
    <rPh sb="78" eb="80">
      <t>クブン</t>
    </rPh>
    <rPh sb="81" eb="82">
      <t>ナカ</t>
    </rPh>
    <rPh sb="84" eb="86">
      <t>ワリアイ</t>
    </rPh>
    <rPh sb="87" eb="88">
      <t>タ</t>
    </rPh>
    <rPh sb="88" eb="90">
      <t>ギョウシュ</t>
    </rPh>
    <rPh sb="91" eb="92">
      <t>クラ</t>
    </rPh>
    <rPh sb="93" eb="94">
      <t>タカ</t>
    </rPh>
    <phoneticPr fontId="4"/>
  </si>
  <si>
    <t>　セクシャルハラスメントへの対策について、「している」と回答した事業所は全体で30.7％となった。
　業種別では、「金融・保険業」が他の業種と比べ対策をしている割合が高い。
　規模別では、規模が大きい事業所ほど対策している割合が高い。</t>
    <rPh sb="14" eb="16">
      <t>タイサク</t>
    </rPh>
    <rPh sb="28" eb="30">
      <t>カイトウ</t>
    </rPh>
    <rPh sb="32" eb="35">
      <t>ジギョウショ</t>
    </rPh>
    <rPh sb="36" eb="38">
      <t>ゼンタイ</t>
    </rPh>
    <rPh sb="51" eb="53">
      <t>ギョウシュ</t>
    </rPh>
    <rPh sb="53" eb="54">
      <t>ベツ</t>
    </rPh>
    <rPh sb="58" eb="60">
      <t>キンユウ</t>
    </rPh>
    <rPh sb="61" eb="64">
      <t>ホケンギョウ</t>
    </rPh>
    <rPh sb="66" eb="67">
      <t>タ</t>
    </rPh>
    <rPh sb="68" eb="70">
      <t>ギョウシュ</t>
    </rPh>
    <rPh sb="71" eb="72">
      <t>クラ</t>
    </rPh>
    <rPh sb="73" eb="75">
      <t>タイサク</t>
    </rPh>
    <rPh sb="80" eb="82">
      <t>ワリアイ</t>
    </rPh>
    <rPh sb="83" eb="84">
      <t>タカ</t>
    </rPh>
    <rPh sb="88" eb="90">
      <t>キボ</t>
    </rPh>
    <rPh sb="90" eb="91">
      <t>ベツ</t>
    </rPh>
    <rPh sb="94" eb="96">
      <t>キボ</t>
    </rPh>
    <rPh sb="97" eb="98">
      <t>オオ</t>
    </rPh>
    <rPh sb="100" eb="103">
      <t>ジギョウショ</t>
    </rPh>
    <rPh sb="105" eb="107">
      <t>タイサク</t>
    </rPh>
    <phoneticPr fontId="4"/>
  </si>
  <si>
    <t>　パートタイマー１日の平均労働時間について、「5時間以上6時間未満」と回答した事業所の割合が高かった。
　業種別では、「4時間未満」の割合が高いのは「金融・保険業」で、「7時間以上」の割合が高いのは「情報通信業」であった。
　規模別では、「4時間未満」の割合が高いのは「5～9人」の事業所で、「7時間以上」の割合が高いのは「50～99人」規模の事業所となった。</t>
    <rPh sb="9" eb="10">
      <t>ニチ</t>
    </rPh>
    <rPh sb="11" eb="13">
      <t>ヘイキン</t>
    </rPh>
    <rPh sb="13" eb="15">
      <t>ロウドウ</t>
    </rPh>
    <rPh sb="15" eb="17">
      <t>ジカン</t>
    </rPh>
    <rPh sb="24" eb="28">
      <t>ジカンイジョウ</t>
    </rPh>
    <rPh sb="29" eb="31">
      <t>ジカン</t>
    </rPh>
    <rPh sb="31" eb="33">
      <t>ミマン</t>
    </rPh>
    <rPh sb="35" eb="37">
      <t>カイトウ</t>
    </rPh>
    <rPh sb="39" eb="42">
      <t>ジギョウショ</t>
    </rPh>
    <rPh sb="43" eb="45">
      <t>ワリアイ</t>
    </rPh>
    <rPh sb="46" eb="47">
      <t>タカ</t>
    </rPh>
    <rPh sb="53" eb="55">
      <t>ギョウシュ</t>
    </rPh>
    <rPh sb="55" eb="56">
      <t>ベツ</t>
    </rPh>
    <rPh sb="92" eb="94">
      <t>ワリアイ</t>
    </rPh>
    <rPh sb="95" eb="96">
      <t>タカ</t>
    </rPh>
    <rPh sb="100" eb="102">
      <t>ジョウホウ</t>
    </rPh>
    <rPh sb="102" eb="105">
      <t>ツウシンギョウ</t>
    </rPh>
    <rPh sb="113" eb="115">
      <t>キボ</t>
    </rPh>
    <rPh sb="115" eb="116">
      <t>ベツ</t>
    </rPh>
    <rPh sb="121" eb="123">
      <t>ジカン</t>
    </rPh>
    <rPh sb="123" eb="125">
      <t>ミマン</t>
    </rPh>
    <rPh sb="138" eb="139">
      <t>ニン</t>
    </rPh>
    <rPh sb="141" eb="144">
      <t>ジギョウショ</t>
    </rPh>
    <rPh sb="154" eb="156">
      <t>ワリアイ</t>
    </rPh>
    <rPh sb="157" eb="158">
      <t>タカ</t>
    </rPh>
    <rPh sb="167" eb="168">
      <t>ニン</t>
    </rPh>
    <rPh sb="169" eb="171">
      <t>キボ</t>
    </rPh>
    <rPh sb="172" eb="175">
      <t>ジギョウショ</t>
    </rPh>
    <phoneticPr fontId="4"/>
  </si>
  <si>
    <t>　パートタイマーの平均時間給は、男性：1,018.1円、女性：961.4円となった。
　業種別では、男性は「建設業」「情報通信業」、女性は「情報通信業」「医療・福祉」で高い金額を示している。
　規模別では、男性は「1～4人」の事業所で、女性は「100人以上」の事業所で高い金額を示している。</t>
    <rPh sb="9" eb="11">
      <t>ヘイキン</t>
    </rPh>
    <rPh sb="11" eb="13">
      <t>ジカン</t>
    </rPh>
    <rPh sb="13" eb="14">
      <t>キュウ</t>
    </rPh>
    <rPh sb="26" eb="27">
      <t>エン</t>
    </rPh>
    <rPh sb="36" eb="37">
      <t>エン</t>
    </rPh>
    <rPh sb="44" eb="46">
      <t>ギョウシュ</t>
    </rPh>
    <rPh sb="46" eb="47">
      <t>ベツ</t>
    </rPh>
    <rPh sb="50" eb="52">
      <t>ダンセイ</t>
    </rPh>
    <rPh sb="54" eb="57">
      <t>ケンセツギョウ</t>
    </rPh>
    <rPh sb="59" eb="61">
      <t>ジョウホウ</t>
    </rPh>
    <rPh sb="61" eb="64">
      <t>ツウシンギョウ</t>
    </rPh>
    <rPh sb="66" eb="68">
      <t>ジョセイ</t>
    </rPh>
    <rPh sb="70" eb="72">
      <t>ジョウホウ</t>
    </rPh>
    <rPh sb="72" eb="75">
      <t>ツウシンギョウ</t>
    </rPh>
    <rPh sb="77" eb="79">
      <t>イリョウ</t>
    </rPh>
    <rPh sb="80" eb="82">
      <t>フクシ</t>
    </rPh>
    <rPh sb="84" eb="85">
      <t>タカ</t>
    </rPh>
    <rPh sb="86" eb="88">
      <t>キンガク</t>
    </rPh>
    <rPh sb="89" eb="90">
      <t>シメ</t>
    </rPh>
    <rPh sb="97" eb="99">
      <t>キボ</t>
    </rPh>
    <rPh sb="99" eb="100">
      <t>ベツ</t>
    </rPh>
    <rPh sb="110" eb="111">
      <t>ニン</t>
    </rPh>
    <rPh sb="113" eb="115">
      <t>ジギョウ</t>
    </rPh>
    <rPh sb="115" eb="116">
      <t>ショ</t>
    </rPh>
    <rPh sb="118" eb="120">
      <t>ジョセイ</t>
    </rPh>
    <rPh sb="126" eb="128">
      <t>イジョウ</t>
    </rPh>
    <rPh sb="130" eb="133">
      <t>ジギョウショ</t>
    </rPh>
    <phoneticPr fontId="4"/>
  </si>
  <si>
    <t>　次世代育成支援対策推進法にもとづく一般事業主行動計画（従業員数が101人以上の事業所は策定義務あり、100人以下は努力義務のみ）について、「策定した」「策定中」と回答した事業所が全体の13.0％であった。
　業種別では、「運輸業」「医療・福祉」において「策定した」と回答した割合が高い。
　規模別では、「100人以上」の事業所が、「策定した」と回答した割合が高い。</t>
    <rPh sb="1" eb="4">
      <t>ジセダイ</t>
    </rPh>
    <rPh sb="4" eb="6">
      <t>イクセイ</t>
    </rPh>
    <rPh sb="6" eb="8">
      <t>シエン</t>
    </rPh>
    <rPh sb="8" eb="10">
      <t>タイサク</t>
    </rPh>
    <rPh sb="10" eb="12">
      <t>スイシン</t>
    </rPh>
    <rPh sb="12" eb="13">
      <t>ホウ</t>
    </rPh>
    <rPh sb="18" eb="20">
      <t>イッパン</t>
    </rPh>
    <rPh sb="20" eb="23">
      <t>ジギョウヌシ</t>
    </rPh>
    <rPh sb="23" eb="25">
      <t>コウドウ</t>
    </rPh>
    <rPh sb="25" eb="27">
      <t>ケイカク</t>
    </rPh>
    <rPh sb="28" eb="30">
      <t>ジュウギョウ</t>
    </rPh>
    <rPh sb="31" eb="32">
      <t>カズ</t>
    </rPh>
    <rPh sb="36" eb="37">
      <t>ニン</t>
    </rPh>
    <rPh sb="37" eb="39">
      <t>イジョウ</t>
    </rPh>
    <rPh sb="40" eb="43">
      <t>ジギョウショ</t>
    </rPh>
    <rPh sb="44" eb="46">
      <t>サクテイ</t>
    </rPh>
    <rPh sb="46" eb="48">
      <t>ギム</t>
    </rPh>
    <rPh sb="54" eb="55">
      <t>ニン</t>
    </rPh>
    <rPh sb="55" eb="57">
      <t>イカ</t>
    </rPh>
    <rPh sb="58" eb="60">
      <t>ドリョク</t>
    </rPh>
    <rPh sb="60" eb="62">
      <t>ギム</t>
    </rPh>
    <rPh sb="71" eb="73">
      <t>サクテイ</t>
    </rPh>
    <rPh sb="77" eb="80">
      <t>サクテイチュウ</t>
    </rPh>
    <rPh sb="82" eb="84">
      <t>カイトウ</t>
    </rPh>
    <rPh sb="86" eb="89">
      <t>ジギョウショ</t>
    </rPh>
    <rPh sb="90" eb="92">
      <t>ゼンタイ</t>
    </rPh>
    <rPh sb="105" eb="107">
      <t>ギョウシュ</t>
    </rPh>
    <rPh sb="107" eb="108">
      <t>ベツ</t>
    </rPh>
    <rPh sb="112" eb="114">
      <t>ウンユ</t>
    </rPh>
    <rPh sb="114" eb="115">
      <t>ギョウ</t>
    </rPh>
    <rPh sb="117" eb="119">
      <t>イリョウ</t>
    </rPh>
    <rPh sb="120" eb="122">
      <t>フクシ</t>
    </rPh>
    <rPh sb="128" eb="130">
      <t>サクテイ</t>
    </rPh>
    <rPh sb="134" eb="136">
      <t>カイトウ</t>
    </rPh>
    <rPh sb="138" eb="140">
      <t>ワリアイ</t>
    </rPh>
    <rPh sb="141" eb="142">
      <t>タカ</t>
    </rPh>
    <rPh sb="146" eb="148">
      <t>キボ</t>
    </rPh>
    <rPh sb="148" eb="149">
      <t>ベツ</t>
    </rPh>
    <rPh sb="156" eb="157">
      <t>ヒト</t>
    </rPh>
    <rPh sb="157" eb="159">
      <t>イジョウ</t>
    </rPh>
    <rPh sb="161" eb="164">
      <t>ジギョウショ</t>
    </rPh>
    <rPh sb="173" eb="175">
      <t>カイトウ</t>
    </rPh>
    <rPh sb="177" eb="179">
      <t>ワリアイ</t>
    </rPh>
    <rPh sb="180" eb="181">
      <t>タカ</t>
    </rPh>
    <phoneticPr fontId="4"/>
  </si>
  <si>
    <r>
      <t>　未就学児養育者への支援制度について、「実施している」と回答した事業所が全体で42.3％となった。
　業種別では、「情報通信業」「金融・保険業」で、規模別では、「30人以上」の事業所において、実施率が高い。
【実施項目】～</t>
    </r>
    <r>
      <rPr>
        <u/>
        <sz val="10"/>
        <rFont val="HGｺﾞｼｯｸM"/>
        <family val="3"/>
        <charset val="128"/>
      </rPr>
      <t>資料編より抜粋</t>
    </r>
    <r>
      <rPr>
        <sz val="10"/>
        <rFont val="HGｺﾞｼｯｸM"/>
        <family val="3"/>
        <charset val="128"/>
      </rPr>
      <t xml:space="preserve">
　勤務時間短縮　フレックスタイム制
　看護休暇　時差出勤等
　※実施結果（上位3項目）　
　　　勤務時間短縮　 　　341社
　　　時間外制限措置　　 199社
　　　看護休暇　　       141社
　　　　　　</t>
    </r>
    <rPh sb="20" eb="22">
      <t>ジッシ</t>
    </rPh>
    <rPh sb="58" eb="60">
      <t>ジョウホウ</t>
    </rPh>
    <rPh sb="60" eb="62">
      <t>ツウシン</t>
    </rPh>
    <rPh sb="62" eb="63">
      <t>ギョウ</t>
    </rPh>
    <rPh sb="70" eb="71">
      <t>ギョウ</t>
    </rPh>
    <rPh sb="88" eb="91">
      <t>ジギョウショ</t>
    </rPh>
    <rPh sb="96" eb="98">
      <t>ジッシ</t>
    </rPh>
    <rPh sb="98" eb="99">
      <t>リツ</t>
    </rPh>
    <rPh sb="100" eb="101">
      <t>タカ</t>
    </rPh>
    <rPh sb="111" eb="113">
      <t>シリョウ</t>
    </rPh>
    <rPh sb="113" eb="114">
      <t>ヘン</t>
    </rPh>
    <rPh sb="116" eb="118">
      <t>バッスイ</t>
    </rPh>
    <rPh sb="120" eb="122">
      <t>キンム</t>
    </rPh>
    <rPh sb="122" eb="124">
      <t>ジカン</t>
    </rPh>
    <rPh sb="124" eb="126">
      <t>タンシュク</t>
    </rPh>
    <rPh sb="135" eb="136">
      <t>セイ</t>
    </rPh>
    <rPh sb="138" eb="140">
      <t>カンゴ</t>
    </rPh>
    <rPh sb="140" eb="142">
      <t>キュウカ</t>
    </rPh>
    <rPh sb="143" eb="145">
      <t>ジサ</t>
    </rPh>
    <rPh sb="145" eb="147">
      <t>シュッキン</t>
    </rPh>
    <rPh sb="147" eb="148">
      <t>トウ</t>
    </rPh>
    <rPh sb="151" eb="153">
      <t>ジッシ</t>
    </rPh>
    <rPh sb="153" eb="155">
      <t>ケッカ</t>
    </rPh>
    <rPh sb="156" eb="158">
      <t>ジョウイ</t>
    </rPh>
    <rPh sb="159" eb="161">
      <t>コウモク</t>
    </rPh>
    <rPh sb="167" eb="169">
      <t>キンム</t>
    </rPh>
    <rPh sb="169" eb="171">
      <t>ジカン</t>
    </rPh>
    <rPh sb="171" eb="173">
      <t>タンシュク</t>
    </rPh>
    <rPh sb="180" eb="181">
      <t>シャ</t>
    </rPh>
    <rPh sb="203" eb="205">
      <t>カンゴ</t>
    </rPh>
    <rPh sb="205" eb="207">
      <t>キュウカ</t>
    </rPh>
    <rPh sb="219" eb="220">
      <t>シャ</t>
    </rPh>
    <phoneticPr fontId="10"/>
  </si>
  <si>
    <r>
      <t>　介護休業制度以外の支援制度について、「実施している」と回答した事業所が全体で37.7％となった。
　業種別では、「情報通信業」「金融・保険業」で、実施率が高い。
　規模別では、「30人以上」規模で実施率が高い。
【実施項目】　～</t>
    </r>
    <r>
      <rPr>
        <u/>
        <sz val="10"/>
        <rFont val="HGｺﾞｼｯｸM"/>
        <family val="3"/>
        <charset val="128"/>
      </rPr>
      <t>資料編より抜粋</t>
    </r>
    <r>
      <rPr>
        <sz val="10"/>
        <rFont val="HGｺﾞｼｯｸM"/>
        <family val="3"/>
        <charset val="128"/>
      </rPr>
      <t xml:space="preserve">
　勤務時間短縮　フレックスタイム制
　看護休暇　時差出勤等
　※実施結果（上位3項目）　
　　　　　勤務時間短縮　　　281社
　　　　　時間外制限措置 　 168社
　　　　　看護休暇　　　　　134社　</t>
    </r>
    <rPh sb="20" eb="22">
      <t>ジッシ</t>
    </rPh>
    <rPh sb="58" eb="60">
      <t>ジョウホウ</t>
    </rPh>
    <rPh sb="60" eb="63">
      <t>ツウシンギョウ</t>
    </rPh>
    <rPh sb="65" eb="67">
      <t>キンユウ</t>
    </rPh>
    <rPh sb="68" eb="71">
      <t>ホケンギョウ</t>
    </rPh>
    <rPh sb="74" eb="76">
      <t>ジッシ</t>
    </rPh>
    <rPh sb="76" eb="77">
      <t>リツ</t>
    </rPh>
    <rPh sb="78" eb="79">
      <t>タカ</t>
    </rPh>
    <rPh sb="93" eb="95">
      <t>イジョウ</t>
    </rPh>
    <rPh sb="99" eb="101">
      <t>ジッシ</t>
    </rPh>
    <rPh sb="101" eb="102">
      <t>リツ</t>
    </rPh>
    <rPh sb="115" eb="117">
      <t>シリョウ</t>
    </rPh>
    <rPh sb="117" eb="118">
      <t>ヘン</t>
    </rPh>
    <rPh sb="120" eb="122">
      <t>バッスイ</t>
    </rPh>
    <rPh sb="155" eb="157">
      <t>ジッシ</t>
    </rPh>
    <phoneticPr fontId="10"/>
  </si>
  <si>
    <r>
      <t xml:space="preserve">　公正採用選考人権啓発推進員制度についての問いに対して、「知っていて理解している」事業所の割合は全体で10.8％となった。
　業種別では、「知っていて理解している」事業所は「運輸業」が他の業種に比べ高い割合を示している。
　規模別では、「50人以上」の事業所で「知っていて理解している」事業所の割合が高い。
</t>
    </r>
    <r>
      <rPr>
        <u/>
        <sz val="10"/>
        <rFont val="HGｺﾞｼｯｸM"/>
        <family val="3"/>
        <charset val="128"/>
      </rPr>
      <t>※この問いは、常時使用する従業員の数が30人以上の事業所が対象。無回答を除く対象事業所143社中109社（76.2％）が制度を知っていて理解している。</t>
    </r>
    <rPh sb="1" eb="3">
      <t>コウセイ</t>
    </rPh>
    <rPh sb="3" eb="5">
      <t>サイヨウ</t>
    </rPh>
    <rPh sb="5" eb="7">
      <t>センコウ</t>
    </rPh>
    <rPh sb="41" eb="44">
      <t>ジギョウショ</t>
    </rPh>
    <rPh sb="45" eb="47">
      <t>ワリアイ</t>
    </rPh>
    <rPh sb="48" eb="50">
      <t>ゼンタイ</t>
    </rPh>
    <rPh sb="63" eb="65">
      <t>ギョウシュ</t>
    </rPh>
    <rPh sb="65" eb="66">
      <t>ベツ</t>
    </rPh>
    <rPh sb="82" eb="85">
      <t>ジギョウショ</t>
    </rPh>
    <rPh sb="87" eb="90">
      <t>ウンユギョウ</t>
    </rPh>
    <rPh sb="92" eb="93">
      <t>タ</t>
    </rPh>
    <rPh sb="94" eb="96">
      <t>ギョウシュ</t>
    </rPh>
    <rPh sb="97" eb="98">
      <t>クラ</t>
    </rPh>
    <rPh sb="99" eb="100">
      <t>タカ</t>
    </rPh>
    <rPh sb="101" eb="103">
      <t>ワリアイ</t>
    </rPh>
    <rPh sb="104" eb="105">
      <t>シメ</t>
    </rPh>
    <rPh sb="112" eb="114">
      <t>キボ</t>
    </rPh>
    <rPh sb="114" eb="115">
      <t>ベツ</t>
    </rPh>
    <rPh sb="121" eb="122">
      <t>ニン</t>
    </rPh>
    <rPh sb="122" eb="124">
      <t>イジョウ</t>
    </rPh>
    <rPh sb="147" eb="149">
      <t>ワリアイ</t>
    </rPh>
    <rPh sb="150" eb="151">
      <t>タカ</t>
    </rPh>
    <rPh sb="157" eb="158">
      <t>トイ</t>
    </rPh>
    <rPh sb="161" eb="163">
      <t>ジョウジ</t>
    </rPh>
    <rPh sb="163" eb="165">
      <t>シヨウ</t>
    </rPh>
    <rPh sb="167" eb="170">
      <t>ジュウギョウイン</t>
    </rPh>
    <rPh sb="171" eb="172">
      <t>カズ</t>
    </rPh>
    <rPh sb="175" eb="176">
      <t>ニン</t>
    </rPh>
    <rPh sb="176" eb="178">
      <t>イジョウ</t>
    </rPh>
    <rPh sb="179" eb="182">
      <t>ジギョウショ</t>
    </rPh>
    <rPh sb="183" eb="185">
      <t>タイショウ</t>
    </rPh>
    <rPh sb="186" eb="187">
      <t>ム</t>
    </rPh>
    <rPh sb="187" eb="189">
      <t>カイトウ</t>
    </rPh>
    <rPh sb="190" eb="191">
      <t>ノゾ</t>
    </rPh>
    <rPh sb="192" eb="194">
      <t>タイショウ</t>
    </rPh>
    <rPh sb="194" eb="197">
      <t>ジギョウショ</t>
    </rPh>
    <rPh sb="200" eb="201">
      <t>シャ</t>
    </rPh>
    <rPh sb="201" eb="202">
      <t>チュウ</t>
    </rPh>
    <rPh sb="205" eb="206">
      <t>シャ</t>
    </rPh>
    <rPh sb="214" eb="216">
      <t>セイド</t>
    </rPh>
    <rPh sb="217" eb="218">
      <t>シ</t>
    </rPh>
    <rPh sb="222" eb="224">
      <t>リカイ</t>
    </rPh>
    <phoneticPr fontId="4"/>
  </si>
  <si>
    <r>
      <t xml:space="preserve">　公正採用選考人権啓発推進員の設置の有無について、全体で「あり」と回答した事業所は11.0％であった。
　業種別では、「運輸業」が他の業種より、設置している割合が高い。
　規模別では、「100人以上」の事業所が、他の規模の事業所に比べ、設置している割合が高い。
</t>
    </r>
    <r>
      <rPr>
        <u/>
        <sz val="10"/>
        <rFont val="HGｺﾞｼｯｸM"/>
        <family val="3"/>
        <charset val="128"/>
      </rPr>
      <t>※この問いは、常時使用する従業員の数が30人以上の事業所が対象。無回答を除く対象事業所143社中111社（77.6％）が推進員を設置している。</t>
    </r>
    <rPh sb="1" eb="3">
      <t>コウセイ</t>
    </rPh>
    <rPh sb="3" eb="5">
      <t>サイヨウ</t>
    </rPh>
    <rPh sb="5" eb="7">
      <t>センコウ</t>
    </rPh>
    <rPh sb="18" eb="20">
      <t>ウム</t>
    </rPh>
    <rPh sb="25" eb="27">
      <t>ゼンタイ</t>
    </rPh>
    <rPh sb="33" eb="35">
      <t>カイトウ</t>
    </rPh>
    <rPh sb="37" eb="40">
      <t>ジギョウショ</t>
    </rPh>
    <rPh sb="53" eb="55">
      <t>ギョウシュ</t>
    </rPh>
    <rPh sb="55" eb="56">
      <t>ベツ</t>
    </rPh>
    <rPh sb="60" eb="63">
      <t>ウンユギョウ</t>
    </rPh>
    <rPh sb="65" eb="66">
      <t>タ</t>
    </rPh>
    <rPh sb="67" eb="69">
      <t>ギョウシュ</t>
    </rPh>
    <rPh sb="72" eb="74">
      <t>セッチ</t>
    </rPh>
    <rPh sb="78" eb="80">
      <t>ワリアイ</t>
    </rPh>
    <rPh sb="81" eb="82">
      <t>タカ</t>
    </rPh>
    <rPh sb="86" eb="88">
      <t>キボ</t>
    </rPh>
    <rPh sb="88" eb="89">
      <t>ベツ</t>
    </rPh>
    <rPh sb="106" eb="107">
      <t>タ</t>
    </rPh>
    <rPh sb="108" eb="110">
      <t>キボ</t>
    </rPh>
    <rPh sb="111" eb="114">
      <t>ジギョウショ</t>
    </rPh>
    <rPh sb="115" eb="116">
      <t>クラ</t>
    </rPh>
    <rPh sb="160" eb="162">
      <t>タイショウ</t>
    </rPh>
    <rPh sb="163" eb="164">
      <t>ム</t>
    </rPh>
    <rPh sb="167" eb="168">
      <t>ノゾ</t>
    </rPh>
    <rPh sb="169" eb="171">
      <t>タイショウ</t>
    </rPh>
    <rPh sb="178" eb="179">
      <t>チュウ</t>
    </rPh>
    <rPh sb="182" eb="183">
      <t>シャ</t>
    </rPh>
    <rPh sb="191" eb="193">
      <t>スイシン</t>
    </rPh>
    <rPh sb="193" eb="194">
      <t>イン</t>
    </rPh>
    <rPh sb="195" eb="197">
      <t>セッチ</t>
    </rPh>
    <phoneticPr fontId="4"/>
  </si>
  <si>
    <t>　女性活躍推進法にもとづく一般事業主行動計画（従業員数が301人以上の事業所は策定義務あり、300人以下は努力義務のみ）について、「策定した」「策定中」と回答した事業所が全体の10.2％であった。
　業種別では、「情報通信業」「運輸業」「医療・福祉」において「策定した」「策定中」と回答した割合が高い。
　規模別では、「100人以上」の事業所が、「策定した」と回答した割合が高い。</t>
    <rPh sb="13" eb="15">
      <t>イッパン</t>
    </rPh>
    <rPh sb="15" eb="18">
      <t>ジギョウヌシ</t>
    </rPh>
    <rPh sb="18" eb="20">
      <t>コウドウ</t>
    </rPh>
    <rPh sb="20" eb="22">
      <t>ケイカク</t>
    </rPh>
    <rPh sb="23" eb="25">
      <t>ジュウギョウ</t>
    </rPh>
    <rPh sb="26" eb="27">
      <t>カズ</t>
    </rPh>
    <rPh sb="31" eb="32">
      <t>ニン</t>
    </rPh>
    <rPh sb="32" eb="34">
      <t>イジョウ</t>
    </rPh>
    <rPh sb="35" eb="38">
      <t>ジギョウショ</t>
    </rPh>
    <rPh sb="39" eb="41">
      <t>サクテイ</t>
    </rPh>
    <rPh sb="41" eb="43">
      <t>ギム</t>
    </rPh>
    <rPh sb="49" eb="50">
      <t>ニン</t>
    </rPh>
    <rPh sb="50" eb="52">
      <t>イカ</t>
    </rPh>
    <rPh sb="53" eb="55">
      <t>ドリョク</t>
    </rPh>
    <rPh sb="55" eb="57">
      <t>ギム</t>
    </rPh>
    <rPh sb="66" eb="68">
      <t>サクテイ</t>
    </rPh>
    <rPh sb="72" eb="75">
      <t>サクテイチュウ</t>
    </rPh>
    <rPh sb="77" eb="79">
      <t>カイトウ</t>
    </rPh>
    <rPh sb="81" eb="84">
      <t>ジギョウショ</t>
    </rPh>
    <rPh sb="85" eb="87">
      <t>ゼンタイ</t>
    </rPh>
    <rPh sb="100" eb="102">
      <t>ギョウシュ</t>
    </rPh>
    <rPh sb="102" eb="103">
      <t>ベツ</t>
    </rPh>
    <rPh sb="114" eb="117">
      <t>ウンユギョウ</t>
    </rPh>
    <rPh sb="119" eb="121">
      <t>イリョウ</t>
    </rPh>
    <rPh sb="122" eb="124">
      <t>フクシ</t>
    </rPh>
    <rPh sb="130" eb="132">
      <t>サクテイ</t>
    </rPh>
    <rPh sb="136" eb="139">
      <t>サクテイチュウ</t>
    </rPh>
    <rPh sb="141" eb="143">
      <t>カイトウ</t>
    </rPh>
    <rPh sb="145" eb="147">
      <t>ワリアイ</t>
    </rPh>
    <rPh sb="148" eb="149">
      <t>タカ</t>
    </rPh>
    <rPh sb="153" eb="155">
      <t>キボ</t>
    </rPh>
    <rPh sb="155" eb="156">
      <t>ベツ</t>
    </rPh>
    <rPh sb="163" eb="164">
      <t>ヒト</t>
    </rPh>
    <rPh sb="164" eb="166">
      <t>イジョウ</t>
    </rPh>
    <rPh sb="168" eb="171">
      <t>ジギョウショ</t>
    </rPh>
    <rPh sb="180" eb="182">
      <t>カイトウ</t>
    </rPh>
    <rPh sb="184" eb="186">
      <t>ワリアイ</t>
    </rPh>
    <rPh sb="187" eb="188">
      <t>タカ</t>
    </rPh>
    <phoneticPr fontId="4"/>
  </si>
  <si>
    <t xml:space="preserve"> 定年制の有無について、「あり」と回答した事業所は全体で67.5％となった。
 業種別では、「情報通信業」「教育・学習支援業」「運輸業」において、定年制の導入率が高いが,「飲食店・宿泊業」は低い。
 規模別では、規模が大きい事業所に定年制度がある割合が高い。</t>
    <rPh sb="1" eb="4">
      <t>テイネンセイ</t>
    </rPh>
    <rPh sb="5" eb="7">
      <t>ウム</t>
    </rPh>
    <rPh sb="17" eb="19">
      <t>カイトウ</t>
    </rPh>
    <rPh sb="21" eb="23">
      <t>ジギョウ</t>
    </rPh>
    <rPh sb="23" eb="24">
      <t>ショ</t>
    </rPh>
    <rPh sb="25" eb="27">
      <t>ゼンタイ</t>
    </rPh>
    <rPh sb="40" eb="42">
      <t>ギョウシュ</t>
    </rPh>
    <rPh sb="42" eb="43">
      <t>ベツ</t>
    </rPh>
    <rPh sb="47" eb="49">
      <t>ジョウホウ</t>
    </rPh>
    <rPh sb="49" eb="52">
      <t>ツウシンギョウ</t>
    </rPh>
    <rPh sb="54" eb="56">
      <t>キョウイク</t>
    </rPh>
    <rPh sb="57" eb="59">
      <t>ガクシュウ</t>
    </rPh>
    <rPh sb="59" eb="61">
      <t>シエン</t>
    </rPh>
    <rPh sb="61" eb="62">
      <t>ギョウ</t>
    </rPh>
    <rPh sb="73" eb="76">
      <t>テイネンセイ</t>
    </rPh>
    <rPh sb="77" eb="79">
      <t>ドウニュウ</t>
    </rPh>
    <rPh sb="79" eb="80">
      <t>リツ</t>
    </rPh>
    <rPh sb="81" eb="82">
      <t>タカ</t>
    </rPh>
    <rPh sb="86" eb="88">
      <t>インショク</t>
    </rPh>
    <rPh sb="88" eb="89">
      <t>テン</t>
    </rPh>
    <rPh sb="90" eb="92">
      <t>シュクハク</t>
    </rPh>
    <rPh sb="92" eb="93">
      <t>ギョウ</t>
    </rPh>
    <rPh sb="95" eb="96">
      <t>ヒク</t>
    </rPh>
    <rPh sb="100" eb="102">
      <t>キボ</t>
    </rPh>
    <rPh sb="102" eb="103">
      <t>ベツ</t>
    </rPh>
    <rPh sb="106" eb="108">
      <t>キボ</t>
    </rPh>
    <rPh sb="109" eb="110">
      <t>オオ</t>
    </rPh>
    <rPh sb="112" eb="115">
      <t>ジギョウショ</t>
    </rPh>
    <rPh sb="116" eb="118">
      <t>テイネン</t>
    </rPh>
    <rPh sb="118" eb="120">
      <t>セイド</t>
    </rPh>
    <rPh sb="123" eb="125">
      <t>ワリアイ</t>
    </rPh>
    <rPh sb="126" eb="127">
      <t>タカ</t>
    </rPh>
    <phoneticPr fontId="4"/>
  </si>
  <si>
    <t>　変形労働時間制の有無について、何らかの制度を導入している事業所は全体で39.2％となった。
　業種別では、「運輸業」で変形労働時間制の導入割合が高い。また、「教育・学習支援業」「建設業」「製造業」で一年単位の変形労働時間制を導入している割合が高い。
　規模別では、規模が大きい事業所ほど導入率が高い。</t>
    <rPh sb="55" eb="58">
      <t>ウンユギョウ</t>
    </rPh>
    <rPh sb="60" eb="62">
      <t>ヘンケイ</t>
    </rPh>
    <rPh sb="62" eb="64">
      <t>ロウドウ</t>
    </rPh>
    <rPh sb="64" eb="66">
      <t>ジカン</t>
    </rPh>
    <rPh sb="66" eb="67">
      <t>セイ</t>
    </rPh>
    <rPh sb="68" eb="70">
      <t>ドウニュウ</t>
    </rPh>
    <rPh sb="70" eb="72">
      <t>ワリアイ</t>
    </rPh>
    <rPh sb="73" eb="74">
      <t>タカ</t>
    </rPh>
    <rPh sb="95" eb="98">
      <t>セイゾウギョウ</t>
    </rPh>
    <rPh sb="100" eb="101">
      <t>１</t>
    </rPh>
    <rPh sb="136" eb="137">
      <t>オオ</t>
    </rPh>
    <rPh sb="148" eb="149">
      <t>タカ</t>
    </rPh>
    <phoneticPr fontId="4"/>
  </si>
  <si>
    <r>
      <t>　「団塊世代退職」「若年層定着率」「人材確保」「従業員高齢化」「労働時間短縮」「福利厚生充実」「人件費高騰」等の雇用に関する問題に取り組む必要があるかについて、「ある」と回答した事業所は全体で83.3％となった。
　業種別では、「不動産業」で低いものの全体的に必要性があると回答している。
　規模別では、規模が小さい事業所ほどこの問題の重要度が低い傾向にある。</t>
    </r>
    <r>
      <rPr>
        <sz val="10"/>
        <color indexed="10"/>
        <rFont val="HGｺﾞｼｯｸM"/>
        <family val="3"/>
        <charset val="128"/>
      </rPr>
      <t xml:space="preserve">
</t>
    </r>
    <rPh sb="2" eb="4">
      <t>ダンカイ</t>
    </rPh>
    <rPh sb="4" eb="6">
      <t>セダイ</t>
    </rPh>
    <rPh sb="6" eb="8">
      <t>タイショク</t>
    </rPh>
    <rPh sb="10" eb="12">
      <t>ジャクネン</t>
    </rPh>
    <rPh sb="12" eb="13">
      <t>ソウ</t>
    </rPh>
    <rPh sb="13" eb="16">
      <t>テイチャクリツ</t>
    </rPh>
    <rPh sb="18" eb="20">
      <t>ジンザイ</t>
    </rPh>
    <rPh sb="20" eb="22">
      <t>カクホ</t>
    </rPh>
    <rPh sb="24" eb="27">
      <t>ジュウギョウイン</t>
    </rPh>
    <rPh sb="27" eb="30">
      <t>コウレイカ</t>
    </rPh>
    <rPh sb="32" eb="34">
      <t>ロウドウ</t>
    </rPh>
    <rPh sb="34" eb="36">
      <t>ジカン</t>
    </rPh>
    <rPh sb="36" eb="38">
      <t>タンシュク</t>
    </rPh>
    <rPh sb="40" eb="42">
      <t>フクリ</t>
    </rPh>
    <rPh sb="42" eb="44">
      <t>コウセイ</t>
    </rPh>
    <rPh sb="44" eb="46">
      <t>ジュウジツ</t>
    </rPh>
    <rPh sb="48" eb="51">
      <t>ジンケンヒ</t>
    </rPh>
    <rPh sb="51" eb="53">
      <t>コウトウ</t>
    </rPh>
    <rPh sb="54" eb="55">
      <t>トウ</t>
    </rPh>
    <rPh sb="56" eb="58">
      <t>コヨウ</t>
    </rPh>
    <rPh sb="59" eb="60">
      <t>カン</t>
    </rPh>
    <rPh sb="62" eb="64">
      <t>モンダイ</t>
    </rPh>
    <rPh sb="65" eb="66">
      <t>ト</t>
    </rPh>
    <rPh sb="67" eb="68">
      <t>ク</t>
    </rPh>
    <rPh sb="69" eb="71">
      <t>ヒツヨウ</t>
    </rPh>
    <rPh sb="85" eb="87">
      <t>カイトウ</t>
    </rPh>
    <rPh sb="89" eb="92">
      <t>ジギョウショ</t>
    </rPh>
    <rPh sb="93" eb="95">
      <t>ゼンタイ</t>
    </rPh>
    <rPh sb="108" eb="110">
      <t>ギョウシュ</t>
    </rPh>
    <rPh sb="110" eb="111">
      <t>ベツ</t>
    </rPh>
    <rPh sb="115" eb="118">
      <t>フドウサン</t>
    </rPh>
    <rPh sb="118" eb="119">
      <t>ギョウ</t>
    </rPh>
    <rPh sb="121" eb="122">
      <t>ヒク</t>
    </rPh>
    <rPh sb="126" eb="129">
      <t>ゼンタイテキ</t>
    </rPh>
    <rPh sb="130" eb="132">
      <t>ヒツヨウ</t>
    </rPh>
    <rPh sb="132" eb="133">
      <t>セイ</t>
    </rPh>
    <rPh sb="137" eb="139">
      <t>カイトウ</t>
    </rPh>
    <rPh sb="146" eb="148">
      <t>キボ</t>
    </rPh>
    <rPh sb="148" eb="149">
      <t>ベツ</t>
    </rPh>
    <rPh sb="155" eb="156">
      <t>チイ</t>
    </rPh>
    <rPh sb="165" eb="167">
      <t>モンダイ</t>
    </rPh>
    <rPh sb="168" eb="171">
      <t>ジュウヨウド</t>
    </rPh>
    <rPh sb="174" eb="176">
      <t>ケイコウ</t>
    </rPh>
    <phoneticPr fontId="4"/>
  </si>
  <si>
    <t xml:space="preserve">　雇用問題の種類について、全体的には約8割が雇用問題の必要性があるとしている。必要性があると回答した中で、「求めている人材の確保が困難」「従業員の高齢化」が、他と比べ高い割合である。また、「飲食店・宿泊業」「建設業」「金融・保険業」で「若年層の定着率が悪い」を問題としている割合が高い。
　業種別、規模別ともに、雇用に関する問題や取り組みの種類としてどの業種、規模においても概ね「人材確保」「従業員の高齢化」に苦慮していることがわかる。
</t>
    <rPh sb="1" eb="3">
      <t>コヨウ</t>
    </rPh>
    <rPh sb="3" eb="5">
      <t>モンダイ</t>
    </rPh>
    <rPh sb="6" eb="8">
      <t>シュルイ</t>
    </rPh>
    <rPh sb="13" eb="16">
      <t>ゼンタイテキ</t>
    </rPh>
    <rPh sb="22" eb="24">
      <t>コヨウ</t>
    </rPh>
    <rPh sb="24" eb="26">
      <t>モンダイ</t>
    </rPh>
    <rPh sb="27" eb="30">
      <t>ヒツヨウセイ</t>
    </rPh>
    <rPh sb="39" eb="42">
      <t>ヒツヨウセイ</t>
    </rPh>
    <rPh sb="46" eb="48">
      <t>カイトウ</t>
    </rPh>
    <rPh sb="50" eb="51">
      <t>ナカ</t>
    </rPh>
    <rPh sb="54" eb="55">
      <t>モト</t>
    </rPh>
    <rPh sb="59" eb="61">
      <t>ジンザイ</t>
    </rPh>
    <rPh sb="62" eb="64">
      <t>カクホ</t>
    </rPh>
    <rPh sb="65" eb="67">
      <t>コンナン</t>
    </rPh>
    <rPh sb="73" eb="76">
      <t>コウレイカ</t>
    </rPh>
    <rPh sb="79" eb="80">
      <t>タ</t>
    </rPh>
    <rPh sb="81" eb="82">
      <t>クラ</t>
    </rPh>
    <rPh sb="83" eb="84">
      <t>タカ</t>
    </rPh>
    <rPh sb="85" eb="87">
      <t>ワリアイ</t>
    </rPh>
    <rPh sb="104" eb="107">
      <t>ケンセツギョウ</t>
    </rPh>
    <rPh sb="109" eb="111">
      <t>キンユウ</t>
    </rPh>
    <rPh sb="112" eb="115">
      <t>ホケンギョウ</t>
    </rPh>
    <rPh sb="118" eb="120">
      <t>ジャクネン</t>
    </rPh>
    <rPh sb="120" eb="121">
      <t>ソウ</t>
    </rPh>
    <rPh sb="122" eb="125">
      <t>テイチャクリツ</t>
    </rPh>
    <rPh sb="126" eb="127">
      <t>ワル</t>
    </rPh>
    <rPh sb="130" eb="132">
      <t>モンダイ</t>
    </rPh>
    <rPh sb="137" eb="139">
      <t>ワリアイ</t>
    </rPh>
    <rPh sb="140" eb="141">
      <t>タカ</t>
    </rPh>
    <rPh sb="156" eb="158">
      <t>コヨウ</t>
    </rPh>
    <rPh sb="159" eb="160">
      <t>カン</t>
    </rPh>
    <rPh sb="162" eb="164">
      <t>モンダイ</t>
    </rPh>
    <rPh sb="165" eb="166">
      <t>ト</t>
    </rPh>
    <rPh sb="167" eb="168">
      <t>ク</t>
    </rPh>
    <rPh sb="170" eb="172">
      <t>シュルイ</t>
    </rPh>
    <rPh sb="177" eb="179">
      <t>ギョウシュ</t>
    </rPh>
    <rPh sb="180" eb="182">
      <t>キボ</t>
    </rPh>
    <rPh sb="187" eb="188">
      <t>オオム</t>
    </rPh>
    <rPh sb="196" eb="199">
      <t>ジュウギョウイン</t>
    </rPh>
    <rPh sb="200" eb="203">
      <t>コウレイカ</t>
    </rPh>
    <rPh sb="205" eb="207">
      <t>クリョ</t>
    </rPh>
    <phoneticPr fontId="4"/>
  </si>
  <si>
    <t>　女性管理職について、「いる」と回答した事業所は全体で37.0％となった。
　業種別では、全体的に「いない」が多いが、「教育・学習支援業」「医療・福祉」で女性管理職がいる割合が高い。
　規模別では、規模が大きい事業所ほど、女性管理職がいる割合が高い。</t>
    <rPh sb="1" eb="3">
      <t>ジョセイ</t>
    </rPh>
    <rPh sb="3" eb="5">
      <t>カンリ</t>
    </rPh>
    <rPh sb="5" eb="6">
      <t>ショク</t>
    </rPh>
    <rPh sb="16" eb="18">
      <t>カイトウ</t>
    </rPh>
    <rPh sb="20" eb="23">
      <t>ジギョウショ</t>
    </rPh>
    <rPh sb="24" eb="26">
      <t>ゼンタイ</t>
    </rPh>
    <rPh sb="39" eb="41">
      <t>ギョウシュ</t>
    </rPh>
    <rPh sb="41" eb="42">
      <t>ベツ</t>
    </rPh>
    <rPh sb="45" eb="48">
      <t>ゼンタイテキ</t>
    </rPh>
    <rPh sb="55" eb="56">
      <t>オオ</t>
    </rPh>
    <rPh sb="70" eb="72">
      <t>イリョウ</t>
    </rPh>
    <rPh sb="73" eb="75">
      <t>フクシ</t>
    </rPh>
    <rPh sb="93" eb="95">
      <t>キボ</t>
    </rPh>
    <rPh sb="95" eb="96">
      <t>ベツ</t>
    </rPh>
    <rPh sb="99" eb="101">
      <t>キボ</t>
    </rPh>
    <rPh sb="102" eb="103">
      <t>オオ</t>
    </rPh>
    <rPh sb="105" eb="108">
      <t>ジギョウショ</t>
    </rPh>
    <rPh sb="111" eb="113">
      <t>ジョセイ</t>
    </rPh>
    <rPh sb="113" eb="115">
      <t>カンリ</t>
    </rPh>
    <rPh sb="115" eb="116">
      <t>ショク</t>
    </rPh>
    <rPh sb="119" eb="121">
      <t>ワリアイ</t>
    </rPh>
    <rPh sb="122" eb="123">
      <t>タカ</t>
    </rPh>
    <phoneticPr fontId="4"/>
  </si>
  <si>
    <t>　パートタイマーの有給休暇制度について、「あり」と回答した事業所が全体で36.2％となった。
　業種別では「医療・福祉」「金融・保険業」において導入率が高い。
　規模別では、規模が大きい事業所ほど導入率が高い。</t>
    <rPh sb="9" eb="11">
      <t>ユウキュウ</t>
    </rPh>
    <rPh sb="11" eb="13">
      <t>キュウカ</t>
    </rPh>
    <rPh sb="13" eb="15">
      <t>セイド</t>
    </rPh>
    <rPh sb="25" eb="27">
      <t>カイトウ</t>
    </rPh>
    <rPh sb="29" eb="32">
      <t>ジギョウショ</t>
    </rPh>
    <rPh sb="33" eb="35">
      <t>ゼンタイ</t>
    </rPh>
    <rPh sb="48" eb="50">
      <t>ギョウシュ</t>
    </rPh>
    <rPh sb="50" eb="51">
      <t>ベツ</t>
    </rPh>
    <rPh sb="61" eb="63">
      <t>キンユウ</t>
    </rPh>
    <rPh sb="64" eb="67">
      <t>ホケンギョウ</t>
    </rPh>
    <rPh sb="72" eb="74">
      <t>ドウニュウ</t>
    </rPh>
    <rPh sb="74" eb="75">
      <t>リツ</t>
    </rPh>
    <rPh sb="76" eb="77">
      <t>タカ</t>
    </rPh>
    <rPh sb="81" eb="83">
      <t>キボ</t>
    </rPh>
    <rPh sb="83" eb="84">
      <t>ベツ</t>
    </rPh>
    <rPh sb="98" eb="100">
      <t>ドウニュウ</t>
    </rPh>
    <rPh sb="100" eb="101">
      <t>リツ</t>
    </rPh>
    <rPh sb="102" eb="103">
      <t>タカ</t>
    </rPh>
    <phoneticPr fontId="4"/>
  </si>
  <si>
    <t>　出産･育児･介護等による退職者の再雇用について、「常用雇用で再雇用」と回答した事業所が全体で22.7％、「パートタイマー・アルバイトで再雇用」は12.1％となった。
　業種別では、「常用雇用で再雇用」については、「運輸業」「医療・福祉」で割合が高く、「パートタイマー・アルバイトで再雇用」については、「教育・学習支援業」「情報通信業」で割合が高い。
　規模別では、「常用雇用で再雇用」は「10～29人」、「パートタイマー・アルバイトで再雇用」は「100人以上」の事業所で高い割合を示している。</t>
    <rPh sb="26" eb="28">
      <t>ジョウヨウ</t>
    </rPh>
    <rPh sb="28" eb="30">
      <t>コヨウ</t>
    </rPh>
    <rPh sb="31" eb="34">
      <t>サイコヨウ</t>
    </rPh>
    <rPh sb="68" eb="71">
      <t>サイコヨウ</t>
    </rPh>
    <rPh sb="108" eb="111">
      <t>ウンユギョウ</t>
    </rPh>
    <rPh sb="113" eb="115">
      <t>イリョウ</t>
    </rPh>
    <rPh sb="116" eb="118">
      <t>フクシ</t>
    </rPh>
    <rPh sb="120" eb="122">
      <t>ワリアイ</t>
    </rPh>
    <rPh sb="123" eb="124">
      <t>タカ</t>
    </rPh>
    <rPh sb="162" eb="164">
      <t>ジョウホウ</t>
    </rPh>
    <rPh sb="164" eb="167">
      <t>ツウシンギョウ</t>
    </rPh>
    <rPh sb="169" eb="171">
      <t>ワリアイ</t>
    </rPh>
    <rPh sb="172" eb="173">
      <t>タカ</t>
    </rPh>
    <rPh sb="200" eb="201">
      <t>ニン</t>
    </rPh>
    <rPh sb="227" eb="228">
      <t>ニン</t>
    </rPh>
    <rPh sb="228" eb="230">
      <t>イジョウ</t>
    </rPh>
    <rPh sb="232" eb="235">
      <t>ジギョウショ</t>
    </rPh>
    <rPh sb="236" eb="237">
      <t>タカ</t>
    </rPh>
    <rPh sb="238" eb="240">
      <t>ワリアイ</t>
    </rPh>
    <rPh sb="241" eb="242">
      <t>シメ</t>
    </rPh>
    <phoneticPr fontId="10"/>
  </si>
  <si>
    <t>　性別により評価しない人事考課基準の有無について、「定めている」と回答した事業所が全体で60.0％であった。
　業種別では、「金融・保険業」「情報通信業」が他と比べて、定めている割合が高い。
　規模別では、概ね規模が大きい事業所ほど、定めている割合が高い。</t>
    <rPh sb="26" eb="27">
      <t>サダ</t>
    </rPh>
    <rPh sb="71" eb="73">
      <t>ジョウホウ</t>
    </rPh>
    <rPh sb="73" eb="75">
      <t>ツウシン</t>
    </rPh>
    <rPh sb="75" eb="76">
      <t>ギョウ</t>
    </rPh>
    <rPh sb="78" eb="79">
      <t>タ</t>
    </rPh>
    <rPh sb="80" eb="81">
      <t>クラ</t>
    </rPh>
    <rPh sb="89" eb="91">
      <t>ワリアイ</t>
    </rPh>
    <rPh sb="92" eb="93">
      <t>タカ</t>
    </rPh>
    <rPh sb="97" eb="100">
      <t>キボベツ</t>
    </rPh>
    <rPh sb="103" eb="104">
      <t>オオム</t>
    </rPh>
    <rPh sb="105" eb="107">
      <t>キボ</t>
    </rPh>
    <rPh sb="108" eb="109">
      <t>オオ</t>
    </rPh>
    <rPh sb="111" eb="113">
      <t>ジギョウ</t>
    </rPh>
    <rPh sb="113" eb="114">
      <t>ショ</t>
    </rPh>
    <phoneticPr fontId="10"/>
  </si>
  <si>
    <t>　性別役割分担の慣行改善について、「努めている」と回答した事業所が全体で64.3％となった。
　業種別では、「教育・学習支援業」「情報通信業」で改善に努めている割合が高い。
　規模別では、「10人以上」の規模の事業所で改善に努めている割合が高い。</t>
    <rPh sb="18" eb="19">
      <t>ツト</t>
    </rPh>
    <rPh sb="48" eb="49">
      <t>ギョウ</t>
    </rPh>
    <rPh sb="65" eb="67">
      <t>ジョウホウ</t>
    </rPh>
    <rPh sb="67" eb="70">
      <t>ツウシンギョウ</t>
    </rPh>
    <rPh sb="80" eb="82">
      <t>ワリアイ</t>
    </rPh>
    <rPh sb="83" eb="84">
      <t>タカ</t>
    </rPh>
    <rPh sb="97" eb="98">
      <t>ニン</t>
    </rPh>
    <rPh sb="98" eb="100">
      <t>イジョウ</t>
    </rPh>
    <rPh sb="105" eb="107">
      <t>ジギョウ</t>
    </rPh>
    <rPh sb="107" eb="108">
      <t>ショ</t>
    </rPh>
    <phoneticPr fontId="10"/>
  </si>
  <si>
    <t>　女性管理職の登用について、「定めている」と回答した事業所が全体で23.0％となった。
　業種別では、「教育・学習支援業」「飲食店・宿泊業」「医療・福祉」が他と比べて、定めている割合が高い。
　規模別では、「5～9人」「10～29人」「50～99人」の事業所が他と比べて、定めている割合が高い。</t>
    <rPh sb="15" eb="16">
      <t>サダ</t>
    </rPh>
    <rPh sb="52" eb="54">
      <t>キョウイク</t>
    </rPh>
    <rPh sb="55" eb="57">
      <t>ガクシュウ</t>
    </rPh>
    <rPh sb="57" eb="59">
      <t>シエン</t>
    </rPh>
    <rPh sb="59" eb="60">
      <t>ギョウ</t>
    </rPh>
    <rPh sb="62" eb="64">
      <t>インショク</t>
    </rPh>
    <rPh sb="64" eb="65">
      <t>テン</t>
    </rPh>
    <rPh sb="66" eb="68">
      <t>シュクハク</t>
    </rPh>
    <rPh sb="68" eb="69">
      <t>ギョウ</t>
    </rPh>
    <rPh sb="71" eb="73">
      <t>イリョウ</t>
    </rPh>
    <rPh sb="74" eb="76">
      <t>フクシ</t>
    </rPh>
    <rPh sb="78" eb="79">
      <t>ホカ</t>
    </rPh>
    <rPh sb="80" eb="81">
      <t>クラ</t>
    </rPh>
    <rPh sb="107" eb="108">
      <t>ニン</t>
    </rPh>
    <rPh sb="115" eb="116">
      <t>ニン</t>
    </rPh>
    <rPh sb="123" eb="124">
      <t>ニン</t>
    </rPh>
    <rPh sb="126" eb="129">
      <t>ジギョウショ</t>
    </rPh>
    <rPh sb="130" eb="131">
      <t>タ</t>
    </rPh>
    <rPh sb="132" eb="133">
      <t>クラ</t>
    </rPh>
    <phoneticPr fontId="10"/>
  </si>
  <si>
    <t>　臨時従業員（派遣職員）・パートタイム労働者の常用従業員への転換はあるかという質問に対し「ある」と回答した事業所は全体で42.5％となった。
　業種別では「医療・福祉」「飲食店・宿泊業」で、あると回答した割合が高い。
　規模別では「30人以上」の事業所で、あると回答した割合が高い。</t>
    <rPh sb="1" eb="3">
      <t>リンジ</t>
    </rPh>
    <rPh sb="3" eb="6">
      <t>ジュウギョウイン</t>
    </rPh>
    <rPh sb="7" eb="9">
      <t>ハケン</t>
    </rPh>
    <rPh sb="9" eb="11">
      <t>ショクイン</t>
    </rPh>
    <rPh sb="19" eb="22">
      <t>ロウドウシャ</t>
    </rPh>
    <rPh sb="23" eb="25">
      <t>ジョウヨウ</t>
    </rPh>
    <rPh sb="25" eb="28">
      <t>ジュウギョウイン</t>
    </rPh>
    <rPh sb="30" eb="32">
      <t>テンカン</t>
    </rPh>
    <rPh sb="39" eb="41">
      <t>シツモン</t>
    </rPh>
    <rPh sb="42" eb="43">
      <t>タイ</t>
    </rPh>
    <rPh sb="49" eb="51">
      <t>カイトウ</t>
    </rPh>
    <rPh sb="53" eb="56">
      <t>ジギョウショ</t>
    </rPh>
    <rPh sb="57" eb="59">
      <t>ゼンタイ</t>
    </rPh>
    <rPh sb="72" eb="74">
      <t>ギョウシュ</t>
    </rPh>
    <rPh sb="74" eb="75">
      <t>ベツ</t>
    </rPh>
    <rPh sb="85" eb="87">
      <t>インショク</t>
    </rPh>
    <rPh sb="87" eb="88">
      <t>テン</t>
    </rPh>
    <rPh sb="89" eb="91">
      <t>シュクハク</t>
    </rPh>
    <rPh sb="91" eb="92">
      <t>ギョウ</t>
    </rPh>
    <rPh sb="110" eb="113">
      <t>キボベツ</t>
    </rPh>
    <rPh sb="118" eb="119">
      <t>ニン</t>
    </rPh>
    <rPh sb="119" eb="121">
      <t>イジョウ</t>
    </rPh>
    <rPh sb="123" eb="125">
      <t>ジギョウ</t>
    </rPh>
    <rPh sb="125" eb="126">
      <t>ショ</t>
    </rPh>
    <phoneticPr fontId="10"/>
  </si>
  <si>
    <t>48 女性活躍推進法にもとづく一般事業主行動計画策定</t>
    <rPh sb="3" eb="5">
      <t>ジョセイ</t>
    </rPh>
    <rPh sb="5" eb="7">
      <t>カツヤク</t>
    </rPh>
    <rPh sb="7" eb="9">
      <t>スイシン</t>
    </rPh>
    <rPh sb="9" eb="10">
      <t>ホウ</t>
    </rPh>
    <rPh sb="15" eb="17">
      <t>イッパン</t>
    </rPh>
    <rPh sb="17" eb="20">
      <t>ジギョウヌシ</t>
    </rPh>
    <rPh sb="20" eb="22">
      <t>コウドウ</t>
    </rPh>
    <rPh sb="22" eb="24">
      <t>ケイカク</t>
    </rPh>
    <rPh sb="24" eb="26">
      <t>サクテイ</t>
    </rPh>
    <phoneticPr fontId="4"/>
  </si>
  <si>
    <t>49　性別により評価しない人事考課基準の有無</t>
    <rPh sb="3" eb="5">
      <t>セイベツ</t>
    </rPh>
    <rPh sb="8" eb="10">
      <t>ヒョウカ</t>
    </rPh>
    <rPh sb="13" eb="15">
      <t>ジンジ</t>
    </rPh>
    <rPh sb="15" eb="17">
      <t>コウカ</t>
    </rPh>
    <rPh sb="17" eb="19">
      <t>キジュン</t>
    </rPh>
    <rPh sb="20" eb="22">
      <t>ウム</t>
    </rPh>
    <phoneticPr fontId="4"/>
  </si>
  <si>
    <t>50　性別役割分担の慣行改善</t>
    <rPh sb="3" eb="5">
      <t>セイベツ</t>
    </rPh>
    <rPh sb="5" eb="7">
      <t>ヤクワリ</t>
    </rPh>
    <rPh sb="7" eb="9">
      <t>ブンタン</t>
    </rPh>
    <rPh sb="10" eb="12">
      <t>カンコウ</t>
    </rPh>
    <rPh sb="12" eb="14">
      <t>カイゼン</t>
    </rPh>
    <phoneticPr fontId="4"/>
  </si>
  <si>
    <t>51　女性管理職の登用</t>
    <rPh sb="3" eb="5">
      <t>ジョセイ</t>
    </rPh>
    <rPh sb="5" eb="7">
      <t>カンリ</t>
    </rPh>
    <rPh sb="7" eb="8">
      <t>ショク</t>
    </rPh>
    <rPh sb="9" eb="11">
      <t>トウヨウ</t>
    </rPh>
    <phoneticPr fontId="4"/>
  </si>
  <si>
    <t>52　臨時従業員（派遣職員）・パートタイム労働者の常用従業員への転換について</t>
    <rPh sb="3" eb="5">
      <t>リンジ</t>
    </rPh>
    <rPh sb="5" eb="8">
      <t>ジュウギョウイン</t>
    </rPh>
    <rPh sb="9" eb="11">
      <t>ハケン</t>
    </rPh>
    <rPh sb="11" eb="13">
      <t>ショクイン</t>
    </rPh>
    <rPh sb="21" eb="24">
      <t>ロウドウシャ</t>
    </rPh>
    <rPh sb="25" eb="27">
      <t>ジョウヨウ</t>
    </rPh>
    <rPh sb="27" eb="30">
      <t>ジュウギョウイン</t>
    </rPh>
    <rPh sb="32" eb="34">
      <t>テンカン</t>
    </rPh>
    <phoneticPr fontId="4"/>
  </si>
  <si>
    <t>53　公正採用選考人権啓発推進員制度について</t>
    <phoneticPr fontId="4"/>
  </si>
  <si>
    <t>54　公正採用選考人権啓発推進員の設置状況について</t>
    <phoneticPr fontId="4"/>
  </si>
  <si>
    <t>　パートタイマーの退職金制度について、「あり」と回答した事業所は全体で7.6％となった。
　業種別では、「医療・福祉」「その他」において導入率が他の業種に比べ高い。
　規模別では、「5～29人」の事業所において、導入率が高い。</t>
    <rPh sb="9" eb="12">
      <t>タイショクキン</t>
    </rPh>
    <rPh sb="12" eb="14">
      <t>セイド</t>
    </rPh>
    <rPh sb="24" eb="26">
      <t>カイトウ</t>
    </rPh>
    <rPh sb="28" eb="31">
      <t>ジギョウショ</t>
    </rPh>
    <rPh sb="32" eb="34">
      <t>ゼンタイ</t>
    </rPh>
    <rPh sb="46" eb="48">
      <t>ギョウシュ</t>
    </rPh>
    <rPh sb="48" eb="49">
      <t>ベツ</t>
    </rPh>
    <rPh sb="53" eb="55">
      <t>イリョウ</t>
    </rPh>
    <rPh sb="56" eb="58">
      <t>フクシ</t>
    </rPh>
    <rPh sb="62" eb="63">
      <t>ホカ</t>
    </rPh>
    <rPh sb="68" eb="70">
      <t>ドウニュウ</t>
    </rPh>
    <rPh sb="70" eb="71">
      <t>リツ</t>
    </rPh>
    <rPh sb="72" eb="73">
      <t>ホカ</t>
    </rPh>
    <rPh sb="74" eb="76">
      <t>ギョウシュ</t>
    </rPh>
    <rPh sb="77" eb="78">
      <t>クラ</t>
    </rPh>
    <rPh sb="79" eb="80">
      <t>タカ</t>
    </rPh>
    <rPh sb="84" eb="86">
      <t>キボ</t>
    </rPh>
    <rPh sb="86" eb="87">
      <t>ベツ</t>
    </rPh>
    <rPh sb="95" eb="96">
      <t>ニン</t>
    </rPh>
    <rPh sb="98" eb="101">
      <t>ジギョウショ</t>
    </rPh>
    <rPh sb="106" eb="108">
      <t>ドウニュウ</t>
    </rPh>
    <rPh sb="108" eb="109">
      <t>リツ</t>
    </rPh>
    <rPh sb="110" eb="111">
      <t>タカ</t>
    </rPh>
    <phoneticPr fontId="4"/>
  </si>
  <si>
    <t>31　雇用問題の種類</t>
    <rPh sb="5" eb="7">
      <t>モンダイ</t>
    </rPh>
    <rPh sb="8" eb="10">
      <t>シュルイ</t>
    </rPh>
    <phoneticPr fontId="4"/>
  </si>
  <si>
    <t>　週休二日制の種類については、「完全週休2日制」が最も多く、全体の32.8％となった。
　業種別においては、「金融・保険業」で「完全週休2日制」の割合が高い。
　規模別では、「50～99人」規模の事業所を除き「完全週休2日制」を実施している割合が高い。</t>
    <rPh sb="1" eb="3">
      <t>シュウキュウ</t>
    </rPh>
    <rPh sb="3" eb="5">
      <t>フツカ</t>
    </rPh>
    <rPh sb="5" eb="6">
      <t>セイ</t>
    </rPh>
    <rPh sb="7" eb="9">
      <t>シュルイ</t>
    </rPh>
    <rPh sb="16" eb="18">
      <t>カンゼン</t>
    </rPh>
    <rPh sb="18" eb="20">
      <t>シュウキュウ</t>
    </rPh>
    <rPh sb="22" eb="23">
      <t>セイ</t>
    </rPh>
    <rPh sb="25" eb="26">
      <t>モット</t>
    </rPh>
    <rPh sb="27" eb="28">
      <t>オオ</t>
    </rPh>
    <rPh sb="30" eb="32">
      <t>ゼンタイ</t>
    </rPh>
    <rPh sb="45" eb="47">
      <t>ギョウシュ</t>
    </rPh>
    <rPh sb="47" eb="48">
      <t>ベツ</t>
    </rPh>
    <rPh sb="55" eb="57">
      <t>キンユウ</t>
    </rPh>
    <rPh sb="58" eb="61">
      <t>ホケンギョウ</t>
    </rPh>
    <rPh sb="73" eb="75">
      <t>ワリアイ</t>
    </rPh>
    <rPh sb="76" eb="77">
      <t>タカ</t>
    </rPh>
    <rPh sb="81" eb="83">
      <t>キボ</t>
    </rPh>
    <rPh sb="83" eb="84">
      <t>ベツ</t>
    </rPh>
    <rPh sb="93" eb="94">
      <t>ニン</t>
    </rPh>
    <rPh sb="95" eb="97">
      <t>キボ</t>
    </rPh>
    <rPh sb="98" eb="101">
      <t>ジギョウショ</t>
    </rPh>
    <rPh sb="102" eb="103">
      <t>ノゾ</t>
    </rPh>
    <rPh sb="105" eb="107">
      <t>カンゼン</t>
    </rPh>
    <rPh sb="107" eb="109">
      <t>シュウキュウ</t>
    </rPh>
    <rPh sb="111" eb="112">
      <t>セイ</t>
    </rPh>
    <rPh sb="114" eb="116">
      <t>ジッシ</t>
    </rPh>
    <rPh sb="120" eb="122">
      <t>ワリアイ</t>
    </rPh>
    <rPh sb="123" eb="124">
      <t>タカ</t>
    </rPh>
    <phoneticPr fontId="4"/>
  </si>
  <si>
    <t>　介護休業制度について、「定めている」と回答した事業所は全体で43.2％（前年32.0％）あり、11.2ポイント増加となった。
　業種別では、「情報通信業」「運輸業」が他と比べ定めている割合が高い。
　規模別では、規模が大きい事業所ほど介護休業制度を定めている割合が高い。</t>
    <rPh sb="1" eb="3">
      <t>カイゴ</t>
    </rPh>
    <rPh sb="3" eb="5">
      <t>キュウギョウ</t>
    </rPh>
    <rPh sb="5" eb="7">
      <t>セイド</t>
    </rPh>
    <rPh sb="13" eb="14">
      <t>サダ</t>
    </rPh>
    <rPh sb="20" eb="22">
      <t>カイトウ</t>
    </rPh>
    <rPh sb="24" eb="27">
      <t>ジギョウショ</t>
    </rPh>
    <rPh sb="28" eb="30">
      <t>ゼンタイ</t>
    </rPh>
    <rPh sb="56" eb="58">
      <t>ゾウカ</t>
    </rPh>
    <rPh sb="65" eb="67">
      <t>ギョウシュ</t>
    </rPh>
    <rPh sb="67" eb="68">
      <t>ベツ</t>
    </rPh>
    <rPh sb="72" eb="74">
      <t>ジョウホウ</t>
    </rPh>
    <rPh sb="74" eb="77">
      <t>ツウシンギョウ</t>
    </rPh>
    <rPh sb="79" eb="82">
      <t>ウンユギョウ</t>
    </rPh>
    <rPh sb="84" eb="85">
      <t>タ</t>
    </rPh>
    <rPh sb="86" eb="87">
      <t>クラ</t>
    </rPh>
    <rPh sb="101" eb="103">
      <t>キボ</t>
    </rPh>
    <rPh sb="103" eb="104">
      <t>ベツ</t>
    </rPh>
    <rPh sb="107" eb="109">
      <t>キボ</t>
    </rPh>
    <rPh sb="110" eb="111">
      <t>オオ</t>
    </rPh>
    <rPh sb="113" eb="116">
      <t>ジギョウショ</t>
    </rPh>
    <rPh sb="118" eb="120">
      <t>カイゴ</t>
    </rPh>
    <rPh sb="120" eb="122">
      <t>キュウギョウ</t>
    </rPh>
    <rPh sb="122" eb="124">
      <t>セイド</t>
    </rPh>
    <rPh sb="125" eb="126">
      <t>サダ</t>
    </rPh>
    <rPh sb="130" eb="132">
      <t>ワリアイ</t>
    </rPh>
    <rPh sb="133" eb="134">
      <t>タカ</t>
    </rPh>
    <phoneticPr fontId="4"/>
  </si>
  <si>
    <t>　育児休業制度について、「定めている」と回答した事業所は全体で54.9％（前年41.0％）あり、13.9ポイント増加となった。
　業種別では、「情報通信業」「医療・福祉」「金融・保険業」が他の業種と比べ、定めている割合が高い。
　規模別では、規模が大きい事業所ほど、定めている割合が高い。
　男女別の育児休業制度取得率については、女性は97.8％(前年98.7%)、男性は5.6％(前年0.6%)であり、男性の育児休業取得率が5％増加した。</t>
    <rPh sb="38" eb="39">
      <t>ネン</t>
    </rPh>
    <rPh sb="56" eb="58">
      <t>ゾウカ</t>
    </rPh>
    <rPh sb="72" eb="74">
      <t>ジョウホウ</t>
    </rPh>
    <rPh sb="74" eb="76">
      <t>ツウシン</t>
    </rPh>
    <rPh sb="86" eb="88">
      <t>キンユウ</t>
    </rPh>
    <rPh sb="89" eb="91">
      <t>ホケン</t>
    </rPh>
    <rPh sb="94" eb="95">
      <t>タ</t>
    </rPh>
    <rPh sb="96" eb="98">
      <t>ギョウシュ</t>
    </rPh>
    <rPh sb="99" eb="100">
      <t>クラ</t>
    </rPh>
    <rPh sb="115" eb="118">
      <t>キボベツ</t>
    </rPh>
    <rPh sb="121" eb="123">
      <t>キボ</t>
    </rPh>
    <rPh sb="124" eb="125">
      <t>オオ</t>
    </rPh>
    <rPh sb="127" eb="130">
      <t>ジギョウショ</t>
    </rPh>
    <rPh sb="133" eb="134">
      <t>サダ</t>
    </rPh>
    <rPh sb="138" eb="140">
      <t>ワリアイ</t>
    </rPh>
    <rPh sb="141" eb="142">
      <t>タカ</t>
    </rPh>
    <rPh sb="146" eb="148">
      <t>ダンジョ</t>
    </rPh>
    <rPh sb="148" eb="149">
      <t>ベツ</t>
    </rPh>
    <rPh sb="150" eb="152">
      <t>イクジ</t>
    </rPh>
    <rPh sb="152" eb="154">
      <t>キュウギョウ</t>
    </rPh>
    <rPh sb="154" eb="156">
      <t>セイド</t>
    </rPh>
    <rPh sb="156" eb="159">
      <t>シュトクリツ</t>
    </rPh>
    <rPh sb="174" eb="175">
      <t>ゼン</t>
    </rPh>
    <rPh sb="175" eb="176">
      <t>ネン</t>
    </rPh>
    <rPh sb="191" eb="192">
      <t>ゼン</t>
    </rPh>
    <rPh sb="192" eb="193">
      <t>ネン</t>
    </rPh>
    <rPh sb="202" eb="204">
      <t>ダンセイ</t>
    </rPh>
    <rPh sb="205" eb="207">
      <t>イクジ</t>
    </rPh>
    <rPh sb="207" eb="209">
      <t>キュウギョウ</t>
    </rPh>
    <rPh sb="209" eb="212">
      <t>シュトクリツ</t>
    </rPh>
    <rPh sb="215" eb="217">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</si>
</sst>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6" formatCode="0.0_);[Red]\(0.0\)"/>
    <numFmt numFmtId="177" formatCode="#,##0.0_ "/>
    <numFmt numFmtId="178" formatCode="0.0%"/>
    <numFmt numFmtId="179" formatCode="#,###&quot;人&quot;"/>
    <numFmt numFmtId="180" formatCode="#,###&quot;件&quot;"/>
    <numFmt numFmtId="181" formatCode="#,###.0&quot;人&quot;"/>
    <numFmt numFmtId="182" formatCode="#,###&quot;社&quot;"/>
    <numFmt numFmtId="183" formatCode="#,###.0&quot;歳&quot;"/>
    <numFmt numFmtId="184" formatCode="#,###&quot;円&quot;"/>
    <numFmt numFmtId="185" formatCode="h:mm;@"/>
    <numFmt numFmtId="186" formatCode="#,###&quot;日&quot;"/>
    <numFmt numFmtId="187" formatCode="#,###.0&quot;日&quot;"/>
    <numFmt numFmtId="188" formatCode="#,###.0&quot;円&quot;"/>
    <numFmt numFmtId="189" formatCode="#,##0.00_ "/>
  </numFmts>
  <fonts count="41">
    <font>
      <sz val="10"/>
      <name val="HGｺﾞｼｯｸM"/>
      <family val="3"/>
      <charset val="128"/>
    </font>
    <font>
      <sz val="10"/>
      <name val="HGｺﾞｼｯｸM"/>
      <family val="3"/>
      <charset val="128"/>
    </font>
    <font>
      <sz val="10"/>
      <name val="HGｺﾞｼｯｸM"/>
      <family val="3"/>
      <charset val="128"/>
    </font>
    <font>
      <sz val="11"/>
      <name val="ＭＳ Ｐゴシック"/>
      <family val="3"/>
      <charset val="128"/>
    </font>
    <font>
      <sz val="6"/>
      <name val="ＭＳ Ｐゴシック"/>
      <family val="3"/>
      <charset val="128"/>
    </font>
    <font>
      <sz val="8"/>
      <name val="HGｺﾞｼｯｸM"/>
      <family val="3"/>
      <charset val="128"/>
    </font>
    <font>
      <sz val="8"/>
      <color indexed="8"/>
      <name val="HGｺﾞｼｯｸM"/>
      <family val="3"/>
      <charset val="128"/>
    </font>
    <font>
      <sz val="8"/>
      <color indexed="12"/>
      <name val="HGｺﾞｼｯｸM"/>
      <family val="3"/>
      <charset val="128"/>
    </font>
    <font>
      <sz val="8"/>
      <color indexed="10"/>
      <name val="HGｺﾞｼｯｸM"/>
      <family val="3"/>
      <charset val="128"/>
    </font>
    <font>
      <sz val="8"/>
      <color indexed="41"/>
      <name val="HGｺﾞｼｯｸM"/>
      <family val="3"/>
      <charset val="128"/>
    </font>
    <font>
      <sz val="6"/>
      <name val="HGｺﾞｼｯｸM"/>
      <family val="3"/>
      <charset val="128"/>
    </font>
    <font>
      <sz val="8"/>
      <name val="ＭＳ Ｐゴシック"/>
      <family val="3"/>
      <charset val="128"/>
    </font>
    <font>
      <sz val="6"/>
      <color indexed="8"/>
      <name val="HGｺﾞｼｯｸM"/>
      <family val="3"/>
      <charset val="128"/>
    </font>
    <font>
      <b/>
      <sz val="8"/>
      <color indexed="8"/>
      <name val="HGｺﾞｼｯｸM"/>
      <family val="3"/>
      <charset val="128"/>
    </font>
    <font>
      <b/>
      <sz val="8"/>
      <name val="HGｺﾞｼｯｸM"/>
      <family val="3"/>
      <charset val="128"/>
    </font>
    <font>
      <sz val="8"/>
      <color indexed="55"/>
      <name val="HGｺﾞｼｯｸM"/>
      <family val="3"/>
      <charset val="128"/>
    </font>
    <font>
      <b/>
      <sz val="10"/>
      <name val="HGｺﾞｼｯｸM"/>
      <family val="3"/>
      <charset val="128"/>
    </font>
    <font>
      <sz val="28"/>
      <name val="HGｺﾞｼｯｸM"/>
      <family val="3"/>
      <charset val="128"/>
    </font>
    <font>
      <sz val="14"/>
      <name val="HGｺﾞｼｯｸM"/>
      <family val="3"/>
      <charset val="128"/>
    </font>
    <font>
      <sz val="18"/>
      <name val="HGｺﾞｼｯｸM"/>
      <family val="3"/>
      <charset val="128"/>
    </font>
    <font>
      <sz val="9"/>
      <name val="HGｺﾞｼｯｸM"/>
      <family val="3"/>
      <charset val="128"/>
    </font>
    <font>
      <sz val="9"/>
      <name val="ＭＳ ゴシック"/>
      <family val="3"/>
      <charset val="128"/>
    </font>
    <font>
      <sz val="9"/>
      <color indexed="8"/>
      <name val="ＭＳ ゴシック"/>
      <family val="3"/>
      <charset val="128"/>
    </font>
    <font>
      <b/>
      <sz val="9"/>
      <name val="ＭＳ ゴシック"/>
      <family val="3"/>
      <charset val="128"/>
    </font>
    <font>
      <b/>
      <sz val="9"/>
      <name val="ＭＳ Ｐゴシック"/>
      <family val="3"/>
      <charset val="128"/>
    </font>
    <font>
      <b/>
      <sz val="9"/>
      <color indexed="12"/>
      <name val="ＭＳ Ｐゴシック"/>
      <family val="3"/>
      <charset val="128"/>
    </font>
    <font>
      <b/>
      <sz val="9"/>
      <color indexed="10"/>
      <name val="ＭＳ Ｐゴシック"/>
      <family val="3"/>
      <charset val="128"/>
    </font>
    <font>
      <b/>
      <sz val="9"/>
      <color indexed="8"/>
      <name val="ＭＳ ゴシック"/>
      <family val="3"/>
      <charset val="128"/>
    </font>
    <font>
      <sz val="9"/>
      <color indexed="12"/>
      <name val="ＭＳ ゴシック"/>
      <family val="3"/>
      <charset val="128"/>
    </font>
    <font>
      <sz val="9"/>
      <color indexed="55"/>
      <name val="ＭＳ ゴシック"/>
      <family val="3"/>
      <charset val="128"/>
    </font>
    <font>
      <b/>
      <sz val="9"/>
      <color indexed="55"/>
      <name val="ＭＳ Ｐゴシック"/>
      <family val="3"/>
      <charset val="128"/>
    </font>
    <font>
      <b/>
      <sz val="9"/>
      <color indexed="41"/>
      <name val="ＭＳ ゴシック"/>
      <family val="3"/>
      <charset val="128"/>
    </font>
    <font>
      <b/>
      <sz val="9"/>
      <color indexed="10"/>
      <name val="ＭＳ ゴシック"/>
      <family val="3"/>
      <charset val="128"/>
    </font>
    <font>
      <sz val="8"/>
      <color indexed="8"/>
      <name val="ＭＳ ゴシック"/>
      <family val="3"/>
      <charset val="128"/>
    </font>
    <font>
      <sz val="9"/>
      <color indexed="41"/>
      <name val="ＭＳ ゴシック"/>
      <family val="3"/>
      <charset val="128"/>
    </font>
    <font>
      <sz val="10"/>
      <name val="HGｺﾞｼｯｸM"/>
      <family val="3"/>
      <charset val="128"/>
    </font>
    <font>
      <u/>
      <sz val="10"/>
      <name val="HGｺﾞｼｯｸM"/>
      <family val="3"/>
      <charset val="128"/>
    </font>
    <font>
      <u/>
      <sz val="8"/>
      <name val="HGｺﾞｼｯｸM"/>
      <family val="3"/>
      <charset val="128"/>
    </font>
    <font>
      <sz val="8"/>
      <color indexed="12"/>
      <name val="ＭＳ ゴシック"/>
      <family val="3"/>
      <charset val="128"/>
    </font>
    <font>
      <sz val="10"/>
      <color indexed="10"/>
      <name val="HGｺﾞｼｯｸM"/>
      <family val="3"/>
      <charset val="128"/>
    </font>
    <font>
      <b/>
      <sz val="9"/>
      <color indexed="81"/>
      <name val="ＭＳ Ｐゴシック"/>
      <family val="3"/>
      <charset val="128"/>
    </font>
  </fonts>
  <fills count="13">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5"/>
        <bgColor indexed="64"/>
      </patternFill>
    </fill>
    <fill>
      <patternFill patternType="solid">
        <fgColor indexed="55"/>
        <bgColor indexed="64"/>
      </patternFill>
    </fill>
    <fill>
      <patternFill patternType="solid">
        <fgColor indexed="43"/>
        <bgColor indexed="64"/>
      </patternFill>
    </fill>
    <fill>
      <patternFill patternType="solid">
        <fgColor indexed="13"/>
        <bgColor indexed="64"/>
      </patternFill>
    </fill>
    <fill>
      <patternFill patternType="solid">
        <fgColor indexed="23"/>
        <bgColor indexed="64"/>
      </patternFill>
    </fill>
    <fill>
      <patternFill patternType="solid">
        <fgColor theme="0"/>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s>
  <borders count="132">
    <border>
      <left/>
      <right/>
      <top/>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right/>
      <top/>
      <bottom style="medium">
        <color indexed="64"/>
      </bottom>
      <diagonal/>
    </border>
    <border>
      <left style="double">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double">
        <color indexed="64"/>
      </left>
      <right style="medium">
        <color indexed="64"/>
      </right>
      <top/>
      <bottom style="double">
        <color indexed="64"/>
      </bottom>
      <diagonal/>
    </border>
    <border>
      <left style="thin">
        <color indexed="64"/>
      </left>
      <right style="double">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medium">
        <color indexed="64"/>
      </right>
      <top/>
      <bottom/>
      <diagonal/>
    </border>
    <border>
      <left/>
      <right style="thin">
        <color indexed="64"/>
      </right>
      <top/>
      <bottom/>
      <diagonal/>
    </border>
    <border>
      <left style="thin">
        <color indexed="64"/>
      </left>
      <right style="medium">
        <color indexed="64"/>
      </right>
      <top/>
      <bottom/>
      <diagonal/>
    </border>
    <border>
      <left/>
      <right/>
      <top style="thin">
        <color indexed="64"/>
      </top>
      <bottom style="double">
        <color indexed="64"/>
      </bottom>
      <diagonal/>
    </border>
    <border>
      <left style="double">
        <color indexed="64"/>
      </left>
      <right style="medium">
        <color indexed="64"/>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diagonal/>
    </border>
    <border>
      <left style="double">
        <color indexed="64"/>
      </left>
      <right style="medium">
        <color indexed="64"/>
      </right>
      <top style="medium">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style="double">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dotted">
        <color indexed="64"/>
      </left>
      <right style="dotted">
        <color indexed="64"/>
      </right>
      <top style="hair">
        <color indexed="64"/>
      </top>
      <bottom style="hair">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top/>
      <bottom/>
      <diagonal/>
    </border>
    <border>
      <left style="thin">
        <color indexed="64"/>
      </left>
      <right style="thin">
        <color indexed="64"/>
      </right>
      <top/>
      <bottom/>
      <diagonal/>
    </border>
    <border>
      <left style="medium">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style="medium">
        <color indexed="64"/>
      </top>
      <bottom style="thin">
        <color indexed="64"/>
      </bottom>
      <diagonal/>
    </border>
    <border diagonalDown="1">
      <left style="hair">
        <color indexed="64"/>
      </left>
      <right style="hair">
        <color indexed="64"/>
      </right>
      <top style="hair">
        <color indexed="64"/>
      </top>
      <bottom style="hair">
        <color indexed="64"/>
      </bottom>
      <diagonal style="hair">
        <color indexed="64"/>
      </diagonal>
    </border>
    <border>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s>
  <cellStyleXfs count="7">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985">
    <xf numFmtId="0" fontId="0" fillId="0" borderId="0" xfId="0">
      <alignment vertical="center"/>
    </xf>
    <xf numFmtId="0" fontId="5" fillId="0" borderId="0" xfId="6" applyFont="1" applyAlignment="1">
      <alignment vertical="center" shrinkToFit="1"/>
    </xf>
    <xf numFmtId="0" fontId="7" fillId="0" borderId="0" xfId="6" applyFont="1" applyBorder="1" applyAlignment="1">
      <alignment vertical="center" shrinkToFit="1"/>
    </xf>
    <xf numFmtId="0" fontId="7" fillId="0" borderId="0" xfId="6" applyFont="1" applyFill="1" applyBorder="1" applyAlignment="1">
      <alignment vertical="center" shrinkToFit="1"/>
    </xf>
    <xf numFmtId="0" fontId="5" fillId="0" borderId="0" xfId="6" applyFont="1" applyFill="1" applyAlignment="1">
      <alignment vertical="center" shrinkToFit="1"/>
    </xf>
    <xf numFmtId="0" fontId="5" fillId="0" borderId="0" xfId="6" applyFont="1" applyBorder="1" applyAlignment="1">
      <alignment vertical="center" shrinkToFit="1"/>
    </xf>
    <xf numFmtId="0" fontId="8" fillId="0" borderId="0" xfId="6" applyFont="1" applyBorder="1" applyAlignment="1">
      <alignment vertical="center" shrinkToFit="1"/>
    </xf>
    <xf numFmtId="0" fontId="7" fillId="0" borderId="0" xfId="6" applyFont="1" applyBorder="1" applyAlignment="1">
      <alignment horizontal="center" vertical="center" shrinkToFit="1"/>
    </xf>
    <xf numFmtId="0" fontId="6" fillId="2" borderId="1" xfId="6" applyFont="1" applyFill="1" applyBorder="1" applyAlignment="1">
      <alignment vertical="center" wrapText="1"/>
    </xf>
    <xf numFmtId="0" fontId="6" fillId="2" borderId="2" xfId="6" applyFont="1" applyFill="1" applyBorder="1" applyAlignment="1">
      <alignment vertical="center" wrapText="1"/>
    </xf>
    <xf numFmtId="0" fontId="5" fillId="0" borderId="0" xfId="6" applyFont="1" applyFill="1" applyBorder="1" applyAlignment="1">
      <alignment vertical="center" shrinkToFit="1"/>
    </xf>
    <xf numFmtId="0" fontId="6" fillId="2" borderId="3" xfId="6" applyFont="1" applyFill="1" applyBorder="1" applyAlignment="1">
      <alignment vertical="center" wrapText="1"/>
    </xf>
    <xf numFmtId="0" fontId="6" fillId="0" borderId="0" xfId="6" applyFont="1" applyAlignment="1">
      <alignment vertical="center" shrinkToFit="1"/>
    </xf>
    <xf numFmtId="0" fontId="6" fillId="0" borderId="0" xfId="6" applyFont="1" applyFill="1" applyBorder="1" applyAlignment="1">
      <alignment horizontal="center" vertical="center" shrinkToFit="1"/>
    </xf>
    <xf numFmtId="185" fontId="7" fillId="0" borderId="0" xfId="6" applyNumberFormat="1" applyFont="1" applyBorder="1" applyAlignment="1">
      <alignment vertical="center" shrinkToFit="1"/>
    </xf>
    <xf numFmtId="185" fontId="5" fillId="0" borderId="0" xfId="6" applyNumberFormat="1" applyFont="1" applyBorder="1" applyAlignment="1">
      <alignment vertical="center" shrinkToFit="1"/>
    </xf>
    <xf numFmtId="185" fontId="5" fillId="0" borderId="0" xfId="6" applyNumberFormat="1" applyFont="1" applyFill="1" applyBorder="1" applyAlignment="1">
      <alignment vertical="center" shrinkToFit="1"/>
    </xf>
    <xf numFmtId="0" fontId="6" fillId="2" borderId="4" xfId="6" applyFont="1" applyFill="1" applyBorder="1" applyAlignment="1">
      <alignment vertical="center" wrapText="1"/>
    </xf>
    <xf numFmtId="0" fontId="5" fillId="0" borderId="0" xfId="6" applyFont="1" applyFill="1" applyBorder="1" applyAlignment="1">
      <alignment horizontal="center" vertical="center" shrinkToFit="1"/>
    </xf>
    <xf numFmtId="0" fontId="6" fillId="2" borderId="5" xfId="6" applyFont="1" applyFill="1" applyBorder="1" applyAlignment="1">
      <alignment vertical="center" wrapText="1"/>
    </xf>
    <xf numFmtId="0" fontId="6" fillId="2" borderId="6" xfId="6" applyFont="1" applyFill="1" applyBorder="1" applyAlignment="1">
      <alignment vertical="center" wrapText="1"/>
    </xf>
    <xf numFmtId="0" fontId="6" fillId="2" borderId="7" xfId="6" applyFont="1" applyFill="1" applyBorder="1" applyAlignment="1">
      <alignment vertical="center" wrapText="1"/>
    </xf>
    <xf numFmtId="0" fontId="6" fillId="2" borderId="8" xfId="6" applyFont="1" applyFill="1" applyBorder="1" applyAlignment="1">
      <alignment vertical="center" wrapText="1"/>
    </xf>
    <xf numFmtId="182" fontId="5" fillId="0" borderId="0" xfId="6" applyNumberFormat="1" applyFont="1" applyBorder="1" applyAlignment="1">
      <alignment vertical="center" shrinkToFit="1"/>
    </xf>
    <xf numFmtId="182" fontId="8" fillId="0" borderId="0" xfId="6" applyNumberFormat="1" applyFont="1" applyFill="1" applyBorder="1" applyAlignment="1">
      <alignment horizontal="center" vertical="center" shrinkToFit="1"/>
    </xf>
    <xf numFmtId="0" fontId="9" fillId="0" borderId="0" xfId="6" applyFont="1" applyFill="1" applyBorder="1" applyAlignment="1">
      <alignment horizontal="center" vertical="center" shrinkToFit="1"/>
    </xf>
    <xf numFmtId="0" fontId="10" fillId="2" borderId="9" xfId="5" applyFont="1" applyFill="1" applyBorder="1" applyAlignment="1">
      <alignment horizontal="center" vertical="center" wrapText="1"/>
    </xf>
    <xf numFmtId="0" fontId="10" fillId="2" borderId="9" xfId="5" applyFont="1" applyFill="1" applyBorder="1" applyAlignment="1">
      <alignment horizontal="center" vertical="center"/>
    </xf>
    <xf numFmtId="0" fontId="5" fillId="0" borderId="0" xfId="5" applyFont="1">
      <alignment vertical="center"/>
    </xf>
    <xf numFmtId="0" fontId="5" fillId="2" borderId="10" xfId="5" applyFont="1" applyFill="1" applyBorder="1" applyAlignment="1">
      <alignment horizontal="center" vertical="center"/>
    </xf>
    <xf numFmtId="0" fontId="5" fillId="2" borderId="11" xfId="5" applyFont="1" applyFill="1" applyBorder="1" applyAlignment="1">
      <alignment horizontal="center" vertical="center"/>
    </xf>
    <xf numFmtId="0" fontId="5" fillId="2" borderId="12" xfId="5" applyFont="1" applyFill="1" applyBorder="1" applyAlignment="1">
      <alignment horizontal="center" vertical="center"/>
    </xf>
    <xf numFmtId="0" fontId="5" fillId="2" borderId="13" xfId="5" applyFont="1" applyFill="1" applyBorder="1" applyAlignment="1">
      <alignment horizontal="center" vertical="center"/>
    </xf>
    <xf numFmtId="0" fontId="5" fillId="2" borderId="14" xfId="5" applyFont="1" applyFill="1" applyBorder="1" applyAlignment="1">
      <alignment horizontal="center" vertical="center"/>
    </xf>
    <xf numFmtId="0" fontId="5" fillId="2" borderId="15" xfId="5" applyFont="1" applyFill="1" applyBorder="1" applyAlignment="1">
      <alignment horizontal="center" vertical="center"/>
    </xf>
    <xf numFmtId="0" fontId="5" fillId="2" borderId="16" xfId="5" applyFont="1" applyFill="1" applyBorder="1" applyAlignment="1">
      <alignment horizontal="center" vertical="center"/>
    </xf>
    <xf numFmtId="178" fontId="8" fillId="0" borderId="16" xfId="1" applyNumberFormat="1" applyFont="1" applyBorder="1">
      <alignment vertical="center"/>
    </xf>
    <xf numFmtId="178" fontId="8" fillId="0" borderId="17" xfId="1" applyNumberFormat="1" applyFont="1" applyBorder="1">
      <alignment vertical="center"/>
    </xf>
    <xf numFmtId="178" fontId="8" fillId="0" borderId="18" xfId="1" applyNumberFormat="1" applyFont="1" applyBorder="1">
      <alignment vertical="center"/>
    </xf>
    <xf numFmtId="0" fontId="5" fillId="2" borderId="19" xfId="5" applyFont="1" applyFill="1" applyBorder="1" applyAlignment="1">
      <alignment horizontal="center" vertical="center"/>
    </xf>
    <xf numFmtId="182" fontId="8" fillId="0" borderId="11" xfId="5" applyNumberFormat="1" applyFont="1" applyBorder="1">
      <alignment vertical="center"/>
    </xf>
    <xf numFmtId="182" fontId="8" fillId="0" borderId="12" xfId="5" applyNumberFormat="1" applyFont="1" applyBorder="1">
      <alignment vertical="center"/>
    </xf>
    <xf numFmtId="182" fontId="8" fillId="0" borderId="20" xfId="5" applyNumberFormat="1" applyFont="1" applyBorder="1">
      <alignment vertical="center"/>
    </xf>
    <xf numFmtId="182" fontId="8" fillId="0" borderId="15" xfId="5" applyNumberFormat="1" applyFont="1" applyBorder="1">
      <alignment vertical="center"/>
    </xf>
    <xf numFmtId="0" fontId="5" fillId="2" borderId="10" xfId="4" applyFont="1" applyFill="1" applyBorder="1" applyAlignment="1">
      <alignment horizontal="center" vertical="center"/>
    </xf>
    <xf numFmtId="0" fontId="5" fillId="2" borderId="20" xfId="5" applyFont="1" applyFill="1" applyBorder="1" applyAlignment="1">
      <alignment horizontal="center" vertical="center"/>
    </xf>
    <xf numFmtId="0" fontId="5" fillId="2" borderId="21" xfId="4" applyFont="1" applyFill="1" applyBorder="1">
      <alignment vertical="center"/>
    </xf>
    <xf numFmtId="178" fontId="8" fillId="0" borderId="21" xfId="1" applyNumberFormat="1" applyFont="1" applyBorder="1">
      <alignment vertical="center"/>
    </xf>
    <xf numFmtId="178" fontId="8" fillId="0" borderId="22" xfId="1" applyNumberFormat="1" applyFont="1" applyBorder="1">
      <alignment vertical="center"/>
    </xf>
    <xf numFmtId="178" fontId="8" fillId="0" borderId="23" xfId="1" applyNumberFormat="1" applyFont="1" applyBorder="1">
      <alignment vertical="center"/>
    </xf>
    <xf numFmtId="182" fontId="8" fillId="0" borderId="24" xfId="5" applyNumberFormat="1" applyFont="1" applyBorder="1">
      <alignment vertical="center"/>
    </xf>
    <xf numFmtId="182" fontId="8" fillId="0" borderId="25" xfId="5" applyNumberFormat="1" applyFont="1" applyBorder="1">
      <alignment vertical="center"/>
    </xf>
    <xf numFmtId="182" fontId="8" fillId="0" borderId="26" xfId="5" applyNumberFormat="1" applyFont="1" applyBorder="1">
      <alignment vertical="center"/>
    </xf>
    <xf numFmtId="182" fontId="8" fillId="0" borderId="27" xfId="5" applyNumberFormat="1" applyFont="1" applyBorder="1">
      <alignment vertical="center"/>
    </xf>
    <xf numFmtId="178" fontId="8" fillId="0" borderId="24" xfId="1" applyNumberFormat="1" applyFont="1" applyBorder="1">
      <alignment vertical="center"/>
    </xf>
    <xf numFmtId="178" fontId="8" fillId="0" borderId="25" xfId="1" applyNumberFormat="1" applyFont="1" applyBorder="1">
      <alignment vertical="center"/>
    </xf>
    <xf numFmtId="182" fontId="8" fillId="0" borderId="28" xfId="5" applyNumberFormat="1" applyFont="1" applyBorder="1">
      <alignment vertical="center"/>
    </xf>
    <xf numFmtId="178" fontId="8" fillId="0" borderId="29" xfId="1" applyNumberFormat="1" applyFont="1" applyBorder="1">
      <alignment vertical="center"/>
    </xf>
    <xf numFmtId="178" fontId="8" fillId="0" borderId="30" xfId="1" applyNumberFormat="1" applyFont="1" applyBorder="1">
      <alignment vertical="center"/>
    </xf>
    <xf numFmtId="178" fontId="8" fillId="0" borderId="31" xfId="1" applyNumberFormat="1" applyFont="1" applyBorder="1">
      <alignment vertical="center"/>
    </xf>
    <xf numFmtId="182" fontId="8" fillId="0" borderId="32" xfId="5" applyNumberFormat="1" applyFont="1" applyBorder="1">
      <alignment vertical="center"/>
    </xf>
    <xf numFmtId="182" fontId="8" fillId="0" borderId="33" xfId="5" applyNumberFormat="1" applyFont="1" applyBorder="1">
      <alignment vertical="center"/>
    </xf>
    <xf numFmtId="182" fontId="8" fillId="0" borderId="34" xfId="5" applyNumberFormat="1" applyFont="1" applyBorder="1">
      <alignment vertical="center"/>
    </xf>
    <xf numFmtId="182" fontId="8" fillId="0" borderId="35" xfId="5" applyNumberFormat="1" applyFont="1" applyBorder="1">
      <alignment vertical="center"/>
    </xf>
    <xf numFmtId="182" fontId="8" fillId="0" borderId="16" xfId="5" applyNumberFormat="1" applyFont="1" applyBorder="1">
      <alignment vertical="center"/>
    </xf>
    <xf numFmtId="182" fontId="8" fillId="0" borderId="36" xfId="5" applyNumberFormat="1" applyFont="1" applyBorder="1">
      <alignment vertical="center"/>
    </xf>
    <xf numFmtId="182" fontId="8" fillId="0" borderId="37" xfId="5" applyNumberFormat="1" applyFont="1" applyBorder="1">
      <alignment vertical="center"/>
    </xf>
    <xf numFmtId="182" fontId="8" fillId="0" borderId="38" xfId="5" applyNumberFormat="1" applyFont="1" applyBorder="1">
      <alignment vertical="center"/>
    </xf>
    <xf numFmtId="0" fontId="5" fillId="2" borderId="39" xfId="5" applyFont="1" applyFill="1" applyBorder="1" applyAlignment="1">
      <alignment horizontal="center" vertical="center"/>
    </xf>
    <xf numFmtId="0" fontId="5" fillId="2" borderId="40" xfId="4" applyFont="1" applyFill="1" applyBorder="1" applyAlignment="1">
      <alignment vertical="center" shrinkToFit="1"/>
    </xf>
    <xf numFmtId="182" fontId="8" fillId="0" borderId="41" xfId="5" applyNumberFormat="1" applyFont="1" applyBorder="1">
      <alignment vertical="center"/>
    </xf>
    <xf numFmtId="182" fontId="8" fillId="0" borderId="23" xfId="5" applyNumberFormat="1" applyFont="1" applyBorder="1">
      <alignment vertical="center"/>
    </xf>
    <xf numFmtId="0" fontId="5" fillId="2" borderId="5" xfId="4" applyFont="1" applyFill="1" applyBorder="1" applyAlignment="1">
      <alignment vertical="center" shrinkToFit="1"/>
    </xf>
    <xf numFmtId="178" fontId="8" fillId="0" borderId="42" xfId="1" applyNumberFormat="1" applyFont="1" applyBorder="1">
      <alignment vertical="center"/>
    </xf>
    <xf numFmtId="178" fontId="8" fillId="0" borderId="43" xfId="1" applyNumberFormat="1" applyFont="1" applyBorder="1">
      <alignment vertical="center"/>
    </xf>
    <xf numFmtId="178" fontId="8" fillId="0" borderId="44" xfId="1" applyNumberFormat="1" applyFont="1" applyBorder="1">
      <alignment vertical="center"/>
    </xf>
    <xf numFmtId="182" fontId="8" fillId="0" borderId="42" xfId="5" applyNumberFormat="1" applyFont="1" applyBorder="1">
      <alignment vertical="center"/>
    </xf>
    <xf numFmtId="182" fontId="8" fillId="0" borderId="43" xfId="5" applyNumberFormat="1" applyFont="1" applyBorder="1">
      <alignment vertical="center"/>
    </xf>
    <xf numFmtId="182" fontId="8" fillId="0" borderId="44" xfId="5" applyNumberFormat="1" applyFont="1" applyBorder="1">
      <alignment vertical="center"/>
    </xf>
    <xf numFmtId="0" fontId="5" fillId="2" borderId="7" xfId="4" applyFont="1" applyFill="1" applyBorder="1" applyAlignment="1">
      <alignment vertical="center" shrinkToFit="1"/>
    </xf>
    <xf numFmtId="178" fontId="8" fillId="0" borderId="45" xfId="1" applyNumberFormat="1" applyFont="1" applyBorder="1">
      <alignment vertical="center"/>
    </xf>
    <xf numFmtId="0" fontId="5" fillId="2" borderId="8" xfId="4" applyFont="1" applyFill="1" applyBorder="1" applyAlignment="1">
      <alignment vertical="center" shrinkToFit="1"/>
    </xf>
    <xf numFmtId="182" fontId="8" fillId="0" borderId="46" xfId="5" applyNumberFormat="1" applyFont="1" applyBorder="1">
      <alignment vertical="center"/>
    </xf>
    <xf numFmtId="182" fontId="8" fillId="0" borderId="47" xfId="5" applyNumberFormat="1" applyFont="1" applyBorder="1">
      <alignment vertical="center"/>
    </xf>
    <xf numFmtId="182" fontId="8" fillId="0" borderId="48" xfId="5" applyNumberFormat="1" applyFont="1" applyBorder="1">
      <alignment vertical="center"/>
    </xf>
    <xf numFmtId="182" fontId="8" fillId="0" borderId="17" xfId="5" applyNumberFormat="1" applyFont="1" applyBorder="1">
      <alignment vertical="center"/>
    </xf>
    <xf numFmtId="182" fontId="8" fillId="0" borderId="49" xfId="5" applyNumberFormat="1" applyFont="1" applyBorder="1">
      <alignment vertical="center"/>
    </xf>
    <xf numFmtId="182" fontId="8" fillId="0" borderId="50" xfId="5" applyNumberFormat="1" applyFont="1" applyBorder="1">
      <alignment vertical="center"/>
    </xf>
    <xf numFmtId="176" fontId="5" fillId="0" borderId="0" xfId="5" applyNumberFormat="1" applyFont="1" applyBorder="1">
      <alignment vertical="center"/>
    </xf>
    <xf numFmtId="0" fontId="5" fillId="0" borderId="0" xfId="5" applyFont="1" applyBorder="1">
      <alignment vertical="center"/>
    </xf>
    <xf numFmtId="0" fontId="5" fillId="2" borderId="51" xfId="5" applyFont="1" applyFill="1" applyBorder="1" applyAlignment="1">
      <alignment horizontal="center" vertical="center"/>
    </xf>
    <xf numFmtId="178" fontId="8" fillId="0" borderId="48" xfId="1" applyNumberFormat="1" applyFont="1" applyBorder="1">
      <alignment vertical="center"/>
    </xf>
    <xf numFmtId="178" fontId="8" fillId="0" borderId="52" xfId="1" applyNumberFormat="1" applyFont="1" applyBorder="1">
      <alignment vertical="center"/>
    </xf>
    <xf numFmtId="178" fontId="8" fillId="0" borderId="53" xfId="1" applyNumberFormat="1" applyFont="1" applyBorder="1">
      <alignment vertical="center"/>
    </xf>
    <xf numFmtId="182" fontId="8" fillId="0" borderId="52" xfId="5" applyNumberFormat="1" applyFont="1" applyBorder="1">
      <alignment vertical="center"/>
    </xf>
    <xf numFmtId="182" fontId="8" fillId="0" borderId="22" xfId="5" applyNumberFormat="1" applyFont="1" applyBorder="1">
      <alignment vertical="center"/>
    </xf>
    <xf numFmtId="182" fontId="8" fillId="0" borderId="54" xfId="5" applyNumberFormat="1" applyFont="1" applyBorder="1">
      <alignment vertical="center"/>
    </xf>
    <xf numFmtId="182" fontId="8" fillId="0" borderId="40" xfId="5" applyNumberFormat="1" applyFont="1" applyBorder="1">
      <alignment vertical="center"/>
    </xf>
    <xf numFmtId="178" fontId="8" fillId="0" borderId="55" xfId="1" applyNumberFormat="1" applyFont="1" applyBorder="1">
      <alignment vertical="center"/>
    </xf>
    <xf numFmtId="182" fontId="8" fillId="0" borderId="55" xfId="5" applyNumberFormat="1" applyFont="1" applyBorder="1">
      <alignment vertical="center"/>
    </xf>
    <xf numFmtId="182" fontId="8" fillId="0" borderId="56" xfId="5" applyNumberFormat="1" applyFont="1" applyBorder="1">
      <alignment vertical="center"/>
    </xf>
    <xf numFmtId="182" fontId="8" fillId="0" borderId="5" xfId="5" applyNumberFormat="1" applyFont="1" applyBorder="1">
      <alignment vertical="center"/>
    </xf>
    <xf numFmtId="182" fontId="8" fillId="0" borderId="8" xfId="5" applyNumberFormat="1" applyFont="1" applyBorder="1">
      <alignment vertical="center"/>
    </xf>
    <xf numFmtId="182" fontId="8" fillId="0" borderId="57" xfId="5" applyNumberFormat="1" applyFont="1" applyBorder="1">
      <alignment vertical="center"/>
    </xf>
    <xf numFmtId="182" fontId="8" fillId="0" borderId="19" xfId="5" applyNumberFormat="1" applyFont="1" applyBorder="1">
      <alignment vertical="center"/>
    </xf>
    <xf numFmtId="0" fontId="5" fillId="2" borderId="58" xfId="5" applyFont="1" applyFill="1" applyBorder="1" applyAlignment="1">
      <alignment horizontal="center" vertical="center"/>
    </xf>
    <xf numFmtId="0" fontId="5" fillId="2" borderId="59" xfId="5" applyFont="1" applyFill="1" applyBorder="1" applyAlignment="1">
      <alignment horizontal="center" vertical="center"/>
    </xf>
    <xf numFmtId="178" fontId="8" fillId="0" borderId="41" xfId="1" applyNumberFormat="1" applyFont="1" applyBorder="1">
      <alignment vertical="center"/>
    </xf>
    <xf numFmtId="0" fontId="5" fillId="2" borderId="21" xfId="4" applyFont="1" applyFill="1" applyBorder="1" applyAlignment="1">
      <alignment vertical="center" shrinkToFit="1"/>
    </xf>
    <xf numFmtId="182" fontId="8" fillId="0" borderId="60" xfId="5" applyNumberFormat="1" applyFont="1" applyBorder="1">
      <alignment vertical="center"/>
    </xf>
    <xf numFmtId="0" fontId="5" fillId="2" borderId="1" xfId="4" applyFont="1" applyFill="1" applyBorder="1" applyAlignment="1">
      <alignment vertical="center" shrinkToFit="1"/>
    </xf>
    <xf numFmtId="182" fontId="8" fillId="0" borderId="61" xfId="5" applyNumberFormat="1" applyFont="1" applyBorder="1">
      <alignment vertical="center"/>
    </xf>
    <xf numFmtId="0" fontId="5" fillId="2" borderId="2" xfId="4" applyFont="1" applyFill="1" applyBorder="1" applyAlignment="1">
      <alignment vertical="center" shrinkToFit="1"/>
    </xf>
    <xf numFmtId="182" fontId="8" fillId="0" borderId="62" xfId="5" applyNumberFormat="1" applyFont="1" applyBorder="1">
      <alignment vertical="center"/>
    </xf>
    <xf numFmtId="182" fontId="8" fillId="0" borderId="63" xfId="5" applyNumberFormat="1" applyFont="1" applyBorder="1">
      <alignment vertical="center"/>
    </xf>
    <xf numFmtId="182" fontId="8" fillId="0" borderId="64" xfId="5" applyNumberFormat="1" applyFont="1" applyBorder="1">
      <alignment vertical="center"/>
    </xf>
    <xf numFmtId="182" fontId="8" fillId="0" borderId="14" xfId="5" applyNumberFormat="1" applyFont="1" applyBorder="1">
      <alignment vertical="center"/>
    </xf>
    <xf numFmtId="182" fontId="8" fillId="0" borderId="65" xfId="5" applyNumberFormat="1" applyFont="1" applyBorder="1">
      <alignment vertical="center"/>
    </xf>
    <xf numFmtId="0" fontId="5" fillId="0" borderId="0" xfId="5" applyFont="1" applyAlignment="1">
      <alignment horizontal="center" vertical="center"/>
    </xf>
    <xf numFmtId="0" fontId="5" fillId="2" borderId="14" xfId="4" applyFont="1" applyFill="1" applyBorder="1" applyAlignment="1">
      <alignment horizontal="center" vertical="center"/>
    </xf>
    <xf numFmtId="0" fontId="5" fillId="0" borderId="0" xfId="5" applyFont="1" applyFill="1" applyBorder="1">
      <alignment vertical="center"/>
    </xf>
    <xf numFmtId="0" fontId="5" fillId="2" borderId="12" xfId="5" applyFont="1" applyFill="1" applyBorder="1" applyAlignment="1">
      <alignment horizontal="center" vertical="center" wrapText="1"/>
    </xf>
    <xf numFmtId="0" fontId="5" fillId="0" borderId="0" xfId="5" applyFont="1" applyFill="1" applyBorder="1" applyAlignment="1">
      <alignment horizontal="center" vertical="center"/>
    </xf>
    <xf numFmtId="0" fontId="5" fillId="2" borderId="66" xfId="5" applyFont="1" applyFill="1" applyBorder="1" applyAlignment="1">
      <alignment horizontal="center" vertical="center"/>
    </xf>
    <xf numFmtId="178" fontId="8" fillId="0" borderId="57" xfId="1" applyNumberFormat="1" applyFont="1" applyBorder="1">
      <alignment vertical="center"/>
    </xf>
    <xf numFmtId="178" fontId="8" fillId="0" borderId="67" xfId="1" applyNumberFormat="1" applyFont="1" applyBorder="1">
      <alignment vertical="center"/>
    </xf>
    <xf numFmtId="182" fontId="8" fillId="0" borderId="0" xfId="5" applyNumberFormat="1" applyFont="1" applyFill="1" applyBorder="1">
      <alignment vertical="center"/>
    </xf>
    <xf numFmtId="0" fontId="6" fillId="0" borderId="0" xfId="5" applyFont="1" applyFill="1" applyBorder="1" applyAlignment="1">
      <alignment horizontal="center" vertical="center"/>
    </xf>
    <xf numFmtId="0" fontId="6" fillId="2" borderId="15" xfId="5" applyFont="1" applyFill="1" applyBorder="1" applyAlignment="1">
      <alignment horizontal="center" vertical="center"/>
    </xf>
    <xf numFmtId="182" fontId="8" fillId="0" borderId="68" xfId="5" applyNumberFormat="1" applyFont="1" applyBorder="1">
      <alignment vertical="center"/>
    </xf>
    <xf numFmtId="182" fontId="8" fillId="0" borderId="0" xfId="5" applyNumberFormat="1" applyFont="1" applyBorder="1">
      <alignment vertical="center"/>
    </xf>
    <xf numFmtId="0" fontId="5" fillId="2" borderId="3" xfId="4" applyFont="1" applyFill="1" applyBorder="1" applyAlignment="1">
      <alignment vertical="center" shrinkToFit="1"/>
    </xf>
    <xf numFmtId="178" fontId="8" fillId="0" borderId="11" xfId="1" applyNumberFormat="1" applyFont="1" applyBorder="1">
      <alignment vertical="center"/>
    </xf>
    <xf numFmtId="178" fontId="8" fillId="0" borderId="12" xfId="1" applyNumberFormat="1" applyFont="1" applyBorder="1">
      <alignment vertical="center"/>
    </xf>
    <xf numFmtId="178" fontId="8" fillId="0" borderId="20" xfId="1" applyNumberFormat="1" applyFont="1" applyBorder="1">
      <alignment vertical="center"/>
    </xf>
    <xf numFmtId="178" fontId="8" fillId="0" borderId="13" xfId="1" applyNumberFormat="1" applyFont="1" applyBorder="1">
      <alignment vertical="center"/>
    </xf>
    <xf numFmtId="0" fontId="5" fillId="2" borderId="14" xfId="5" applyFont="1" applyFill="1" applyBorder="1">
      <alignment vertical="center"/>
    </xf>
    <xf numFmtId="182" fontId="8" fillId="0" borderId="69" xfId="5" applyNumberFormat="1" applyFont="1" applyBorder="1">
      <alignment vertical="center"/>
    </xf>
    <xf numFmtId="182" fontId="8" fillId="0" borderId="70" xfId="5" applyNumberFormat="1" applyFont="1" applyBorder="1">
      <alignment vertical="center"/>
    </xf>
    <xf numFmtId="182" fontId="8" fillId="0" borderId="71" xfId="5" applyNumberFormat="1" applyFont="1" applyBorder="1">
      <alignment vertical="center"/>
    </xf>
    <xf numFmtId="182" fontId="8" fillId="0" borderId="72" xfId="5" applyNumberFormat="1" applyFont="1" applyBorder="1">
      <alignment vertical="center"/>
    </xf>
    <xf numFmtId="182" fontId="8" fillId="0" borderId="18" xfId="5" applyNumberFormat="1" applyFont="1" applyBorder="1">
      <alignment vertical="center"/>
    </xf>
    <xf numFmtId="178" fontId="8" fillId="0" borderId="55" xfId="1" applyNumberFormat="1" applyFont="1" applyFill="1" applyBorder="1" applyAlignment="1">
      <alignment vertical="center" shrinkToFit="1"/>
    </xf>
    <xf numFmtId="178" fontId="8" fillId="0" borderId="43" xfId="1" applyNumberFormat="1" applyFont="1" applyFill="1" applyBorder="1" applyAlignment="1">
      <alignment vertical="center" shrinkToFit="1"/>
    </xf>
    <xf numFmtId="178" fontId="8" fillId="0" borderId="43" xfId="1" applyNumberFormat="1" applyFont="1" applyFill="1" applyBorder="1" applyAlignment="1">
      <alignment vertical="center"/>
    </xf>
    <xf numFmtId="178" fontId="8" fillId="0" borderId="44" xfId="1" applyNumberFormat="1" applyFont="1" applyFill="1" applyBorder="1" applyAlignment="1">
      <alignment vertical="center"/>
    </xf>
    <xf numFmtId="178" fontId="8" fillId="0" borderId="29" xfId="1" applyNumberFormat="1" applyFont="1" applyFill="1" applyBorder="1" applyAlignment="1">
      <alignment vertical="center" shrinkToFit="1"/>
    </xf>
    <xf numFmtId="178" fontId="8" fillId="0" borderId="30" xfId="1" applyNumberFormat="1" applyFont="1" applyFill="1" applyBorder="1" applyAlignment="1">
      <alignment vertical="center" shrinkToFit="1"/>
    </xf>
    <xf numFmtId="178" fontId="8" fillId="0" borderId="30" xfId="1" applyNumberFormat="1" applyFont="1" applyFill="1" applyBorder="1" applyAlignment="1">
      <alignment vertical="center"/>
    </xf>
    <xf numFmtId="178" fontId="8" fillId="0" borderId="31" xfId="1" applyNumberFormat="1" applyFont="1" applyFill="1" applyBorder="1" applyAlignment="1">
      <alignment vertical="center"/>
    </xf>
    <xf numFmtId="0" fontId="5" fillId="2" borderId="40" xfId="4" applyFont="1" applyFill="1" applyBorder="1">
      <alignment vertical="center"/>
    </xf>
    <xf numFmtId="182" fontId="8" fillId="0" borderId="73" xfId="5" applyNumberFormat="1" applyFont="1" applyBorder="1">
      <alignment vertical="center"/>
    </xf>
    <xf numFmtId="0" fontId="5" fillId="2" borderId="3" xfId="5" applyFont="1" applyFill="1" applyBorder="1" applyAlignment="1">
      <alignment horizontal="center" vertical="center"/>
    </xf>
    <xf numFmtId="182" fontId="8" fillId="0" borderId="29" xfId="5" applyNumberFormat="1" applyFont="1" applyBorder="1">
      <alignment vertical="center"/>
    </xf>
    <xf numFmtId="182" fontId="8" fillId="0" borderId="30" xfId="5" applyNumberFormat="1" applyFont="1" applyBorder="1">
      <alignment vertical="center"/>
    </xf>
    <xf numFmtId="182" fontId="8" fillId="0" borderId="31" xfId="5" applyNumberFormat="1" applyFont="1" applyBorder="1">
      <alignment vertical="center"/>
    </xf>
    <xf numFmtId="182" fontId="8" fillId="0" borderId="74" xfId="5" applyNumberFormat="1" applyFont="1" applyBorder="1">
      <alignment vertical="center"/>
    </xf>
    <xf numFmtId="182" fontId="8" fillId="0" borderId="75" xfId="5" applyNumberFormat="1" applyFont="1" applyBorder="1">
      <alignment vertical="center"/>
    </xf>
    <xf numFmtId="178" fontId="5" fillId="0" borderId="0" xfId="5" applyNumberFormat="1" applyFont="1" applyBorder="1">
      <alignment vertical="center"/>
    </xf>
    <xf numFmtId="0" fontId="10" fillId="2" borderId="11" xfId="5" applyFont="1" applyFill="1" applyBorder="1" applyAlignment="1">
      <alignment horizontal="center" vertical="center"/>
    </xf>
    <xf numFmtId="0" fontId="10" fillId="2" borderId="12" xfId="5" applyFont="1" applyFill="1" applyBorder="1" applyAlignment="1">
      <alignment horizontal="center" vertical="center"/>
    </xf>
    <xf numFmtId="0" fontId="10" fillId="2" borderId="76" xfId="5" applyFont="1" applyFill="1" applyBorder="1" applyAlignment="1">
      <alignment horizontal="center" vertical="center"/>
    </xf>
    <xf numFmtId="0" fontId="5" fillId="0" borderId="0" xfId="5" applyFont="1" applyAlignment="1">
      <alignment horizontal="left" vertical="center"/>
    </xf>
    <xf numFmtId="0" fontId="5" fillId="0" borderId="0" xfId="5" applyFont="1" applyAlignment="1">
      <alignment horizontal="right" vertical="center"/>
    </xf>
    <xf numFmtId="0" fontId="10" fillId="2" borderId="12" xfId="5" applyFont="1" applyFill="1" applyBorder="1" applyAlignment="1">
      <alignment horizontal="center" vertical="center" wrapText="1"/>
    </xf>
    <xf numFmtId="0" fontId="10" fillId="2" borderId="76" xfId="5" applyFont="1" applyFill="1" applyBorder="1" applyAlignment="1">
      <alignment horizontal="center" vertical="center" wrapText="1"/>
    </xf>
    <xf numFmtId="182" fontId="8" fillId="0" borderId="43" xfId="5" applyNumberFormat="1" applyFont="1" applyFill="1" applyBorder="1" applyAlignment="1">
      <alignment horizontal="right" vertical="center"/>
    </xf>
    <xf numFmtId="0" fontId="10" fillId="2" borderId="59" xfId="5" applyFont="1" applyFill="1" applyBorder="1" applyAlignment="1">
      <alignment horizontal="center" vertical="center" wrapText="1"/>
    </xf>
    <xf numFmtId="182" fontId="8" fillId="0" borderId="56" xfId="5" applyNumberFormat="1" applyFont="1" applyFill="1" applyBorder="1" applyAlignment="1">
      <alignment horizontal="right" vertical="center"/>
    </xf>
    <xf numFmtId="182" fontId="8" fillId="0" borderId="33" xfId="5" applyNumberFormat="1" applyFont="1" applyFill="1" applyBorder="1" applyAlignment="1">
      <alignment horizontal="right" vertical="center"/>
    </xf>
    <xf numFmtId="182" fontId="8" fillId="0" borderId="34" xfId="5" applyNumberFormat="1" applyFont="1" applyFill="1" applyBorder="1" applyAlignment="1">
      <alignment horizontal="right" vertical="center"/>
    </xf>
    <xf numFmtId="182" fontId="8" fillId="0" borderId="57" xfId="5" applyNumberFormat="1" applyFont="1" applyFill="1" applyBorder="1" applyAlignment="1">
      <alignment horizontal="right" vertical="center"/>
    </xf>
    <xf numFmtId="182" fontId="8" fillId="0" borderId="17" xfId="5" applyNumberFormat="1" applyFont="1" applyFill="1" applyBorder="1" applyAlignment="1">
      <alignment horizontal="right" vertical="center"/>
    </xf>
    <xf numFmtId="182" fontId="8" fillId="0" borderId="49" xfId="5" applyNumberFormat="1" applyFont="1" applyFill="1" applyBorder="1" applyAlignment="1">
      <alignment horizontal="right" vertical="center"/>
    </xf>
    <xf numFmtId="182" fontId="8" fillId="0" borderId="52" xfId="5" applyNumberFormat="1" applyFont="1" applyFill="1" applyBorder="1" applyAlignment="1">
      <alignment horizontal="right" vertical="center"/>
    </xf>
    <xf numFmtId="182" fontId="8" fillId="0" borderId="22" xfId="5" applyNumberFormat="1" applyFont="1" applyFill="1" applyBorder="1" applyAlignment="1">
      <alignment horizontal="right" vertical="center"/>
    </xf>
    <xf numFmtId="182" fontId="8" fillId="0" borderId="54" xfId="5" applyNumberFormat="1" applyFont="1" applyFill="1" applyBorder="1" applyAlignment="1">
      <alignment horizontal="right" vertical="center"/>
    </xf>
    <xf numFmtId="182" fontId="8" fillId="0" borderId="55" xfId="5" applyNumberFormat="1" applyFont="1" applyFill="1" applyBorder="1" applyAlignment="1">
      <alignment horizontal="right" vertical="center"/>
    </xf>
    <xf numFmtId="182" fontId="8" fillId="0" borderId="32" xfId="5" applyNumberFormat="1" applyFont="1" applyFill="1" applyBorder="1" applyAlignment="1">
      <alignment horizontal="right" vertical="center"/>
    </xf>
    <xf numFmtId="0" fontId="10" fillId="2" borderId="20" xfId="5" applyFont="1" applyFill="1" applyBorder="1" applyAlignment="1">
      <alignment horizontal="center" vertical="center" wrapText="1"/>
    </xf>
    <xf numFmtId="0" fontId="5" fillId="2" borderId="77" xfId="4" applyFont="1" applyFill="1" applyBorder="1" applyAlignment="1">
      <alignment vertical="center" shrinkToFit="1"/>
    </xf>
    <xf numFmtId="0" fontId="10" fillId="2" borderId="11" xfId="5" applyFont="1" applyFill="1" applyBorder="1" applyAlignment="1">
      <alignment horizontal="center" vertical="center" wrapText="1"/>
    </xf>
    <xf numFmtId="0" fontId="5" fillId="2" borderId="4" xfId="4" applyFont="1" applyFill="1" applyBorder="1" applyAlignment="1">
      <alignment vertical="center" shrinkToFit="1"/>
    </xf>
    <xf numFmtId="182" fontId="8" fillId="0" borderId="11" xfId="5" applyNumberFormat="1" applyFont="1" applyBorder="1" applyAlignment="1">
      <alignment horizontal="right" vertical="center"/>
    </xf>
    <xf numFmtId="182" fontId="8" fillId="0" borderId="12" xfId="5" applyNumberFormat="1" applyFont="1" applyBorder="1" applyAlignment="1">
      <alignment horizontal="right" vertical="center"/>
    </xf>
    <xf numFmtId="182" fontId="8" fillId="0" borderId="20" xfId="5" applyNumberFormat="1" applyFont="1" applyBorder="1" applyAlignment="1">
      <alignment horizontal="right" vertical="center"/>
    </xf>
    <xf numFmtId="178" fontId="8" fillId="0" borderId="11" xfId="1" applyNumberFormat="1" applyFont="1" applyBorder="1" applyAlignment="1">
      <alignment horizontal="right" vertical="center"/>
    </xf>
    <xf numFmtId="178" fontId="8" fillId="0" borderId="12" xfId="1" applyNumberFormat="1" applyFont="1" applyBorder="1" applyAlignment="1">
      <alignment horizontal="right" vertical="center"/>
    </xf>
    <xf numFmtId="178" fontId="8" fillId="0" borderId="13" xfId="1" applyNumberFormat="1" applyFont="1" applyBorder="1" applyAlignment="1">
      <alignment horizontal="right" vertical="center"/>
    </xf>
    <xf numFmtId="178" fontId="8" fillId="0" borderId="43" xfId="1" applyNumberFormat="1" applyFont="1" applyBorder="1" applyAlignment="1">
      <alignment horizontal="right" vertical="center"/>
    </xf>
    <xf numFmtId="178" fontId="8" fillId="0" borderId="52" xfId="1" applyNumberFormat="1" applyFont="1" applyBorder="1" applyAlignment="1">
      <alignment horizontal="right" vertical="center"/>
    </xf>
    <xf numFmtId="178" fontId="8" fillId="0" borderId="22" xfId="1" applyNumberFormat="1" applyFont="1" applyBorder="1" applyAlignment="1">
      <alignment horizontal="right" vertical="center"/>
    </xf>
    <xf numFmtId="178" fontId="8" fillId="0" borderId="53" xfId="1" applyNumberFormat="1" applyFont="1" applyBorder="1" applyAlignment="1">
      <alignment horizontal="right" vertical="center"/>
    </xf>
    <xf numFmtId="178" fontId="8" fillId="0" borderId="55" xfId="1" applyNumberFormat="1" applyFont="1" applyBorder="1" applyAlignment="1">
      <alignment horizontal="right" vertical="center"/>
    </xf>
    <xf numFmtId="178" fontId="8" fillId="0" borderId="44" xfId="1" applyNumberFormat="1" applyFont="1" applyBorder="1" applyAlignment="1">
      <alignment horizontal="right" vertical="center"/>
    </xf>
    <xf numFmtId="178" fontId="8" fillId="0" borderId="29" xfId="1" applyNumberFormat="1" applyFont="1" applyBorder="1" applyAlignment="1">
      <alignment horizontal="right" vertical="center"/>
    </xf>
    <xf numFmtId="178" fontId="8" fillId="0" borderId="30" xfId="1" applyNumberFormat="1" applyFont="1" applyBorder="1" applyAlignment="1">
      <alignment horizontal="right" vertical="center"/>
    </xf>
    <xf numFmtId="178" fontId="8" fillId="0" borderId="31" xfId="1" applyNumberFormat="1" applyFont="1" applyBorder="1" applyAlignment="1">
      <alignment horizontal="right" vertical="center"/>
    </xf>
    <xf numFmtId="177" fontId="5" fillId="0" borderId="0" xfId="5" applyNumberFormat="1" applyFont="1" applyBorder="1">
      <alignment vertical="center"/>
    </xf>
    <xf numFmtId="178" fontId="8" fillId="0" borderId="0" xfId="1" applyNumberFormat="1" applyFont="1" applyFill="1" applyBorder="1">
      <alignment vertical="center"/>
    </xf>
    <xf numFmtId="177" fontId="5" fillId="0" borderId="0" xfId="5" applyNumberFormat="1" applyFont="1" applyFill="1" applyBorder="1">
      <alignment vertical="center"/>
    </xf>
    <xf numFmtId="187" fontId="8" fillId="0" borderId="10" xfId="5" applyNumberFormat="1" applyFont="1" applyBorder="1">
      <alignment vertical="center"/>
    </xf>
    <xf numFmtId="187" fontId="8" fillId="0" borderId="20" xfId="5" applyNumberFormat="1" applyFont="1" applyBorder="1">
      <alignment vertical="center"/>
    </xf>
    <xf numFmtId="181" fontId="8" fillId="0" borderId="16" xfId="5" applyNumberFormat="1" applyFont="1" applyFill="1" applyBorder="1" applyAlignment="1">
      <alignment horizontal="right" vertical="center"/>
    </xf>
    <xf numFmtId="187" fontId="8" fillId="0" borderId="12" xfId="5" applyNumberFormat="1" applyFont="1" applyBorder="1">
      <alignment vertical="center"/>
    </xf>
    <xf numFmtId="187" fontId="8" fillId="0" borderId="13" xfId="5" applyNumberFormat="1" applyFont="1" applyBorder="1">
      <alignment vertical="center"/>
    </xf>
    <xf numFmtId="187" fontId="8" fillId="0" borderId="43" xfId="4" applyNumberFormat="1" applyFont="1" applyFill="1" applyBorder="1">
      <alignment vertical="center"/>
    </xf>
    <xf numFmtId="187" fontId="8" fillId="0" borderId="44" xfId="4" applyNumberFormat="1" applyFont="1" applyFill="1" applyBorder="1">
      <alignment vertical="center"/>
    </xf>
    <xf numFmtId="187" fontId="8" fillId="0" borderId="30" xfId="4" applyNumberFormat="1" applyFont="1" applyFill="1" applyBorder="1">
      <alignment vertical="center"/>
    </xf>
    <xf numFmtId="187" fontId="8" fillId="0" borderId="31" xfId="4" applyNumberFormat="1" applyFont="1" applyFill="1" applyBorder="1">
      <alignment vertical="center"/>
    </xf>
    <xf numFmtId="187" fontId="8" fillId="0" borderId="43" xfId="5" applyNumberFormat="1" applyFont="1" applyBorder="1">
      <alignment vertical="center"/>
    </xf>
    <xf numFmtId="187" fontId="8" fillId="0" borderId="55" xfId="5" applyNumberFormat="1" applyFont="1" applyBorder="1">
      <alignment vertical="center"/>
    </xf>
    <xf numFmtId="187" fontId="8" fillId="0" borderId="29" xfId="5" applyNumberFormat="1" applyFont="1" applyBorder="1">
      <alignment vertical="center"/>
    </xf>
    <xf numFmtId="187" fontId="8" fillId="0" borderId="30" xfId="5" applyNumberFormat="1" applyFont="1" applyBorder="1">
      <alignment vertical="center"/>
    </xf>
    <xf numFmtId="181" fontId="8" fillId="0" borderId="55" xfId="4" applyNumberFormat="1" applyFont="1" applyFill="1" applyBorder="1">
      <alignment vertical="center"/>
    </xf>
    <xf numFmtId="181" fontId="8" fillId="0" borderId="29" xfId="4" applyNumberFormat="1" applyFont="1" applyFill="1" applyBorder="1">
      <alignment vertical="center"/>
    </xf>
    <xf numFmtId="181" fontId="8" fillId="0" borderId="0" xfId="4" applyNumberFormat="1" applyFont="1" applyFill="1" applyBorder="1" applyAlignment="1">
      <alignment vertical="center" shrinkToFit="1"/>
    </xf>
    <xf numFmtId="187" fontId="8" fillId="0" borderId="0" xfId="5" applyNumberFormat="1" applyFont="1" applyBorder="1" applyAlignment="1">
      <alignment vertical="center" shrinkToFit="1"/>
    </xf>
    <xf numFmtId="181" fontId="8" fillId="0" borderId="77" xfId="4" applyNumberFormat="1" applyFont="1" applyFill="1" applyBorder="1" applyAlignment="1">
      <alignment vertical="center" shrinkToFit="1"/>
    </xf>
    <xf numFmtId="181" fontId="8" fillId="0" borderId="1" xfId="4" applyNumberFormat="1" applyFont="1" applyFill="1" applyBorder="1" applyAlignment="1">
      <alignment vertical="center" shrinkToFit="1"/>
    </xf>
    <xf numFmtId="187" fontId="8" fillId="0" borderId="22" xfId="5" applyNumberFormat="1" applyFont="1" applyBorder="1" applyAlignment="1">
      <alignment vertical="center" shrinkToFit="1"/>
    </xf>
    <xf numFmtId="187" fontId="8" fillId="0" borderId="43" xfId="5" applyNumberFormat="1" applyFont="1" applyBorder="1" applyAlignment="1">
      <alignment vertical="center" shrinkToFit="1"/>
    </xf>
    <xf numFmtId="181" fontId="8" fillId="0" borderId="3" xfId="4" applyNumberFormat="1" applyFont="1" applyFill="1" applyBorder="1" applyAlignment="1">
      <alignment vertical="center" shrinkToFit="1"/>
    </xf>
    <xf numFmtId="187" fontId="8" fillId="0" borderId="30" xfId="5" applyNumberFormat="1" applyFont="1" applyBorder="1" applyAlignment="1">
      <alignment vertical="center" shrinkToFit="1"/>
    </xf>
    <xf numFmtId="187" fontId="8" fillId="0" borderId="78" xfId="5" applyNumberFormat="1" applyFont="1" applyBorder="1" applyAlignment="1">
      <alignment vertical="center" shrinkToFit="1"/>
    </xf>
    <xf numFmtId="187" fontId="8" fillId="0" borderId="79" xfId="5" applyNumberFormat="1" applyFont="1" applyBorder="1" applyAlignment="1">
      <alignment vertical="center" shrinkToFit="1"/>
    </xf>
    <xf numFmtId="187" fontId="8" fillId="0" borderId="80" xfId="5" applyNumberFormat="1" applyFont="1" applyBorder="1" applyAlignment="1">
      <alignment vertical="center" shrinkToFit="1"/>
    </xf>
    <xf numFmtId="187" fontId="8" fillId="0" borderId="52" xfId="5" applyNumberFormat="1" applyFont="1" applyFill="1" applyBorder="1">
      <alignment vertical="center"/>
    </xf>
    <xf numFmtId="187" fontId="8" fillId="0" borderId="22" xfId="5" applyNumberFormat="1" applyFont="1" applyFill="1" applyBorder="1">
      <alignment vertical="center"/>
    </xf>
    <xf numFmtId="178" fontId="8" fillId="0" borderId="53" xfId="1" applyNumberFormat="1" applyFont="1" applyFill="1" applyBorder="1">
      <alignment vertical="center"/>
    </xf>
    <xf numFmtId="0" fontId="5" fillId="2" borderId="68" xfId="5" applyFont="1" applyFill="1" applyBorder="1" applyAlignment="1">
      <alignment horizontal="center" vertical="center"/>
    </xf>
    <xf numFmtId="0" fontId="5" fillId="2" borderId="81" xfId="5" applyFont="1" applyFill="1" applyBorder="1" applyAlignment="1">
      <alignment horizontal="center" vertical="center"/>
    </xf>
    <xf numFmtId="0" fontId="5" fillId="2" borderId="71" xfId="5" applyFont="1" applyFill="1" applyBorder="1" applyAlignment="1">
      <alignment horizontal="center" vertical="center"/>
    </xf>
    <xf numFmtId="187" fontId="8" fillId="0" borderId="43" xfId="5" applyNumberFormat="1" applyFont="1" applyFill="1" applyBorder="1">
      <alignment vertical="center"/>
    </xf>
    <xf numFmtId="187" fontId="8" fillId="0" borderId="55" xfId="5" applyNumberFormat="1" applyFont="1" applyFill="1" applyBorder="1">
      <alignment vertical="center"/>
    </xf>
    <xf numFmtId="178" fontId="8" fillId="0" borderId="44" xfId="1" applyNumberFormat="1" applyFont="1" applyFill="1" applyBorder="1">
      <alignment vertical="center"/>
    </xf>
    <xf numFmtId="187" fontId="8" fillId="0" borderId="29" xfId="5" applyNumberFormat="1" applyFont="1" applyFill="1" applyBorder="1">
      <alignment vertical="center"/>
    </xf>
    <xf numFmtId="187" fontId="8" fillId="0" borderId="30" xfId="5" applyNumberFormat="1" applyFont="1" applyFill="1" applyBorder="1">
      <alignment vertical="center"/>
    </xf>
    <xf numFmtId="178" fontId="8" fillId="0" borderId="31" xfId="1" applyNumberFormat="1" applyFont="1" applyFill="1" applyBorder="1">
      <alignment vertical="center"/>
    </xf>
    <xf numFmtId="182" fontId="8" fillId="0" borderId="43" xfId="5" applyNumberFormat="1" applyFont="1" applyFill="1" applyBorder="1">
      <alignment vertical="center"/>
    </xf>
    <xf numFmtId="182" fontId="8" fillId="0" borderId="52" xfId="5" applyNumberFormat="1" applyFont="1" applyFill="1" applyBorder="1">
      <alignment vertical="center"/>
    </xf>
    <xf numFmtId="182" fontId="8" fillId="0" borderId="22" xfId="5" applyNumberFormat="1" applyFont="1" applyFill="1" applyBorder="1">
      <alignment vertical="center"/>
    </xf>
    <xf numFmtId="182" fontId="8" fillId="0" borderId="55" xfId="5" applyNumberFormat="1" applyFont="1" applyFill="1" applyBorder="1">
      <alignment vertical="center"/>
    </xf>
    <xf numFmtId="182" fontId="8" fillId="0" borderId="13" xfId="5" applyNumberFormat="1" applyFont="1" applyBorder="1">
      <alignment vertical="center"/>
    </xf>
    <xf numFmtId="182" fontId="8" fillId="0" borderId="56" xfId="5" applyNumberFormat="1" applyFont="1" applyFill="1" applyBorder="1">
      <alignment vertical="center"/>
    </xf>
    <xf numFmtId="0" fontId="5" fillId="2" borderId="82" xfId="5" applyFont="1" applyFill="1" applyBorder="1" applyAlignment="1">
      <alignment horizontal="center" vertical="center"/>
    </xf>
    <xf numFmtId="182" fontId="8" fillId="0" borderId="32" xfId="5" applyNumberFormat="1" applyFont="1" applyFill="1" applyBorder="1">
      <alignment vertical="center"/>
    </xf>
    <xf numFmtId="182" fontId="8" fillId="0" borderId="33" xfId="5" applyNumberFormat="1" applyFont="1" applyFill="1" applyBorder="1">
      <alignment vertical="center"/>
    </xf>
    <xf numFmtId="182" fontId="8" fillId="0" borderId="83" xfId="5" applyNumberFormat="1" applyFont="1" applyFill="1" applyBorder="1">
      <alignment vertical="center"/>
    </xf>
    <xf numFmtId="182" fontId="8" fillId="0" borderId="84" xfId="5" applyNumberFormat="1" applyFont="1" applyFill="1" applyBorder="1">
      <alignment vertical="center"/>
    </xf>
    <xf numFmtId="0" fontId="10" fillId="2" borderId="85" xfId="5" applyFont="1" applyFill="1" applyBorder="1" applyAlignment="1">
      <alignment horizontal="center" vertical="center"/>
    </xf>
    <xf numFmtId="182" fontId="8" fillId="0" borderId="54" xfId="5" applyNumberFormat="1" applyFont="1" applyFill="1" applyBorder="1">
      <alignment vertical="center"/>
    </xf>
    <xf numFmtId="182" fontId="8" fillId="0" borderId="57" xfId="5" applyNumberFormat="1" applyFont="1" applyFill="1" applyBorder="1">
      <alignment vertical="center"/>
    </xf>
    <xf numFmtId="182" fontId="8" fillId="0" borderId="17" xfId="5" applyNumberFormat="1" applyFont="1" applyFill="1" applyBorder="1">
      <alignment vertical="center"/>
    </xf>
    <xf numFmtId="182" fontId="8" fillId="0" borderId="86" xfId="5" applyNumberFormat="1" applyFont="1" applyFill="1" applyBorder="1">
      <alignment vertical="center"/>
    </xf>
    <xf numFmtId="182" fontId="8" fillId="0" borderId="87" xfId="5" applyNumberFormat="1" applyFont="1" applyBorder="1">
      <alignment vertical="center"/>
    </xf>
    <xf numFmtId="182" fontId="8" fillId="0" borderId="79" xfId="5" applyNumberFormat="1" applyFont="1" applyBorder="1">
      <alignment vertical="center"/>
    </xf>
    <xf numFmtId="0" fontId="5" fillId="0" borderId="0" xfId="4" applyFont="1" applyFill="1" applyBorder="1" applyAlignment="1">
      <alignment vertical="center" shrinkToFit="1"/>
    </xf>
    <xf numFmtId="176" fontId="5" fillId="0" borderId="0" xfId="5" applyNumberFormat="1" applyFont="1" applyFill="1" applyBorder="1">
      <alignment vertical="center"/>
    </xf>
    <xf numFmtId="178" fontId="5" fillId="0" borderId="0" xfId="5" applyNumberFormat="1" applyFont="1" applyFill="1" applyBorder="1">
      <alignment vertical="center"/>
    </xf>
    <xf numFmtId="179" fontId="8" fillId="0" borderId="11" xfId="5" applyNumberFormat="1" applyFont="1" applyBorder="1">
      <alignment vertical="center"/>
    </xf>
    <xf numFmtId="179" fontId="8" fillId="0" borderId="13" xfId="5" applyNumberFormat="1" applyFont="1" applyBorder="1">
      <alignment vertical="center"/>
    </xf>
    <xf numFmtId="0" fontId="5" fillId="2" borderId="88" xfId="5" applyFont="1" applyFill="1" applyBorder="1" applyAlignment="1">
      <alignment horizontal="center" vertical="center"/>
    </xf>
    <xf numFmtId="0" fontId="5" fillId="2" borderId="89" xfId="5" applyFont="1" applyFill="1" applyBorder="1" applyAlignment="1">
      <alignment horizontal="center" vertical="center"/>
    </xf>
    <xf numFmtId="182" fontId="8" fillId="0" borderId="90" xfId="5" applyNumberFormat="1" applyFont="1" applyBorder="1">
      <alignment vertical="center"/>
    </xf>
    <xf numFmtId="182" fontId="8" fillId="0" borderId="67" xfId="5" applyNumberFormat="1" applyFont="1" applyBorder="1">
      <alignment vertical="center"/>
    </xf>
    <xf numFmtId="0" fontId="5" fillId="2" borderId="85" xfId="5" applyFont="1" applyFill="1" applyBorder="1" applyAlignment="1">
      <alignment horizontal="center" vertical="center"/>
    </xf>
    <xf numFmtId="178" fontId="8" fillId="0" borderId="24" xfId="1" applyNumberFormat="1" applyFont="1" applyFill="1" applyBorder="1">
      <alignment vertical="center"/>
    </xf>
    <xf numFmtId="178" fontId="8" fillId="0" borderId="25" xfId="1" applyNumberFormat="1" applyFont="1" applyFill="1" applyBorder="1">
      <alignment vertical="center"/>
    </xf>
    <xf numFmtId="178" fontId="8" fillId="0" borderId="23" xfId="1" applyNumberFormat="1" applyFont="1" applyFill="1" applyBorder="1">
      <alignment vertical="center"/>
    </xf>
    <xf numFmtId="178" fontId="8" fillId="0" borderId="55" xfId="1" applyNumberFormat="1" applyFont="1" applyFill="1" applyBorder="1">
      <alignment vertical="center"/>
    </xf>
    <xf numFmtId="178" fontId="8" fillId="0" borderId="43" xfId="1" applyNumberFormat="1" applyFont="1" applyFill="1" applyBorder="1">
      <alignment vertical="center"/>
    </xf>
    <xf numFmtId="178" fontId="8" fillId="0" borderId="29" xfId="1" applyNumberFormat="1" applyFont="1" applyFill="1" applyBorder="1">
      <alignment vertical="center"/>
    </xf>
    <xf numFmtId="178" fontId="8" fillId="0" borderId="30" xfId="1" applyNumberFormat="1" applyFont="1" applyFill="1" applyBorder="1">
      <alignment vertical="center"/>
    </xf>
    <xf numFmtId="0" fontId="2" fillId="0" borderId="37" xfId="3" applyFont="1" applyBorder="1">
      <alignment vertical="center"/>
    </xf>
    <xf numFmtId="0" fontId="2" fillId="0" borderId="0" xfId="3" applyFont="1">
      <alignment vertical="center"/>
    </xf>
    <xf numFmtId="0" fontId="2" fillId="0" borderId="91" xfId="3" applyFont="1" applyBorder="1">
      <alignment vertical="center"/>
    </xf>
    <xf numFmtId="0" fontId="2" fillId="0" borderId="92" xfId="3" applyFont="1" applyBorder="1">
      <alignment vertical="center"/>
    </xf>
    <xf numFmtId="0" fontId="2" fillId="0" borderId="93" xfId="3" applyFont="1" applyBorder="1">
      <alignment vertical="center"/>
    </xf>
    <xf numFmtId="0" fontId="2" fillId="0" borderId="81" xfId="3" applyFont="1" applyBorder="1">
      <alignment vertical="center"/>
    </xf>
    <xf numFmtId="0" fontId="2" fillId="0" borderId="0" xfId="3" applyFont="1" applyBorder="1">
      <alignment vertical="center"/>
    </xf>
    <xf numFmtId="0" fontId="2" fillId="0" borderId="70" xfId="3" applyFont="1" applyBorder="1">
      <alignment vertical="center"/>
    </xf>
    <xf numFmtId="0" fontId="2" fillId="0" borderId="26" xfId="3" applyFont="1" applyBorder="1">
      <alignment vertical="center"/>
    </xf>
    <xf numFmtId="0" fontId="2" fillId="0" borderId="60" xfId="3" applyFont="1" applyBorder="1">
      <alignment vertical="center"/>
    </xf>
    <xf numFmtId="0" fontId="2" fillId="0" borderId="41" xfId="3" applyFont="1" applyBorder="1">
      <alignment vertical="center"/>
    </xf>
    <xf numFmtId="0" fontId="5" fillId="0" borderId="0" xfId="3" applyFont="1">
      <alignment vertical="center"/>
    </xf>
    <xf numFmtId="182" fontId="8" fillId="0" borderId="43" xfId="3" applyNumberFormat="1" applyFont="1" applyBorder="1">
      <alignment vertical="center"/>
    </xf>
    <xf numFmtId="182" fontId="8" fillId="0" borderId="25" xfId="3" applyNumberFormat="1" applyFont="1" applyBorder="1">
      <alignment vertical="center"/>
    </xf>
    <xf numFmtId="0" fontId="5" fillId="2" borderId="94" xfId="5" applyFont="1" applyFill="1" applyBorder="1" applyAlignment="1">
      <alignment horizontal="center" vertical="center"/>
    </xf>
    <xf numFmtId="182" fontId="8" fillId="0" borderId="57" xfId="3" applyNumberFormat="1" applyFont="1" applyBorder="1">
      <alignment vertical="center"/>
    </xf>
    <xf numFmtId="182" fontId="8" fillId="0" borderId="17" xfId="3" applyNumberFormat="1" applyFont="1" applyBorder="1">
      <alignment vertical="center"/>
    </xf>
    <xf numFmtId="182" fontId="8" fillId="0" borderId="95" xfId="5" applyNumberFormat="1" applyFont="1" applyBorder="1">
      <alignment vertical="center"/>
    </xf>
    <xf numFmtId="182" fontId="8" fillId="0" borderId="84" xfId="5" applyNumberFormat="1" applyFont="1" applyBorder="1">
      <alignment vertical="center"/>
    </xf>
    <xf numFmtId="182" fontId="8" fillId="0" borderId="86" xfId="3" applyNumberFormat="1" applyFont="1" applyBorder="1">
      <alignment vertical="center"/>
    </xf>
    <xf numFmtId="0" fontId="5" fillId="0" borderId="0" xfId="3" applyFont="1" applyBorder="1">
      <alignment vertical="center"/>
    </xf>
    <xf numFmtId="0" fontId="5" fillId="2" borderId="9" xfId="5" applyFont="1" applyFill="1" applyBorder="1" applyAlignment="1">
      <alignment horizontal="center" vertical="center"/>
    </xf>
    <xf numFmtId="178" fontId="8" fillId="0" borderId="88" xfId="1" applyNumberFormat="1" applyFont="1" applyBorder="1">
      <alignment vertical="center"/>
    </xf>
    <xf numFmtId="178" fontId="8" fillId="0" borderId="96" xfId="1" applyNumberFormat="1" applyFont="1" applyBorder="1">
      <alignment vertical="center"/>
    </xf>
    <xf numFmtId="178" fontId="8" fillId="0" borderId="89" xfId="1" applyNumberFormat="1" applyFont="1" applyBorder="1">
      <alignment vertical="center"/>
    </xf>
    <xf numFmtId="0" fontId="5" fillId="2" borderId="14" xfId="3" applyFont="1" applyFill="1" applyBorder="1" applyAlignment="1">
      <alignment horizontal="center" vertical="center"/>
    </xf>
    <xf numFmtId="0" fontId="5" fillId="2" borderId="14" xfId="3" applyFont="1" applyFill="1" applyBorder="1">
      <alignment vertical="center"/>
    </xf>
    <xf numFmtId="182" fontId="8" fillId="0" borderId="52" xfId="3" applyNumberFormat="1" applyFont="1" applyBorder="1">
      <alignment vertical="center"/>
    </xf>
    <xf numFmtId="182" fontId="8" fillId="0" borderId="22" xfId="3" applyNumberFormat="1" applyFont="1" applyBorder="1">
      <alignment vertical="center"/>
    </xf>
    <xf numFmtId="182" fontId="8" fillId="0" borderId="55" xfId="3" applyNumberFormat="1" applyFont="1" applyBorder="1">
      <alignment vertical="center"/>
    </xf>
    <xf numFmtId="182" fontId="8" fillId="0" borderId="32" xfId="3" applyNumberFormat="1" applyFont="1" applyBorder="1">
      <alignment vertical="center"/>
    </xf>
    <xf numFmtId="182" fontId="8" fillId="0" borderId="33" xfId="3" applyNumberFormat="1" applyFont="1" applyBorder="1">
      <alignment vertical="center"/>
    </xf>
    <xf numFmtId="0" fontId="5" fillId="2" borderId="16" xfId="3" applyFont="1" applyFill="1" applyBorder="1" applyAlignment="1">
      <alignment horizontal="center" vertical="center"/>
    </xf>
    <xf numFmtId="182" fontId="8" fillId="0" borderId="54" xfId="3" applyNumberFormat="1" applyFont="1" applyBorder="1">
      <alignment vertical="center"/>
    </xf>
    <xf numFmtId="182" fontId="8" fillId="0" borderId="56" xfId="3" applyNumberFormat="1" applyFont="1" applyBorder="1">
      <alignment vertical="center"/>
    </xf>
    <xf numFmtId="182" fontId="8" fillId="0" borderId="34" xfId="3" applyNumberFormat="1" applyFont="1" applyBorder="1">
      <alignment vertical="center"/>
    </xf>
    <xf numFmtId="182" fontId="8" fillId="0" borderId="49" xfId="3" applyNumberFormat="1" applyFont="1" applyBorder="1">
      <alignment vertical="center"/>
    </xf>
    <xf numFmtId="182" fontId="8" fillId="0" borderId="38" xfId="3" applyNumberFormat="1" applyFont="1" applyBorder="1">
      <alignment vertical="center"/>
    </xf>
    <xf numFmtId="182" fontId="8" fillId="0" borderId="26" xfId="3" applyNumberFormat="1" applyFont="1" applyBorder="1">
      <alignment vertical="center"/>
    </xf>
    <xf numFmtId="182" fontId="8" fillId="0" borderId="28" xfId="3" applyNumberFormat="1" applyFont="1" applyBorder="1">
      <alignment vertical="center"/>
    </xf>
    <xf numFmtId="182" fontId="8" fillId="0" borderId="35" xfId="3" applyNumberFormat="1" applyFont="1" applyBorder="1">
      <alignment vertical="center"/>
    </xf>
    <xf numFmtId="176" fontId="5" fillId="0" borderId="0" xfId="3" applyNumberFormat="1" applyFont="1" applyBorder="1">
      <alignment vertical="center"/>
    </xf>
    <xf numFmtId="182" fontId="8" fillId="0" borderId="41" xfId="3" applyNumberFormat="1" applyFont="1" applyBorder="1">
      <alignment vertical="center"/>
    </xf>
    <xf numFmtId="182" fontId="8" fillId="0" borderId="42" xfId="3" applyNumberFormat="1" applyFont="1" applyBorder="1">
      <alignment vertical="center"/>
    </xf>
    <xf numFmtId="182" fontId="8" fillId="0" borderId="46" xfId="3" applyNumberFormat="1" applyFont="1" applyBorder="1">
      <alignment vertical="center"/>
    </xf>
    <xf numFmtId="182" fontId="8" fillId="0" borderId="48" xfId="3" applyNumberFormat="1" applyFont="1" applyBorder="1">
      <alignment vertical="center"/>
    </xf>
    <xf numFmtId="0" fontId="5" fillId="2" borderId="19" xfId="3" applyFont="1" applyFill="1" applyBorder="1" applyAlignment="1">
      <alignment horizontal="center" vertical="center"/>
    </xf>
    <xf numFmtId="178" fontId="8" fillId="0" borderId="39" xfId="1" applyNumberFormat="1" applyFont="1" applyBorder="1">
      <alignment vertical="center"/>
    </xf>
    <xf numFmtId="0" fontId="10" fillId="2" borderId="76" xfId="3" applyFont="1" applyFill="1" applyBorder="1" applyAlignment="1">
      <alignment horizontal="center" vertical="center"/>
    </xf>
    <xf numFmtId="0" fontId="10" fillId="2" borderId="9" xfId="3" applyFont="1" applyFill="1" applyBorder="1" applyAlignment="1">
      <alignment horizontal="center" vertical="center"/>
    </xf>
    <xf numFmtId="0" fontId="10" fillId="2" borderId="39" xfId="3" applyFont="1" applyFill="1" applyBorder="1" applyAlignment="1">
      <alignment horizontal="center" vertical="center"/>
    </xf>
    <xf numFmtId="0" fontId="10" fillId="2" borderId="12" xfId="3" applyFont="1" applyFill="1" applyBorder="1" applyAlignment="1">
      <alignment horizontal="center" vertical="center"/>
    </xf>
    <xf numFmtId="0" fontId="5" fillId="2" borderId="16" xfId="4" applyFont="1" applyFill="1" applyBorder="1" applyAlignment="1">
      <alignment horizontal="center" vertical="center"/>
    </xf>
    <xf numFmtId="0" fontId="10" fillId="2" borderId="11" xfId="3" applyFont="1" applyFill="1" applyBorder="1" applyAlignment="1">
      <alignment horizontal="center" vertical="center"/>
    </xf>
    <xf numFmtId="182" fontId="8" fillId="0" borderId="73" xfId="3" applyNumberFormat="1" applyFont="1" applyBorder="1">
      <alignment vertical="center"/>
    </xf>
    <xf numFmtId="182" fontId="8" fillId="0" borderId="24" xfId="3" applyNumberFormat="1" applyFont="1" applyBorder="1">
      <alignment vertical="center"/>
    </xf>
    <xf numFmtId="182" fontId="8" fillId="0" borderId="27" xfId="3" applyNumberFormat="1" applyFont="1" applyBorder="1">
      <alignment vertical="center"/>
    </xf>
    <xf numFmtId="182" fontId="8" fillId="0" borderId="37" xfId="3" applyNumberFormat="1" applyFont="1" applyBorder="1">
      <alignment vertical="center"/>
    </xf>
    <xf numFmtId="182" fontId="8" fillId="0" borderId="15" xfId="3" applyNumberFormat="1" applyFont="1" applyBorder="1">
      <alignment vertical="center"/>
    </xf>
    <xf numFmtId="0" fontId="10" fillId="2" borderId="85" xfId="3" applyFont="1" applyFill="1" applyBorder="1" applyAlignment="1">
      <alignment horizontal="center" vertical="center"/>
    </xf>
    <xf numFmtId="182" fontId="8" fillId="0" borderId="73" xfId="3" applyNumberFormat="1" applyFont="1" applyBorder="1" applyAlignment="1">
      <alignment horizontal="right" vertical="center"/>
    </xf>
    <xf numFmtId="182" fontId="8" fillId="0" borderId="27" xfId="3" applyNumberFormat="1" applyFont="1" applyBorder="1" applyAlignment="1">
      <alignment horizontal="right" vertical="center"/>
    </xf>
    <xf numFmtId="182" fontId="8" fillId="0" borderId="35" xfId="3" applyNumberFormat="1" applyFont="1" applyBorder="1" applyAlignment="1">
      <alignment horizontal="right" vertical="center"/>
    </xf>
    <xf numFmtId="182" fontId="8" fillId="0" borderId="38" xfId="3" applyNumberFormat="1" applyFont="1" applyBorder="1" applyAlignment="1">
      <alignment horizontal="right" vertical="center"/>
    </xf>
    <xf numFmtId="0" fontId="6" fillId="0" borderId="0" xfId="6" applyFont="1" applyFill="1" applyBorder="1" applyAlignment="1">
      <alignment vertical="center" shrinkToFit="1"/>
    </xf>
    <xf numFmtId="0" fontId="5" fillId="0" borderId="0" xfId="4" applyFont="1">
      <alignment vertical="center"/>
    </xf>
    <xf numFmtId="0" fontId="5" fillId="2" borderId="14" xfId="4" applyFont="1" applyFill="1" applyBorder="1" applyAlignment="1">
      <alignment horizontal="center" vertical="center" shrinkToFit="1"/>
    </xf>
    <xf numFmtId="0" fontId="5" fillId="2" borderId="11" xfId="4" applyFont="1" applyFill="1" applyBorder="1" applyAlignment="1">
      <alignment horizontal="center" vertical="center" shrinkToFit="1"/>
    </xf>
    <xf numFmtId="0" fontId="5" fillId="2" borderId="12" xfId="4" applyFont="1" applyFill="1" applyBorder="1" applyAlignment="1">
      <alignment horizontal="center" vertical="center" shrinkToFit="1"/>
    </xf>
    <xf numFmtId="0" fontId="5" fillId="2" borderId="13" xfId="4" applyFont="1" applyFill="1" applyBorder="1" applyAlignment="1">
      <alignment horizontal="center" vertical="center" shrinkToFit="1"/>
    </xf>
    <xf numFmtId="0" fontId="5" fillId="0" borderId="0" xfId="4" applyFont="1" applyAlignment="1">
      <alignment vertical="center" shrinkToFit="1"/>
    </xf>
    <xf numFmtId="0" fontId="5" fillId="2" borderId="39" xfId="4" applyFont="1" applyFill="1" applyBorder="1" applyAlignment="1">
      <alignment horizontal="center" vertical="center" shrinkToFit="1"/>
    </xf>
    <xf numFmtId="0" fontId="5" fillId="2" borderId="20" xfId="4" applyFont="1" applyFill="1" applyBorder="1" applyAlignment="1">
      <alignment horizontal="center" vertical="center" shrinkToFit="1"/>
    </xf>
    <xf numFmtId="0" fontId="5" fillId="2" borderId="15" xfId="4" applyFont="1" applyFill="1" applyBorder="1" applyAlignment="1">
      <alignment horizontal="center" vertical="center"/>
    </xf>
    <xf numFmtId="0" fontId="5" fillId="2" borderId="19" xfId="4" applyFont="1" applyFill="1" applyBorder="1" applyAlignment="1">
      <alignment horizontal="center" vertical="center" shrinkToFit="1"/>
    </xf>
    <xf numFmtId="178" fontId="8" fillId="0" borderId="57" xfId="1" applyNumberFormat="1" applyFont="1" applyBorder="1" applyAlignment="1">
      <alignment vertical="center" shrinkToFit="1"/>
    </xf>
    <xf numFmtId="178" fontId="8" fillId="0" borderId="48" xfId="1" applyNumberFormat="1" applyFont="1" applyBorder="1" applyAlignment="1">
      <alignment vertical="center" shrinkToFit="1"/>
    </xf>
    <xf numFmtId="178" fontId="8" fillId="0" borderId="67" xfId="1" applyNumberFormat="1" applyFont="1" applyBorder="1" applyAlignment="1">
      <alignment vertical="center" shrinkToFit="1"/>
    </xf>
    <xf numFmtId="182" fontId="8" fillId="0" borderId="48" xfId="4" applyNumberFormat="1" applyFont="1" applyBorder="1" applyAlignment="1">
      <alignment vertical="center" shrinkToFit="1"/>
    </xf>
    <xf numFmtId="182" fontId="8" fillId="0" borderId="17" xfId="4" applyNumberFormat="1" applyFont="1" applyBorder="1" applyAlignment="1">
      <alignment vertical="center" shrinkToFit="1"/>
    </xf>
    <xf numFmtId="182" fontId="8" fillId="0" borderId="49" xfId="4" applyNumberFormat="1" applyFont="1" applyBorder="1" applyAlignment="1">
      <alignment vertical="center" shrinkToFit="1"/>
    </xf>
    <xf numFmtId="182" fontId="8" fillId="0" borderId="38" xfId="4" applyNumberFormat="1" applyFont="1" applyBorder="1">
      <alignment vertical="center"/>
    </xf>
    <xf numFmtId="0" fontId="5" fillId="2" borderId="85" xfId="4" applyFont="1" applyFill="1" applyBorder="1" applyAlignment="1">
      <alignment horizontal="center" vertical="center" shrinkToFit="1"/>
    </xf>
    <xf numFmtId="0" fontId="5" fillId="2" borderId="9" xfId="4" applyFont="1" applyFill="1" applyBorder="1" applyAlignment="1">
      <alignment horizontal="center" vertical="center" shrinkToFit="1"/>
    </xf>
    <xf numFmtId="0" fontId="5" fillId="2" borderId="58" xfId="4" applyFont="1" applyFill="1" applyBorder="1" applyAlignment="1">
      <alignment horizontal="center" vertical="center" shrinkToFit="1"/>
    </xf>
    <xf numFmtId="178" fontId="8" fillId="0" borderId="52" xfId="1" applyNumberFormat="1" applyFont="1" applyBorder="1" applyAlignment="1">
      <alignment vertical="center" shrinkToFit="1"/>
    </xf>
    <xf numFmtId="178" fontId="8" fillId="0" borderId="22" xfId="1" applyNumberFormat="1" applyFont="1" applyBorder="1" applyAlignment="1">
      <alignment vertical="center" shrinkToFit="1"/>
    </xf>
    <xf numFmtId="178" fontId="8" fillId="0" borderId="53" xfId="1" applyNumberFormat="1" applyFont="1" applyBorder="1" applyAlignment="1">
      <alignment vertical="center" shrinkToFit="1"/>
    </xf>
    <xf numFmtId="182" fontId="8" fillId="0" borderId="52" xfId="4" applyNumberFormat="1" applyFont="1" applyBorder="1" applyAlignment="1">
      <alignment vertical="center" shrinkToFit="1"/>
    </xf>
    <xf numFmtId="182" fontId="8" fillId="0" borderId="22" xfId="4" applyNumberFormat="1" applyFont="1" applyBorder="1" applyAlignment="1">
      <alignment vertical="center" shrinkToFit="1"/>
    </xf>
    <xf numFmtId="182" fontId="8" fillId="0" borderId="54" xfId="4" applyNumberFormat="1" applyFont="1" applyBorder="1" applyAlignment="1">
      <alignment vertical="center" shrinkToFit="1"/>
    </xf>
    <xf numFmtId="182" fontId="8" fillId="0" borderId="27" xfId="4" applyNumberFormat="1" applyFont="1" applyBorder="1">
      <alignment vertical="center"/>
    </xf>
    <xf numFmtId="178" fontId="8" fillId="0" borderId="55" xfId="1" applyNumberFormat="1" applyFont="1" applyBorder="1" applyAlignment="1">
      <alignment vertical="center" shrinkToFit="1"/>
    </xf>
    <xf numFmtId="178" fontId="8" fillId="0" borderId="43" xfId="1" applyNumberFormat="1" applyFont="1" applyBorder="1" applyAlignment="1">
      <alignment vertical="center" shrinkToFit="1"/>
    </xf>
    <xf numFmtId="178" fontId="8" fillId="0" borderId="44" xfId="1" applyNumberFormat="1" applyFont="1" applyBorder="1" applyAlignment="1">
      <alignment vertical="center" shrinkToFit="1"/>
    </xf>
    <xf numFmtId="182" fontId="8" fillId="0" borderId="24" xfId="4" applyNumberFormat="1" applyFont="1" applyBorder="1" applyAlignment="1">
      <alignment vertical="center" shrinkToFit="1"/>
    </xf>
    <xf numFmtId="182" fontId="8" fillId="0" borderId="25" xfId="4" applyNumberFormat="1" applyFont="1" applyBorder="1" applyAlignment="1">
      <alignment vertical="center" shrinkToFit="1"/>
    </xf>
    <xf numFmtId="182" fontId="8" fillId="0" borderId="26" xfId="4" applyNumberFormat="1" applyFont="1" applyBorder="1" applyAlignment="1">
      <alignment vertical="center" shrinkToFit="1"/>
    </xf>
    <xf numFmtId="182" fontId="8" fillId="0" borderId="28" xfId="4" applyNumberFormat="1" applyFont="1" applyBorder="1">
      <alignment vertical="center"/>
    </xf>
    <xf numFmtId="178" fontId="8" fillId="0" borderId="29" xfId="1" applyNumberFormat="1" applyFont="1" applyBorder="1" applyAlignment="1">
      <alignment vertical="center" shrinkToFit="1"/>
    </xf>
    <xf numFmtId="178" fontId="8" fillId="0" borderId="30" xfId="1" applyNumberFormat="1" applyFont="1" applyBorder="1" applyAlignment="1">
      <alignment vertical="center" shrinkToFit="1"/>
    </xf>
    <xf numFmtId="178" fontId="8" fillId="0" borderId="31" xfId="1" applyNumberFormat="1" applyFont="1" applyBorder="1" applyAlignment="1">
      <alignment vertical="center" shrinkToFit="1"/>
    </xf>
    <xf numFmtId="182" fontId="8" fillId="0" borderId="32" xfId="4" applyNumberFormat="1" applyFont="1" applyBorder="1" applyAlignment="1">
      <alignment vertical="center" shrinkToFit="1"/>
    </xf>
    <xf numFmtId="182" fontId="8" fillId="0" borderId="33" xfId="4" applyNumberFormat="1" applyFont="1" applyBorder="1" applyAlignment="1">
      <alignment vertical="center" shrinkToFit="1"/>
    </xf>
    <xf numFmtId="182" fontId="8" fillId="0" borderId="34" xfId="4" applyNumberFormat="1" applyFont="1" applyBorder="1" applyAlignment="1">
      <alignment vertical="center" shrinkToFit="1"/>
    </xf>
    <xf numFmtId="182" fontId="8" fillId="0" borderId="35" xfId="4" applyNumberFormat="1" applyFont="1" applyBorder="1">
      <alignment vertical="center"/>
    </xf>
    <xf numFmtId="182" fontId="8" fillId="0" borderId="57" xfId="4" applyNumberFormat="1" applyFont="1" applyBorder="1" applyAlignment="1">
      <alignment vertical="center" shrinkToFit="1"/>
    </xf>
    <xf numFmtId="0" fontId="5" fillId="2" borderId="10" xfId="4" applyFont="1" applyFill="1" applyBorder="1" applyAlignment="1">
      <alignment horizontal="center" vertical="center" shrinkToFit="1"/>
    </xf>
    <xf numFmtId="182" fontId="8" fillId="0" borderId="55" xfId="4" applyNumberFormat="1" applyFont="1" applyBorder="1" applyAlignment="1">
      <alignment vertical="center" shrinkToFit="1"/>
    </xf>
    <xf numFmtId="182" fontId="8" fillId="0" borderId="43" xfId="4" applyNumberFormat="1" applyFont="1" applyBorder="1" applyAlignment="1">
      <alignment vertical="center" shrinkToFit="1"/>
    </xf>
    <xf numFmtId="182" fontId="8" fillId="0" borderId="56" xfId="4" applyNumberFormat="1" applyFont="1" applyBorder="1" applyAlignment="1">
      <alignment vertical="center" shrinkToFit="1"/>
    </xf>
    <xf numFmtId="182" fontId="8" fillId="0" borderId="62" xfId="4" applyNumberFormat="1" applyFont="1" applyBorder="1" applyAlignment="1">
      <alignment vertical="center" shrinkToFit="1"/>
    </xf>
    <xf numFmtId="182" fontId="8" fillId="0" borderId="74" xfId="4" applyNumberFormat="1" applyFont="1" applyBorder="1" applyAlignment="1">
      <alignment vertical="center" shrinkToFit="1"/>
    </xf>
    <xf numFmtId="182" fontId="8" fillId="0" borderId="75" xfId="4" applyNumberFormat="1" applyFont="1" applyBorder="1" applyAlignment="1">
      <alignment vertical="center" shrinkToFit="1"/>
    </xf>
    <xf numFmtId="182" fontId="8" fillId="0" borderId="65" xfId="4" applyNumberFormat="1" applyFont="1" applyBorder="1">
      <alignment vertical="center"/>
    </xf>
    <xf numFmtId="179" fontId="8" fillId="0" borderId="0" xfId="4" applyNumberFormat="1" applyFont="1" applyBorder="1" applyAlignment="1">
      <alignment vertical="center" shrinkToFit="1"/>
    </xf>
    <xf numFmtId="179" fontId="8" fillId="0" borderId="0" xfId="4" applyNumberFormat="1" applyFont="1" applyBorder="1">
      <alignment vertical="center"/>
    </xf>
    <xf numFmtId="0" fontId="5" fillId="0" borderId="0" xfId="4" applyFont="1" applyBorder="1">
      <alignment vertical="center"/>
    </xf>
    <xf numFmtId="178" fontId="6" fillId="2" borderId="1" xfId="1" applyNumberFormat="1" applyFont="1" applyFill="1" applyBorder="1" applyAlignment="1">
      <alignment vertical="center" wrapText="1"/>
    </xf>
    <xf numFmtId="178" fontId="6" fillId="2" borderId="3" xfId="1" applyNumberFormat="1" applyFont="1" applyFill="1" applyBorder="1" applyAlignment="1">
      <alignment vertical="center" wrapText="1"/>
    </xf>
    <xf numFmtId="182" fontId="8" fillId="0" borderId="60" xfId="3" applyNumberFormat="1" applyFont="1" applyBorder="1">
      <alignment vertical="center"/>
    </xf>
    <xf numFmtId="182" fontId="8" fillId="0" borderId="61" xfId="3" applyNumberFormat="1" applyFont="1" applyBorder="1">
      <alignment vertical="center"/>
    </xf>
    <xf numFmtId="182" fontId="8" fillId="0" borderId="63" xfId="3" applyNumberFormat="1" applyFont="1" applyBorder="1">
      <alignment vertical="center"/>
    </xf>
    <xf numFmtId="182" fontId="8" fillId="0" borderId="64" xfId="3" applyNumberFormat="1" applyFont="1" applyBorder="1">
      <alignment vertical="center"/>
    </xf>
    <xf numFmtId="182" fontId="8" fillId="0" borderId="62" xfId="3" applyNumberFormat="1" applyFont="1" applyBorder="1">
      <alignment vertical="center"/>
    </xf>
    <xf numFmtId="0" fontId="5" fillId="2" borderId="15" xfId="3" applyFont="1" applyFill="1" applyBorder="1" applyAlignment="1">
      <alignment horizontal="center" vertical="center"/>
    </xf>
    <xf numFmtId="0" fontId="5" fillId="2" borderId="82" xfId="3" applyFont="1" applyFill="1" applyBorder="1" applyAlignment="1">
      <alignment horizontal="center" vertical="center"/>
    </xf>
    <xf numFmtId="0" fontId="5" fillId="0" borderId="0" xfId="3" applyFont="1" applyFill="1" applyBorder="1">
      <alignment vertical="center"/>
    </xf>
    <xf numFmtId="178" fontId="8" fillId="0" borderId="97" xfId="1" applyNumberFormat="1" applyFont="1" applyBorder="1">
      <alignment vertical="center"/>
    </xf>
    <xf numFmtId="178" fontId="8" fillId="0" borderId="78" xfId="1" applyNumberFormat="1" applyFont="1" applyBorder="1">
      <alignment vertical="center"/>
    </xf>
    <xf numFmtId="178" fontId="8" fillId="0" borderId="79" xfId="1" applyNumberFormat="1" applyFont="1" applyBorder="1">
      <alignment vertical="center"/>
    </xf>
    <xf numFmtId="178" fontId="8" fillId="0" borderId="80" xfId="1" applyNumberFormat="1" applyFont="1" applyBorder="1">
      <alignment vertical="center"/>
    </xf>
    <xf numFmtId="0" fontId="7" fillId="0" borderId="0" xfId="6" applyNumberFormat="1" applyFont="1" applyFill="1" applyBorder="1" applyAlignment="1">
      <alignment vertical="center" shrinkToFit="1"/>
    </xf>
    <xf numFmtId="3" fontId="5" fillId="0" borderId="0" xfId="3" applyNumberFormat="1" applyFont="1" applyBorder="1" applyAlignment="1">
      <alignment horizontal="center" vertical="center"/>
    </xf>
    <xf numFmtId="0" fontId="5" fillId="0" borderId="91" xfId="4" applyFont="1" applyBorder="1">
      <alignment vertical="center"/>
    </xf>
    <xf numFmtId="0" fontId="5" fillId="0" borderId="92" xfId="4" applyFont="1" applyBorder="1">
      <alignment vertical="center"/>
    </xf>
    <xf numFmtId="0" fontId="5" fillId="0" borderId="93" xfId="4" applyFont="1" applyBorder="1">
      <alignment vertical="center"/>
    </xf>
    <xf numFmtId="0" fontId="5" fillId="2" borderId="14" xfId="4" applyFont="1" applyFill="1" applyBorder="1" applyAlignment="1">
      <alignment vertical="center" shrinkToFit="1"/>
    </xf>
    <xf numFmtId="0" fontId="5" fillId="0" borderId="81" xfId="4" applyFont="1" applyBorder="1">
      <alignment vertical="center"/>
    </xf>
    <xf numFmtId="0" fontId="5" fillId="0" borderId="70" xfId="4" applyFont="1" applyBorder="1">
      <alignment vertical="center"/>
    </xf>
    <xf numFmtId="178" fontId="8" fillId="0" borderId="11" xfId="4" applyNumberFormat="1" applyFont="1" applyBorder="1" applyAlignment="1">
      <alignment vertical="center" shrinkToFit="1"/>
    </xf>
    <xf numFmtId="178" fontId="8" fillId="0" borderId="12" xfId="4" applyNumberFormat="1" applyFont="1" applyBorder="1" applyAlignment="1">
      <alignment vertical="center" shrinkToFit="1"/>
    </xf>
    <xf numFmtId="178" fontId="8" fillId="0" borderId="13" xfId="4" applyNumberFormat="1" applyFont="1" applyBorder="1" applyAlignment="1">
      <alignment vertical="center" shrinkToFit="1"/>
    </xf>
    <xf numFmtId="182" fontId="8" fillId="0" borderId="39" xfId="4" applyNumberFormat="1" applyFont="1" applyBorder="1" applyAlignment="1">
      <alignment vertical="center" shrinkToFit="1"/>
    </xf>
    <xf numFmtId="182" fontId="8" fillId="0" borderId="12" xfId="4" applyNumberFormat="1" applyFont="1" applyBorder="1" applyAlignment="1">
      <alignment vertical="center" shrinkToFit="1"/>
    </xf>
    <xf numFmtId="182" fontId="8" fillId="0" borderId="20" xfId="4" applyNumberFormat="1" applyFont="1" applyBorder="1" applyAlignment="1">
      <alignment vertical="center" shrinkToFit="1"/>
    </xf>
    <xf numFmtId="182" fontId="8" fillId="0" borderId="15" xfId="4" applyNumberFormat="1" applyFont="1" applyBorder="1">
      <alignment vertical="center"/>
    </xf>
    <xf numFmtId="178" fontId="5" fillId="2" borderId="10" xfId="1" applyNumberFormat="1" applyFont="1" applyFill="1" applyBorder="1" applyAlignment="1">
      <alignment horizontal="center" vertical="center"/>
    </xf>
    <xf numFmtId="178" fontId="5" fillId="2" borderId="11" xfId="1" applyNumberFormat="1" applyFont="1" applyFill="1" applyBorder="1" applyAlignment="1">
      <alignment horizontal="center" vertical="center" shrinkToFit="1"/>
    </xf>
    <xf numFmtId="178" fontId="5" fillId="2" borderId="12" xfId="1" applyNumberFormat="1" applyFont="1" applyFill="1" applyBorder="1" applyAlignment="1">
      <alignment horizontal="center" vertical="center" shrinkToFit="1"/>
    </xf>
    <xf numFmtId="178" fontId="5" fillId="2" borderId="13" xfId="1" applyNumberFormat="1" applyFont="1" applyFill="1" applyBorder="1" applyAlignment="1">
      <alignment horizontal="center" vertical="center" shrinkToFit="1"/>
    </xf>
    <xf numFmtId="178" fontId="5" fillId="2" borderId="21" xfId="1" applyNumberFormat="1" applyFont="1" applyFill="1" applyBorder="1">
      <alignment vertical="center"/>
    </xf>
    <xf numFmtId="178" fontId="8" fillId="0" borderId="24" xfId="1" applyNumberFormat="1" applyFont="1" applyBorder="1" applyAlignment="1">
      <alignment vertical="center" shrinkToFit="1"/>
    </xf>
    <xf numFmtId="178" fontId="8" fillId="0" borderId="25" xfId="1" applyNumberFormat="1" applyFont="1" applyBorder="1" applyAlignment="1">
      <alignment vertical="center" shrinkToFit="1"/>
    </xf>
    <xf numFmtId="178" fontId="8" fillId="0" borderId="23" xfId="1" applyNumberFormat="1" applyFont="1" applyBorder="1" applyAlignment="1">
      <alignment vertical="center" shrinkToFit="1"/>
    </xf>
    <xf numFmtId="0" fontId="5" fillId="0" borderId="26" xfId="4" applyFont="1" applyBorder="1">
      <alignment vertical="center"/>
    </xf>
    <xf numFmtId="0" fontId="5" fillId="0" borderId="60" xfId="4" applyFont="1" applyBorder="1">
      <alignment vertical="center"/>
    </xf>
    <xf numFmtId="0" fontId="5" fillId="0" borderId="41" xfId="4" applyFont="1" applyBorder="1">
      <alignment vertical="center"/>
    </xf>
    <xf numFmtId="178" fontId="8" fillId="0" borderId="17" xfId="1" applyNumberFormat="1" applyFont="1" applyBorder="1" applyAlignment="1">
      <alignment vertical="center" shrinkToFit="1"/>
    </xf>
    <xf numFmtId="178" fontId="8" fillId="0" borderId="18" xfId="1" applyNumberFormat="1" applyFont="1" applyBorder="1" applyAlignment="1">
      <alignment vertical="center" shrinkToFit="1"/>
    </xf>
    <xf numFmtId="0" fontId="13" fillId="0" borderId="0" xfId="6" applyFont="1" applyBorder="1" applyAlignment="1">
      <alignment vertical="center"/>
    </xf>
    <xf numFmtId="0" fontId="14" fillId="0" borderId="0" xfId="6" applyFont="1" applyFill="1" applyAlignment="1">
      <alignment vertical="center"/>
    </xf>
    <xf numFmtId="0" fontId="5" fillId="0" borderId="91" xfId="5" applyFont="1" applyBorder="1">
      <alignment vertical="center"/>
    </xf>
    <xf numFmtId="0" fontId="5" fillId="0" borderId="92" xfId="5" applyFont="1" applyBorder="1">
      <alignment vertical="center"/>
    </xf>
    <xf numFmtId="0" fontId="5" fillId="0" borderId="93" xfId="5" applyFont="1" applyBorder="1">
      <alignment vertical="center"/>
    </xf>
    <xf numFmtId="0" fontId="5" fillId="0" borderId="81" xfId="5" applyFont="1" applyBorder="1">
      <alignment vertical="center"/>
    </xf>
    <xf numFmtId="0" fontId="5" fillId="0" borderId="70" xfId="5" applyFont="1" applyBorder="1">
      <alignment vertical="center"/>
    </xf>
    <xf numFmtId="0" fontId="5" fillId="0" borderId="26" xfId="5" applyFont="1" applyBorder="1">
      <alignment vertical="center"/>
    </xf>
    <xf numFmtId="0" fontId="5" fillId="0" borderId="60" xfId="5" applyFont="1" applyBorder="1">
      <alignment vertical="center"/>
    </xf>
    <xf numFmtId="0" fontId="5" fillId="0" borderId="41" xfId="5" applyFont="1" applyBorder="1">
      <alignment vertical="center"/>
    </xf>
    <xf numFmtId="0" fontId="5" fillId="2" borderId="31" xfId="5" applyFont="1" applyFill="1" applyBorder="1" applyAlignment="1">
      <alignment horizontal="center" vertical="center"/>
    </xf>
    <xf numFmtId="0" fontId="5" fillId="2" borderId="49" xfId="5" applyFont="1" applyFill="1" applyBorder="1" applyAlignment="1">
      <alignment horizontal="center" vertical="center"/>
    </xf>
    <xf numFmtId="0" fontId="5" fillId="0" borderId="91" xfId="5" applyFont="1" applyFill="1" applyBorder="1">
      <alignment vertical="center"/>
    </xf>
    <xf numFmtId="0" fontId="5" fillId="0" borderId="92" xfId="5" applyFont="1" applyFill="1" applyBorder="1">
      <alignment vertical="center"/>
    </xf>
    <xf numFmtId="0" fontId="5" fillId="0" borderId="93" xfId="5" applyFont="1" applyFill="1" applyBorder="1">
      <alignment vertical="center"/>
    </xf>
    <xf numFmtId="0" fontId="5" fillId="0" borderId="81" xfId="5" applyFont="1" applyFill="1" applyBorder="1">
      <alignment vertical="center"/>
    </xf>
    <xf numFmtId="0" fontId="5" fillId="0" borderId="70" xfId="5" applyFont="1" applyFill="1" applyBorder="1">
      <alignment vertical="center"/>
    </xf>
    <xf numFmtId="0" fontId="5" fillId="0" borderId="26" xfId="5" applyFont="1" applyFill="1" applyBorder="1">
      <alignment vertical="center"/>
    </xf>
    <xf numFmtId="0" fontId="5" fillId="0" borderId="60" xfId="5" applyFont="1" applyFill="1" applyBorder="1">
      <alignment vertical="center"/>
    </xf>
    <xf numFmtId="0" fontId="5" fillId="0" borderId="41" xfId="5" applyFont="1" applyFill="1" applyBorder="1">
      <alignment vertical="center"/>
    </xf>
    <xf numFmtId="182" fontId="8" fillId="0" borderId="15" xfId="5" applyNumberFormat="1" applyFont="1" applyFill="1" applyBorder="1" applyAlignment="1">
      <alignment horizontal="right" vertical="center"/>
    </xf>
    <xf numFmtId="182" fontId="8" fillId="0" borderId="73" xfId="5" applyNumberFormat="1" applyFont="1" applyFill="1" applyBorder="1" applyAlignment="1">
      <alignment horizontal="right" vertical="center"/>
    </xf>
    <xf numFmtId="182" fontId="8" fillId="0" borderId="28" xfId="5" applyNumberFormat="1" applyFont="1" applyFill="1" applyBorder="1" applyAlignment="1">
      <alignment horizontal="right" vertical="center"/>
    </xf>
    <xf numFmtId="182" fontId="8" fillId="0" borderId="35" xfId="5" applyNumberFormat="1" applyFont="1" applyFill="1" applyBorder="1" applyAlignment="1">
      <alignment horizontal="right" vertical="center"/>
    </xf>
    <xf numFmtId="182" fontId="8" fillId="0" borderId="38" xfId="5" applyNumberFormat="1" applyFont="1" applyFill="1" applyBorder="1" applyAlignment="1">
      <alignment horizontal="right" vertical="center"/>
    </xf>
    <xf numFmtId="0" fontId="5" fillId="2" borderId="57" xfId="5" applyFont="1" applyFill="1" applyBorder="1" applyAlignment="1">
      <alignment horizontal="center" vertical="center"/>
    </xf>
    <xf numFmtId="0" fontId="5" fillId="2" borderId="98" xfId="5" applyFont="1" applyFill="1" applyBorder="1" applyAlignment="1">
      <alignment horizontal="center" vertical="center"/>
    </xf>
    <xf numFmtId="0" fontId="5" fillId="0" borderId="91" xfId="3" applyFont="1" applyBorder="1">
      <alignment vertical="center"/>
    </xf>
    <xf numFmtId="0" fontId="5" fillId="0" borderId="92" xfId="3" applyFont="1" applyBorder="1">
      <alignment vertical="center"/>
    </xf>
    <xf numFmtId="0" fontId="5" fillId="0" borderId="93" xfId="3" applyFont="1" applyBorder="1">
      <alignment vertical="center"/>
    </xf>
    <xf numFmtId="0" fontId="5" fillId="0" borderId="81" xfId="3" applyFont="1" applyBorder="1">
      <alignment vertical="center"/>
    </xf>
    <xf numFmtId="0" fontId="5" fillId="0" borderId="70" xfId="3" applyFont="1" applyBorder="1">
      <alignment vertical="center"/>
    </xf>
    <xf numFmtId="0" fontId="5" fillId="0" borderId="26" xfId="3" applyFont="1" applyBorder="1">
      <alignment vertical="center"/>
    </xf>
    <xf numFmtId="0" fontId="5" fillId="0" borderId="60" xfId="3" applyFont="1" applyBorder="1">
      <alignment vertical="center"/>
    </xf>
    <xf numFmtId="0" fontId="5" fillId="0" borderId="41" xfId="3" applyFont="1" applyBorder="1">
      <alignment vertical="center"/>
    </xf>
    <xf numFmtId="0" fontId="11" fillId="2" borderId="85" xfId="3" applyFont="1" applyFill="1" applyBorder="1" applyAlignment="1">
      <alignment horizontal="center" vertical="center" shrinkToFit="1"/>
    </xf>
    <xf numFmtId="0" fontId="11" fillId="2" borderId="9" xfId="3" applyFont="1" applyFill="1" applyBorder="1" applyAlignment="1">
      <alignment horizontal="center" vertical="center" wrapText="1" shrinkToFit="1"/>
    </xf>
    <xf numFmtId="0" fontId="11" fillId="2" borderId="9" xfId="3" applyFont="1" applyFill="1" applyBorder="1" applyAlignment="1">
      <alignment horizontal="center" vertical="center" shrinkToFit="1"/>
    </xf>
    <xf numFmtId="0" fontId="6" fillId="2" borderId="99" xfId="6" applyFont="1" applyFill="1" applyBorder="1" applyAlignment="1">
      <alignment horizontal="center" vertical="center" shrinkToFit="1"/>
    </xf>
    <xf numFmtId="0" fontId="11" fillId="2" borderId="11" xfId="3" applyFont="1" applyFill="1" applyBorder="1" applyAlignment="1">
      <alignment horizontal="center" vertical="center" shrinkToFit="1"/>
    </xf>
    <xf numFmtId="0" fontId="11" fillId="2" borderId="12" xfId="3" applyFont="1" applyFill="1" applyBorder="1" applyAlignment="1">
      <alignment horizontal="center" vertical="center" wrapText="1" shrinkToFit="1"/>
    </xf>
    <xf numFmtId="0" fontId="11" fillId="2" borderId="12" xfId="3" applyFont="1" applyFill="1" applyBorder="1" applyAlignment="1">
      <alignment horizontal="center" vertical="center" shrinkToFit="1"/>
    </xf>
    <xf numFmtId="0" fontId="6" fillId="2" borderId="94" xfId="6" applyFont="1" applyFill="1" applyBorder="1" applyAlignment="1">
      <alignment horizontal="center" vertical="center" shrinkToFit="1"/>
    </xf>
    <xf numFmtId="0" fontId="6" fillId="2" borderId="15" xfId="6" applyFont="1" applyFill="1" applyBorder="1" applyAlignment="1">
      <alignment horizontal="center" vertical="center" shrinkToFit="1"/>
    </xf>
    <xf numFmtId="0" fontId="5" fillId="2" borderId="12" xfId="3" applyFont="1" applyFill="1" applyBorder="1" applyAlignment="1">
      <alignment horizontal="center" vertical="center"/>
    </xf>
    <xf numFmtId="0" fontId="5" fillId="2" borderId="13" xfId="3" applyFont="1" applyFill="1" applyBorder="1" applyAlignment="1">
      <alignment horizontal="center" vertical="center"/>
    </xf>
    <xf numFmtId="0" fontId="5" fillId="2" borderId="11" xfId="3" applyFont="1" applyFill="1" applyBorder="1" applyAlignment="1">
      <alignment horizontal="center" vertical="center"/>
    </xf>
    <xf numFmtId="0" fontId="5" fillId="2" borderId="20" xfId="3" applyFont="1" applyFill="1" applyBorder="1" applyAlignment="1">
      <alignment horizontal="center" vertical="center"/>
    </xf>
    <xf numFmtId="0" fontId="5" fillId="2" borderId="58" xfId="3" applyFont="1" applyFill="1" applyBorder="1" applyAlignment="1">
      <alignment horizontal="center" vertical="center"/>
    </xf>
    <xf numFmtId="0" fontId="5" fillId="2" borderId="12" xfId="3" applyFont="1" applyFill="1" applyBorder="1" applyAlignment="1">
      <alignment horizontal="center" vertical="center" wrapText="1"/>
    </xf>
    <xf numFmtId="184" fontId="5" fillId="0" borderId="0" xfId="3" applyNumberFormat="1" applyFont="1" applyBorder="1">
      <alignment vertical="center"/>
    </xf>
    <xf numFmtId="182" fontId="8" fillId="0" borderId="16" xfId="3" applyNumberFormat="1" applyFont="1" applyBorder="1">
      <alignment vertical="center"/>
    </xf>
    <xf numFmtId="182" fontId="8" fillId="0" borderId="36" xfId="3" applyNumberFormat="1" applyFont="1" applyBorder="1">
      <alignment vertical="center"/>
    </xf>
    <xf numFmtId="0" fontId="9" fillId="0" borderId="0" xfId="6" applyFont="1" applyFill="1" applyBorder="1" applyAlignment="1">
      <alignment vertical="center" shrinkToFit="1"/>
    </xf>
    <xf numFmtId="188" fontId="5" fillId="0" borderId="0" xfId="3" applyNumberFormat="1" applyFont="1" applyFill="1" applyBorder="1">
      <alignment vertical="center"/>
    </xf>
    <xf numFmtId="188" fontId="5" fillId="0" borderId="0" xfId="3" applyNumberFormat="1" applyFont="1" applyBorder="1" applyAlignment="1">
      <alignment horizontal="center" vertical="center"/>
    </xf>
    <xf numFmtId="188" fontId="5" fillId="0" borderId="0" xfId="3" applyNumberFormat="1" applyFont="1">
      <alignment vertical="center"/>
    </xf>
    <xf numFmtId="188" fontId="5" fillId="0" borderId="0" xfId="3" applyNumberFormat="1" applyFont="1" applyBorder="1">
      <alignment vertical="center"/>
    </xf>
    <xf numFmtId="0" fontId="16" fillId="0" borderId="100" xfId="0" applyFont="1" applyBorder="1" applyAlignment="1">
      <alignment horizontal="center" vertical="center"/>
    </xf>
    <xf numFmtId="0" fontId="2" fillId="0" borderId="0" xfId="0" applyFont="1">
      <alignment vertical="center"/>
    </xf>
    <xf numFmtId="0" fontId="2" fillId="0" borderId="101" xfId="0" applyFont="1" applyBorder="1" applyAlignment="1">
      <alignment horizontal="justify" vertical="center"/>
    </xf>
    <xf numFmtId="0" fontId="2" fillId="0" borderId="101" xfId="0" applyFont="1" applyBorder="1">
      <alignment vertical="center"/>
    </xf>
    <xf numFmtId="0" fontId="2" fillId="0" borderId="102" xfId="0" applyFont="1" applyBorder="1">
      <alignment vertical="center"/>
    </xf>
    <xf numFmtId="0" fontId="10" fillId="2" borderId="20" xfId="3" applyFont="1" applyFill="1" applyBorder="1" applyAlignment="1">
      <alignment horizontal="center" vertical="center"/>
    </xf>
    <xf numFmtId="0" fontId="1" fillId="0" borderId="37" xfId="4" applyFont="1" applyBorder="1">
      <alignment vertical="center"/>
    </xf>
    <xf numFmtId="0" fontId="1" fillId="0" borderId="37" xfId="5" applyFont="1" applyBorder="1">
      <alignment vertical="center"/>
    </xf>
    <xf numFmtId="0" fontId="1" fillId="0" borderId="37" xfId="3" applyFont="1" applyBorder="1">
      <alignment vertical="center"/>
    </xf>
    <xf numFmtId="182" fontId="8" fillId="0" borderId="24" xfId="5" applyNumberFormat="1" applyFont="1" applyBorder="1" applyAlignment="1">
      <alignment horizontal="right" vertical="center"/>
    </xf>
    <xf numFmtId="182" fontId="8" fillId="0" borderId="41" xfId="5" applyNumberFormat="1" applyFont="1" applyBorder="1" applyAlignment="1">
      <alignment horizontal="right" vertical="center"/>
    </xf>
    <xf numFmtId="182" fontId="8" fillId="0" borderId="32" xfId="5" applyNumberFormat="1" applyFont="1" applyBorder="1" applyAlignment="1">
      <alignment horizontal="right" vertical="center"/>
    </xf>
    <xf numFmtId="182" fontId="8" fillId="0" borderId="46" xfId="5" applyNumberFormat="1" applyFont="1" applyBorder="1" applyAlignment="1">
      <alignment horizontal="right" vertical="center"/>
    </xf>
    <xf numFmtId="182" fontId="8" fillId="0" borderId="57" xfId="5" applyNumberFormat="1" applyFont="1" applyBorder="1" applyAlignment="1">
      <alignment horizontal="right" vertical="center"/>
    </xf>
    <xf numFmtId="182" fontId="8" fillId="0" borderId="48" xfId="5" applyNumberFormat="1" applyFont="1" applyBorder="1" applyAlignment="1">
      <alignment horizontal="right" vertical="center"/>
    </xf>
    <xf numFmtId="0" fontId="5" fillId="2" borderId="103" xfId="4" applyFont="1" applyFill="1" applyBorder="1" applyAlignment="1">
      <alignment vertical="center" shrinkToFit="1"/>
    </xf>
    <xf numFmtId="0" fontId="5" fillId="0" borderId="0" xfId="4" applyFont="1" applyFill="1" applyBorder="1" applyAlignment="1">
      <alignment horizontal="center" vertical="center"/>
    </xf>
    <xf numFmtId="0" fontId="1" fillId="0" borderId="37" xfId="5" applyFont="1" applyBorder="1" applyAlignment="1">
      <alignment vertical="center" wrapText="1"/>
    </xf>
    <xf numFmtId="0" fontId="0" fillId="0" borderId="0" xfId="0" applyAlignment="1">
      <alignment vertical="center"/>
    </xf>
    <xf numFmtId="0" fontId="0" fillId="0" borderId="91" xfId="0" applyBorder="1" applyAlignment="1">
      <alignment vertical="center"/>
    </xf>
    <xf numFmtId="0" fontId="0" fillId="0" borderId="81" xfId="0" applyBorder="1" applyAlignment="1">
      <alignment vertical="center"/>
    </xf>
    <xf numFmtId="0" fontId="0" fillId="0" borderId="26" xfId="0" applyBorder="1" applyAlignment="1">
      <alignment vertical="center"/>
    </xf>
    <xf numFmtId="182" fontId="8" fillId="0" borderId="53" xfId="5" applyNumberFormat="1" applyFont="1" applyBorder="1">
      <alignment vertical="center"/>
    </xf>
    <xf numFmtId="182" fontId="8" fillId="0" borderId="77" xfId="5" applyNumberFormat="1" applyFont="1" applyFill="1" applyBorder="1">
      <alignment vertical="center"/>
    </xf>
    <xf numFmtId="182" fontId="8" fillId="0" borderId="4" xfId="5" applyNumberFormat="1" applyFont="1" applyFill="1" applyBorder="1">
      <alignment vertical="center"/>
    </xf>
    <xf numFmtId="182" fontId="8" fillId="0" borderId="1" xfId="5" applyNumberFormat="1" applyFont="1" applyFill="1" applyBorder="1">
      <alignment vertical="center"/>
    </xf>
    <xf numFmtId="182" fontId="8" fillId="0" borderId="21" xfId="5" applyNumberFormat="1" applyFont="1" applyFill="1" applyBorder="1">
      <alignment vertical="center"/>
    </xf>
    <xf numFmtId="182" fontId="8" fillId="0" borderId="2" xfId="5" applyNumberFormat="1" applyFont="1" applyFill="1" applyBorder="1">
      <alignment vertical="center"/>
    </xf>
    <xf numFmtId="182" fontId="8" fillId="0" borderId="16" xfId="5" applyNumberFormat="1" applyFont="1" applyFill="1" applyBorder="1">
      <alignment vertical="center"/>
    </xf>
    <xf numFmtId="182" fontId="8" fillId="0" borderId="96" xfId="5" applyNumberFormat="1" applyFont="1" applyFill="1" applyBorder="1">
      <alignment vertical="center"/>
    </xf>
    <xf numFmtId="182" fontId="8" fillId="0" borderId="25" xfId="5" applyNumberFormat="1" applyFont="1" applyFill="1" applyBorder="1">
      <alignment vertical="center"/>
    </xf>
    <xf numFmtId="182" fontId="8" fillId="0" borderId="104" xfId="5" applyNumberFormat="1" applyFont="1" applyFill="1" applyBorder="1">
      <alignment vertical="center"/>
    </xf>
    <xf numFmtId="182" fontId="8" fillId="0" borderId="92" xfId="5" applyNumberFormat="1" applyFont="1" applyFill="1" applyBorder="1">
      <alignment vertical="center"/>
    </xf>
    <xf numFmtId="182" fontId="8" fillId="0" borderId="61" xfId="5" applyNumberFormat="1" applyFont="1" applyFill="1" applyBorder="1">
      <alignment vertical="center"/>
    </xf>
    <xf numFmtId="182" fontId="8" fillId="0" borderId="60" xfId="5" applyNumberFormat="1" applyFont="1" applyFill="1" applyBorder="1">
      <alignment vertical="center"/>
    </xf>
    <xf numFmtId="182" fontId="8" fillId="0" borderId="72" xfId="5" applyNumberFormat="1" applyFont="1" applyFill="1" applyBorder="1">
      <alignment vertical="center"/>
    </xf>
    <xf numFmtId="182" fontId="8" fillId="0" borderId="37" xfId="5" applyNumberFormat="1" applyFont="1" applyFill="1" applyBorder="1">
      <alignment vertical="center"/>
    </xf>
    <xf numFmtId="0" fontId="5" fillId="0" borderId="105" xfId="5" applyFont="1" applyBorder="1">
      <alignment vertical="center"/>
    </xf>
    <xf numFmtId="0" fontId="5" fillId="0" borderId="37" xfId="5" applyFont="1" applyBorder="1">
      <alignment vertical="center"/>
    </xf>
    <xf numFmtId="0" fontId="5" fillId="0" borderId="0" xfId="5" applyFont="1" applyBorder="1" applyAlignment="1">
      <alignment vertical="center" wrapText="1"/>
    </xf>
    <xf numFmtId="0" fontId="20" fillId="0" borderId="0" xfId="5" applyFont="1">
      <alignment vertical="center"/>
    </xf>
    <xf numFmtId="0" fontId="10" fillId="2" borderId="59" xfId="5" applyFont="1" applyFill="1" applyBorder="1" applyAlignment="1">
      <alignment horizontal="center" vertical="center"/>
    </xf>
    <xf numFmtId="0" fontId="10" fillId="2" borderId="85" xfId="5" applyFont="1" applyFill="1" applyBorder="1" applyAlignment="1">
      <alignment horizontal="center" vertical="center" wrapText="1" shrinkToFit="1"/>
    </xf>
    <xf numFmtId="0" fontId="10" fillId="2" borderId="9" xfId="5" applyFont="1" applyFill="1" applyBorder="1" applyAlignment="1">
      <alignment horizontal="center" vertical="center" wrapText="1" shrinkToFit="1"/>
    </xf>
    <xf numFmtId="182" fontId="8" fillId="0" borderId="36" xfId="5" applyNumberFormat="1" applyFont="1" applyFill="1" applyBorder="1">
      <alignment vertical="center"/>
    </xf>
    <xf numFmtId="182" fontId="8" fillId="0" borderId="77" xfId="5" applyNumberFormat="1" applyFont="1" applyBorder="1">
      <alignment vertical="center"/>
    </xf>
    <xf numFmtId="182" fontId="8" fillId="0" borderId="21" xfId="5" applyNumberFormat="1" applyFont="1" applyBorder="1">
      <alignment vertical="center"/>
    </xf>
    <xf numFmtId="182" fontId="8" fillId="0" borderId="2" xfId="5" applyNumberFormat="1" applyFont="1" applyBorder="1">
      <alignment vertical="center"/>
    </xf>
    <xf numFmtId="182" fontId="8" fillId="0" borderId="97" xfId="5" applyNumberFormat="1" applyFont="1" applyBorder="1">
      <alignment vertical="center"/>
    </xf>
    <xf numFmtId="9" fontId="5" fillId="0" borderId="0" xfId="1" applyFont="1" applyAlignment="1">
      <alignment horizontal="left" vertical="center"/>
    </xf>
    <xf numFmtId="182" fontId="5" fillId="0" borderId="0" xfId="6" applyNumberFormat="1" applyFont="1" applyFill="1" applyBorder="1" applyAlignment="1">
      <alignment vertical="center" shrinkToFit="1"/>
    </xf>
    <xf numFmtId="0" fontId="5" fillId="0" borderId="0" xfId="5" applyFont="1" applyAlignment="1">
      <alignment horizontal="center" vertical="center" wrapText="1"/>
    </xf>
    <xf numFmtId="0" fontId="5" fillId="0" borderId="0" xfId="5" applyFont="1" applyBorder="1" applyAlignment="1">
      <alignment horizontal="left" vertical="center"/>
    </xf>
    <xf numFmtId="178" fontId="8" fillId="0" borderId="54" xfId="1" applyNumberFormat="1" applyFont="1" applyBorder="1">
      <alignment vertical="center"/>
    </xf>
    <xf numFmtId="178" fontId="8" fillId="0" borderId="56" xfId="1" applyNumberFormat="1" applyFont="1" applyBorder="1">
      <alignment vertical="center"/>
    </xf>
    <xf numFmtId="178" fontId="8" fillId="0" borderId="106" xfId="1" applyNumberFormat="1" applyFont="1" applyBorder="1">
      <alignment vertical="center"/>
    </xf>
    <xf numFmtId="0" fontId="5" fillId="2" borderId="107" xfId="5" applyFont="1" applyFill="1" applyBorder="1" applyAlignment="1">
      <alignment horizontal="center" vertical="center"/>
    </xf>
    <xf numFmtId="182" fontId="8" fillId="0" borderId="108" xfId="5" applyNumberFormat="1" applyFont="1" applyFill="1" applyBorder="1">
      <alignment vertical="center"/>
    </xf>
    <xf numFmtId="182" fontId="8" fillId="0" borderId="109" xfId="5" applyNumberFormat="1" applyFont="1" applyFill="1" applyBorder="1">
      <alignment vertical="center"/>
    </xf>
    <xf numFmtId="182" fontId="8" fillId="0" borderId="110" xfId="5" applyNumberFormat="1" applyFont="1" applyBorder="1">
      <alignment vertical="center"/>
    </xf>
    <xf numFmtId="0" fontId="5" fillId="0" borderId="0" xfId="5" applyFont="1" applyAlignment="1">
      <alignment vertical="top"/>
    </xf>
    <xf numFmtId="182" fontId="8" fillId="0" borderId="10" xfId="5" applyNumberFormat="1" applyFont="1" applyFill="1" applyBorder="1">
      <alignment vertical="center"/>
    </xf>
    <xf numFmtId="182" fontId="8" fillId="0" borderId="111" xfId="5" applyNumberFormat="1" applyFont="1" applyFill="1" applyBorder="1">
      <alignment vertical="center"/>
    </xf>
    <xf numFmtId="182" fontId="8" fillId="0" borderId="12" xfId="5" applyNumberFormat="1" applyFont="1" applyFill="1" applyBorder="1">
      <alignment vertical="center"/>
    </xf>
    <xf numFmtId="182" fontId="8" fillId="0" borderId="98" xfId="5" applyNumberFormat="1" applyFont="1" applyFill="1" applyBorder="1">
      <alignment vertical="center"/>
    </xf>
    <xf numFmtId="182" fontId="8" fillId="0" borderId="9" xfId="5" applyNumberFormat="1" applyFont="1" applyFill="1" applyBorder="1">
      <alignment vertical="center"/>
    </xf>
    <xf numFmtId="182" fontId="8" fillId="0" borderId="76" xfId="5" applyNumberFormat="1" applyFont="1" applyFill="1" applyBorder="1">
      <alignment vertical="center"/>
    </xf>
    <xf numFmtId="182" fontId="8" fillId="0" borderId="58" xfId="5" applyNumberFormat="1" applyFont="1" applyBorder="1">
      <alignment vertical="center"/>
    </xf>
    <xf numFmtId="182" fontId="8" fillId="0" borderId="48" xfId="5" applyNumberFormat="1" applyFont="1" applyFill="1" applyBorder="1">
      <alignment vertical="center"/>
    </xf>
    <xf numFmtId="0" fontId="8" fillId="3" borderId="0" xfId="6" applyNumberFormat="1" applyFont="1" applyFill="1" applyBorder="1" applyAlignment="1">
      <alignment vertical="center" shrinkToFit="1"/>
    </xf>
    <xf numFmtId="0" fontId="12" fillId="0" borderId="0" xfId="6" applyFont="1" applyFill="1" applyBorder="1" applyAlignment="1">
      <alignment horizontal="center" vertical="center" wrapText="1" shrinkToFit="1"/>
    </xf>
    <xf numFmtId="0" fontId="12" fillId="0" borderId="0" xfId="6" applyFont="1" applyFill="1" applyBorder="1" applyAlignment="1">
      <alignment horizontal="center" vertical="center" shrinkToFit="1"/>
    </xf>
    <xf numFmtId="182" fontId="12" fillId="0" borderId="0" xfId="6" applyNumberFormat="1" applyFont="1" applyFill="1" applyBorder="1" applyAlignment="1">
      <alignment horizontal="center" vertical="center" wrapText="1" shrinkToFit="1"/>
    </xf>
    <xf numFmtId="182" fontId="14" fillId="0" borderId="0" xfId="6" applyNumberFormat="1" applyFont="1" applyFill="1" applyAlignment="1">
      <alignment vertical="center"/>
    </xf>
    <xf numFmtId="182" fontId="6" fillId="0" borderId="0" xfId="6" applyNumberFormat="1" applyFont="1" applyFill="1" applyBorder="1" applyAlignment="1">
      <alignment horizontal="center" vertical="center" shrinkToFit="1"/>
    </xf>
    <xf numFmtId="0" fontId="0" fillId="0" borderId="0" xfId="0" applyFill="1" applyBorder="1">
      <alignment vertical="center"/>
    </xf>
    <xf numFmtId="0" fontId="10" fillId="2" borderId="22" xfId="5" applyFont="1" applyFill="1" applyBorder="1" applyAlignment="1">
      <alignment horizontal="center" vertical="center" wrapText="1"/>
    </xf>
    <xf numFmtId="0" fontId="5" fillId="2" borderId="22" xfId="5" applyFont="1" applyFill="1" applyBorder="1" applyAlignment="1">
      <alignment horizontal="center" vertical="center"/>
    </xf>
    <xf numFmtId="0" fontId="5" fillId="2" borderId="22" xfId="5" applyFont="1" applyFill="1" applyBorder="1" applyAlignment="1">
      <alignment horizontal="center" vertical="center" wrapText="1"/>
    </xf>
    <xf numFmtId="0" fontId="5" fillId="2" borderId="51" xfId="4" applyFont="1" applyFill="1" applyBorder="1" applyAlignment="1">
      <alignment horizontal="center" vertical="center"/>
    </xf>
    <xf numFmtId="0" fontId="5" fillId="2" borderId="54" xfId="5" applyFont="1" applyFill="1" applyBorder="1" applyAlignment="1">
      <alignment horizontal="center" vertical="center" wrapText="1"/>
    </xf>
    <xf numFmtId="0" fontId="10" fillId="2" borderId="52" xfId="5" applyFont="1" applyFill="1" applyBorder="1" applyAlignment="1">
      <alignment horizontal="center" vertical="center" wrapText="1"/>
    </xf>
    <xf numFmtId="0" fontId="10" fillId="2" borderId="97" xfId="5" applyFont="1" applyFill="1" applyBorder="1" applyAlignment="1">
      <alignment horizontal="center" vertical="center" wrapText="1"/>
    </xf>
    <xf numFmtId="0" fontId="5" fillId="2" borderId="98" xfId="4" applyFont="1" applyFill="1" applyBorder="1" applyAlignment="1">
      <alignment horizontal="center" vertical="center"/>
    </xf>
    <xf numFmtId="0" fontId="5" fillId="2" borderId="9" xfId="5" applyFont="1" applyFill="1" applyBorder="1" applyAlignment="1">
      <alignment horizontal="center" vertical="center" wrapText="1"/>
    </xf>
    <xf numFmtId="0" fontId="10" fillId="2" borderId="85" xfId="5" applyFont="1" applyFill="1" applyBorder="1" applyAlignment="1">
      <alignment horizontal="center" vertical="center" wrapText="1"/>
    </xf>
    <xf numFmtId="0" fontId="5" fillId="2" borderId="43" xfId="4" applyFont="1" applyFill="1" applyBorder="1">
      <alignment vertical="center"/>
    </xf>
    <xf numFmtId="0" fontId="6" fillId="2" borderId="43" xfId="6" applyFont="1" applyFill="1" applyBorder="1" applyAlignment="1">
      <alignment vertical="center" wrapText="1"/>
    </xf>
    <xf numFmtId="0" fontId="5" fillId="2" borderId="43" xfId="5" applyFont="1" applyFill="1" applyBorder="1" applyAlignment="1">
      <alignment horizontal="center" vertical="center"/>
    </xf>
    <xf numFmtId="0" fontId="10" fillId="2" borderId="43" xfId="5" applyFont="1" applyFill="1" applyBorder="1" applyAlignment="1">
      <alignment horizontal="center" vertical="center"/>
    </xf>
    <xf numFmtId="0" fontId="5" fillId="2" borderId="43" xfId="4" applyFont="1" applyFill="1" applyBorder="1" applyAlignment="1">
      <alignment vertical="center" shrinkToFit="1"/>
    </xf>
    <xf numFmtId="0" fontId="5" fillId="2" borderId="43" xfId="5" applyFont="1" applyFill="1" applyBorder="1">
      <alignment vertical="center"/>
    </xf>
    <xf numFmtId="0" fontId="5" fillId="2" borderId="43" xfId="4" applyFont="1" applyFill="1" applyBorder="1" applyAlignment="1">
      <alignment horizontal="center" vertical="center" shrinkToFit="1"/>
    </xf>
    <xf numFmtId="178" fontId="5" fillId="2" borderId="43" xfId="1" applyNumberFormat="1" applyFont="1" applyFill="1" applyBorder="1" applyAlignment="1">
      <alignment horizontal="center" vertical="center"/>
    </xf>
    <xf numFmtId="178" fontId="5" fillId="2" borderId="43" xfId="1" applyNumberFormat="1" applyFont="1" applyFill="1" applyBorder="1" applyAlignment="1">
      <alignment horizontal="center" vertical="center" shrinkToFit="1"/>
    </xf>
    <xf numFmtId="0" fontId="5" fillId="2" borderId="43" xfId="4" applyFont="1" applyFill="1" applyBorder="1" applyAlignment="1">
      <alignment horizontal="center" vertical="center"/>
    </xf>
    <xf numFmtId="0" fontId="5" fillId="2" borderId="43" xfId="5" applyFont="1" applyFill="1" applyBorder="1" applyAlignment="1">
      <alignment horizontal="center" vertical="center" wrapText="1"/>
    </xf>
    <xf numFmtId="0" fontId="10" fillId="2" borderId="43" xfId="5" applyFont="1" applyFill="1" applyBorder="1" applyAlignment="1">
      <alignment horizontal="center" vertical="center" wrapText="1"/>
    </xf>
    <xf numFmtId="0" fontId="5" fillId="2" borderId="0" xfId="4" applyFont="1" applyFill="1" applyBorder="1" applyAlignment="1">
      <alignment vertical="center" shrinkToFit="1"/>
    </xf>
    <xf numFmtId="178" fontId="8" fillId="0" borderId="0" xfId="1" applyNumberFormat="1" applyFont="1" applyBorder="1" applyAlignment="1">
      <alignment horizontal="right" vertical="center"/>
    </xf>
    <xf numFmtId="0" fontId="11" fillId="2" borderId="43" xfId="3" applyFont="1" applyFill="1" applyBorder="1" applyAlignment="1">
      <alignment horizontal="center" vertical="center" shrinkToFit="1"/>
    </xf>
    <xf numFmtId="0" fontId="11" fillId="2" borderId="43" xfId="3" applyFont="1" applyFill="1" applyBorder="1" applyAlignment="1">
      <alignment horizontal="center" vertical="center" wrapText="1" shrinkToFit="1"/>
    </xf>
    <xf numFmtId="0" fontId="5" fillId="2" borderId="43" xfId="3" applyFont="1" applyFill="1" applyBorder="1" applyAlignment="1">
      <alignment horizontal="center" vertical="center"/>
    </xf>
    <xf numFmtId="0" fontId="5" fillId="2" borderId="43" xfId="3" applyFont="1" applyFill="1" applyBorder="1">
      <alignment vertical="center"/>
    </xf>
    <xf numFmtId="0" fontId="10" fillId="2" borderId="43" xfId="3" applyFont="1" applyFill="1" applyBorder="1" applyAlignment="1">
      <alignment horizontal="center" vertical="center"/>
    </xf>
    <xf numFmtId="0" fontId="5" fillId="2" borderId="43" xfId="3" applyFont="1" applyFill="1" applyBorder="1" applyAlignment="1">
      <alignment horizontal="center" vertical="center" wrapText="1"/>
    </xf>
    <xf numFmtId="188" fontId="5" fillId="2" borderId="43" xfId="5" applyNumberFormat="1" applyFont="1" applyFill="1" applyBorder="1" applyAlignment="1">
      <alignment horizontal="center" vertical="center"/>
    </xf>
    <xf numFmtId="188" fontId="5" fillId="2" borderId="43" xfId="3" applyNumberFormat="1" applyFont="1" applyFill="1" applyBorder="1" applyAlignment="1">
      <alignment horizontal="center" vertical="center"/>
    </xf>
    <xf numFmtId="188" fontId="5" fillId="4" borderId="43" xfId="3" applyNumberFormat="1" applyFont="1" applyFill="1" applyBorder="1" applyAlignment="1">
      <alignment horizontal="center" vertical="center"/>
    </xf>
    <xf numFmtId="188" fontId="8" fillId="0" borderId="43" xfId="3" applyNumberFormat="1" applyFont="1" applyBorder="1" applyAlignment="1">
      <alignment horizontal="right" vertical="center"/>
    </xf>
    <xf numFmtId="3" fontId="5" fillId="2" borderId="43" xfId="3" applyNumberFormat="1" applyFont="1" applyFill="1" applyBorder="1" applyAlignment="1">
      <alignment horizontal="center" vertical="center"/>
    </xf>
    <xf numFmtId="0" fontId="5" fillId="4" borderId="43" xfId="3" applyFont="1" applyFill="1" applyBorder="1" applyAlignment="1">
      <alignment horizontal="center" vertical="center"/>
    </xf>
    <xf numFmtId="188" fontId="8" fillId="0" borderId="43" xfId="3" applyNumberFormat="1" applyFont="1" applyBorder="1">
      <alignment vertical="center"/>
    </xf>
    <xf numFmtId="188" fontId="5" fillId="2" borderId="43" xfId="4" applyNumberFormat="1" applyFont="1" applyFill="1" applyBorder="1">
      <alignment vertical="center"/>
    </xf>
    <xf numFmtId="188" fontId="6" fillId="2" borderId="43" xfId="6" applyNumberFormat="1" applyFont="1" applyFill="1" applyBorder="1" applyAlignment="1">
      <alignment vertical="center" wrapText="1"/>
    </xf>
    <xf numFmtId="0" fontId="10" fillId="2" borderId="43" xfId="5" applyFont="1" applyFill="1" applyBorder="1" applyAlignment="1">
      <alignment horizontal="center" vertical="center" wrapText="1" shrinkToFit="1"/>
    </xf>
    <xf numFmtId="1" fontId="5" fillId="0" borderId="0" xfId="6" applyNumberFormat="1" applyFont="1" applyFill="1" applyBorder="1" applyAlignment="1">
      <alignment vertical="center" shrinkToFit="1"/>
    </xf>
    <xf numFmtId="178" fontId="5" fillId="0" borderId="0" xfId="5" applyNumberFormat="1" applyFont="1">
      <alignment vertical="center"/>
    </xf>
    <xf numFmtId="0" fontId="20" fillId="0" borderId="37" xfId="5" applyFont="1" applyBorder="1">
      <alignment vertical="center"/>
    </xf>
    <xf numFmtId="0" fontId="5" fillId="2" borderId="53" xfId="5" applyFont="1" applyFill="1" applyBorder="1" applyAlignment="1">
      <alignment horizontal="center" vertical="center"/>
    </xf>
    <xf numFmtId="0" fontId="25" fillId="6" borderId="114" xfId="6" applyNumberFormat="1" applyFont="1" applyFill="1" applyBorder="1" applyAlignment="1">
      <alignment vertical="center" shrinkToFit="1"/>
    </xf>
    <xf numFmtId="0" fontId="27" fillId="0" borderId="0" xfId="6" applyFont="1" applyBorder="1" applyAlignment="1">
      <alignment vertical="center"/>
    </xf>
    <xf numFmtId="0" fontId="27" fillId="0" borderId="0" xfId="6" applyFont="1" applyBorder="1" applyAlignment="1">
      <alignment horizontal="center" vertical="center"/>
    </xf>
    <xf numFmtId="0" fontId="27" fillId="6" borderId="91" xfId="6" applyFont="1" applyFill="1" applyBorder="1" applyAlignment="1">
      <alignment vertical="center"/>
    </xf>
    <xf numFmtId="0" fontId="27" fillId="6" borderId="93" xfId="6" applyFont="1" applyFill="1" applyBorder="1" applyAlignment="1">
      <alignment vertical="center"/>
    </xf>
    <xf numFmtId="185" fontId="27" fillId="6" borderId="91" xfId="6" applyNumberFormat="1" applyFont="1" applyFill="1" applyBorder="1" applyAlignment="1">
      <alignment vertical="center"/>
    </xf>
    <xf numFmtId="185" fontId="27" fillId="6" borderId="92" xfId="6" applyNumberFormat="1" applyFont="1" applyFill="1" applyBorder="1" applyAlignment="1">
      <alignment vertical="center"/>
    </xf>
    <xf numFmtId="185" fontId="27" fillId="6" borderId="93" xfId="6" applyNumberFormat="1" applyFont="1" applyFill="1" applyBorder="1" applyAlignment="1">
      <alignment vertical="center"/>
    </xf>
    <xf numFmtId="185" fontId="27" fillId="0" borderId="0" xfId="6" applyNumberFormat="1" applyFont="1" applyFill="1" applyBorder="1" applyAlignment="1">
      <alignment vertical="center"/>
    </xf>
    <xf numFmtId="185" fontId="27" fillId="0" borderId="0" xfId="6" applyNumberFormat="1" applyFont="1" applyBorder="1" applyAlignment="1">
      <alignment horizontal="right" vertical="center" readingOrder="1"/>
    </xf>
    <xf numFmtId="185" fontId="27" fillId="0" borderId="0" xfId="6" applyNumberFormat="1" applyFont="1" applyBorder="1" applyAlignment="1">
      <alignment vertical="center"/>
    </xf>
    <xf numFmtId="0" fontId="28" fillId="0" borderId="0" xfId="6" applyNumberFormat="1" applyFont="1" applyBorder="1" applyAlignment="1">
      <alignment vertical="center" shrinkToFit="1"/>
    </xf>
    <xf numFmtId="0" fontId="27" fillId="6" borderId="92" xfId="6" applyFont="1" applyFill="1" applyBorder="1" applyAlignment="1">
      <alignment vertical="center"/>
    </xf>
    <xf numFmtId="0" fontId="27" fillId="0" borderId="0" xfId="6" applyFont="1" applyFill="1" applyBorder="1" applyAlignment="1">
      <alignment vertical="center"/>
    </xf>
    <xf numFmtId="185" fontId="27" fillId="6" borderId="26" xfId="6" applyNumberFormat="1" applyFont="1" applyFill="1" applyBorder="1" applyAlignment="1">
      <alignment vertical="center"/>
    </xf>
    <xf numFmtId="185" fontId="27" fillId="6" borderId="60" xfId="6" applyNumberFormat="1" applyFont="1" applyFill="1" applyBorder="1" applyAlignment="1">
      <alignment vertical="center"/>
    </xf>
    <xf numFmtId="185" fontId="27" fillId="6" borderId="41" xfId="6" applyNumberFormat="1" applyFont="1" applyFill="1" applyBorder="1" applyAlignment="1">
      <alignment vertical="center"/>
    </xf>
    <xf numFmtId="185" fontId="22" fillId="0" borderId="0" xfId="6" applyNumberFormat="1" applyFont="1" applyBorder="1" applyAlignment="1">
      <alignment vertical="center"/>
    </xf>
    <xf numFmtId="0" fontId="27" fillId="6" borderId="26" xfId="6" applyFont="1" applyFill="1" applyBorder="1" applyAlignment="1">
      <alignment vertical="center"/>
    </xf>
    <xf numFmtId="0" fontId="27" fillId="6" borderId="60" xfId="6" applyFont="1" applyFill="1" applyBorder="1" applyAlignment="1">
      <alignment vertical="center"/>
    </xf>
    <xf numFmtId="0" fontId="27" fillId="6" borderId="41" xfId="6" applyFont="1" applyFill="1" applyBorder="1" applyAlignment="1">
      <alignment vertical="center"/>
    </xf>
    <xf numFmtId="0" fontId="22" fillId="5" borderId="112" xfId="6" applyFont="1" applyFill="1" applyBorder="1" applyAlignment="1">
      <alignment horizontal="center" vertical="center" shrinkToFit="1"/>
    </xf>
    <xf numFmtId="0" fontId="22" fillId="5" borderId="112" xfId="6" applyFont="1" applyFill="1" applyBorder="1" applyAlignment="1">
      <alignment vertical="center" wrapText="1"/>
    </xf>
    <xf numFmtId="0" fontId="22" fillId="6" borderId="112" xfId="6" applyFont="1" applyFill="1" applyBorder="1" applyAlignment="1">
      <alignment horizontal="center" vertical="center" wrapText="1" shrinkToFit="1"/>
    </xf>
    <xf numFmtId="0" fontId="22" fillId="6" borderId="112" xfId="6" applyFont="1" applyFill="1" applyBorder="1" applyAlignment="1">
      <alignment horizontal="center" vertical="center" shrinkToFit="1"/>
    </xf>
    <xf numFmtId="185" fontId="22" fillId="6" borderId="112" xfId="6" applyNumberFormat="1" applyFont="1" applyFill="1" applyBorder="1" applyAlignment="1">
      <alignment horizontal="center" vertical="center" shrinkToFit="1"/>
    </xf>
    <xf numFmtId="185" fontId="21" fillId="6" borderId="112" xfId="6" applyNumberFormat="1" applyFont="1" applyFill="1" applyBorder="1" applyAlignment="1">
      <alignment horizontal="center" vertical="center" shrinkToFit="1"/>
    </xf>
    <xf numFmtId="0" fontId="22" fillId="5" borderId="112" xfId="6" applyFont="1" applyFill="1" applyBorder="1" applyAlignment="1">
      <alignment vertical="center" shrinkToFit="1"/>
    </xf>
    <xf numFmtId="0" fontId="22" fillId="2" borderId="112" xfId="6" applyFont="1" applyFill="1" applyBorder="1" applyAlignment="1">
      <alignment horizontal="center" vertical="center" shrinkToFit="1"/>
    </xf>
    <xf numFmtId="0" fontId="22" fillId="4" borderId="112" xfId="6" applyFont="1" applyFill="1" applyBorder="1" applyAlignment="1">
      <alignment horizontal="center" vertical="center" shrinkToFit="1"/>
    </xf>
    <xf numFmtId="185" fontId="22" fillId="5" borderId="112" xfId="6" applyNumberFormat="1" applyFont="1" applyFill="1" applyBorder="1" applyAlignment="1">
      <alignment horizontal="center" vertical="center" shrinkToFit="1"/>
    </xf>
    <xf numFmtId="185" fontId="22" fillId="6" borderId="112" xfId="6" applyNumberFormat="1" applyFont="1" applyFill="1" applyBorder="1" applyAlignment="1">
      <alignment horizontal="center" vertical="center" wrapText="1" shrinkToFit="1"/>
    </xf>
    <xf numFmtId="0" fontId="22" fillId="7" borderId="112" xfId="6" applyFont="1" applyFill="1" applyBorder="1" applyAlignment="1">
      <alignment horizontal="center" vertical="center" wrapText="1" shrinkToFit="1"/>
    </xf>
    <xf numFmtId="0" fontId="22" fillId="7" borderId="112" xfId="6" applyFont="1" applyFill="1" applyBorder="1" applyAlignment="1">
      <alignment horizontal="center" vertical="center" shrinkToFit="1"/>
    </xf>
    <xf numFmtId="0" fontId="22" fillId="2" borderId="112" xfId="6" applyFont="1" applyFill="1" applyBorder="1" applyAlignment="1">
      <alignment horizontal="center" vertical="center" wrapText="1" shrinkToFit="1"/>
    </xf>
    <xf numFmtId="0" fontId="22" fillId="4" borderId="112" xfId="6" applyFont="1" applyFill="1" applyBorder="1" applyAlignment="1">
      <alignment horizontal="center" vertical="center" wrapText="1" shrinkToFit="1"/>
    </xf>
    <xf numFmtId="0" fontId="21" fillId="6" borderId="112" xfId="3" applyFont="1" applyFill="1" applyBorder="1" applyAlignment="1">
      <alignment horizontal="center" vertical="center" shrinkToFit="1"/>
    </xf>
    <xf numFmtId="0" fontId="21" fillId="6" borderId="112" xfId="3" applyFont="1" applyFill="1" applyBorder="1" applyAlignment="1">
      <alignment horizontal="center" vertical="center" wrapText="1" shrinkToFit="1"/>
    </xf>
    <xf numFmtId="0" fontId="29" fillId="5" borderId="112" xfId="6" applyFont="1" applyFill="1" applyBorder="1" applyAlignment="1">
      <alignment vertical="center" shrinkToFit="1"/>
    </xf>
    <xf numFmtId="0" fontId="6" fillId="5" borderId="112" xfId="6" applyFont="1" applyFill="1" applyBorder="1" applyAlignment="1">
      <alignment vertical="center" shrinkToFit="1"/>
    </xf>
    <xf numFmtId="182" fontId="26" fillId="5" borderId="112" xfId="6" applyNumberFormat="1" applyFont="1" applyFill="1" applyBorder="1" applyAlignment="1">
      <alignment horizontal="right" vertical="center" shrinkToFit="1"/>
    </xf>
    <xf numFmtId="0" fontId="25" fillId="5" borderId="112" xfId="6" applyFont="1" applyFill="1" applyBorder="1" applyAlignment="1">
      <alignment vertical="center" shrinkToFit="1"/>
    </xf>
    <xf numFmtId="0" fontId="6" fillId="5" borderId="112" xfId="6" applyFont="1" applyFill="1" applyBorder="1" applyAlignment="1">
      <alignment horizontal="center" vertical="center" shrinkToFit="1"/>
    </xf>
    <xf numFmtId="0" fontId="26" fillId="5" borderId="112" xfId="6" applyFont="1" applyFill="1" applyBorder="1" applyAlignment="1">
      <alignment vertical="center" shrinkToFit="1"/>
    </xf>
    <xf numFmtId="0" fontId="26" fillId="5" borderId="112" xfId="6" applyFont="1" applyFill="1" applyBorder="1" applyAlignment="1">
      <alignment horizontal="center" vertical="center" shrinkToFit="1"/>
    </xf>
    <xf numFmtId="0" fontId="24" fillId="5" borderId="112" xfId="6" applyFont="1" applyFill="1" applyBorder="1" applyAlignment="1">
      <alignment vertical="center" shrinkToFit="1"/>
    </xf>
    <xf numFmtId="182" fontId="24" fillId="5" borderId="112" xfId="6" applyNumberFormat="1" applyFont="1" applyFill="1" applyBorder="1" applyAlignment="1">
      <alignment vertical="center" shrinkToFit="1"/>
    </xf>
    <xf numFmtId="0" fontId="31" fillId="0" borderId="0" xfId="6" applyFont="1" applyFill="1" applyBorder="1" applyAlignment="1">
      <alignment horizontal="center" vertical="center"/>
    </xf>
    <xf numFmtId="0" fontId="23" fillId="0" borderId="0" xfId="6" applyFont="1" applyFill="1" applyBorder="1" applyAlignment="1">
      <alignment vertical="center"/>
    </xf>
    <xf numFmtId="0" fontId="23" fillId="0" borderId="0" xfId="6" applyFont="1" applyFill="1" applyBorder="1" applyAlignment="1">
      <alignment horizontal="center" vertical="center"/>
    </xf>
    <xf numFmtId="182" fontId="32" fillId="0" borderId="0" xfId="6" applyNumberFormat="1" applyFont="1" applyFill="1" applyBorder="1" applyAlignment="1">
      <alignment horizontal="center" vertical="center"/>
    </xf>
    <xf numFmtId="185" fontId="23" fillId="6" borderId="91" xfId="6" applyNumberFormat="1" applyFont="1" applyFill="1" applyBorder="1" applyAlignment="1">
      <alignment vertical="center"/>
    </xf>
    <xf numFmtId="185" fontId="23" fillId="6" borderId="92" xfId="6" applyNumberFormat="1" applyFont="1" applyFill="1" applyBorder="1" applyAlignment="1">
      <alignment vertical="center"/>
    </xf>
    <xf numFmtId="185" fontId="23" fillId="6" borderId="93" xfId="6" applyNumberFormat="1" applyFont="1" applyFill="1" applyBorder="1" applyAlignment="1">
      <alignment vertical="center"/>
    </xf>
    <xf numFmtId="185" fontId="23" fillId="0" borderId="0" xfId="6" applyNumberFormat="1" applyFont="1" applyFill="1" applyBorder="1" applyAlignment="1">
      <alignment vertical="center"/>
    </xf>
    <xf numFmtId="185" fontId="27" fillId="6" borderId="91" xfId="6" applyNumberFormat="1" applyFont="1" applyFill="1" applyBorder="1" applyAlignment="1">
      <alignment vertical="center" shrinkToFit="1"/>
    </xf>
    <xf numFmtId="185" fontId="27" fillId="6" borderId="93" xfId="6" applyNumberFormat="1" applyFont="1" applyFill="1" applyBorder="1" applyAlignment="1">
      <alignment vertical="center" shrinkToFit="1"/>
    </xf>
    <xf numFmtId="182" fontId="27" fillId="0" borderId="0" xfId="6" applyNumberFormat="1" applyFont="1" applyFill="1" applyBorder="1" applyAlignment="1">
      <alignment vertical="center"/>
    </xf>
    <xf numFmtId="0" fontId="23" fillId="0" borderId="0" xfId="6" applyFont="1" applyFill="1" applyAlignment="1">
      <alignment vertical="center"/>
    </xf>
    <xf numFmtId="182" fontId="21" fillId="0" borderId="0" xfId="6" applyNumberFormat="1" applyFont="1" applyFill="1" applyBorder="1" applyAlignment="1">
      <alignment vertical="center"/>
    </xf>
    <xf numFmtId="182" fontId="23" fillId="0" borderId="0" xfId="6" applyNumberFormat="1" applyFont="1" applyFill="1" applyBorder="1" applyAlignment="1">
      <alignment vertical="center"/>
    </xf>
    <xf numFmtId="185" fontId="23" fillId="6" borderId="26" xfId="6" applyNumberFormat="1" applyFont="1" applyFill="1" applyBorder="1" applyAlignment="1">
      <alignment vertical="center"/>
    </xf>
    <xf numFmtId="185" fontId="23" fillId="6" borderId="60" xfId="6" applyNumberFormat="1" applyFont="1" applyFill="1" applyBorder="1" applyAlignment="1">
      <alignment vertical="center"/>
    </xf>
    <xf numFmtId="185" fontId="23" fillId="6" borderId="41" xfId="6" applyNumberFormat="1" applyFont="1" applyFill="1" applyBorder="1" applyAlignment="1">
      <alignment vertical="center"/>
    </xf>
    <xf numFmtId="0" fontId="21" fillId="5" borderId="112" xfId="6" applyFont="1" applyFill="1" applyBorder="1" applyAlignment="1">
      <alignment vertical="center" shrinkToFit="1"/>
    </xf>
    <xf numFmtId="0" fontId="22" fillId="5" borderId="112" xfId="6" applyFont="1" applyFill="1" applyBorder="1" applyAlignment="1">
      <alignment horizontal="center" vertical="center" wrapText="1" shrinkToFit="1"/>
    </xf>
    <xf numFmtId="185" fontId="21" fillId="6" borderId="112" xfId="6" applyNumberFormat="1" applyFont="1" applyFill="1" applyBorder="1" applyAlignment="1">
      <alignment vertical="center" shrinkToFit="1"/>
    </xf>
    <xf numFmtId="0" fontId="33" fillId="5" borderId="112" xfId="6" applyFont="1" applyFill="1" applyBorder="1" applyAlignment="1">
      <alignment horizontal="center" vertical="center" shrinkToFit="1"/>
    </xf>
    <xf numFmtId="180" fontId="26" fillId="5" borderId="112" xfId="6" applyNumberFormat="1" applyFont="1" applyFill="1" applyBorder="1" applyAlignment="1">
      <alignment vertical="center" shrinkToFit="1"/>
    </xf>
    <xf numFmtId="180" fontId="26" fillId="5" borderId="112" xfId="6" applyNumberFormat="1" applyFont="1" applyFill="1" applyBorder="1" applyAlignment="1">
      <alignment horizontal="right" vertical="center" shrinkToFit="1"/>
    </xf>
    <xf numFmtId="0" fontId="21" fillId="0" borderId="0" xfId="6" applyFont="1" applyBorder="1" applyAlignment="1">
      <alignment vertical="center" shrinkToFit="1"/>
    </xf>
    <xf numFmtId="0" fontId="23" fillId="6" borderId="92" xfId="6" applyFont="1" applyFill="1" applyBorder="1" applyAlignment="1">
      <alignment vertical="center"/>
    </xf>
    <xf numFmtId="0" fontId="23" fillId="6" borderId="93" xfId="6" applyFont="1" applyFill="1" applyBorder="1" applyAlignment="1">
      <alignment vertical="center"/>
    </xf>
    <xf numFmtId="0" fontId="23" fillId="6" borderId="60" xfId="6" applyFont="1" applyFill="1" applyBorder="1" applyAlignment="1">
      <alignment vertical="center"/>
    </xf>
    <xf numFmtId="0" fontId="23" fillId="6" borderId="41" xfId="6" applyFont="1" applyFill="1" applyBorder="1" applyAlignment="1">
      <alignment vertical="center"/>
    </xf>
    <xf numFmtId="0" fontId="22" fillId="0" borderId="0" xfId="6" applyFont="1" applyAlignment="1">
      <alignment vertical="center" shrinkToFit="1"/>
    </xf>
    <xf numFmtId="0" fontId="7" fillId="5" borderId="112" xfId="6" applyFont="1" applyFill="1" applyBorder="1" applyAlignment="1">
      <alignment vertical="center" shrinkToFit="1"/>
    </xf>
    <xf numFmtId="0" fontId="15" fillId="5" borderId="112" xfId="6" applyFont="1" applyFill="1" applyBorder="1" applyAlignment="1">
      <alignment vertical="center" shrinkToFit="1"/>
    </xf>
    <xf numFmtId="0" fontId="8" fillId="5" borderId="112" xfId="6" applyFont="1" applyFill="1" applyBorder="1" applyAlignment="1">
      <alignment horizontal="center" vertical="center" shrinkToFit="1"/>
    </xf>
    <xf numFmtId="0" fontId="5" fillId="5" borderId="112" xfId="6" applyFont="1" applyFill="1" applyBorder="1" applyAlignment="1">
      <alignment vertical="center" shrinkToFit="1"/>
    </xf>
    <xf numFmtId="0" fontId="24" fillId="5" borderId="112" xfId="6" applyFont="1" applyFill="1" applyBorder="1" applyAlignment="1">
      <alignment horizontal="center" vertical="center" shrinkToFit="1"/>
    </xf>
    <xf numFmtId="0" fontId="34" fillId="0" borderId="0" xfId="6" applyFont="1" applyFill="1" applyBorder="1" applyAlignment="1">
      <alignment vertical="center" shrinkToFit="1"/>
    </xf>
    <xf numFmtId="0" fontId="21" fillId="0" borderId="0" xfId="6" applyFont="1" applyAlignment="1">
      <alignment vertical="center" shrinkToFit="1"/>
    </xf>
    <xf numFmtId="0" fontId="22" fillId="6" borderId="43" xfId="6" applyFont="1" applyFill="1" applyBorder="1" applyAlignment="1">
      <alignment horizontal="center" vertical="center" shrinkToFit="1"/>
    </xf>
    <xf numFmtId="0" fontId="22" fillId="6" borderId="43" xfId="6" applyFont="1" applyFill="1" applyBorder="1" applyAlignment="1">
      <alignment horizontal="center" vertical="center" wrapText="1" shrinkToFit="1"/>
    </xf>
    <xf numFmtId="0" fontId="20" fillId="2" borderId="43" xfId="5" applyFont="1" applyFill="1" applyBorder="1" applyAlignment="1">
      <alignment horizontal="center" vertical="center" wrapText="1"/>
    </xf>
    <xf numFmtId="0" fontId="22" fillId="6" borderId="52" xfId="6" applyFont="1" applyFill="1" applyBorder="1" applyAlignment="1">
      <alignment horizontal="center" vertical="center" shrinkToFit="1"/>
    </xf>
    <xf numFmtId="0" fontId="22" fillId="6" borderId="22" xfId="6" applyFont="1" applyFill="1" applyBorder="1" applyAlignment="1">
      <alignment horizontal="center" vertical="center" wrapText="1" shrinkToFit="1"/>
    </xf>
    <xf numFmtId="0" fontId="22" fillId="6" borderId="22" xfId="6" applyFont="1" applyFill="1" applyBorder="1" applyAlignment="1">
      <alignment horizontal="center" vertical="center" shrinkToFit="1"/>
    </xf>
    <xf numFmtId="0" fontId="20" fillId="2" borderId="22" xfId="5" applyFont="1" applyFill="1" applyBorder="1" applyAlignment="1">
      <alignment horizontal="center" vertical="center" wrapText="1"/>
    </xf>
    <xf numFmtId="0" fontId="5" fillId="2" borderId="103" xfId="4" applyFont="1" applyFill="1" applyBorder="1" applyAlignment="1">
      <alignment horizontal="center" vertical="center"/>
    </xf>
    <xf numFmtId="0" fontId="5" fillId="2" borderId="73" xfId="5" applyFont="1" applyFill="1" applyBorder="1" applyAlignment="1">
      <alignment horizontal="center" vertical="center"/>
    </xf>
    <xf numFmtId="0" fontId="5" fillId="2" borderId="0" xfId="5" applyFont="1" applyFill="1" applyBorder="1" applyAlignment="1">
      <alignment horizontal="center" vertical="center"/>
    </xf>
    <xf numFmtId="188" fontId="5" fillId="0" borderId="43" xfId="3" applyNumberFormat="1" applyFont="1" applyBorder="1" applyAlignment="1">
      <alignment horizontal="right" vertical="center"/>
    </xf>
    <xf numFmtId="178" fontId="5" fillId="0" borderId="43" xfId="1" applyNumberFormat="1" applyFont="1" applyBorder="1">
      <alignment vertical="center"/>
    </xf>
    <xf numFmtId="182" fontId="5" fillId="0" borderId="43" xfId="4" applyNumberFormat="1" applyFont="1" applyBorder="1" applyAlignment="1">
      <alignment vertical="center" shrinkToFit="1"/>
    </xf>
    <xf numFmtId="0" fontId="5" fillId="2" borderId="43" xfId="6" applyFont="1" applyFill="1" applyBorder="1" applyAlignment="1">
      <alignment vertical="center" wrapText="1"/>
    </xf>
    <xf numFmtId="179" fontId="5" fillId="0" borderId="0" xfId="4" applyNumberFormat="1" applyFont="1" applyBorder="1" applyAlignment="1">
      <alignment vertical="center" shrinkToFit="1"/>
    </xf>
    <xf numFmtId="178" fontId="5" fillId="0" borderId="43" xfId="4" applyNumberFormat="1" applyFont="1" applyBorder="1" applyAlignment="1">
      <alignment vertical="center" shrinkToFit="1"/>
    </xf>
    <xf numFmtId="182" fontId="5" fillId="0" borderId="43" xfId="4" applyNumberFormat="1" applyFont="1" applyBorder="1">
      <alignment vertical="center"/>
    </xf>
    <xf numFmtId="178" fontId="5" fillId="0" borderId="43" xfId="1" applyNumberFormat="1" applyFont="1" applyBorder="1" applyAlignment="1">
      <alignment vertical="center" shrinkToFit="1"/>
    </xf>
    <xf numFmtId="179" fontId="5" fillId="0" borderId="0" xfId="4" applyNumberFormat="1" applyFont="1" applyBorder="1">
      <alignment vertical="center"/>
    </xf>
    <xf numFmtId="182" fontId="5" fillId="0" borderId="43" xfId="5" applyNumberFormat="1" applyFont="1" applyBorder="1">
      <alignment vertical="center"/>
    </xf>
    <xf numFmtId="178" fontId="5" fillId="0" borderId="43" xfId="1" applyNumberFormat="1" applyFont="1" applyFill="1" applyBorder="1">
      <alignment vertical="center"/>
    </xf>
    <xf numFmtId="178" fontId="5" fillId="0" borderId="0" xfId="1" applyNumberFormat="1" applyFont="1" applyBorder="1">
      <alignment vertical="center"/>
    </xf>
    <xf numFmtId="182" fontId="5" fillId="0" borderId="0" xfId="5" applyNumberFormat="1" applyFont="1" applyFill="1" applyBorder="1">
      <alignment vertical="center"/>
    </xf>
    <xf numFmtId="182" fontId="5" fillId="0" borderId="0" xfId="5" applyNumberFormat="1" applyFont="1" applyBorder="1">
      <alignment vertical="center"/>
    </xf>
    <xf numFmtId="0" fontId="21" fillId="2" borderId="43" xfId="6" applyFont="1" applyFill="1" applyBorder="1" applyAlignment="1">
      <alignment horizontal="center" vertical="center" shrinkToFit="1"/>
    </xf>
    <xf numFmtId="0" fontId="21" fillId="2" borderId="43" xfId="6" applyFont="1" applyFill="1" applyBorder="1" applyAlignment="1">
      <alignment horizontal="center" vertical="center" wrapText="1" shrinkToFit="1"/>
    </xf>
    <xf numFmtId="178" fontId="5" fillId="0" borderId="43" xfId="1" applyNumberFormat="1" applyFont="1" applyBorder="1" applyAlignment="1">
      <alignment horizontal="right" vertical="center"/>
    </xf>
    <xf numFmtId="182" fontId="5" fillId="0" borderId="43" xfId="5" applyNumberFormat="1" applyFont="1" applyBorder="1" applyAlignment="1">
      <alignment horizontal="right" vertical="center"/>
    </xf>
    <xf numFmtId="182" fontId="5" fillId="0" borderId="43" xfId="5" applyNumberFormat="1" applyFont="1" applyFill="1" applyBorder="1" applyAlignment="1">
      <alignment horizontal="right" vertical="center"/>
    </xf>
    <xf numFmtId="187" fontId="5" fillId="0" borderId="43" xfId="5" applyNumberFormat="1" applyFont="1" applyBorder="1">
      <alignment vertical="center"/>
    </xf>
    <xf numFmtId="181" fontId="5" fillId="0" borderId="43" xfId="5" applyNumberFormat="1" applyFont="1" applyFill="1" applyBorder="1" applyAlignment="1">
      <alignment horizontal="right" vertical="center"/>
    </xf>
    <xf numFmtId="187" fontId="5" fillId="0" borderId="43" xfId="5" applyNumberFormat="1" applyFont="1" applyFill="1" applyBorder="1">
      <alignment vertical="center"/>
    </xf>
    <xf numFmtId="187" fontId="5" fillId="0" borderId="0" xfId="5" applyNumberFormat="1" applyFont="1" applyBorder="1" applyAlignment="1">
      <alignment vertical="center" shrinkToFit="1"/>
    </xf>
    <xf numFmtId="182" fontId="5" fillId="0" borderId="43" xfId="5" applyNumberFormat="1" applyFont="1" applyFill="1" applyBorder="1">
      <alignment vertical="center"/>
    </xf>
    <xf numFmtId="179" fontId="5" fillId="0" borderId="43" xfId="5" applyNumberFormat="1" applyFont="1" applyBorder="1">
      <alignment vertical="center"/>
    </xf>
    <xf numFmtId="182" fontId="5" fillId="0" borderId="43" xfId="3" applyNumberFormat="1" applyFont="1" applyBorder="1">
      <alignment vertical="center"/>
    </xf>
    <xf numFmtId="0" fontId="1" fillId="0" borderId="0" xfId="3" applyFont="1">
      <alignment vertical="center"/>
    </xf>
    <xf numFmtId="0" fontId="35" fillId="0" borderId="0" xfId="3" applyFont="1">
      <alignment vertical="center"/>
    </xf>
    <xf numFmtId="0" fontId="5" fillId="2" borderId="43" xfId="6" applyFont="1" applyFill="1" applyBorder="1" applyAlignment="1">
      <alignment horizontal="center" vertical="center" shrinkToFit="1"/>
    </xf>
    <xf numFmtId="188" fontId="5" fillId="0" borderId="43" xfId="3" applyNumberFormat="1" applyFont="1" applyBorder="1">
      <alignment vertical="center"/>
    </xf>
    <xf numFmtId="188" fontId="5" fillId="0" borderId="43" xfId="3" applyNumberFormat="1" applyFont="1" applyFill="1" applyBorder="1" applyAlignment="1">
      <alignment horizontal="right" vertical="center"/>
    </xf>
    <xf numFmtId="188" fontId="5" fillId="0" borderId="43" xfId="3" applyNumberFormat="1" applyFont="1" applyFill="1" applyBorder="1">
      <alignment vertical="center"/>
    </xf>
    <xf numFmtId="0" fontId="24" fillId="6" borderId="116" xfId="0" applyFont="1" applyFill="1" applyBorder="1">
      <alignment vertical="center"/>
    </xf>
    <xf numFmtId="178" fontId="5" fillId="0" borderId="43" xfId="1" applyNumberFormat="1" applyFont="1" applyFill="1" applyBorder="1" applyAlignment="1">
      <alignment vertical="center" shrinkToFit="1"/>
    </xf>
    <xf numFmtId="0" fontId="5" fillId="2" borderId="56" xfId="5" applyFont="1" applyFill="1" applyBorder="1" applyAlignment="1">
      <alignment horizontal="center" vertical="center"/>
    </xf>
    <xf numFmtId="178" fontId="5" fillId="0" borderId="42" xfId="1" applyNumberFormat="1" applyFont="1" applyBorder="1">
      <alignment vertical="center"/>
    </xf>
    <xf numFmtId="0" fontId="10" fillId="2" borderId="96" xfId="5" applyFont="1" applyFill="1" applyBorder="1" applyAlignment="1">
      <alignment horizontal="center" vertical="center" wrapText="1"/>
    </xf>
    <xf numFmtId="0" fontId="5" fillId="2" borderId="96" xfId="5" applyFont="1" applyFill="1" applyBorder="1" applyAlignment="1">
      <alignment horizontal="center" vertical="center" wrapText="1"/>
    </xf>
    <xf numFmtId="0" fontId="21" fillId="2" borderId="96" xfId="6" applyFont="1" applyFill="1" applyBorder="1" applyAlignment="1">
      <alignment horizontal="center" vertical="center" shrinkToFit="1"/>
    </xf>
    <xf numFmtId="0" fontId="21" fillId="2" borderId="96" xfId="6" applyFont="1" applyFill="1" applyBorder="1" applyAlignment="1">
      <alignment horizontal="center" vertical="center" wrapText="1" shrinkToFit="1"/>
    </xf>
    <xf numFmtId="0" fontId="5" fillId="2" borderId="96" xfId="5" applyFont="1" applyFill="1" applyBorder="1" applyAlignment="1">
      <alignment horizontal="center" vertical="center"/>
    </xf>
    <xf numFmtId="178" fontId="5" fillId="0" borderId="117" xfId="1" applyNumberFormat="1" applyFont="1" applyBorder="1">
      <alignment vertical="center"/>
    </xf>
    <xf numFmtId="178" fontId="5" fillId="0" borderId="118" xfId="1" applyNumberFormat="1" applyFont="1" applyBorder="1">
      <alignment vertical="center"/>
    </xf>
    <xf numFmtId="178" fontId="5" fillId="0" borderId="118" xfId="1" applyNumberFormat="1" applyFont="1" applyFill="1" applyBorder="1">
      <alignment vertical="center"/>
    </xf>
    <xf numFmtId="178" fontId="5" fillId="0" borderId="119" xfId="1" applyNumberFormat="1" applyFont="1" applyBorder="1">
      <alignment vertical="center"/>
    </xf>
    <xf numFmtId="0" fontId="10" fillId="2" borderId="96" xfId="5" applyFont="1" applyFill="1" applyBorder="1" applyAlignment="1">
      <alignment horizontal="center" vertical="center"/>
    </xf>
    <xf numFmtId="0" fontId="5" fillId="2" borderId="56" xfId="3" applyFont="1" applyFill="1" applyBorder="1" applyAlignment="1">
      <alignment horizontal="center" vertical="center"/>
    </xf>
    <xf numFmtId="0" fontId="10" fillId="2" borderId="96" xfId="3" applyFont="1" applyFill="1" applyBorder="1" applyAlignment="1">
      <alignment horizontal="center" vertical="center"/>
    </xf>
    <xf numFmtId="0" fontId="38" fillId="0" borderId="0" xfId="6" applyFont="1" applyBorder="1" applyAlignment="1">
      <alignment vertical="center" shrinkToFit="1"/>
    </xf>
    <xf numFmtId="0" fontId="1" fillId="0" borderId="91" xfId="3" applyFont="1" applyBorder="1">
      <alignment vertical="center"/>
    </xf>
    <xf numFmtId="0" fontId="1" fillId="0" borderId="92" xfId="3" applyFont="1" applyBorder="1">
      <alignment vertical="center"/>
    </xf>
    <xf numFmtId="0" fontId="1" fillId="0" borderId="93" xfId="3" applyFont="1" applyBorder="1">
      <alignment vertical="center"/>
    </xf>
    <xf numFmtId="0" fontId="5" fillId="2" borderId="39" xfId="3" applyFont="1" applyFill="1" applyBorder="1" applyAlignment="1">
      <alignment horizontal="center" vertical="center"/>
    </xf>
    <xf numFmtId="0" fontId="1" fillId="0" borderId="81" xfId="3" applyFont="1" applyBorder="1">
      <alignment vertical="center"/>
    </xf>
    <xf numFmtId="0" fontId="1" fillId="0" borderId="0" xfId="3" applyFont="1" applyBorder="1">
      <alignment vertical="center"/>
    </xf>
    <xf numFmtId="0" fontId="1" fillId="0" borderId="70" xfId="3" applyFont="1" applyBorder="1">
      <alignment vertical="center"/>
    </xf>
    <xf numFmtId="182" fontId="8" fillId="0" borderId="11" xfId="3" applyNumberFormat="1" applyFont="1" applyBorder="1">
      <alignment vertical="center"/>
    </xf>
    <xf numFmtId="182" fontId="8" fillId="0" borderId="12" xfId="3" applyNumberFormat="1" applyFont="1" applyBorder="1">
      <alignment vertical="center"/>
    </xf>
    <xf numFmtId="182" fontId="8" fillId="0" borderId="20" xfId="3" applyNumberFormat="1" applyFont="1" applyBorder="1">
      <alignment vertical="center"/>
    </xf>
    <xf numFmtId="0" fontId="1" fillId="0" borderId="26" xfId="3" applyFont="1" applyBorder="1">
      <alignment vertical="center"/>
    </xf>
    <xf numFmtId="0" fontId="1" fillId="0" borderId="60" xfId="3" applyFont="1" applyBorder="1">
      <alignment vertical="center"/>
    </xf>
    <xf numFmtId="0" fontId="1" fillId="0" borderId="41" xfId="3" applyFont="1" applyBorder="1">
      <alignment vertical="center"/>
    </xf>
    <xf numFmtId="0" fontId="5" fillId="2" borderId="9" xfId="3" applyFont="1" applyFill="1" applyBorder="1" applyAlignment="1">
      <alignment horizontal="center" vertical="center"/>
    </xf>
    <xf numFmtId="0" fontId="5" fillId="2" borderId="85" xfId="3" applyFont="1" applyFill="1" applyBorder="1" applyAlignment="1">
      <alignment horizontal="center" vertical="center"/>
    </xf>
    <xf numFmtId="0" fontId="5" fillId="2" borderId="66" xfId="3" applyFont="1" applyFill="1" applyBorder="1" applyAlignment="1">
      <alignment horizontal="center" vertical="center"/>
    </xf>
    <xf numFmtId="182" fontId="8" fillId="0" borderId="21" xfId="3" applyNumberFormat="1" applyFont="1" applyBorder="1">
      <alignment vertical="center"/>
    </xf>
    <xf numFmtId="182" fontId="8" fillId="0" borderId="120" xfId="3" applyNumberFormat="1" applyFont="1" applyBorder="1">
      <alignment vertical="center"/>
    </xf>
    <xf numFmtId="182" fontId="8" fillId="0" borderId="121" xfId="3" applyNumberFormat="1" applyFont="1" applyBorder="1">
      <alignment vertical="center"/>
    </xf>
    <xf numFmtId="182" fontId="8" fillId="0" borderId="70" xfId="3" applyNumberFormat="1" applyFont="1" applyBorder="1">
      <alignment vertical="center"/>
    </xf>
    <xf numFmtId="182" fontId="8" fillId="0" borderId="122" xfId="3" applyNumberFormat="1" applyFont="1" applyBorder="1">
      <alignment vertical="center"/>
    </xf>
    <xf numFmtId="182" fontId="8" fillId="0" borderId="123" xfId="3" applyNumberFormat="1" applyFont="1" applyBorder="1">
      <alignment vertical="center"/>
    </xf>
    <xf numFmtId="182" fontId="8" fillId="0" borderId="124" xfId="3" applyNumberFormat="1" applyFont="1" applyBorder="1">
      <alignment vertical="center"/>
    </xf>
    <xf numFmtId="182" fontId="8" fillId="0" borderId="83" xfId="3" applyNumberFormat="1" applyFont="1" applyBorder="1">
      <alignment vertical="center"/>
    </xf>
    <xf numFmtId="182" fontId="8" fillId="0" borderId="84" xfId="3" applyNumberFormat="1" applyFont="1" applyBorder="1">
      <alignment vertical="center"/>
    </xf>
    <xf numFmtId="0" fontId="1" fillId="0" borderId="0" xfId="3" applyFont="1" applyAlignment="1">
      <alignment vertical="top"/>
    </xf>
    <xf numFmtId="0" fontId="1" fillId="0" borderId="0" xfId="3" applyFont="1" applyBorder="1" applyAlignment="1">
      <alignment horizontal="left" vertical="top"/>
    </xf>
    <xf numFmtId="0" fontId="5" fillId="0" borderId="0" xfId="3" applyFont="1" applyFill="1" applyBorder="1" applyAlignment="1">
      <alignment horizontal="center" vertical="center"/>
    </xf>
    <xf numFmtId="0" fontId="5" fillId="2" borderId="96" xfId="3" applyFont="1" applyFill="1" applyBorder="1" applyAlignment="1">
      <alignment horizontal="center" vertical="center"/>
    </xf>
    <xf numFmtId="0" fontId="5" fillId="0" borderId="10" xfId="3" applyFont="1" applyBorder="1">
      <alignment vertical="center"/>
    </xf>
    <xf numFmtId="182" fontId="5" fillId="0" borderId="94" xfId="3" applyNumberFormat="1" applyFont="1" applyBorder="1">
      <alignment vertical="center"/>
    </xf>
    <xf numFmtId="178" fontId="5" fillId="0" borderId="94" xfId="3" applyNumberFormat="1" applyFont="1" applyBorder="1">
      <alignment vertical="center"/>
    </xf>
    <xf numFmtId="178" fontId="5" fillId="9" borderId="43" xfId="1" applyNumberFormat="1" applyFont="1" applyFill="1" applyBorder="1">
      <alignment vertical="center"/>
    </xf>
    <xf numFmtId="178" fontId="5" fillId="10" borderId="43" xfId="1" applyNumberFormat="1" applyFont="1" applyFill="1" applyBorder="1">
      <alignment vertical="center"/>
    </xf>
    <xf numFmtId="0" fontId="0" fillId="0" borderId="37" xfId="3" applyFont="1" applyBorder="1">
      <alignment vertical="center"/>
    </xf>
    <xf numFmtId="178" fontId="5" fillId="0" borderId="0" xfId="5" applyNumberFormat="1" applyFont="1" applyFill="1">
      <alignment vertical="center"/>
    </xf>
    <xf numFmtId="178" fontId="5" fillId="11" borderId="43" xfId="1" applyNumberFormat="1" applyFont="1" applyFill="1" applyBorder="1">
      <alignment vertical="center"/>
    </xf>
    <xf numFmtId="0" fontId="22" fillId="6" borderId="112" xfId="6" applyFont="1" applyFill="1" applyBorder="1" applyAlignment="1">
      <alignment horizontal="center" vertical="center" shrinkToFit="1"/>
    </xf>
    <xf numFmtId="0" fontId="22" fillId="6" borderId="112" xfId="6" applyFont="1" applyFill="1" applyBorder="1" applyAlignment="1">
      <alignment horizontal="center" vertical="center" wrapText="1" shrinkToFit="1"/>
    </xf>
    <xf numFmtId="0" fontId="5" fillId="2" borderId="43" xfId="5" applyFont="1" applyFill="1" applyBorder="1" applyAlignment="1">
      <alignment horizontal="center" vertical="center"/>
    </xf>
    <xf numFmtId="0" fontId="22" fillId="5" borderId="113" xfId="6" applyFont="1" applyFill="1" applyBorder="1" applyAlignment="1">
      <alignment horizontal="center" vertical="center" shrinkToFit="1"/>
    </xf>
    <xf numFmtId="185" fontId="22" fillId="6" borderId="113" xfId="6" applyNumberFormat="1" applyFont="1" applyFill="1" applyBorder="1" applyAlignment="1">
      <alignment horizontal="center" vertical="center" shrinkToFit="1"/>
    </xf>
    <xf numFmtId="0" fontId="22" fillId="6" borderId="113" xfId="6" applyFont="1" applyFill="1" applyBorder="1" applyAlignment="1">
      <alignment horizontal="center" vertical="center" wrapText="1" shrinkToFit="1"/>
    </xf>
    <xf numFmtId="0" fontId="22" fillId="6" borderId="128" xfId="6" applyFont="1" applyFill="1" applyBorder="1" applyAlignment="1">
      <alignment horizontal="center" vertical="center" wrapText="1" shrinkToFit="1"/>
    </xf>
    <xf numFmtId="0" fontId="22" fillId="6" borderId="114" xfId="6" applyFont="1" applyFill="1" applyBorder="1" applyAlignment="1">
      <alignment horizontal="center" vertical="center" shrinkToFit="1"/>
    </xf>
    <xf numFmtId="0" fontId="22" fillId="6" borderId="129" xfId="6" applyFont="1" applyFill="1" applyBorder="1" applyAlignment="1">
      <alignment horizontal="center" vertical="center" wrapText="1" shrinkToFit="1"/>
    </xf>
    <xf numFmtId="0" fontId="22" fillId="6" borderId="130" xfId="6" applyFont="1" applyFill="1" applyBorder="1" applyAlignment="1">
      <alignment horizontal="center" vertical="center" wrapText="1" shrinkToFit="1"/>
    </xf>
    <xf numFmtId="0" fontId="22" fillId="6" borderId="131" xfId="6" applyFont="1" applyFill="1" applyBorder="1" applyAlignment="1">
      <alignment horizontal="center" vertical="center" wrapText="1" shrinkToFit="1"/>
    </xf>
    <xf numFmtId="178" fontId="5" fillId="11" borderId="118" xfId="1" applyNumberFormat="1" applyFont="1" applyFill="1" applyBorder="1">
      <alignment vertical="center"/>
    </xf>
    <xf numFmtId="178" fontId="5" fillId="11" borderId="43" xfId="1" applyNumberFormat="1" applyFont="1" applyFill="1" applyBorder="1" applyAlignment="1">
      <alignment horizontal="right" vertical="center"/>
    </xf>
    <xf numFmtId="188" fontId="5" fillId="11" borderId="43" xfId="3" applyNumberFormat="1" applyFont="1" applyFill="1" applyBorder="1" applyAlignment="1">
      <alignment horizontal="right" vertical="center"/>
    </xf>
    <xf numFmtId="188" fontId="5" fillId="11" borderId="43" xfId="3" applyNumberFormat="1" applyFont="1" applyFill="1" applyBorder="1">
      <alignment vertical="center"/>
    </xf>
    <xf numFmtId="178" fontId="5" fillId="9" borderId="43" xfId="1" applyNumberFormat="1" applyFont="1" applyFill="1" applyBorder="1" applyAlignment="1">
      <alignment vertical="center" shrinkToFit="1"/>
    </xf>
    <xf numFmtId="178" fontId="5" fillId="11" borderId="43" xfId="1" applyNumberFormat="1" applyFont="1" applyFill="1" applyBorder="1" applyAlignment="1">
      <alignment vertical="center" shrinkToFit="1"/>
    </xf>
    <xf numFmtId="182" fontId="5" fillId="11" borderId="43" xfId="3" applyNumberFormat="1" applyFont="1" applyFill="1" applyBorder="1">
      <alignment vertical="center"/>
    </xf>
    <xf numFmtId="178" fontId="5" fillId="11" borderId="96" xfId="1" applyNumberFormat="1" applyFont="1" applyFill="1" applyBorder="1">
      <alignment vertical="center"/>
    </xf>
    <xf numFmtId="178" fontId="5" fillId="12" borderId="43" xfId="1" applyNumberFormat="1" applyFont="1" applyFill="1" applyBorder="1">
      <alignment vertical="center"/>
    </xf>
    <xf numFmtId="178" fontId="5" fillId="2" borderId="43" xfId="1" applyNumberFormat="1" applyFont="1" applyFill="1" applyBorder="1" applyAlignment="1">
      <alignment horizontal="left" vertical="center" shrinkToFit="1"/>
    </xf>
    <xf numFmtId="183" fontId="5" fillId="0" borderId="43" xfId="2" applyNumberFormat="1" applyFont="1" applyBorder="1" applyAlignment="1">
      <alignment horizontal="right" vertical="center" shrinkToFit="1"/>
    </xf>
    <xf numFmtId="0" fontId="5" fillId="2" borderId="43" xfId="4" applyFont="1" applyFill="1" applyBorder="1" applyAlignment="1">
      <alignment horizontal="left" vertical="center" shrinkToFit="1"/>
    </xf>
    <xf numFmtId="183" fontId="5" fillId="0" borderId="43" xfId="4" applyNumberFormat="1" applyFont="1" applyBorder="1" applyAlignment="1">
      <alignment horizontal="right" vertical="center" shrinkToFit="1"/>
    </xf>
    <xf numFmtId="183" fontId="5" fillId="0" borderId="43" xfId="4" applyNumberFormat="1" applyFont="1" applyBorder="1" applyAlignment="1">
      <alignment horizontal="right" vertical="center"/>
    </xf>
    <xf numFmtId="0" fontId="1" fillId="0" borderId="37" xfId="4" applyFont="1" applyBorder="1" applyAlignment="1">
      <alignment horizontal="left" vertical="center"/>
    </xf>
    <xf numFmtId="0" fontId="5" fillId="10" borderId="43" xfId="4" applyFont="1" applyFill="1" applyBorder="1" applyAlignment="1">
      <alignment horizontal="left" vertical="center"/>
    </xf>
    <xf numFmtId="0" fontId="20" fillId="0" borderId="0" xfId="4" applyFont="1" applyBorder="1" applyAlignment="1">
      <alignment horizontal="left" vertical="top" wrapText="1"/>
    </xf>
    <xf numFmtId="0" fontId="1" fillId="0" borderId="37" xfId="4" applyFont="1" applyBorder="1" applyAlignment="1">
      <alignment horizontal="center" vertical="center"/>
    </xf>
    <xf numFmtId="183" fontId="5" fillId="0" borderId="43" xfId="2" applyNumberFormat="1" applyFont="1" applyBorder="1" applyAlignment="1">
      <alignment horizontal="right" vertical="center"/>
    </xf>
    <xf numFmtId="0" fontId="0" fillId="0" borderId="0" xfId="4" applyFont="1" applyAlignment="1">
      <alignment horizontal="left" vertical="top" wrapText="1"/>
    </xf>
    <xf numFmtId="0" fontId="1" fillId="0" borderId="0" xfId="4" applyFont="1" applyAlignment="1">
      <alignment horizontal="left" vertical="top"/>
    </xf>
    <xf numFmtId="0" fontId="1" fillId="0" borderId="37" xfId="5" applyFont="1" applyBorder="1" applyAlignment="1">
      <alignment horizontal="left" vertical="center"/>
    </xf>
    <xf numFmtId="0" fontId="1" fillId="0" borderId="37" xfId="5" applyFont="1" applyBorder="1" applyAlignment="1">
      <alignment horizontal="center" vertical="center"/>
    </xf>
    <xf numFmtId="0" fontId="0" fillId="0" borderId="0" xfId="5" applyFont="1" applyAlignment="1">
      <alignment horizontal="left" vertical="top" wrapText="1"/>
    </xf>
    <xf numFmtId="0" fontId="1" fillId="0" borderId="0" xfId="5" applyFont="1" applyAlignment="1">
      <alignment horizontal="left" vertical="top"/>
    </xf>
    <xf numFmtId="0" fontId="5" fillId="2" borderId="53" xfId="5" applyFont="1" applyFill="1" applyBorder="1" applyAlignment="1">
      <alignment horizontal="center" vertical="center"/>
    </xf>
    <xf numFmtId="0" fontId="5" fillId="2" borderId="31" xfId="5" applyFont="1" applyFill="1" applyBorder="1" applyAlignment="1">
      <alignment horizontal="center" vertical="center"/>
    </xf>
    <xf numFmtId="0" fontId="5" fillId="2" borderId="82" xfId="5" applyFont="1" applyFill="1" applyBorder="1" applyAlignment="1">
      <alignment horizontal="center" vertical="center"/>
    </xf>
    <xf numFmtId="0" fontId="5" fillId="2" borderId="38" xfId="5" applyFont="1" applyFill="1" applyBorder="1" applyAlignment="1">
      <alignment horizontal="center" vertical="center"/>
    </xf>
    <xf numFmtId="0" fontId="10" fillId="2" borderId="22" xfId="5" applyFont="1" applyFill="1" applyBorder="1" applyAlignment="1">
      <alignment horizontal="center" vertical="center" wrapText="1"/>
    </xf>
    <xf numFmtId="0" fontId="10" fillId="2" borderId="30" xfId="5" applyFont="1" applyFill="1" applyBorder="1" applyAlignment="1">
      <alignment horizontal="center" vertical="center"/>
    </xf>
    <xf numFmtId="0" fontId="5" fillId="2" borderId="9" xfId="5" applyFont="1" applyFill="1" applyBorder="1" applyAlignment="1">
      <alignment horizontal="center" vertical="center"/>
    </xf>
    <xf numFmtId="0" fontId="5" fillId="2" borderId="17" xfId="5" applyFont="1" applyFill="1" applyBorder="1" applyAlignment="1">
      <alignment horizontal="center" vertical="center"/>
    </xf>
    <xf numFmtId="0" fontId="5" fillId="2" borderId="22" xfId="5" applyFont="1" applyFill="1" applyBorder="1" applyAlignment="1">
      <alignment horizontal="center" vertical="center" wrapText="1"/>
    </xf>
    <xf numFmtId="0" fontId="5" fillId="2" borderId="30" xfId="5" applyFont="1" applyFill="1" applyBorder="1" applyAlignment="1">
      <alignment horizontal="center" vertical="center"/>
    </xf>
    <xf numFmtId="0" fontId="5" fillId="2" borderId="97" xfId="5" applyFont="1" applyFill="1" applyBorder="1" applyAlignment="1">
      <alignment horizontal="center" vertical="center" wrapText="1"/>
    </xf>
    <xf numFmtId="0" fontId="5" fillId="2" borderId="45" xfId="5" applyFont="1" applyFill="1" applyBorder="1" applyAlignment="1">
      <alignment horizontal="center" vertical="center"/>
    </xf>
    <xf numFmtId="0" fontId="5" fillId="2" borderId="103" xfId="5" applyFont="1" applyFill="1" applyBorder="1" applyAlignment="1">
      <alignment horizontal="center" vertical="center"/>
    </xf>
    <xf numFmtId="0" fontId="5" fillId="2" borderId="7" xfId="5" applyFont="1" applyFill="1" applyBorder="1" applyAlignment="1">
      <alignment horizontal="center" vertical="center"/>
    </xf>
    <xf numFmtId="0" fontId="5" fillId="2" borderId="43" xfId="5" applyFont="1" applyFill="1" applyBorder="1" applyAlignment="1">
      <alignment horizontal="center" vertical="center" wrapText="1"/>
    </xf>
    <xf numFmtId="0" fontId="5" fillId="2" borderId="43" xfId="5" applyFont="1" applyFill="1" applyBorder="1" applyAlignment="1">
      <alignment horizontal="center" vertical="center"/>
    </xf>
    <xf numFmtId="0" fontId="10" fillId="2" borderId="43" xfId="5" applyFont="1" applyFill="1" applyBorder="1" applyAlignment="1">
      <alignment horizontal="center" vertical="center" wrapText="1"/>
    </xf>
    <xf numFmtId="0" fontId="10" fillId="2" borderId="43" xfId="5" applyFont="1" applyFill="1" applyBorder="1" applyAlignment="1">
      <alignment horizontal="center" vertical="center"/>
    </xf>
    <xf numFmtId="0" fontId="5" fillId="2" borderId="22" xfId="5" applyFont="1" applyFill="1" applyBorder="1" applyAlignment="1">
      <alignment horizontal="center" vertical="center"/>
    </xf>
    <xf numFmtId="0" fontId="0" fillId="0" borderId="0" xfId="5" applyFont="1" applyAlignment="1">
      <alignment vertical="top" wrapText="1"/>
    </xf>
    <xf numFmtId="0" fontId="1" fillId="0" borderId="0" xfId="5" applyFont="1" applyAlignment="1">
      <alignment vertical="top"/>
    </xf>
    <xf numFmtId="0" fontId="6" fillId="2" borderId="82" xfId="5" applyFont="1" applyFill="1" applyBorder="1" applyAlignment="1">
      <alignment horizontal="center" vertical="center"/>
    </xf>
    <xf numFmtId="0" fontId="6" fillId="2" borderId="38" xfId="5" applyFont="1" applyFill="1" applyBorder="1" applyAlignment="1">
      <alignment horizontal="center" vertical="center"/>
    </xf>
    <xf numFmtId="0" fontId="5" fillId="2" borderId="51" xfId="5" applyFont="1" applyFill="1" applyBorder="1" applyAlignment="1">
      <alignment horizontal="center" vertical="center"/>
    </xf>
    <xf numFmtId="0" fontId="5" fillId="2" borderId="19" xfId="5" applyFont="1" applyFill="1" applyBorder="1" applyAlignment="1">
      <alignment horizontal="center" vertical="center"/>
    </xf>
    <xf numFmtId="0" fontId="5" fillId="2" borderId="51" xfId="4" applyFont="1" applyFill="1" applyBorder="1" applyAlignment="1">
      <alignment horizontal="center" vertical="center"/>
    </xf>
    <xf numFmtId="0" fontId="5" fillId="2" borderId="19" xfId="4" applyFont="1" applyFill="1" applyBorder="1" applyAlignment="1">
      <alignment horizontal="center" vertical="center"/>
    </xf>
    <xf numFmtId="0" fontId="5" fillId="0" borderId="0" xfId="5" applyFont="1" applyAlignment="1">
      <alignment horizontal="center" vertical="center"/>
    </xf>
    <xf numFmtId="0" fontId="5" fillId="2" borderId="43" xfId="4" applyFont="1" applyFill="1" applyBorder="1" applyAlignment="1">
      <alignment horizontal="center" vertical="center"/>
    </xf>
    <xf numFmtId="0" fontId="2" fillId="0" borderId="0" xfId="5" applyFont="1" applyAlignment="1">
      <alignment horizontal="left" vertical="top" wrapText="1"/>
    </xf>
    <xf numFmtId="0" fontId="5" fillId="0" borderId="0" xfId="5" applyFont="1" applyAlignment="1">
      <alignment horizontal="left" vertical="center" wrapText="1"/>
    </xf>
    <xf numFmtId="0" fontId="1" fillId="9" borderId="37" xfId="5" applyFont="1" applyFill="1" applyBorder="1" applyAlignment="1">
      <alignment horizontal="left" vertical="center"/>
    </xf>
    <xf numFmtId="0" fontId="2" fillId="0" borderId="0" xfId="5" applyFont="1" applyAlignment="1">
      <alignment horizontal="left" vertical="top"/>
    </xf>
    <xf numFmtId="0" fontId="5" fillId="2" borderId="77" xfId="5" applyFont="1" applyFill="1" applyBorder="1" applyAlignment="1">
      <alignment horizontal="center" vertical="center"/>
    </xf>
    <xf numFmtId="0" fontId="5" fillId="2" borderId="104" xfId="5" applyFont="1" applyFill="1" applyBorder="1" applyAlignment="1">
      <alignment horizontal="center" vertical="center"/>
    </xf>
    <xf numFmtId="0" fontId="5" fillId="2" borderId="78" xfId="5" applyFont="1" applyFill="1" applyBorder="1" applyAlignment="1">
      <alignment horizontal="center" vertical="center"/>
    </xf>
    <xf numFmtId="0" fontId="0" fillId="9" borderId="0" xfId="5" applyFont="1" applyFill="1" applyAlignment="1">
      <alignment horizontal="left" vertical="top" wrapText="1"/>
    </xf>
    <xf numFmtId="0" fontId="1" fillId="9" borderId="0" xfId="5" applyFont="1" applyFill="1" applyAlignment="1">
      <alignment horizontal="left" vertical="top"/>
    </xf>
    <xf numFmtId="0" fontId="0" fillId="0" borderId="0" xfId="5" applyFont="1" applyBorder="1" applyAlignment="1">
      <alignment horizontal="left" vertical="top" wrapText="1"/>
    </xf>
    <xf numFmtId="0" fontId="1" fillId="0" borderId="0" xfId="5" applyFont="1" applyBorder="1" applyAlignment="1">
      <alignment horizontal="left" vertical="top" wrapText="1"/>
    </xf>
    <xf numFmtId="0" fontId="2" fillId="0" borderId="37" xfId="5" applyFont="1" applyFill="1" applyBorder="1" applyAlignment="1">
      <alignment horizontal="left" vertical="center"/>
    </xf>
    <xf numFmtId="0" fontId="5" fillId="2" borderId="52" xfId="5" applyFont="1" applyFill="1" applyBorder="1" applyAlignment="1">
      <alignment horizontal="center" vertical="center"/>
    </xf>
    <xf numFmtId="0" fontId="1" fillId="0" borderId="37" xfId="3" applyFont="1" applyBorder="1" applyAlignment="1">
      <alignment horizontal="left" vertical="center"/>
    </xf>
    <xf numFmtId="0" fontId="0" fillId="0" borderId="0" xfId="3" applyFont="1" applyAlignment="1">
      <alignment horizontal="left" vertical="top" wrapText="1"/>
    </xf>
    <xf numFmtId="0" fontId="1" fillId="0" borderId="0" xfId="3" applyFont="1" applyAlignment="1">
      <alignment horizontal="left" vertical="top"/>
    </xf>
    <xf numFmtId="0" fontId="0" fillId="0" borderId="37" xfId="3" applyFont="1" applyBorder="1" applyAlignment="1">
      <alignment horizontal="center" vertical="center"/>
    </xf>
    <xf numFmtId="0" fontId="1" fillId="0" borderId="37" xfId="3" applyFont="1" applyBorder="1" applyAlignment="1">
      <alignment horizontal="center" vertical="center"/>
    </xf>
    <xf numFmtId="0" fontId="2" fillId="0" borderId="37" xfId="3" applyFont="1" applyBorder="1" applyAlignment="1">
      <alignment horizontal="left" vertical="center"/>
    </xf>
    <xf numFmtId="0" fontId="2" fillId="0" borderId="37" xfId="3" applyFont="1" applyBorder="1" applyAlignment="1">
      <alignment horizontal="center" vertical="center"/>
    </xf>
    <xf numFmtId="188" fontId="5" fillId="0" borderId="0" xfId="3" applyNumberFormat="1" applyFont="1" applyFill="1" applyBorder="1" applyAlignment="1">
      <alignment horizontal="left" vertical="center" wrapText="1" shrinkToFit="1"/>
    </xf>
    <xf numFmtId="0" fontId="1" fillId="0" borderId="0" xfId="3" applyFont="1" applyAlignment="1">
      <alignment horizontal="left" vertical="top" wrapText="1"/>
    </xf>
    <xf numFmtId="0" fontId="20" fillId="0" borderId="0" xfId="3" applyFont="1" applyAlignment="1">
      <alignment horizontal="left" vertical="top" wrapText="1"/>
    </xf>
    <xf numFmtId="0" fontId="20" fillId="0" borderId="0" xfId="3" applyFont="1" applyAlignment="1">
      <alignment horizontal="left" vertical="top"/>
    </xf>
    <xf numFmtId="0" fontId="5" fillId="0" borderId="0" xfId="5" applyFont="1" applyAlignment="1">
      <alignment horizontal="left" vertical="center"/>
    </xf>
    <xf numFmtId="0" fontId="0" fillId="0" borderId="60" xfId="5" applyFont="1" applyBorder="1" applyAlignment="1">
      <alignment vertical="top" wrapText="1"/>
    </xf>
    <xf numFmtId="9" fontId="5" fillId="0" borderId="0" xfId="1" applyFont="1" applyAlignment="1">
      <alignment horizontal="left" vertical="center"/>
    </xf>
    <xf numFmtId="0" fontId="1" fillId="0" borderId="0" xfId="5" applyFont="1" applyAlignment="1">
      <alignment vertical="top" wrapText="1"/>
    </xf>
    <xf numFmtId="0" fontId="1" fillId="0" borderId="60" xfId="5" applyFont="1" applyBorder="1" applyAlignment="1">
      <alignment vertical="top" wrapText="1"/>
    </xf>
    <xf numFmtId="0" fontId="5" fillId="0" borderId="0" xfId="5" applyFont="1" applyBorder="1" applyAlignment="1">
      <alignment horizontal="left" vertical="center" wrapText="1"/>
    </xf>
    <xf numFmtId="0" fontId="0" fillId="0" borderId="37" xfId="3" applyFont="1" applyBorder="1" applyAlignment="1">
      <alignment horizontal="left" vertical="center"/>
    </xf>
    <xf numFmtId="0" fontId="0" fillId="0" borderId="37" xfId="5" applyFont="1" applyBorder="1" applyAlignment="1">
      <alignment horizontal="center" vertical="center"/>
    </xf>
    <xf numFmtId="0" fontId="5" fillId="0" borderId="0" xfId="5" applyFont="1" applyAlignment="1">
      <alignment vertical="center" wrapText="1"/>
    </xf>
    <xf numFmtId="0" fontId="0" fillId="0" borderId="0" xfId="3" applyFont="1" applyAlignment="1">
      <alignment vertical="top" wrapText="1"/>
    </xf>
    <xf numFmtId="0" fontId="0" fillId="0" borderId="0" xfId="0" applyAlignment="1">
      <alignment vertical="top" wrapText="1"/>
    </xf>
    <xf numFmtId="182" fontId="26" fillId="0" borderId="112" xfId="6" applyNumberFormat="1" applyFont="1" applyBorder="1" applyAlignment="1">
      <alignment horizontal="right" vertical="center" shrinkToFit="1"/>
    </xf>
    <xf numFmtId="0" fontId="21" fillId="6" borderId="112" xfId="6" applyFont="1" applyFill="1" applyBorder="1" applyAlignment="1">
      <alignment horizontal="center" vertical="center" shrinkToFit="1"/>
    </xf>
    <xf numFmtId="182" fontId="26" fillId="11" borderId="112" xfId="6" applyNumberFormat="1" applyFont="1" applyFill="1" applyBorder="1" applyAlignment="1">
      <alignment horizontal="right" vertical="center" shrinkToFit="1"/>
    </xf>
    <xf numFmtId="182" fontId="26" fillId="0" borderId="112" xfId="6" applyNumberFormat="1" applyFont="1" applyFill="1" applyBorder="1" applyAlignment="1">
      <alignment horizontal="right" vertical="center" shrinkToFit="1"/>
    </xf>
    <xf numFmtId="0" fontId="26" fillId="0" borderId="112" xfId="6" applyFont="1" applyFill="1" applyBorder="1" applyAlignment="1">
      <alignment horizontal="right" vertical="center" shrinkToFit="1"/>
    </xf>
    <xf numFmtId="0" fontId="25" fillId="5" borderId="112" xfId="6" applyFont="1" applyFill="1" applyBorder="1" applyAlignment="1">
      <alignment horizontal="center" vertical="center" shrinkToFit="1"/>
    </xf>
    <xf numFmtId="0" fontId="22" fillId="6" borderId="112" xfId="6" applyFont="1" applyFill="1" applyBorder="1" applyAlignment="1">
      <alignment horizontal="center" vertical="center" wrapText="1" shrinkToFit="1"/>
    </xf>
    <xf numFmtId="0" fontId="22" fillId="6" borderId="112" xfId="6" applyFont="1" applyFill="1" applyBorder="1" applyAlignment="1">
      <alignment horizontal="center" vertical="center" shrinkToFit="1"/>
    </xf>
    <xf numFmtId="182" fontId="26" fillId="5" borderId="112" xfId="6" applyNumberFormat="1" applyFont="1" applyFill="1" applyBorder="1" applyAlignment="1">
      <alignment horizontal="right" vertical="center" shrinkToFit="1"/>
    </xf>
    <xf numFmtId="182" fontId="26" fillId="5" borderId="113" xfId="6" applyNumberFormat="1" applyFont="1" applyFill="1" applyBorder="1" applyAlignment="1">
      <alignment horizontal="right" vertical="center" shrinkToFit="1"/>
    </xf>
    <xf numFmtId="185" fontId="22" fillId="6" borderId="112" xfId="6" applyNumberFormat="1" applyFont="1" applyFill="1" applyBorder="1" applyAlignment="1">
      <alignment horizontal="center" vertical="center" shrinkToFit="1"/>
    </xf>
    <xf numFmtId="185" fontId="25" fillId="5" borderId="112" xfId="6" applyNumberFormat="1" applyFont="1" applyFill="1" applyBorder="1" applyAlignment="1">
      <alignment horizontal="center" vertical="center" shrinkToFit="1"/>
    </xf>
    <xf numFmtId="182" fontId="30" fillId="5" borderId="112" xfId="6" applyNumberFormat="1" applyFont="1" applyFill="1" applyBorder="1" applyAlignment="1">
      <alignment horizontal="right" vertical="center" shrinkToFit="1"/>
    </xf>
    <xf numFmtId="0" fontId="30" fillId="5" borderId="112" xfId="6" applyFont="1" applyFill="1" applyBorder="1" applyAlignment="1">
      <alignment horizontal="right" vertical="center" shrinkToFit="1"/>
    </xf>
    <xf numFmtId="0" fontId="26" fillId="5" borderId="112" xfId="6" applyFont="1" applyFill="1" applyBorder="1" applyAlignment="1">
      <alignment horizontal="right" vertical="center" shrinkToFit="1"/>
    </xf>
    <xf numFmtId="0" fontId="26" fillId="0" borderId="112" xfId="6" applyFont="1" applyBorder="1" applyAlignment="1">
      <alignment horizontal="right" vertical="center" shrinkToFit="1"/>
    </xf>
    <xf numFmtId="179" fontId="26" fillId="0" borderId="112" xfId="6" applyNumberFormat="1" applyFont="1" applyBorder="1" applyAlignment="1">
      <alignment horizontal="right" vertical="center" shrinkToFit="1"/>
    </xf>
    <xf numFmtId="186" fontId="26" fillId="0" borderId="112" xfId="6" applyNumberFormat="1" applyFont="1" applyBorder="1" applyAlignment="1">
      <alignment horizontal="right" vertical="center" shrinkToFit="1"/>
    </xf>
    <xf numFmtId="179" fontId="26" fillId="0" borderId="115" xfId="6" applyNumberFormat="1" applyFont="1" applyBorder="1" applyAlignment="1">
      <alignment horizontal="right" vertical="center" shrinkToFit="1"/>
    </xf>
    <xf numFmtId="186" fontId="26" fillId="0" borderId="115" xfId="6" applyNumberFormat="1" applyFont="1" applyBorder="1" applyAlignment="1">
      <alignment horizontal="right" vertical="center" shrinkToFit="1"/>
    </xf>
    <xf numFmtId="0" fontId="22" fillId="6" borderId="115" xfId="6" applyFont="1" applyFill="1" applyBorder="1" applyAlignment="1">
      <alignment horizontal="center" vertical="center" shrinkToFit="1"/>
    </xf>
    <xf numFmtId="179" fontId="26" fillId="0" borderId="127" xfId="6" applyNumberFormat="1" applyFont="1" applyBorder="1" applyAlignment="1">
      <alignment horizontal="right" vertical="center" shrinkToFit="1"/>
    </xf>
    <xf numFmtId="186" fontId="26" fillId="0" borderId="127" xfId="6" applyNumberFormat="1" applyFont="1" applyBorder="1" applyAlignment="1">
      <alignment horizontal="right" vertical="center" shrinkToFit="1"/>
    </xf>
    <xf numFmtId="182" fontId="26" fillId="0" borderId="114" xfId="6" applyNumberFormat="1" applyFont="1" applyBorder="1" applyAlignment="1">
      <alignment horizontal="right" vertical="center" shrinkToFit="1"/>
    </xf>
    <xf numFmtId="0" fontId="26" fillId="0" borderId="114" xfId="6" applyFont="1" applyBorder="1" applyAlignment="1">
      <alignment horizontal="right" vertical="center" shrinkToFit="1"/>
    </xf>
    <xf numFmtId="189" fontId="26" fillId="8" borderId="112" xfId="6" applyNumberFormat="1" applyFont="1" applyFill="1" applyBorder="1" applyAlignment="1">
      <alignment horizontal="right" vertical="center" shrinkToFit="1"/>
    </xf>
    <xf numFmtId="185" fontId="25" fillId="5" borderId="112" xfId="6" applyNumberFormat="1" applyFont="1" applyFill="1" applyBorder="1" applyAlignment="1">
      <alignment horizontal="right" vertical="center" shrinkToFit="1"/>
    </xf>
    <xf numFmtId="185" fontId="22" fillId="6" borderId="114" xfId="6" applyNumberFormat="1" applyFont="1" applyFill="1" applyBorder="1" applyAlignment="1">
      <alignment horizontal="center" vertical="center" shrinkToFit="1"/>
    </xf>
    <xf numFmtId="189" fontId="26" fillId="0" borderId="112" xfId="6" applyNumberFormat="1" applyFont="1" applyBorder="1" applyAlignment="1">
      <alignment horizontal="right" vertical="center" shrinkToFit="1"/>
    </xf>
    <xf numFmtId="182" fontId="26" fillId="0" borderId="112" xfId="6" applyNumberFormat="1" applyFont="1" applyFill="1" applyBorder="1" applyAlignment="1">
      <alignment vertical="center" shrinkToFit="1"/>
    </xf>
    <xf numFmtId="182" fontId="26" fillId="0" borderId="112" xfId="6" applyNumberFormat="1" applyFont="1" applyBorder="1" applyAlignment="1">
      <alignment vertical="center" shrinkToFit="1"/>
    </xf>
    <xf numFmtId="0" fontId="26" fillId="5" borderId="112" xfId="6" applyFont="1" applyFill="1" applyBorder="1" applyAlignment="1">
      <alignment horizontal="center" vertical="center" shrinkToFit="1"/>
    </xf>
    <xf numFmtId="0" fontId="5" fillId="6" borderId="112" xfId="6" applyFont="1" applyFill="1" applyBorder="1" applyAlignment="1">
      <alignment horizontal="center" vertical="center" shrinkToFit="1"/>
    </xf>
    <xf numFmtId="182" fontId="26" fillId="0" borderId="112" xfId="4" applyNumberFormat="1" applyFont="1" applyFill="1" applyBorder="1" applyAlignment="1">
      <alignment horizontal="right" vertical="center" shrinkToFit="1"/>
    </xf>
    <xf numFmtId="0" fontId="5" fillId="6" borderId="112" xfId="4" applyFont="1" applyFill="1" applyBorder="1" applyAlignment="1">
      <alignment horizontal="center" vertical="center" shrinkToFit="1"/>
    </xf>
    <xf numFmtId="0" fontId="22" fillId="6" borderId="125" xfId="6" applyFont="1" applyFill="1" applyBorder="1" applyAlignment="1">
      <alignment horizontal="left" vertical="center" wrapText="1" shrinkToFit="1"/>
    </xf>
    <xf numFmtId="0" fontId="22" fillId="6" borderId="125" xfId="6" applyFont="1" applyFill="1" applyBorder="1" applyAlignment="1">
      <alignment horizontal="left" vertical="center" shrinkToFit="1"/>
    </xf>
    <xf numFmtId="0" fontId="6" fillId="6" borderId="112" xfId="6" applyFont="1" applyFill="1" applyBorder="1" applyAlignment="1">
      <alignment horizontal="center" vertical="center" shrinkToFit="1"/>
    </xf>
    <xf numFmtId="0" fontId="6" fillId="6" borderId="112" xfId="6" applyFont="1" applyFill="1" applyBorder="1" applyAlignment="1">
      <alignment horizontal="center" vertical="center" wrapText="1" shrinkToFit="1"/>
    </xf>
    <xf numFmtId="182" fontId="26" fillId="0" borderId="112" xfId="6" applyNumberFormat="1" applyFont="1" applyFill="1" applyBorder="1" applyAlignment="1">
      <alignment horizontal="center" vertical="center" shrinkToFit="1"/>
    </xf>
    <xf numFmtId="182" fontId="26" fillId="0" borderId="128" xfId="6" applyNumberFormat="1" applyFont="1" applyBorder="1" applyAlignment="1">
      <alignment horizontal="right" vertical="center" shrinkToFit="1"/>
    </xf>
    <xf numFmtId="182" fontId="26" fillId="0" borderId="113" xfId="6" applyNumberFormat="1" applyFont="1" applyBorder="1" applyAlignment="1">
      <alignment horizontal="right" vertical="center" shrinkToFit="1"/>
    </xf>
    <xf numFmtId="185" fontId="27" fillId="6" borderId="26" xfId="6" applyNumberFormat="1" applyFont="1" applyFill="1" applyBorder="1" applyAlignment="1">
      <alignment horizontal="center" vertical="center" shrinkToFit="1"/>
    </xf>
    <xf numFmtId="185" fontId="27" fillId="6" borderId="41" xfId="6" applyNumberFormat="1" applyFont="1" applyFill="1" applyBorder="1" applyAlignment="1">
      <alignment horizontal="center" vertical="center" shrinkToFit="1"/>
    </xf>
    <xf numFmtId="185" fontId="21" fillId="6" borderId="112" xfId="6" applyNumberFormat="1" applyFont="1" applyFill="1" applyBorder="1" applyAlignment="1">
      <alignment horizontal="center" vertical="center" shrinkToFit="1"/>
    </xf>
    <xf numFmtId="180" fontId="26" fillId="5" borderId="112" xfId="6" applyNumberFormat="1" applyFont="1" applyFill="1" applyBorder="1" applyAlignment="1">
      <alignment horizontal="center" vertical="center" shrinkToFit="1"/>
    </xf>
    <xf numFmtId="0" fontId="22" fillId="6" borderId="114" xfId="6" applyFont="1" applyFill="1" applyBorder="1" applyAlignment="1">
      <alignment horizontal="left" vertical="center" wrapText="1" shrinkToFit="1"/>
    </xf>
    <xf numFmtId="0" fontId="22" fillId="6" borderId="126" xfId="6" applyFont="1" applyFill="1" applyBorder="1" applyAlignment="1">
      <alignment horizontal="left" vertical="center" shrinkToFit="1"/>
    </xf>
    <xf numFmtId="0" fontId="22" fillId="6" borderId="113" xfId="6" applyFont="1" applyFill="1" applyBorder="1" applyAlignment="1">
      <alignment horizontal="left" vertical="center" shrinkToFit="1"/>
    </xf>
    <xf numFmtId="0" fontId="22" fillId="2" borderId="112" xfId="6" applyFont="1" applyFill="1" applyBorder="1" applyAlignment="1">
      <alignment horizontal="center" vertical="center" shrinkToFit="1"/>
    </xf>
    <xf numFmtId="0" fontId="22" fillId="4" borderId="112" xfId="6" applyFont="1" applyFill="1" applyBorder="1" applyAlignment="1">
      <alignment horizontal="center" vertical="center" shrinkToFit="1"/>
    </xf>
    <xf numFmtId="0" fontId="22" fillId="5" borderId="112" xfId="6" applyFont="1" applyFill="1" applyBorder="1" applyAlignment="1">
      <alignment horizontal="center" vertical="center" shrinkToFit="1"/>
    </xf>
    <xf numFmtId="183" fontId="26" fillId="0" borderId="112" xfId="6" applyNumberFormat="1" applyFont="1" applyBorder="1" applyAlignment="1">
      <alignment horizontal="right" vertical="center" shrinkToFit="1"/>
    </xf>
    <xf numFmtId="0" fontId="26" fillId="0" borderId="112" xfId="6" applyFont="1" applyFill="1" applyBorder="1" applyAlignment="1">
      <alignment horizontal="center" vertical="center" shrinkToFit="1"/>
    </xf>
    <xf numFmtId="182" fontId="26" fillId="0" borderId="115" xfId="6" applyNumberFormat="1" applyFont="1" applyBorder="1" applyAlignment="1">
      <alignment horizontal="center" vertical="center" shrinkToFit="1"/>
    </xf>
    <xf numFmtId="182" fontId="26" fillId="0" borderId="127" xfId="6" applyNumberFormat="1" applyFont="1" applyBorder="1" applyAlignment="1">
      <alignment horizontal="center" vertical="center" shrinkToFit="1"/>
    </xf>
    <xf numFmtId="182" fontId="26" fillId="9" borderId="112" xfId="6" applyNumberFormat="1" applyFont="1" applyFill="1" applyBorder="1" applyAlignment="1">
      <alignment horizontal="right" vertical="center" shrinkToFit="1"/>
    </xf>
    <xf numFmtId="0" fontId="26" fillId="9" borderId="112" xfId="6" applyFont="1" applyFill="1" applyBorder="1" applyAlignment="1">
      <alignment horizontal="right" vertical="center" shrinkToFit="1"/>
    </xf>
    <xf numFmtId="184" fontId="26" fillId="0" borderId="112" xfId="6" applyNumberFormat="1" applyFont="1" applyBorder="1" applyAlignment="1">
      <alignment horizontal="right" vertical="center" shrinkToFit="1"/>
    </xf>
    <xf numFmtId="0" fontId="27" fillId="6" borderId="26" xfId="6" applyFont="1" applyFill="1" applyBorder="1" applyAlignment="1">
      <alignment horizontal="center" vertical="center" shrinkToFit="1"/>
    </xf>
    <xf numFmtId="0" fontId="27" fillId="6" borderId="41" xfId="6" applyFont="1" applyFill="1" applyBorder="1" applyAlignment="1">
      <alignment horizontal="center" vertical="center" shrinkToFit="1"/>
    </xf>
    <xf numFmtId="0" fontId="27" fillId="6" borderId="93" xfId="6" applyFont="1" applyFill="1" applyBorder="1" applyAlignment="1">
      <alignment horizontal="center" vertical="center"/>
    </xf>
    <xf numFmtId="0" fontId="27" fillId="6" borderId="41" xfId="6" applyFont="1" applyFill="1" applyBorder="1" applyAlignment="1">
      <alignment horizontal="center" vertical="center"/>
    </xf>
    <xf numFmtId="0" fontId="22" fillId="0" borderId="112" xfId="6" applyFont="1" applyFill="1" applyBorder="1" applyAlignment="1">
      <alignment horizontal="center" vertical="center" wrapText="1" shrinkToFit="1"/>
    </xf>
    <xf numFmtId="0" fontId="22" fillId="6" borderId="126" xfId="6" applyFont="1" applyFill="1" applyBorder="1" applyAlignment="1">
      <alignment horizontal="left" vertical="center" wrapText="1" shrinkToFit="1"/>
    </xf>
    <xf numFmtId="0" fontId="22" fillId="6" borderId="113" xfId="6" applyFont="1" applyFill="1" applyBorder="1" applyAlignment="1">
      <alignment horizontal="left" vertical="center" wrapText="1" shrinkToFit="1"/>
    </xf>
    <xf numFmtId="0" fontId="22" fillId="6" borderId="112" xfId="6" applyFont="1" applyFill="1" applyBorder="1" applyAlignment="1">
      <alignment horizontal="left" vertical="center" wrapText="1" shrinkToFit="1"/>
    </xf>
    <xf numFmtId="0" fontId="15" fillId="5" borderId="112" xfId="6" applyFont="1" applyFill="1" applyBorder="1" applyAlignment="1">
      <alignment horizontal="center" vertical="center" shrinkToFit="1"/>
    </xf>
    <xf numFmtId="182" fontId="26" fillId="3" borderId="112" xfId="6" applyNumberFormat="1" applyFont="1" applyFill="1" applyBorder="1" applyAlignment="1">
      <alignment horizontal="right" vertical="center" shrinkToFit="1"/>
    </xf>
    <xf numFmtId="0" fontId="8" fillId="5" borderId="112" xfId="6" applyFont="1" applyFill="1" applyBorder="1" applyAlignment="1">
      <alignment horizontal="center" vertical="center" shrinkToFit="1"/>
    </xf>
    <xf numFmtId="0" fontId="24" fillId="5" borderId="112" xfId="6" applyFont="1" applyFill="1" applyBorder="1" applyAlignment="1">
      <alignment horizontal="center" vertical="center" shrinkToFit="1"/>
    </xf>
    <xf numFmtId="182" fontId="8" fillId="5" borderId="112" xfId="6" applyNumberFormat="1" applyFont="1" applyFill="1" applyBorder="1" applyAlignment="1">
      <alignment horizontal="right" vertical="center" shrinkToFit="1"/>
    </xf>
    <xf numFmtId="0" fontId="5" fillId="5" borderId="112" xfId="6" applyFont="1" applyFill="1" applyBorder="1" applyAlignment="1">
      <alignment horizontal="center" vertical="center" shrinkToFit="1"/>
    </xf>
    <xf numFmtId="0" fontId="22" fillId="6" borderId="112" xfId="6" applyFont="1" applyFill="1" applyBorder="1" applyAlignment="1">
      <alignment horizontal="left" vertical="center" shrinkToFit="1"/>
    </xf>
    <xf numFmtId="0" fontId="21" fillId="6" borderId="112" xfId="4" applyFont="1" applyFill="1" applyBorder="1" applyAlignment="1">
      <alignment horizontal="center" vertical="center" shrinkToFit="1"/>
    </xf>
    <xf numFmtId="0" fontId="33" fillId="6" borderId="112" xfId="6" applyFont="1" applyFill="1" applyBorder="1" applyAlignment="1">
      <alignment horizontal="center" vertical="center" wrapText="1" shrinkToFit="1"/>
    </xf>
    <xf numFmtId="0" fontId="33" fillId="6" borderId="112" xfId="6" applyFont="1" applyFill="1" applyBorder="1" applyAlignment="1">
      <alignment horizontal="center" vertical="center" shrinkToFit="1"/>
    </xf>
    <xf numFmtId="0" fontId="5" fillId="0" borderId="0" xfId="6" applyFont="1" applyBorder="1" applyAlignment="1">
      <alignment horizontal="left" vertical="center" shrinkToFit="1"/>
    </xf>
    <xf numFmtId="185" fontId="27" fillId="6" borderId="26" xfId="6" applyNumberFormat="1" applyFont="1" applyFill="1" applyBorder="1" applyAlignment="1">
      <alignment horizontal="left" vertical="center" shrinkToFit="1"/>
    </xf>
    <xf numFmtId="185" fontId="27" fillId="6" borderId="60" xfId="6" applyNumberFormat="1" applyFont="1" applyFill="1" applyBorder="1" applyAlignment="1">
      <alignment horizontal="left" vertical="center" shrinkToFit="1"/>
    </xf>
    <xf numFmtId="185" fontId="27" fillId="6" borderId="41" xfId="6" applyNumberFormat="1" applyFont="1" applyFill="1" applyBorder="1" applyAlignment="1">
      <alignment horizontal="left" vertical="center" shrinkToFit="1"/>
    </xf>
    <xf numFmtId="0" fontId="22" fillId="5" borderId="114" xfId="6" applyFont="1" applyFill="1" applyBorder="1" applyAlignment="1">
      <alignment horizontal="center" vertical="center" shrinkToFit="1"/>
    </xf>
    <xf numFmtId="0" fontId="22" fillId="5" borderId="126" xfId="6" applyFont="1" applyFill="1" applyBorder="1" applyAlignment="1">
      <alignment horizontal="center" vertical="center" shrinkToFit="1"/>
    </xf>
    <xf numFmtId="0" fontId="22" fillId="5" borderId="113" xfId="6" applyFont="1" applyFill="1" applyBorder="1" applyAlignment="1">
      <alignment horizontal="center" vertical="center" shrinkToFit="1"/>
    </xf>
    <xf numFmtId="0" fontId="27" fillId="6" borderId="26" xfId="6" applyFont="1" applyFill="1" applyBorder="1" applyAlignment="1">
      <alignment horizontal="left" vertical="center" wrapText="1"/>
    </xf>
    <xf numFmtId="0" fontId="27" fillId="6" borderId="60" xfId="6" applyFont="1" applyFill="1" applyBorder="1" applyAlignment="1">
      <alignment horizontal="left" vertical="center" wrapText="1"/>
    </xf>
    <xf numFmtId="182" fontId="26" fillId="0" borderId="115" xfId="6" applyNumberFormat="1" applyFont="1" applyBorder="1" applyAlignment="1">
      <alignment horizontal="right" vertical="center" shrinkToFit="1"/>
    </xf>
    <xf numFmtId="182" fontId="26" fillId="0" borderId="127" xfId="6" applyNumberFormat="1" applyFont="1" applyBorder="1" applyAlignment="1">
      <alignment horizontal="right" vertical="center" shrinkToFit="1"/>
    </xf>
    <xf numFmtId="179" fontId="26" fillId="5" borderId="112" xfId="6" applyNumberFormat="1" applyFont="1" applyFill="1" applyBorder="1" applyAlignment="1">
      <alignment horizontal="right" vertical="center" shrinkToFit="1"/>
    </xf>
    <xf numFmtId="180" fontId="26" fillId="5" borderId="112" xfId="6" applyNumberFormat="1" applyFont="1" applyFill="1" applyBorder="1" applyAlignment="1">
      <alignment horizontal="right" vertical="center" shrinkToFit="1"/>
    </xf>
    <xf numFmtId="0" fontId="19" fillId="0" borderId="101" xfId="0" applyFont="1" applyBorder="1" applyAlignment="1">
      <alignment horizontal="center" vertical="center"/>
    </xf>
    <xf numFmtId="0" fontId="17" fillId="0" borderId="101" xfId="0" applyFont="1" applyBorder="1" applyAlignment="1">
      <alignment horizontal="center" vertical="center"/>
    </xf>
    <xf numFmtId="0" fontId="2" fillId="0" borderId="101" xfId="0" applyFont="1" applyBorder="1" applyAlignment="1">
      <alignment horizontal="center" vertical="center"/>
    </xf>
    <xf numFmtId="0" fontId="18" fillId="0" borderId="101" xfId="0" applyFont="1" applyBorder="1" applyAlignment="1">
      <alignment horizontal="center" vertical="center"/>
    </xf>
  </cellXfs>
  <cellStyles count="7">
    <cellStyle name="パーセント" xfId="1" builtinId="5"/>
    <cellStyle name="桁区切り" xfId="2" builtinId="6"/>
    <cellStyle name="標準" xfId="0" builtinId="0"/>
    <cellStyle name="標準_集計表④" xfId="3"/>
    <cellStyle name="標準_調査結果（その１）" xfId="4"/>
    <cellStyle name="標準_調査結果（その２）" xfId="5"/>
    <cellStyle name="標準_労働実態調査表" xfId="6"/>
  </cellStyles>
  <dxfs count="2">
    <dxf>
      <fill>
        <patternFill>
          <fgColor indexed="64"/>
          <bgColor theme="5" tint="0.59996337778862885"/>
        </patternFill>
      </fill>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8709745152823638"/>
          <c:y val="3.3045977011494254E-2"/>
        </c:manualLayout>
      </c:layout>
      <c:overlay val="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title>
    <c:autoTitleDeleted val="0"/>
    <c:view3D>
      <c:rotX val="50"/>
      <c:rotY val="0"/>
      <c:rAngAx val="0"/>
      <c:perspective val="30"/>
    </c:view3D>
    <c:floor>
      <c:thickness val="0"/>
    </c:floor>
    <c:sideWall>
      <c:thickness val="0"/>
    </c:sideWall>
    <c:backWall>
      <c:thickness val="0"/>
    </c:backWall>
    <c:plotArea>
      <c:layout>
        <c:manualLayout>
          <c:layoutTarget val="inner"/>
          <c:xMode val="edge"/>
          <c:yMode val="edge"/>
          <c:x val="0.18387125735770124"/>
          <c:y val="0.23275911056857523"/>
          <c:w val="0.53440927948522565"/>
          <c:h val="0.71408181735903697"/>
        </c:manualLayout>
      </c:layout>
      <c:pie3DChart>
        <c:varyColors val="1"/>
        <c:ser>
          <c:idx val="0"/>
          <c:order val="0"/>
          <c:tx>
            <c:strRef>
              <c:f>'25（問21）'!$AN$6</c:f>
              <c:strCache>
                <c:ptCount val="1"/>
                <c:pt idx="0">
                  <c:v>全　体</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spPr>
              <a:pattFill prst="pct60">
                <a:fgClr>
                  <a:schemeClr val="tx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
            <c:bubble3D val="0"/>
            <c:spPr>
              <a:solidFill>
                <a:schemeClr val="bg1"/>
              </a:solidFill>
              <a:ln w="12700">
                <a:solidFill>
                  <a:srgbClr val="000000"/>
                </a:solidFill>
                <a:prstDash val="solid"/>
              </a:ln>
            </c:spPr>
          </c:dPt>
          <c:dPt>
            <c:idx val="2"/>
            <c:bubble3D val="0"/>
            <c:spPr>
              <a:pattFill prst="pct10">
                <a:fgClr>
                  <a:schemeClr val="tx1"/>
                </a:fgClr>
                <a:bgClr>
                  <a:schemeClr val="bg1"/>
                </a:bgClr>
              </a:pattFill>
              <a:ln w="12700">
                <a:solidFill>
                  <a:srgbClr val="000000"/>
                </a:solidFill>
                <a:prstDash val="solid"/>
              </a:ln>
            </c:spPr>
          </c:dPt>
          <c:dLbls>
            <c:dLbl>
              <c:idx val="0"/>
              <c:layout>
                <c:manualLayout>
                  <c:x val="5.7448480230293794E-2"/>
                  <c:y val="0.17423115214046508"/>
                </c:manualLayout>
              </c:layout>
              <c:dLblPos val="bestFit"/>
              <c:showLegendKey val="0"/>
              <c:showVal val="0"/>
              <c:showCatName val="1"/>
              <c:showSerName val="0"/>
              <c:showPercent val="1"/>
              <c:showBubbleSize val="0"/>
            </c:dLbl>
            <c:dLbl>
              <c:idx val="1"/>
              <c:layout>
                <c:manualLayout>
                  <c:x val="-4.3048006096012191E-2"/>
                  <c:y val="-7.3961444474613031E-2"/>
                </c:manualLayout>
              </c:layout>
              <c:dLblPos val="bestFit"/>
              <c:showLegendKey val="0"/>
              <c:showVal val="0"/>
              <c:showCatName val="1"/>
              <c:showSerName val="0"/>
              <c:showPercent val="1"/>
              <c:showBubbleSize val="0"/>
            </c:dLbl>
            <c:dLbl>
              <c:idx val="2"/>
              <c:layout>
                <c:manualLayout>
                  <c:x val="0.17771027008720683"/>
                  <c:y val="2.247352701601955E-2"/>
                </c:manualLayout>
              </c:layout>
              <c:dLblPos val="bestFit"/>
              <c:showLegendKey val="0"/>
              <c:showVal val="0"/>
              <c:showCatName val="1"/>
              <c:showSerName val="0"/>
              <c:showPercent val="1"/>
              <c:showBubbleSize val="0"/>
            </c:dLbl>
            <c:numFmt formatCode="0.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cat>
            <c:strRef>
              <c:f>'25（問21）'!$AO$5:$AQ$5</c:f>
              <c:strCache>
                <c:ptCount val="3"/>
                <c:pt idx="0">
                  <c:v>あり</c:v>
                </c:pt>
                <c:pt idx="1">
                  <c:v>なし</c:v>
                </c:pt>
                <c:pt idx="2">
                  <c:v>無回答</c:v>
                </c:pt>
              </c:strCache>
            </c:strRef>
          </c:cat>
          <c:val>
            <c:numRef>
              <c:f>'25（問21）'!$AO$6:$AQ$6</c:f>
              <c:numCache>
                <c:formatCode>0.0%</c:formatCode>
                <c:ptCount val="3"/>
                <c:pt idx="0">
                  <c:v>0.6752221125370188</c:v>
                </c:pt>
                <c:pt idx="1">
                  <c:v>0.31293188548864759</c:v>
                </c:pt>
                <c:pt idx="2">
                  <c:v>1.1846001974333662E-2</c:v>
                </c:pt>
              </c:numCache>
            </c:numRef>
          </c:val>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8064651595969847"/>
          <c:y val="0.40948366367997102"/>
          <c:w val="0.18012903225806454"/>
          <c:h val="0.26048194406733638"/>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8934506353861195"/>
          <c:y val="5.3763440860215058E-3"/>
        </c:manualLayout>
      </c:layout>
      <c:overlay val="0"/>
      <c:spPr>
        <a:noFill/>
        <a:ln w="25400">
          <a:noFill/>
        </a:ln>
      </c:spPr>
      <c:txPr>
        <a:bodyPr/>
        <a:lstStyle/>
        <a:p>
          <a:pPr>
            <a:defRPr sz="950" b="0" i="0" u="none" strike="noStrike" baseline="0">
              <a:solidFill>
                <a:srgbClr val="000000"/>
              </a:solidFill>
              <a:latin typeface="ＭＳ Ｐゴシック" panose="020B0600070205080204" pitchFamily="50" charset="-128"/>
              <a:ea typeface="ＭＳ Ｐゴシック" panose="020B0600070205080204" pitchFamily="50" charset="-128"/>
              <a:cs typeface="HG丸ｺﾞｼｯｸM-PRO"/>
            </a:defRPr>
          </a:pPr>
          <a:endParaRPr lang="ja-JP"/>
        </a:p>
      </c:txPr>
    </c:title>
    <c:autoTitleDeleted val="0"/>
    <c:view3D>
      <c:rotX val="50"/>
      <c:rotY val="0"/>
      <c:rAngAx val="0"/>
      <c:perspective val="30"/>
    </c:view3D>
    <c:floor>
      <c:thickness val="0"/>
    </c:floor>
    <c:sideWall>
      <c:thickness val="0"/>
    </c:sideWall>
    <c:backWall>
      <c:thickness val="0"/>
    </c:backWall>
    <c:plotArea>
      <c:layout>
        <c:manualLayout>
          <c:layoutTarget val="inner"/>
          <c:xMode val="edge"/>
          <c:yMode val="edge"/>
          <c:x val="9.2864125122189639E-2"/>
          <c:y val="0.2293918098947309"/>
          <c:w val="0.4946236559139785"/>
          <c:h val="0.77060819010526915"/>
        </c:manualLayout>
      </c:layout>
      <c:pie3DChart>
        <c:varyColors val="1"/>
        <c:ser>
          <c:idx val="0"/>
          <c:order val="0"/>
          <c:tx>
            <c:strRef>
              <c:f>'28（問15）'!$AR$7</c:f>
              <c:strCache>
                <c:ptCount val="1"/>
                <c:pt idx="0">
                  <c:v>全　体</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spPr>
              <a:pattFill prst="pct5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2"/>
            <c:bubble3D val="0"/>
            <c:spPr>
              <a:pattFill prst="pct60">
                <a:fgClr>
                  <a:schemeClr val="tx1"/>
                </a:fgClr>
                <a:bgClr>
                  <a:schemeClr val="bg1"/>
                </a:bgClr>
              </a:pattFill>
              <a:ln w="12700">
                <a:solidFill>
                  <a:schemeClr val="tx1"/>
                </a:solidFill>
                <a:prstDash val="solid"/>
              </a:ln>
            </c:spPr>
          </c:dPt>
          <c:dPt>
            <c:idx val="3"/>
            <c:bubble3D val="0"/>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4"/>
            <c:bubble3D val="0"/>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Lbls>
            <c:dLbl>
              <c:idx val="0"/>
              <c:layout>
                <c:manualLayout>
                  <c:x val="3.237351929249313E-2"/>
                  <c:y val="2.4950752123726466E-2"/>
                </c:manualLayout>
              </c:layout>
              <c:dLblPos val="bestFit"/>
              <c:showLegendKey val="0"/>
              <c:showVal val="0"/>
              <c:showCatName val="1"/>
              <c:showSerName val="0"/>
              <c:showPercent val="1"/>
              <c:showBubbleSize val="0"/>
            </c:dLbl>
            <c:dLbl>
              <c:idx val="1"/>
              <c:layout>
                <c:manualLayout>
                  <c:x val="-2.8586602627750711E-3"/>
                  <c:y val="-3.8701775181328106E-2"/>
                </c:manualLayout>
              </c:layout>
              <c:tx>
                <c:rich>
                  <a:bodyPr/>
                  <a:lstStyle/>
                  <a:p>
                    <a:r>
                      <a:rPr lang="en-US" altLang="ja-JP" sz="700"/>
                      <a:t>7.5</a:t>
                    </a:r>
                    <a:r>
                      <a:rPr lang="ja-JP" altLang="en-US" sz="700"/>
                      <a:t>時間以上
</a:t>
                    </a:r>
                    <a:r>
                      <a:rPr lang="en-US" altLang="ja-JP" sz="700"/>
                      <a:t>8</a:t>
                    </a:r>
                    <a:r>
                      <a:rPr lang="ja-JP" altLang="en-US" sz="700"/>
                      <a:t>時間未満</a:t>
                    </a:r>
                    <a:r>
                      <a:rPr lang="ja-JP" altLang="en-US"/>
                      <a:t>
</a:t>
                    </a:r>
                    <a:r>
                      <a:rPr lang="en-US" altLang="ja-JP"/>
                      <a:t>21.3%</a:t>
                    </a:r>
                  </a:p>
                </c:rich>
              </c:tx>
              <c:dLblPos val="bestFit"/>
              <c:showLegendKey val="0"/>
              <c:showVal val="0"/>
              <c:showCatName val="1"/>
              <c:showSerName val="0"/>
              <c:showPercent val="1"/>
              <c:showBubbleSize val="0"/>
            </c:dLbl>
            <c:dLbl>
              <c:idx val="2"/>
              <c:layout>
                <c:manualLayout>
                  <c:x val="-1.5924446394347334E-2"/>
                  <c:y val="-1.8302712160979877E-2"/>
                </c:manualLayout>
              </c:layout>
              <c:dLblPos val="bestFit"/>
              <c:showLegendKey val="0"/>
              <c:showVal val="0"/>
              <c:showCatName val="1"/>
              <c:showSerName val="0"/>
              <c:showPercent val="1"/>
              <c:showBubbleSize val="0"/>
            </c:dLbl>
            <c:dLbl>
              <c:idx val="3"/>
              <c:layout>
                <c:manualLayout>
                  <c:x val="-0.1644180694421995"/>
                  <c:y val="0.20890977337510233"/>
                </c:manualLayout>
              </c:layout>
              <c:tx>
                <c:rich>
                  <a:bodyPr/>
                  <a:lstStyle/>
                  <a:p>
                    <a:r>
                      <a:rPr lang="en-US" altLang="ja-JP" sz="800"/>
                      <a:t>8</a:t>
                    </a:r>
                    <a:r>
                      <a:rPr lang="ja-JP" altLang="en-US" sz="800"/>
                      <a:t>時間
超</a:t>
                    </a:r>
                    <a:r>
                      <a:rPr lang="ja-JP" altLang="en-US"/>
                      <a:t>
</a:t>
                    </a:r>
                    <a:r>
                      <a:rPr lang="en-US" altLang="ja-JP"/>
                      <a:t>4.5%</a:t>
                    </a:r>
                  </a:p>
                </c:rich>
              </c:tx>
              <c:dLblPos val="bestFit"/>
              <c:showLegendKey val="0"/>
              <c:showVal val="0"/>
              <c:showCatName val="1"/>
              <c:showSerName val="0"/>
              <c:showPercent val="1"/>
              <c:showBubbleSize val="0"/>
            </c:dLbl>
            <c:dLbl>
              <c:idx val="4"/>
              <c:layout>
                <c:manualLayout>
                  <c:x val="-8.9443277068372323E-2"/>
                  <c:y val="3.3734089690401606E-2"/>
                </c:manualLayout>
              </c:layout>
              <c:dLblPos val="bestFit"/>
              <c:showLegendKey val="0"/>
              <c:showVal val="0"/>
              <c:showCatName val="1"/>
              <c:showSerName val="0"/>
              <c:showPercent val="1"/>
              <c:showBubbleSize val="0"/>
            </c:dLbl>
            <c:numFmt formatCode="0.0%" sourceLinked="0"/>
            <c:spPr>
              <a:noFill/>
              <a:ln w="25400">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showLegendKey val="0"/>
            <c:showVal val="0"/>
            <c:showCatName val="1"/>
            <c:showSerName val="0"/>
            <c:showPercent val="1"/>
            <c:showBubbleSize val="0"/>
            <c:showLeaderLines val="1"/>
          </c:dLbls>
          <c:cat>
            <c:strRef>
              <c:f>'28（問15）'!$AS$5:$AW$6</c:f>
              <c:strCache>
                <c:ptCount val="5"/>
                <c:pt idx="0">
                  <c:v>7.5時間
未満</c:v>
                </c:pt>
                <c:pt idx="1">
                  <c:v>7.5時間以上
8時間未満</c:v>
                </c:pt>
                <c:pt idx="2">
                  <c:v>8時間</c:v>
                </c:pt>
                <c:pt idx="3">
                  <c:v>8時間
超</c:v>
                </c:pt>
                <c:pt idx="4">
                  <c:v>無回答</c:v>
                </c:pt>
              </c:strCache>
            </c:strRef>
          </c:cat>
          <c:val>
            <c:numRef>
              <c:f>'28（問15）'!$AS$7:$AW$7</c:f>
              <c:numCache>
                <c:formatCode>0.0%</c:formatCode>
                <c:ptCount val="5"/>
                <c:pt idx="0">
                  <c:v>9.8716683119447188E-2</c:v>
                </c:pt>
                <c:pt idx="1">
                  <c:v>0.21322803553800593</c:v>
                </c:pt>
                <c:pt idx="2">
                  <c:v>0.60908193484698914</c:v>
                </c:pt>
                <c:pt idx="3">
                  <c:v>4.5409674234945706E-2</c:v>
                </c:pt>
                <c:pt idx="4">
                  <c:v>3.3563672260612042E-2</c:v>
                </c:pt>
              </c:numCache>
            </c:numRef>
          </c:val>
        </c:ser>
        <c:dLbls>
          <c:showLegendKey val="0"/>
          <c:showVal val="0"/>
          <c:showCatName val="0"/>
          <c:showSerName val="0"/>
          <c:showPercent val="0"/>
          <c:showBubbleSize val="0"/>
          <c:showLeaderLines val="1"/>
        </c:dLbls>
      </c:pie3DChart>
      <c:spPr>
        <a:noFill/>
        <a:ln w="25400">
          <a:noFill/>
        </a:ln>
      </c:spPr>
    </c:plotArea>
    <c:legend>
      <c:legendPos val="r"/>
      <c:legendEntry>
        <c:idx val="3"/>
        <c:txPr>
          <a:bodyPr/>
          <a:lstStyle/>
          <a:p>
            <a:pPr>
              <a:defRPr sz="800"/>
            </a:pPr>
            <a:endParaRPr lang="ja-JP"/>
          </a:p>
        </c:txPr>
      </c:legendEntry>
      <c:layout>
        <c:manualLayout>
          <c:xMode val="edge"/>
          <c:yMode val="edge"/>
          <c:x val="0.77781020774162757"/>
          <c:y val="0.14211441311771514"/>
          <c:w val="0.21436965540597752"/>
          <c:h val="0.78279569892473122"/>
        </c:manualLayout>
      </c:layout>
      <c:overlay val="0"/>
      <c:spPr>
        <a:solidFill>
          <a:schemeClr val="bg1"/>
        </a:solidFill>
        <a:ln>
          <a:solidFill>
            <a:sysClr val="windowText" lastClr="000000"/>
          </a:solidFill>
        </a:ln>
      </c:sp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15105740181268881"/>
          <c:y val="1.2626262626262626E-2"/>
        </c:manualLayout>
      </c:layout>
      <c:overlay val="0"/>
      <c:spPr>
        <a:noFill/>
        <a:ln w="25400">
          <a:noFill/>
        </a:ln>
      </c:spPr>
    </c:title>
    <c:autoTitleDeleted val="0"/>
    <c:plotArea>
      <c:layout>
        <c:manualLayout>
          <c:layoutTarget val="inner"/>
          <c:xMode val="edge"/>
          <c:yMode val="edge"/>
          <c:x val="0.14803625377643503"/>
          <c:y val="6.5656727570449547E-2"/>
          <c:w val="0.70392749244712993"/>
          <c:h val="0.86363849342668242"/>
        </c:manualLayout>
      </c:layout>
      <c:barChart>
        <c:barDir val="bar"/>
        <c:grouping val="percentStacked"/>
        <c:varyColors val="0"/>
        <c:ser>
          <c:idx val="0"/>
          <c:order val="0"/>
          <c:tx>
            <c:strRef>
              <c:f>'28（問15）'!$AS$11:$AS$12</c:f>
              <c:strCache>
                <c:ptCount val="1"/>
                <c:pt idx="0">
                  <c:v>7.5時間
未満</c:v>
                </c:pt>
              </c:strCache>
            </c:strRef>
          </c:tx>
          <c:spPr>
            <a:solidFill>
              <a:srgbClr val="FFFFFF"/>
            </a:solidFill>
            <a:ln w="12700">
              <a:solidFill>
                <a:srgbClr val="000000"/>
              </a:solidFill>
              <a:prstDash val="solid"/>
            </a:ln>
          </c:spPr>
          <c:invertIfNegative val="0"/>
          <c:dLbls>
            <c:dLbl>
              <c:idx val="0"/>
              <c:delete val="1"/>
            </c:dLbl>
            <c:dLbl>
              <c:idx val="5"/>
              <c:layout>
                <c:manualLayout>
                  <c:x val="1.8126888217522678E-2"/>
                  <c:y val="6.1727681978278747E-17"/>
                </c:manualLayout>
              </c:layout>
              <c:dLblPos val="ctr"/>
              <c:showLegendKey val="0"/>
              <c:showVal val="1"/>
              <c:showCatName val="0"/>
              <c:showSerName val="0"/>
              <c:showPercent val="0"/>
              <c:showBubbleSize val="0"/>
            </c:dLbl>
            <c:dLbl>
              <c:idx val="7"/>
              <c:layout>
                <c:manualLayout>
                  <c:x val="2.0896194622197925E-2"/>
                  <c:y val="3.1339643150666771E-3"/>
                </c:manualLayout>
              </c:layout>
              <c:dLblPos val="ctr"/>
              <c:showLegendKey val="0"/>
              <c:showVal val="1"/>
              <c:showCatName val="0"/>
              <c:showSerName val="0"/>
              <c:showPercent val="0"/>
              <c:showBubbleSize val="0"/>
            </c:dLbl>
            <c:dLbl>
              <c:idx val="9"/>
              <c:layout>
                <c:manualLayout>
                  <c:x val="-2.0561251595816385E-3"/>
                  <c:y val="-3.6268193748508707E-4"/>
                </c:manualLayout>
              </c:layout>
              <c:dLblPos val="ctr"/>
              <c:showLegendKey val="0"/>
              <c:showVal val="1"/>
              <c:showCatName val="0"/>
              <c:showSerName val="0"/>
              <c:showPercent val="0"/>
              <c:showBubbleSize val="0"/>
            </c:dLbl>
            <c:dLbl>
              <c:idx val="10"/>
              <c:layout>
                <c:manualLayout>
                  <c:x val="1.8126888217522678E-2"/>
                  <c:y val="0"/>
                </c:manualLayout>
              </c:layout>
              <c:dLblPos val="ctr"/>
              <c:showLegendKey val="0"/>
              <c:showVal val="1"/>
              <c:showCatName val="0"/>
              <c:showSerName val="0"/>
              <c:showPercent val="0"/>
              <c:showBubbleSize val="0"/>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'28（問15）'!$AR$13:$AR$25</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'28（問15）'!$AS$13:$AS$25</c:f>
              <c:numCache>
                <c:formatCode>0.0%</c:formatCode>
                <c:ptCount val="13"/>
                <c:pt idx="0">
                  <c:v>0</c:v>
                </c:pt>
                <c:pt idx="1">
                  <c:v>0.14035087719298245</c:v>
                </c:pt>
                <c:pt idx="2">
                  <c:v>7.575757575757576E-2</c:v>
                </c:pt>
                <c:pt idx="3">
                  <c:v>0.20689655172413793</c:v>
                </c:pt>
                <c:pt idx="4">
                  <c:v>0.1223021582733813</c:v>
                </c:pt>
                <c:pt idx="5">
                  <c:v>0.13333333333333333</c:v>
                </c:pt>
                <c:pt idx="6">
                  <c:v>0.15789473684210525</c:v>
                </c:pt>
                <c:pt idx="7">
                  <c:v>7.1428571428571425E-2</c:v>
                </c:pt>
                <c:pt idx="8">
                  <c:v>7.9497907949790794E-2</c:v>
                </c:pt>
                <c:pt idx="9">
                  <c:v>0.15</c:v>
                </c:pt>
                <c:pt idx="10">
                  <c:v>0.125</c:v>
                </c:pt>
                <c:pt idx="11">
                  <c:v>8.1250000000000003E-2</c:v>
                </c:pt>
                <c:pt idx="12">
                  <c:v>9.036144578313253E-2</c:v>
                </c:pt>
              </c:numCache>
            </c:numRef>
          </c:val>
        </c:ser>
        <c:ser>
          <c:idx val="1"/>
          <c:order val="1"/>
          <c:tx>
            <c:strRef>
              <c:f>'28（問15）'!$AT$11:$AT$12</c:f>
              <c:strCache>
                <c:ptCount val="1"/>
                <c:pt idx="0">
                  <c:v>7.5時間以上
8時間未満</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delete val="1"/>
            </c:dLbl>
            <c:dLbl>
              <c:idx val="5"/>
              <c:layout>
                <c:manualLayout>
                  <c:x val="4.9913488910562916E-2"/>
                  <c:y val="-3.4709297701423685E-3"/>
                </c:manualLayout>
              </c:layout>
              <c:dLblPos val="ctr"/>
              <c:showLegendKey val="0"/>
              <c:showVal val="1"/>
              <c:showCatName val="0"/>
              <c:showSerName val="0"/>
              <c:showPercent val="0"/>
              <c:showBubbleSize val="0"/>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'28（問15）'!$AR$13:$AR$25</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'28（問15）'!$AT$13:$AT$25</c:f>
              <c:numCache>
                <c:formatCode>0.0%</c:formatCode>
                <c:ptCount val="13"/>
                <c:pt idx="0">
                  <c:v>0</c:v>
                </c:pt>
                <c:pt idx="1">
                  <c:v>0.22807017543859648</c:v>
                </c:pt>
                <c:pt idx="2">
                  <c:v>0.2196969696969697</c:v>
                </c:pt>
                <c:pt idx="3">
                  <c:v>0.17241379310344829</c:v>
                </c:pt>
                <c:pt idx="4">
                  <c:v>0.10071942446043165</c:v>
                </c:pt>
                <c:pt idx="5">
                  <c:v>0.1</c:v>
                </c:pt>
                <c:pt idx="6">
                  <c:v>5.2631578947368418E-2</c:v>
                </c:pt>
                <c:pt idx="7">
                  <c:v>0.42857142857142855</c:v>
                </c:pt>
                <c:pt idx="8">
                  <c:v>0.21757322175732219</c:v>
                </c:pt>
                <c:pt idx="9">
                  <c:v>0.1</c:v>
                </c:pt>
                <c:pt idx="10">
                  <c:v>0.25</c:v>
                </c:pt>
                <c:pt idx="11">
                  <c:v>0.28749999999999998</c:v>
                </c:pt>
                <c:pt idx="12">
                  <c:v>0.25903614457831325</c:v>
                </c:pt>
              </c:numCache>
            </c:numRef>
          </c:val>
        </c:ser>
        <c:ser>
          <c:idx val="2"/>
          <c:order val="2"/>
          <c:tx>
            <c:strRef>
              <c:f>'28（問15）'!$AU$11:$AU$12</c:f>
              <c:strCache>
                <c:ptCount val="1"/>
                <c:pt idx="0">
                  <c:v>8時間</c:v>
                </c:pt>
              </c:strCache>
            </c:strRef>
          </c:tx>
          <c:spPr>
            <a:pattFill prst="pct60">
              <a:fgClr>
                <a:schemeClr val="tx1"/>
              </a:fgClr>
              <a:bgClr>
                <a:schemeClr val="bg1"/>
              </a:bgClr>
            </a:pattFill>
            <a:ln w="12700">
              <a:solidFill>
                <a:srgbClr val="000000"/>
              </a:solidFill>
              <a:prstDash val="solid"/>
            </a:ln>
          </c:spPr>
          <c:invertIfNegative val="0"/>
          <c:dLbls>
            <c:dLbl>
              <c:idx val="0"/>
              <c:delete val="1"/>
            </c:dLbl>
            <c:dLbl>
              <c:idx val="4"/>
              <c:layout>
                <c:manualLayout>
                  <c:x val="0"/>
                  <c:y val="0"/>
                </c:manualLayout>
              </c:layout>
              <c:dLblPos val="ctr"/>
              <c:showLegendKey val="0"/>
              <c:showVal val="1"/>
              <c:showCatName val="0"/>
              <c:showSerName val="0"/>
              <c:showPercent val="0"/>
              <c:showBubbleSize val="0"/>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'28（問15）'!$AR$13:$AR$25</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'28（問15）'!$AU$13:$AU$25</c:f>
              <c:numCache>
                <c:formatCode>0.0%</c:formatCode>
                <c:ptCount val="13"/>
                <c:pt idx="0">
                  <c:v>0</c:v>
                </c:pt>
                <c:pt idx="1">
                  <c:v>0.54385964912280704</c:v>
                </c:pt>
                <c:pt idx="2">
                  <c:v>0.61363636363636365</c:v>
                </c:pt>
                <c:pt idx="3">
                  <c:v>0.58620689655172409</c:v>
                </c:pt>
                <c:pt idx="4">
                  <c:v>0.74100719424460426</c:v>
                </c:pt>
                <c:pt idx="5">
                  <c:v>0.5</c:v>
                </c:pt>
                <c:pt idx="6">
                  <c:v>0.57894736842105265</c:v>
                </c:pt>
                <c:pt idx="7">
                  <c:v>0.42857142857142855</c:v>
                </c:pt>
                <c:pt idx="8">
                  <c:v>0.57740585774058573</c:v>
                </c:pt>
                <c:pt idx="9">
                  <c:v>0.7</c:v>
                </c:pt>
                <c:pt idx="10">
                  <c:v>0.625</c:v>
                </c:pt>
                <c:pt idx="11">
                  <c:v>0.61250000000000004</c:v>
                </c:pt>
                <c:pt idx="12">
                  <c:v>0.59036144578313254</c:v>
                </c:pt>
              </c:numCache>
            </c:numRef>
          </c:val>
        </c:ser>
        <c:ser>
          <c:idx val="3"/>
          <c:order val="3"/>
          <c:tx>
            <c:strRef>
              <c:f>'28（問15）'!$AV$11:$AV$12</c:f>
              <c:strCache>
                <c:ptCount val="1"/>
                <c:pt idx="0">
                  <c:v>8時間
超</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2.4798629778528439E-2"/>
                  <c:y val="2.2004825154431454E-4"/>
                </c:manualLayout>
              </c:layout>
              <c:dLblPos val="ctr"/>
              <c:showLegendKey val="0"/>
              <c:showVal val="1"/>
              <c:showCatName val="0"/>
              <c:showSerName val="0"/>
              <c:showPercent val="0"/>
              <c:showBubbleSize val="0"/>
            </c:dLbl>
            <c:dLbl>
              <c:idx val="1"/>
              <c:layout>
                <c:manualLayout>
                  <c:x val="1.6364948339161532E-3"/>
                  <c:y val="-1.5281423155438904E-3"/>
                </c:manualLayout>
              </c:layout>
              <c:dLblPos val="ctr"/>
              <c:showLegendKey val="0"/>
              <c:showVal val="1"/>
              <c:showCatName val="0"/>
              <c:showSerName val="0"/>
              <c:showPercent val="0"/>
              <c:showBubbleSize val="0"/>
            </c:dLbl>
            <c:dLbl>
              <c:idx val="2"/>
              <c:layout>
                <c:manualLayout>
                  <c:x val="1.1690177700597043E-2"/>
                  <c:y val="1.7741472116247375E-3"/>
                </c:manualLayout>
              </c:layout>
              <c:dLblPos val="ctr"/>
              <c:showLegendKey val="0"/>
              <c:showVal val="1"/>
              <c:showCatName val="0"/>
              <c:showSerName val="0"/>
              <c:showPercent val="0"/>
              <c:showBubbleSize val="0"/>
            </c:dLbl>
            <c:dLbl>
              <c:idx val="3"/>
              <c:delete val="1"/>
            </c:dLbl>
            <c:dLbl>
              <c:idx val="4"/>
              <c:layout>
                <c:manualLayout>
                  <c:x val="1.8406641767966317E-2"/>
                  <c:y val="-8.8045812455261278E-4"/>
                </c:manualLayout>
              </c:layout>
              <c:dLblPos val="ctr"/>
              <c:showLegendKey val="0"/>
              <c:showVal val="1"/>
              <c:showCatName val="0"/>
              <c:showSerName val="0"/>
              <c:showPercent val="0"/>
              <c:showBubbleSize val="0"/>
            </c:dLbl>
            <c:dLbl>
              <c:idx val="5"/>
              <c:layout>
                <c:manualLayout>
                  <c:x val="3.3435624172356098E-3"/>
                  <c:y val="-1.0392640313900156E-4"/>
                </c:manualLayout>
              </c:layout>
              <c:dLblPos val="ctr"/>
              <c:showLegendKey val="0"/>
              <c:showVal val="1"/>
              <c:showCatName val="0"/>
              <c:showSerName val="0"/>
              <c:showPercent val="0"/>
              <c:showBubbleSize val="0"/>
            </c:dLbl>
            <c:dLbl>
              <c:idx val="7"/>
              <c:delete val="1"/>
            </c:dLbl>
            <c:dLbl>
              <c:idx val="8"/>
              <c:layout>
                <c:manualLayout>
                  <c:x val="-1.3401051454670883E-2"/>
                  <c:y val="-1.1396985440706915E-3"/>
                </c:manualLayout>
              </c:layout>
              <c:dLblPos val="ctr"/>
              <c:showLegendKey val="0"/>
              <c:showVal val="1"/>
              <c:showCatName val="0"/>
              <c:showSerName val="0"/>
              <c:showPercent val="0"/>
              <c:showBubbleSize val="0"/>
            </c:dLbl>
            <c:dLbl>
              <c:idx val="9"/>
              <c:layout>
                <c:manualLayout>
                  <c:x val="1.3609122122574558E-2"/>
                  <c:y val="-3.6268193748508707E-4"/>
                </c:manualLayout>
              </c:layout>
              <c:dLblPos val="ctr"/>
              <c:showLegendKey val="0"/>
              <c:showVal val="1"/>
              <c:showCatName val="0"/>
              <c:showSerName val="0"/>
              <c:showPercent val="0"/>
              <c:showBubbleSize val="0"/>
            </c:dLbl>
            <c:dLbl>
              <c:idx val="10"/>
              <c:delete val="1"/>
            </c:dLbl>
            <c:dLbl>
              <c:idx val="11"/>
              <c:layout>
                <c:manualLayout>
                  <c:x val="-2.8952589385541308E-2"/>
                  <c:y val="-1.3340756647843262E-3"/>
                </c:manualLayout>
              </c:layout>
              <c:dLblPos val="ctr"/>
              <c:showLegendKey val="0"/>
              <c:showVal val="1"/>
              <c:showCatName val="0"/>
              <c:showSerName val="0"/>
              <c:showPercent val="0"/>
              <c:showBubbleSize val="0"/>
            </c:dLbl>
            <c:dLbl>
              <c:idx val="12"/>
              <c:layout>
                <c:manualLayout>
                  <c:x val="-3.9288404659387363E-2"/>
                  <c:y val="2.8500225350619051E-4"/>
                </c:manualLayout>
              </c:layout>
              <c:dLblPos val="ctr"/>
              <c:showLegendKey val="0"/>
              <c:showVal val="1"/>
              <c:showCatName val="0"/>
              <c:showSerName val="0"/>
              <c:showPercent val="0"/>
              <c:showBubbleSize val="0"/>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'28（問15）'!$AR$13:$AR$25</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'28（問15）'!$AV$13:$AV$25</c:f>
              <c:numCache>
                <c:formatCode>0.0%</c:formatCode>
                <c:ptCount val="13"/>
                <c:pt idx="0">
                  <c:v>0</c:v>
                </c:pt>
                <c:pt idx="1">
                  <c:v>5.2631578947368418E-2</c:v>
                </c:pt>
                <c:pt idx="2">
                  <c:v>3.0303030303030304E-2</c:v>
                </c:pt>
                <c:pt idx="3">
                  <c:v>0</c:v>
                </c:pt>
                <c:pt idx="4">
                  <c:v>3.5971223021582732E-2</c:v>
                </c:pt>
                <c:pt idx="5">
                  <c:v>0.13333333333333333</c:v>
                </c:pt>
                <c:pt idx="6">
                  <c:v>5.2631578947368418E-2</c:v>
                </c:pt>
                <c:pt idx="7">
                  <c:v>0</c:v>
                </c:pt>
                <c:pt idx="8">
                  <c:v>8.3682008368200833E-2</c:v>
                </c:pt>
                <c:pt idx="9">
                  <c:v>0.05</c:v>
                </c:pt>
                <c:pt idx="10">
                  <c:v>0</c:v>
                </c:pt>
                <c:pt idx="11">
                  <c:v>1.2500000000000001E-2</c:v>
                </c:pt>
                <c:pt idx="12">
                  <c:v>3.614457831325301E-2</c:v>
                </c:pt>
              </c:numCache>
            </c:numRef>
          </c:val>
        </c:ser>
        <c:ser>
          <c:idx val="4"/>
          <c:order val="4"/>
          <c:tx>
            <c:strRef>
              <c:f>'28（問15）'!$AW$11:$AW$12</c:f>
              <c:strCache>
                <c:ptCount val="1"/>
                <c:pt idx="0">
                  <c:v>無回答</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delete val="1"/>
            </c:dLbl>
            <c:dLbl>
              <c:idx val="1"/>
              <c:layout>
                <c:manualLayout>
                  <c:x val="1.812688821752266E-2"/>
                  <c:y val="0"/>
                </c:manualLayout>
              </c:layout>
              <c:dLblPos val="ctr"/>
              <c:showLegendKey val="0"/>
              <c:showVal val="1"/>
              <c:showCatName val="0"/>
              <c:showSerName val="0"/>
              <c:showPercent val="0"/>
              <c:showBubbleSize val="0"/>
            </c:dLbl>
            <c:dLbl>
              <c:idx val="2"/>
              <c:layout>
                <c:manualLayout>
                  <c:x val="2.5721784776902887E-2"/>
                  <c:y val="-7.5108035737956995E-4"/>
                </c:manualLayout>
              </c:layout>
              <c:dLblPos val="ctr"/>
              <c:showLegendKey val="0"/>
              <c:showVal val="1"/>
              <c:showCatName val="0"/>
              <c:showSerName val="0"/>
              <c:showPercent val="0"/>
              <c:showBubbleSize val="0"/>
            </c:dLbl>
            <c:dLbl>
              <c:idx val="3"/>
              <c:layout>
                <c:manualLayout>
                  <c:x val="1.5735185669767109E-2"/>
                  <c:y val="-2.4995360428431293E-3"/>
                </c:manualLayout>
              </c:layout>
              <c:dLblPos val="ctr"/>
              <c:showLegendKey val="0"/>
              <c:showVal val="1"/>
              <c:showCatName val="0"/>
              <c:showSerName val="0"/>
              <c:showPercent val="0"/>
              <c:showBubbleSize val="0"/>
            </c:dLbl>
            <c:dLbl>
              <c:idx val="4"/>
              <c:delete val="1"/>
            </c:dLbl>
            <c:dLbl>
              <c:idx val="5"/>
              <c:layout>
                <c:manualLayout>
                  <c:x val="5.7138552544980219E-3"/>
                  <c:y val="1.579575280362682E-3"/>
                </c:manualLayout>
              </c:layout>
              <c:dLblPos val="ctr"/>
              <c:showLegendKey val="0"/>
              <c:showVal val="1"/>
              <c:showCatName val="0"/>
              <c:showSerName val="0"/>
              <c:showPercent val="0"/>
              <c:showBubbleSize val="0"/>
            </c:dLbl>
            <c:dLbl>
              <c:idx val="7"/>
              <c:layout>
                <c:manualLayout>
                  <c:x val="1.2084592145015106E-2"/>
                  <c:y val="0"/>
                </c:manualLayout>
              </c:layout>
              <c:dLblPos val="ctr"/>
              <c:showLegendKey val="0"/>
              <c:showVal val="1"/>
              <c:showCatName val="0"/>
              <c:showSerName val="0"/>
              <c:showPercent val="0"/>
              <c:showBubbleSize val="0"/>
            </c:dLbl>
            <c:dLbl>
              <c:idx val="9"/>
              <c:delete val="1"/>
            </c:dLbl>
            <c:dLbl>
              <c:idx val="10"/>
              <c:delete val="1"/>
            </c:dLbl>
            <c:dLbl>
              <c:idx val="11"/>
              <c:layout>
                <c:manualLayout>
                  <c:x val="8.0563947633434038E-3"/>
                  <c:y val="0"/>
                </c:manualLayout>
              </c:layout>
              <c:showLegendKey val="0"/>
              <c:showVal val="1"/>
              <c:showCatName val="0"/>
              <c:showSerName val="0"/>
              <c:showPercent val="0"/>
              <c:showBubbleSize val="0"/>
            </c:dLbl>
            <c:dLbl>
              <c:idx val="12"/>
              <c:layout>
                <c:manualLayout>
                  <c:x val="4.0281973816717019E-3"/>
                  <c:y val="0"/>
                </c:manualLayout>
              </c:layout>
              <c:dLblPos val="ctr"/>
              <c:showLegendKey val="0"/>
              <c:showVal val="1"/>
              <c:showCatName val="0"/>
              <c:showSerName val="0"/>
              <c:showPercent val="0"/>
              <c:showBubbleSize val="0"/>
            </c:dLbl>
            <c:dLbl>
              <c:idx val="13"/>
              <c:layout>
                <c:manualLayout>
                  <c:xMode val="edge"/>
                  <c:yMode val="edge"/>
                  <c:x val="0.81873111782477337"/>
                  <c:y val="0.10101035010838391"/>
                </c:manualLayout>
              </c:layout>
              <c:dLblPos val="ctr"/>
              <c:showLegendKey val="0"/>
              <c:showVal val="1"/>
              <c:showCatName val="0"/>
              <c:showSerName val="0"/>
              <c:showPercent val="0"/>
              <c:showBubbleSize val="0"/>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'28（問15）'!$AR$13:$AR$25</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'28（問15）'!$AW$13:$AW$25</c:f>
              <c:numCache>
                <c:formatCode>0.0%</c:formatCode>
                <c:ptCount val="13"/>
                <c:pt idx="0">
                  <c:v>0</c:v>
                </c:pt>
                <c:pt idx="1">
                  <c:v>3.5087719298245612E-2</c:v>
                </c:pt>
                <c:pt idx="2">
                  <c:v>6.0606060606060608E-2</c:v>
                </c:pt>
                <c:pt idx="3">
                  <c:v>3.4482758620689655E-2</c:v>
                </c:pt>
                <c:pt idx="4">
                  <c:v>0</c:v>
                </c:pt>
                <c:pt idx="5">
                  <c:v>0.13333333333333333</c:v>
                </c:pt>
                <c:pt idx="6">
                  <c:v>0.15789473684210525</c:v>
                </c:pt>
                <c:pt idx="7">
                  <c:v>7.1428571428571425E-2</c:v>
                </c:pt>
                <c:pt idx="8">
                  <c:v>4.1841004184100417E-2</c:v>
                </c:pt>
                <c:pt idx="9">
                  <c:v>0</c:v>
                </c:pt>
                <c:pt idx="10">
                  <c:v>0</c:v>
                </c:pt>
                <c:pt idx="11">
                  <c:v>6.2500000000000003E-3</c:v>
                </c:pt>
                <c:pt idx="12">
                  <c:v>2.4096385542168676E-2</c:v>
                </c:pt>
              </c:numCache>
            </c:numRef>
          </c:val>
        </c:ser>
        <c:dLbls>
          <c:showLegendKey val="0"/>
          <c:showVal val="0"/>
          <c:showCatName val="0"/>
          <c:showSerName val="0"/>
          <c:showPercent val="0"/>
          <c:showBubbleSize val="0"/>
        </c:dLbls>
        <c:gapWidth val="30"/>
        <c:overlap val="100"/>
        <c:axId val="92956928"/>
        <c:axId val="92983296"/>
      </c:barChart>
      <c:catAx>
        <c:axId val="9295692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2983296"/>
        <c:crosses val="autoZero"/>
        <c:auto val="1"/>
        <c:lblAlgn val="ctr"/>
        <c:lblOffset val="100"/>
        <c:tickLblSkip val="1"/>
        <c:tickMarkSkip val="1"/>
        <c:noMultiLvlLbl val="0"/>
      </c:catAx>
      <c:valAx>
        <c:axId val="92983296"/>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2956928"/>
        <c:crosses val="autoZero"/>
        <c:crossBetween val="between"/>
      </c:valAx>
      <c:spPr>
        <a:noFill/>
        <a:ln w="25400">
          <a:noFill/>
        </a:ln>
      </c:spPr>
    </c:plotArea>
    <c:legend>
      <c:legendPos val="r"/>
      <c:layout>
        <c:manualLayout>
          <c:xMode val="edge"/>
          <c:yMode val="edge"/>
          <c:x val="0.88519637462235645"/>
          <c:y val="0.1464649115830218"/>
          <c:w val="0.10876132930513593"/>
          <c:h val="0.7070725628993346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15813268823324794"/>
          <c:y val="1.7921146953405017E-2"/>
        </c:manualLayout>
      </c:layout>
      <c:overlay val="0"/>
      <c:spPr>
        <a:noFill/>
        <a:ln w="25400">
          <a:noFill/>
        </a:ln>
      </c:spPr>
    </c:title>
    <c:autoTitleDeleted val="0"/>
    <c:plotArea>
      <c:layout>
        <c:manualLayout>
          <c:layoutTarget val="inner"/>
          <c:xMode val="edge"/>
          <c:yMode val="edge"/>
          <c:x val="0.13253021793978989"/>
          <c:y val="0.10035877421725967"/>
          <c:w val="0.72138607264953813"/>
          <c:h val="0.79928595180174666"/>
        </c:manualLayout>
      </c:layout>
      <c:barChart>
        <c:barDir val="bar"/>
        <c:grouping val="percentStacked"/>
        <c:varyColors val="0"/>
        <c:ser>
          <c:idx val="0"/>
          <c:order val="0"/>
          <c:tx>
            <c:strRef>
              <c:f>'28（問15）'!$AS$30:$AS$31</c:f>
              <c:strCache>
                <c:ptCount val="1"/>
                <c:pt idx="0">
                  <c:v>7.5時間
未満</c:v>
                </c:pt>
              </c:strCache>
            </c:strRef>
          </c:tx>
          <c:spPr>
            <a:solidFill>
              <a:srgbClr val="FFFFFF"/>
            </a:solidFill>
            <a:ln w="12700">
              <a:solidFill>
                <a:srgbClr val="000000"/>
              </a:solidFill>
              <a:prstDash val="solid"/>
            </a:ln>
          </c:spPr>
          <c:invertIfNegative val="0"/>
          <c:dLbls>
            <c:dLbl>
              <c:idx val="0"/>
              <c:layout>
                <c:manualLayout>
                  <c:x val="-1.4280745027353508E-3"/>
                  <c:y val="1.8517577775896293E-3"/>
                </c:manualLayout>
              </c:layout>
              <c:dLblPos val="ctr"/>
              <c:showLegendKey val="0"/>
              <c:showVal val="1"/>
              <c:showCatName val="0"/>
              <c:showSerName val="0"/>
              <c:showPercent val="0"/>
              <c:showBubbleSize val="0"/>
            </c:dLbl>
            <c:dLbl>
              <c:idx val="1"/>
              <c:layout>
                <c:manualLayout>
                  <c:x val="1.3567094202571817E-3"/>
                  <c:y val="6.0336476817586648E-3"/>
                </c:manualLayout>
              </c:layout>
              <c:dLblPos val="ctr"/>
              <c:showLegendKey val="0"/>
              <c:showVal val="1"/>
              <c:showCatName val="0"/>
              <c:showSerName val="0"/>
              <c:showPercent val="0"/>
              <c:showBubbleSize val="0"/>
            </c:dLbl>
            <c:spPr>
              <a:solidFill>
                <a:schemeClr val="bg1"/>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'28（問15）'!$AR$32:$AR$37</c:f>
              <c:strCache>
                <c:ptCount val="6"/>
                <c:pt idx="0">
                  <c:v>100人以上</c:v>
                </c:pt>
                <c:pt idx="1">
                  <c:v>50～99人</c:v>
                </c:pt>
                <c:pt idx="2">
                  <c:v>30～49人</c:v>
                </c:pt>
                <c:pt idx="3">
                  <c:v>10～29人</c:v>
                </c:pt>
                <c:pt idx="4">
                  <c:v>5～9人</c:v>
                </c:pt>
                <c:pt idx="5">
                  <c:v>1～4人</c:v>
                </c:pt>
              </c:strCache>
            </c:strRef>
          </c:cat>
          <c:val>
            <c:numRef>
              <c:f>'28（問15）'!$AS$32:$AS$37</c:f>
              <c:numCache>
                <c:formatCode>0.0%</c:formatCode>
                <c:ptCount val="6"/>
                <c:pt idx="0">
                  <c:v>0.11538461538461539</c:v>
                </c:pt>
                <c:pt idx="1">
                  <c:v>5.7142857142857141E-2</c:v>
                </c:pt>
                <c:pt idx="2">
                  <c:v>5.5555555555555552E-2</c:v>
                </c:pt>
                <c:pt idx="3">
                  <c:v>9.7421203438395415E-2</c:v>
                </c:pt>
                <c:pt idx="4">
                  <c:v>0.10559006211180125</c:v>
                </c:pt>
                <c:pt idx="5">
                  <c:v>0.13076923076923078</c:v>
                </c:pt>
              </c:numCache>
            </c:numRef>
          </c:val>
        </c:ser>
        <c:ser>
          <c:idx val="1"/>
          <c:order val="1"/>
          <c:tx>
            <c:strRef>
              <c:f>'28（問15）'!$AT$30:$AT$31</c:f>
              <c:strCache>
                <c:ptCount val="1"/>
                <c:pt idx="0">
                  <c:v>7.5時間以上
8時間未満</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2.3139839003201684E-2"/>
                  <c:y val="2.4494057454278856E-3"/>
                </c:manualLayout>
              </c:layout>
              <c:dLblPos val="ctr"/>
              <c:showLegendKey val="0"/>
              <c:showVal val="1"/>
              <c:showCatName val="0"/>
              <c:showSerName val="0"/>
              <c:showPercent val="0"/>
              <c:showBubbleSize val="0"/>
            </c:dLbl>
            <c:spPr>
              <a:solidFill>
                <a:schemeClr val="bg1"/>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'28（問15）'!$AR$32:$AR$37</c:f>
              <c:strCache>
                <c:ptCount val="6"/>
                <c:pt idx="0">
                  <c:v>100人以上</c:v>
                </c:pt>
                <c:pt idx="1">
                  <c:v>50～99人</c:v>
                </c:pt>
                <c:pt idx="2">
                  <c:v>30～49人</c:v>
                </c:pt>
                <c:pt idx="3">
                  <c:v>10～29人</c:v>
                </c:pt>
                <c:pt idx="4">
                  <c:v>5～9人</c:v>
                </c:pt>
                <c:pt idx="5">
                  <c:v>1～4人</c:v>
                </c:pt>
              </c:strCache>
            </c:strRef>
          </c:cat>
          <c:val>
            <c:numRef>
              <c:f>'28（問15）'!$AT$32:$AT$37</c:f>
              <c:numCache>
                <c:formatCode>0.0%</c:formatCode>
                <c:ptCount val="6"/>
                <c:pt idx="0">
                  <c:v>0.26923076923076922</c:v>
                </c:pt>
                <c:pt idx="1">
                  <c:v>0.3</c:v>
                </c:pt>
                <c:pt idx="2">
                  <c:v>0.23333333333333334</c:v>
                </c:pt>
                <c:pt idx="3">
                  <c:v>0.22349570200573066</c:v>
                </c:pt>
                <c:pt idx="4">
                  <c:v>0.18944099378881987</c:v>
                </c:pt>
                <c:pt idx="5">
                  <c:v>0.16153846153846155</c:v>
                </c:pt>
              </c:numCache>
            </c:numRef>
          </c:val>
        </c:ser>
        <c:ser>
          <c:idx val="2"/>
          <c:order val="2"/>
          <c:tx>
            <c:strRef>
              <c:f>'28（問15）'!$AU$30:$AU$31</c:f>
              <c:strCache>
                <c:ptCount val="1"/>
                <c:pt idx="0">
                  <c:v>8時間</c:v>
                </c:pt>
              </c:strCache>
            </c:strRef>
          </c:tx>
          <c:spPr>
            <a:pattFill prst="pct60">
              <a:fgClr>
                <a:schemeClr val="tx1"/>
              </a:fgClr>
              <a:bgClr>
                <a:schemeClr val="bg1"/>
              </a:bgClr>
            </a:pattFill>
            <a:ln w="12700">
              <a:solidFill>
                <a:srgbClr val="000000"/>
              </a:solidFill>
              <a:prstDash val="solid"/>
            </a:ln>
          </c:spPr>
          <c:invertIfNegative val="0"/>
          <c:dLbls>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'28（問15）'!$AR$32:$AR$37</c:f>
              <c:strCache>
                <c:ptCount val="6"/>
                <c:pt idx="0">
                  <c:v>100人以上</c:v>
                </c:pt>
                <c:pt idx="1">
                  <c:v>50～99人</c:v>
                </c:pt>
                <c:pt idx="2">
                  <c:v>30～49人</c:v>
                </c:pt>
                <c:pt idx="3">
                  <c:v>10～29人</c:v>
                </c:pt>
                <c:pt idx="4">
                  <c:v>5～9人</c:v>
                </c:pt>
                <c:pt idx="5">
                  <c:v>1～4人</c:v>
                </c:pt>
              </c:strCache>
            </c:strRef>
          </c:cat>
          <c:val>
            <c:numRef>
              <c:f>'28（問15）'!$AU$32:$AU$37</c:f>
              <c:numCache>
                <c:formatCode>0.0%</c:formatCode>
                <c:ptCount val="6"/>
                <c:pt idx="0">
                  <c:v>0.61538461538461542</c:v>
                </c:pt>
                <c:pt idx="1">
                  <c:v>0.5714285714285714</c:v>
                </c:pt>
                <c:pt idx="2">
                  <c:v>0.67777777777777781</c:v>
                </c:pt>
                <c:pt idx="3">
                  <c:v>0.62177650429799425</c:v>
                </c:pt>
                <c:pt idx="4">
                  <c:v>0.60869565217391308</c:v>
                </c:pt>
                <c:pt idx="5">
                  <c:v>0.5461538461538461</c:v>
                </c:pt>
              </c:numCache>
            </c:numRef>
          </c:val>
        </c:ser>
        <c:ser>
          <c:idx val="3"/>
          <c:order val="3"/>
          <c:tx>
            <c:strRef>
              <c:f>'28（問15）'!$AV$30:$AV$31</c:f>
              <c:strCache>
                <c:ptCount val="1"/>
                <c:pt idx="0">
                  <c:v>8時間
超</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delete val="1"/>
            </c:dLbl>
            <c:dLbl>
              <c:idx val="1"/>
              <c:layout>
                <c:manualLayout>
                  <c:x val="-2.1477880024033141E-2"/>
                  <c:y val="6.0335468819086666E-3"/>
                </c:manualLayout>
              </c:layout>
              <c:dLblPos val="ctr"/>
              <c:showLegendKey val="0"/>
              <c:showVal val="1"/>
              <c:showCatName val="0"/>
              <c:showSerName val="0"/>
              <c:showPercent val="0"/>
              <c:showBubbleSize val="0"/>
            </c:dLbl>
            <c:dLbl>
              <c:idx val="2"/>
              <c:layout>
                <c:manualLayout>
                  <c:x val="-1.2048192771084338E-2"/>
                  <c:y val="0"/>
                </c:manualLayout>
              </c:layout>
              <c:dLblPos val="ctr"/>
              <c:showLegendKey val="0"/>
              <c:showVal val="1"/>
              <c:showCatName val="0"/>
              <c:showSerName val="0"/>
              <c:showPercent val="0"/>
              <c:showBubbleSize val="0"/>
            </c:dLbl>
            <c:dLbl>
              <c:idx val="3"/>
              <c:layout>
                <c:manualLayout>
                  <c:x val="-2.1228852417544193E-2"/>
                  <c:y val="5.9831230773572659E-5"/>
                </c:manualLayout>
              </c:layout>
              <c:dLblPos val="ctr"/>
              <c:showLegendKey val="0"/>
              <c:showVal val="1"/>
              <c:showCatName val="0"/>
              <c:showSerName val="0"/>
              <c:showPercent val="0"/>
              <c:showBubbleSize val="0"/>
            </c:dLbl>
            <c:dLbl>
              <c:idx val="4"/>
              <c:layout>
                <c:manualLayout>
                  <c:x val="-1.4667544309271117E-2"/>
                  <c:y val="6.572029769922361E-4"/>
                </c:manualLayout>
              </c:layout>
              <c:dLblPos val="ctr"/>
              <c:showLegendKey val="0"/>
              <c:showVal val="1"/>
              <c:showCatName val="0"/>
              <c:showSerName val="0"/>
              <c:showPercent val="0"/>
              <c:showBubbleSize val="0"/>
            </c:dLbl>
            <c:dLbl>
              <c:idx val="5"/>
              <c:layout>
                <c:manualLayout>
                  <c:x val="5.0279859595863772E-5"/>
                  <c:y val="1.2545743610005739E-3"/>
                </c:manualLayout>
              </c:layout>
              <c:dLblPos val="ctr"/>
              <c:showLegendKey val="0"/>
              <c:showVal val="1"/>
              <c:showCatName val="0"/>
              <c:showSerName val="0"/>
              <c:showPercent val="0"/>
              <c:showBubbleSize val="0"/>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'28（問15）'!$AR$32:$AR$37</c:f>
              <c:strCache>
                <c:ptCount val="6"/>
                <c:pt idx="0">
                  <c:v>100人以上</c:v>
                </c:pt>
                <c:pt idx="1">
                  <c:v>50～99人</c:v>
                </c:pt>
                <c:pt idx="2">
                  <c:v>30～49人</c:v>
                </c:pt>
                <c:pt idx="3">
                  <c:v>10～29人</c:v>
                </c:pt>
                <c:pt idx="4">
                  <c:v>5～9人</c:v>
                </c:pt>
                <c:pt idx="5">
                  <c:v>1～4人</c:v>
                </c:pt>
              </c:strCache>
            </c:strRef>
          </c:cat>
          <c:val>
            <c:numRef>
              <c:f>'28（問15）'!$AV$32:$AV$37</c:f>
              <c:numCache>
                <c:formatCode>0.0%</c:formatCode>
                <c:ptCount val="6"/>
                <c:pt idx="0">
                  <c:v>0</c:v>
                </c:pt>
                <c:pt idx="1">
                  <c:v>4.2857142857142858E-2</c:v>
                </c:pt>
                <c:pt idx="2">
                  <c:v>1.1111111111111112E-2</c:v>
                </c:pt>
                <c:pt idx="3">
                  <c:v>2.865329512893983E-2</c:v>
                </c:pt>
                <c:pt idx="4">
                  <c:v>6.8322981366459631E-2</c:v>
                </c:pt>
                <c:pt idx="5">
                  <c:v>7.6923076923076927E-2</c:v>
                </c:pt>
              </c:numCache>
            </c:numRef>
          </c:val>
        </c:ser>
        <c:ser>
          <c:idx val="4"/>
          <c:order val="4"/>
          <c:tx>
            <c:strRef>
              <c:f>'28（問15）'!$AW$30:$AW$31</c:f>
              <c:strCache>
                <c:ptCount val="1"/>
                <c:pt idx="0">
                  <c:v>無回答</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delete val="1"/>
            </c:dLbl>
            <c:dLbl>
              <c:idx val="1"/>
              <c:layout>
                <c:manualLayout>
                  <c:x val="1.0230054074565981E-2"/>
                  <c:y val="2.4493174912276626E-3"/>
                </c:manualLayout>
              </c:layout>
              <c:dLblPos val="ctr"/>
              <c:showLegendKey val="0"/>
              <c:showVal val="1"/>
              <c:showCatName val="0"/>
              <c:showSerName val="0"/>
              <c:showPercent val="0"/>
              <c:showBubbleSize val="0"/>
            </c:dLbl>
            <c:dLbl>
              <c:idx val="2"/>
              <c:layout>
                <c:manualLayout>
                  <c:x val="1.7193814628593113E-2"/>
                  <c:y val="-5.3735218581548274E-4"/>
                </c:manualLayout>
              </c:layout>
              <c:dLblPos val="ctr"/>
              <c:showLegendKey val="0"/>
              <c:showVal val="1"/>
              <c:showCatName val="0"/>
              <c:showSerName val="0"/>
              <c:showPercent val="0"/>
              <c:showBubbleSize val="0"/>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'28（問15）'!$AR$32:$AR$37</c:f>
              <c:strCache>
                <c:ptCount val="6"/>
                <c:pt idx="0">
                  <c:v>100人以上</c:v>
                </c:pt>
                <c:pt idx="1">
                  <c:v>50～99人</c:v>
                </c:pt>
                <c:pt idx="2">
                  <c:v>30～49人</c:v>
                </c:pt>
                <c:pt idx="3">
                  <c:v>10～29人</c:v>
                </c:pt>
                <c:pt idx="4">
                  <c:v>5～9人</c:v>
                </c:pt>
                <c:pt idx="5">
                  <c:v>1～4人</c:v>
                </c:pt>
              </c:strCache>
            </c:strRef>
          </c:cat>
          <c:val>
            <c:numRef>
              <c:f>'28（問15）'!$AW$32:$AW$37</c:f>
              <c:numCache>
                <c:formatCode>0.0%</c:formatCode>
                <c:ptCount val="6"/>
                <c:pt idx="0">
                  <c:v>0</c:v>
                </c:pt>
                <c:pt idx="1">
                  <c:v>2.8571428571428571E-2</c:v>
                </c:pt>
                <c:pt idx="2">
                  <c:v>2.2222222222222223E-2</c:v>
                </c:pt>
                <c:pt idx="3">
                  <c:v>2.865329512893983E-2</c:v>
                </c:pt>
                <c:pt idx="4">
                  <c:v>2.7950310559006212E-2</c:v>
                </c:pt>
                <c:pt idx="5">
                  <c:v>8.461538461538462E-2</c:v>
                </c:pt>
              </c:numCache>
            </c:numRef>
          </c:val>
        </c:ser>
        <c:dLbls>
          <c:showLegendKey val="0"/>
          <c:showVal val="0"/>
          <c:showCatName val="0"/>
          <c:showSerName val="0"/>
          <c:showPercent val="0"/>
          <c:showBubbleSize val="0"/>
        </c:dLbls>
        <c:gapWidth val="40"/>
        <c:overlap val="100"/>
        <c:axId val="92726400"/>
        <c:axId val="92727936"/>
      </c:barChart>
      <c:catAx>
        <c:axId val="9272640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2727936"/>
        <c:crosses val="autoZero"/>
        <c:auto val="1"/>
        <c:lblAlgn val="ctr"/>
        <c:lblOffset val="100"/>
        <c:tickLblSkip val="1"/>
        <c:tickMarkSkip val="1"/>
        <c:noMultiLvlLbl val="0"/>
      </c:catAx>
      <c:valAx>
        <c:axId val="92727936"/>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2726400"/>
        <c:crosses val="autoZero"/>
        <c:crossBetween val="between"/>
      </c:valAx>
      <c:spPr>
        <a:noFill/>
        <a:ln w="25400">
          <a:noFill/>
        </a:ln>
      </c:spPr>
    </c:plotArea>
    <c:legend>
      <c:legendPos val="r"/>
      <c:layout>
        <c:manualLayout>
          <c:xMode val="edge"/>
          <c:yMode val="edge"/>
          <c:x val="0.88122489959839356"/>
          <c:y val="0.13823272090988625"/>
          <c:w val="0.11074297188755022"/>
          <c:h val="0.7411208007601201"/>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1.2030075187969926E-2"/>
          <c:y val="1.953125E-2"/>
        </c:manualLayout>
      </c:layout>
      <c:overlay val="0"/>
      <c:spPr>
        <a:noFill/>
        <a:ln w="25400">
          <a:noFill/>
        </a:ln>
      </c:spPr>
    </c:title>
    <c:autoTitleDeleted val="0"/>
    <c:plotArea>
      <c:layout>
        <c:manualLayout>
          <c:layoutTarget val="inner"/>
          <c:xMode val="edge"/>
          <c:yMode val="edge"/>
          <c:x val="0.1368421052631579"/>
          <c:y val="8.9843921363680579E-2"/>
          <c:w val="0.82556390977443606"/>
          <c:h val="0.60937616229279001"/>
        </c:manualLayout>
      </c:layout>
      <c:barChart>
        <c:barDir val="bar"/>
        <c:grouping val="percentStacked"/>
        <c:varyColors val="0"/>
        <c:ser>
          <c:idx val="0"/>
          <c:order val="0"/>
          <c:tx>
            <c:strRef>
              <c:f>'29（問18）'!$AM$22</c:f>
              <c:strCache>
                <c:ptCount val="1"/>
                <c:pt idx="0">
                  <c:v>1週間単位の
非定型的変形
労働時間制</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5.3884317091942458E-3"/>
                  <c:y val="-2.6029129778466813E-4"/>
                </c:manualLayout>
              </c:layout>
              <c:dLblPos val="ctr"/>
              <c:showLegendKey val="0"/>
              <c:showVal val="1"/>
              <c:showCatName val="0"/>
              <c:showSerName val="0"/>
              <c:showPercent val="0"/>
              <c:showBubbleSize val="0"/>
            </c:dLbl>
            <c:dLbl>
              <c:idx val="1"/>
              <c:layout>
                <c:manualLayout>
                  <c:x val="4.4435498194304477E-3"/>
                  <c:y val="-2.6029129778466813E-4"/>
                </c:manualLayout>
              </c:layout>
              <c:dLblPos val="ctr"/>
              <c:showLegendKey val="0"/>
              <c:showVal val="1"/>
              <c:showCatName val="0"/>
              <c:showSerName val="0"/>
              <c:showPercent val="0"/>
              <c:showBubbleSize val="0"/>
            </c:dLbl>
            <c:dLbl>
              <c:idx val="2"/>
              <c:layout>
                <c:manualLayout>
                  <c:x val="1.7746729027292641E-3"/>
                  <c:y val="-2.6029129778466813E-4"/>
                </c:manualLayout>
              </c:layout>
              <c:dLblPos val="ctr"/>
              <c:showLegendKey val="0"/>
              <c:showVal val="1"/>
              <c:showCatName val="0"/>
              <c:showSerName val="0"/>
              <c:showPercent val="0"/>
              <c:showBubbleSize val="0"/>
            </c:dLbl>
            <c:dLbl>
              <c:idx val="3"/>
              <c:layout>
                <c:manualLayout>
                  <c:x val="-4.0100250626566416E-3"/>
                  <c:y val="-5.1813471502590676E-3"/>
                </c:manualLayout>
              </c:layout>
              <c:showLegendKey val="0"/>
              <c:showVal val="1"/>
              <c:showCatName val="0"/>
              <c:showSerName val="0"/>
              <c:showPercent val="0"/>
              <c:showBubbleSize val="0"/>
            </c:dLbl>
            <c:dLbl>
              <c:idx val="4"/>
              <c:layout>
                <c:manualLayout>
                  <c:x val="-3.334951552108618E-3"/>
                  <c:y val="-2.6029129778466813E-4"/>
                </c:manualLayout>
              </c:layout>
              <c:dLblPos val="ctr"/>
              <c:showLegendKey val="0"/>
              <c:showVal val="1"/>
              <c:showCatName val="0"/>
              <c:showSerName val="0"/>
              <c:showPercent val="0"/>
              <c:showBubbleSize val="0"/>
            </c:dLbl>
            <c:dLbl>
              <c:idx val="5"/>
              <c:layout>
                <c:manualLayout>
                  <c:x val="3.7574250587097665E-5"/>
                  <c:y val="2.3165109542654318E-3"/>
                </c:manualLayout>
              </c:layout>
              <c:dLblPos val="ctr"/>
              <c:showLegendKey val="0"/>
              <c:showVal val="1"/>
              <c:showCatName val="0"/>
              <c:showSerName val="0"/>
              <c:showPercent val="0"/>
              <c:showBubbleSize val="0"/>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'29（問18）'!$AL$23:$AL$28</c:f>
              <c:strCache>
                <c:ptCount val="6"/>
                <c:pt idx="0">
                  <c:v>100人以上</c:v>
                </c:pt>
                <c:pt idx="1">
                  <c:v>50～99人</c:v>
                </c:pt>
                <c:pt idx="2">
                  <c:v>30～49人</c:v>
                </c:pt>
                <c:pt idx="3">
                  <c:v>10～29人</c:v>
                </c:pt>
                <c:pt idx="4">
                  <c:v>5～9人</c:v>
                </c:pt>
                <c:pt idx="5">
                  <c:v>1～4人</c:v>
                </c:pt>
              </c:strCache>
            </c:strRef>
          </c:cat>
          <c:val>
            <c:numRef>
              <c:f>'29（問18）'!$AM$23:$AM$28</c:f>
              <c:numCache>
                <c:formatCode>0.0%</c:formatCode>
                <c:ptCount val="6"/>
                <c:pt idx="0">
                  <c:v>3.8461538461538464E-2</c:v>
                </c:pt>
                <c:pt idx="1">
                  <c:v>1.4285714285714285E-2</c:v>
                </c:pt>
                <c:pt idx="2">
                  <c:v>2.2222222222222223E-2</c:v>
                </c:pt>
                <c:pt idx="3">
                  <c:v>3.4383954154727794E-2</c:v>
                </c:pt>
                <c:pt idx="4">
                  <c:v>2.7950310559006212E-2</c:v>
                </c:pt>
                <c:pt idx="5">
                  <c:v>1.5384615384615385E-2</c:v>
                </c:pt>
              </c:numCache>
            </c:numRef>
          </c:val>
        </c:ser>
        <c:ser>
          <c:idx val="1"/>
          <c:order val="1"/>
          <c:tx>
            <c:strRef>
              <c:f>'29（問18）'!$AN$22</c:f>
              <c:strCache>
                <c:ptCount val="1"/>
                <c:pt idx="0">
                  <c:v>1ヵ月単位の
変形労働
時間制</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1.4773311230832987E-2"/>
                  <c:y val="1.0146464852515196E-3"/>
                </c:manualLayout>
              </c:layout>
              <c:dLblPos val="ctr"/>
              <c:showLegendKey val="0"/>
              <c:showVal val="1"/>
              <c:showCatName val="0"/>
              <c:showSerName val="0"/>
              <c:showPercent val="0"/>
              <c:showBubbleSize val="0"/>
            </c:dLbl>
            <c:dLbl>
              <c:idx val="2"/>
              <c:layout>
                <c:manualLayout>
                  <c:x val="1.0025062656641603E-2"/>
                  <c:y val="5.1813471502591153E-3"/>
                </c:manualLayout>
              </c:layout>
              <c:dLblPos val="ctr"/>
              <c:showLegendKey val="0"/>
              <c:showVal val="1"/>
              <c:showCatName val="0"/>
              <c:showSerName val="0"/>
              <c:showPercent val="0"/>
              <c:showBubbleSize val="0"/>
            </c:dLbl>
            <c:dLbl>
              <c:idx val="4"/>
              <c:layout>
                <c:manualLayout>
                  <c:x val="6.5608114775126793E-3"/>
                  <c:y val="-2.6029129778466813E-4"/>
                </c:manualLayout>
              </c:layout>
              <c:dLblPos val="ctr"/>
              <c:showLegendKey val="0"/>
              <c:showVal val="1"/>
              <c:showCatName val="0"/>
              <c:showSerName val="0"/>
              <c:showPercent val="0"/>
              <c:showBubbleSize val="0"/>
            </c:dLbl>
            <c:dLbl>
              <c:idx val="5"/>
              <c:layout>
                <c:manualLayout>
                  <c:x val="1.53134016142719E-2"/>
                  <c:y val="-2.6029129778466813E-4"/>
                </c:manualLayout>
              </c:layout>
              <c:dLblPos val="ctr"/>
              <c:showLegendKey val="0"/>
              <c:showVal val="1"/>
              <c:showCatName val="0"/>
              <c:showSerName val="0"/>
              <c:showPercent val="0"/>
              <c:showBubbleSize val="0"/>
            </c:dLbl>
            <c:spPr>
              <a:solidFill>
                <a:schemeClr val="bg1"/>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'29（問18）'!$AL$23:$AL$28</c:f>
              <c:strCache>
                <c:ptCount val="6"/>
                <c:pt idx="0">
                  <c:v>100人以上</c:v>
                </c:pt>
                <c:pt idx="1">
                  <c:v>50～99人</c:v>
                </c:pt>
                <c:pt idx="2">
                  <c:v>30～49人</c:v>
                </c:pt>
                <c:pt idx="3">
                  <c:v>10～29人</c:v>
                </c:pt>
                <c:pt idx="4">
                  <c:v>5～9人</c:v>
                </c:pt>
                <c:pt idx="5">
                  <c:v>1～4人</c:v>
                </c:pt>
              </c:strCache>
            </c:strRef>
          </c:cat>
          <c:val>
            <c:numRef>
              <c:f>'29（問18）'!$AN$23:$AN$28</c:f>
              <c:numCache>
                <c:formatCode>0.0%</c:formatCode>
                <c:ptCount val="6"/>
                <c:pt idx="0">
                  <c:v>0.40384615384615385</c:v>
                </c:pt>
                <c:pt idx="1">
                  <c:v>0.17142857142857143</c:v>
                </c:pt>
                <c:pt idx="2">
                  <c:v>0.15555555555555556</c:v>
                </c:pt>
                <c:pt idx="3">
                  <c:v>0.12607449856733524</c:v>
                </c:pt>
                <c:pt idx="4">
                  <c:v>5.2795031055900624E-2</c:v>
                </c:pt>
                <c:pt idx="5">
                  <c:v>3.8461538461538464E-2</c:v>
                </c:pt>
              </c:numCache>
            </c:numRef>
          </c:val>
        </c:ser>
        <c:ser>
          <c:idx val="2"/>
          <c:order val="2"/>
          <c:tx>
            <c:strRef>
              <c:f>'29（問18）'!$AO$22</c:f>
              <c:strCache>
                <c:ptCount val="1"/>
                <c:pt idx="0">
                  <c:v>一年単位の
変形労働
時間制</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5"/>
              <c:layout>
                <c:manualLayout>
                  <c:x val="4.6429459475460302E-3"/>
                  <c:y val="-2.6029129778466813E-4"/>
                </c:manualLayout>
              </c:layout>
              <c:dLblPos val="ctr"/>
              <c:showLegendKey val="0"/>
              <c:showVal val="1"/>
              <c:showCatName val="0"/>
              <c:showSerName val="0"/>
              <c:showPercent val="0"/>
              <c:showBubbleSize val="0"/>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'29（問18）'!$AL$23:$AL$28</c:f>
              <c:strCache>
                <c:ptCount val="6"/>
                <c:pt idx="0">
                  <c:v>100人以上</c:v>
                </c:pt>
                <c:pt idx="1">
                  <c:v>50～99人</c:v>
                </c:pt>
                <c:pt idx="2">
                  <c:v>30～49人</c:v>
                </c:pt>
                <c:pt idx="3">
                  <c:v>10～29人</c:v>
                </c:pt>
                <c:pt idx="4">
                  <c:v>5～9人</c:v>
                </c:pt>
                <c:pt idx="5">
                  <c:v>1～4人</c:v>
                </c:pt>
              </c:strCache>
            </c:strRef>
          </c:cat>
          <c:val>
            <c:numRef>
              <c:f>'29（問18）'!$AO$23:$AO$28</c:f>
              <c:numCache>
                <c:formatCode>0.0%</c:formatCode>
                <c:ptCount val="6"/>
                <c:pt idx="0">
                  <c:v>0.25</c:v>
                </c:pt>
                <c:pt idx="1">
                  <c:v>0.5</c:v>
                </c:pt>
                <c:pt idx="2">
                  <c:v>0.3888888888888889</c:v>
                </c:pt>
                <c:pt idx="3">
                  <c:v>0.27507163323782235</c:v>
                </c:pt>
                <c:pt idx="4">
                  <c:v>0.11801242236024845</c:v>
                </c:pt>
                <c:pt idx="5">
                  <c:v>7.6923076923076927E-2</c:v>
                </c:pt>
              </c:numCache>
            </c:numRef>
          </c:val>
        </c:ser>
        <c:ser>
          <c:idx val="3"/>
          <c:order val="3"/>
          <c:tx>
            <c:strRef>
              <c:f>'29（問18）'!$AP$22</c:f>
              <c:strCache>
                <c:ptCount val="1"/>
                <c:pt idx="0">
                  <c:v>フレックス
タイム制</c:v>
                </c:pt>
              </c:strCache>
            </c:strRef>
          </c:tx>
          <c:spPr>
            <a:pattFill prst="pct90">
              <a:fgClr>
                <a:schemeClr val="tx1"/>
              </a:fgClr>
              <a:bgClr>
                <a:schemeClr val="bg1"/>
              </a:bgClr>
            </a:pattFill>
            <a:ln w="12700">
              <a:solidFill>
                <a:srgbClr val="000000"/>
              </a:solidFill>
              <a:prstDash val="solid"/>
            </a:ln>
          </c:spPr>
          <c:invertIfNegative val="0"/>
          <c:dLbls>
            <c:dLbl>
              <c:idx val="0"/>
              <c:layout>
                <c:manualLayout>
                  <c:x val="-5.0835750794308604E-5"/>
                  <c:y val="-2.6029129778466813E-4"/>
                </c:manualLayout>
              </c:layout>
              <c:dLblPos val="ctr"/>
              <c:showLegendKey val="0"/>
              <c:showVal val="1"/>
              <c:showCatName val="0"/>
              <c:showSerName val="0"/>
              <c:showPercent val="0"/>
              <c:showBubbleSize val="0"/>
            </c:dLbl>
            <c:dLbl>
              <c:idx val="1"/>
              <c:layout>
                <c:manualLayout>
                  <c:x val="1.3445898210092172E-2"/>
                  <c:y val="3.6459966018742218E-3"/>
                </c:manualLayout>
              </c:layout>
              <c:dLblPos val="ctr"/>
              <c:showLegendKey val="0"/>
              <c:showVal val="1"/>
              <c:showCatName val="0"/>
              <c:showSerName val="0"/>
              <c:showPercent val="0"/>
              <c:showBubbleSize val="0"/>
            </c:dLbl>
            <c:dLbl>
              <c:idx val="2"/>
              <c:layout>
                <c:manualLayout>
                  <c:x val="3.3268999269828112E-3"/>
                  <c:y val="7.5521194565705664E-3"/>
                </c:manualLayout>
              </c:layout>
              <c:dLblPos val="ctr"/>
              <c:showLegendKey val="0"/>
              <c:showVal val="1"/>
              <c:showCatName val="0"/>
              <c:showSerName val="0"/>
              <c:showPercent val="0"/>
              <c:showBubbleSize val="0"/>
            </c:dLbl>
            <c:dLbl>
              <c:idx val="3"/>
              <c:layout>
                <c:manualLayout>
                  <c:x val="1.1868411185443925E-2"/>
                  <c:y val="-2.6029129778466813E-4"/>
                </c:manualLayout>
              </c:layout>
              <c:dLblPos val="ctr"/>
              <c:showLegendKey val="0"/>
              <c:showVal val="1"/>
              <c:showCatName val="0"/>
              <c:showSerName val="0"/>
              <c:showPercent val="0"/>
              <c:showBubbleSize val="0"/>
            </c:dLbl>
            <c:dLbl>
              <c:idx val="4"/>
              <c:layout>
                <c:manualLayout>
                  <c:x val="2.3487064116985744E-3"/>
                  <c:y val="4.9210558524743989E-3"/>
                </c:manualLayout>
              </c:layout>
              <c:dLblPos val="ctr"/>
              <c:showLegendKey val="0"/>
              <c:showVal val="1"/>
              <c:showCatName val="0"/>
              <c:showSerName val="0"/>
              <c:showPercent val="0"/>
              <c:showBubbleSize val="0"/>
            </c:dLbl>
            <c:dLbl>
              <c:idx val="5"/>
              <c:layout>
                <c:manualLayout>
                  <c:x val="-7.1991001124821653E-5"/>
                  <c:y val="-4.1664729512016774E-3"/>
                </c:manualLayout>
              </c:layout>
              <c:dLblPos val="ctr"/>
              <c:showLegendKey val="0"/>
              <c:showVal val="1"/>
              <c:showCatName val="0"/>
              <c:showSerName val="0"/>
              <c:showPercent val="0"/>
              <c:showBubbleSize val="0"/>
            </c:dLbl>
            <c:spPr>
              <a:pattFill prst="pct5">
                <a:fgClr>
                  <a:srgbClr val="FFFFFF"/>
                </a:fgClr>
                <a:bgClr>
                  <a:schemeClr val="bg1"/>
                </a:bgClr>
              </a:patt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'29（問18）'!$AL$23:$AL$28</c:f>
              <c:strCache>
                <c:ptCount val="6"/>
                <c:pt idx="0">
                  <c:v>100人以上</c:v>
                </c:pt>
                <c:pt idx="1">
                  <c:v>50～99人</c:v>
                </c:pt>
                <c:pt idx="2">
                  <c:v>30～49人</c:v>
                </c:pt>
                <c:pt idx="3">
                  <c:v>10～29人</c:v>
                </c:pt>
                <c:pt idx="4">
                  <c:v>5～9人</c:v>
                </c:pt>
                <c:pt idx="5">
                  <c:v>1～4人</c:v>
                </c:pt>
              </c:strCache>
            </c:strRef>
          </c:cat>
          <c:val>
            <c:numRef>
              <c:f>'29（問18）'!$AP$23:$AP$28</c:f>
              <c:numCache>
                <c:formatCode>0.0%</c:formatCode>
                <c:ptCount val="6"/>
                <c:pt idx="0">
                  <c:v>5.7692307692307696E-2</c:v>
                </c:pt>
                <c:pt idx="1">
                  <c:v>1.4285714285714285E-2</c:v>
                </c:pt>
                <c:pt idx="2">
                  <c:v>3.3333333333333333E-2</c:v>
                </c:pt>
                <c:pt idx="3">
                  <c:v>2.0057306590257881E-2</c:v>
                </c:pt>
                <c:pt idx="4">
                  <c:v>3.1055900621118012E-2</c:v>
                </c:pt>
                <c:pt idx="5">
                  <c:v>3.0769230769230771E-2</c:v>
                </c:pt>
              </c:numCache>
            </c:numRef>
          </c:val>
        </c:ser>
        <c:ser>
          <c:idx val="4"/>
          <c:order val="4"/>
          <c:tx>
            <c:strRef>
              <c:f>'29（問18）'!$AQ$22</c:f>
              <c:strCache>
                <c:ptCount val="1"/>
                <c:pt idx="0">
                  <c:v>採用して
いない</c:v>
                </c:pt>
              </c:strCache>
            </c:strRef>
          </c:tx>
          <c:spPr>
            <a:solidFill>
              <a:schemeClr val="bg1"/>
            </a:solidFill>
            <a:ln w="12700">
              <a:solidFill>
                <a:srgbClr val="000000"/>
              </a:solidFill>
              <a:prstDash val="solid"/>
            </a:ln>
          </c:spPr>
          <c:invertIfNegative val="0"/>
          <c:dLbls>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'29（問18）'!$AL$23:$AL$28</c:f>
              <c:strCache>
                <c:ptCount val="6"/>
                <c:pt idx="0">
                  <c:v>100人以上</c:v>
                </c:pt>
                <c:pt idx="1">
                  <c:v>50～99人</c:v>
                </c:pt>
                <c:pt idx="2">
                  <c:v>30～49人</c:v>
                </c:pt>
                <c:pt idx="3">
                  <c:v>10～29人</c:v>
                </c:pt>
                <c:pt idx="4">
                  <c:v>5～9人</c:v>
                </c:pt>
                <c:pt idx="5">
                  <c:v>1～4人</c:v>
                </c:pt>
              </c:strCache>
            </c:strRef>
          </c:cat>
          <c:val>
            <c:numRef>
              <c:f>'29（問18）'!$AQ$23:$AQ$28</c:f>
              <c:numCache>
                <c:formatCode>0.0%</c:formatCode>
                <c:ptCount val="6"/>
                <c:pt idx="0">
                  <c:v>0.23076923076923078</c:v>
                </c:pt>
                <c:pt idx="1">
                  <c:v>0.27142857142857141</c:v>
                </c:pt>
                <c:pt idx="2">
                  <c:v>0.37777777777777777</c:v>
                </c:pt>
                <c:pt idx="3">
                  <c:v>0.51575931232091687</c:v>
                </c:pt>
                <c:pt idx="4">
                  <c:v>0.73291925465838514</c:v>
                </c:pt>
                <c:pt idx="5">
                  <c:v>0.79230769230769227</c:v>
                </c:pt>
              </c:numCache>
            </c:numRef>
          </c:val>
        </c:ser>
        <c:ser>
          <c:idx val="5"/>
          <c:order val="5"/>
          <c:tx>
            <c:strRef>
              <c:f>'29（問18）'!$AR$22</c:f>
              <c:strCache>
                <c:ptCount val="1"/>
                <c:pt idx="0">
                  <c:v>無回答</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5"/>
              <c:layout>
                <c:manualLayout>
                  <c:x val="2.0050125313283208E-3"/>
                  <c:y val="0"/>
                </c:manualLayout>
              </c:layout>
              <c:showLegendKey val="0"/>
              <c:showVal val="1"/>
              <c:showCatName val="0"/>
              <c:showSerName val="0"/>
              <c:showPercent val="0"/>
              <c:showBubbleSize val="0"/>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'29（問18）'!$AL$23:$AL$28</c:f>
              <c:strCache>
                <c:ptCount val="6"/>
                <c:pt idx="0">
                  <c:v>100人以上</c:v>
                </c:pt>
                <c:pt idx="1">
                  <c:v>50～99人</c:v>
                </c:pt>
                <c:pt idx="2">
                  <c:v>30～49人</c:v>
                </c:pt>
                <c:pt idx="3">
                  <c:v>10～29人</c:v>
                </c:pt>
                <c:pt idx="4">
                  <c:v>5～9人</c:v>
                </c:pt>
                <c:pt idx="5">
                  <c:v>1～4人</c:v>
                </c:pt>
              </c:strCache>
            </c:strRef>
          </c:cat>
          <c:val>
            <c:numRef>
              <c:f>'29（問18）'!$AR$23:$AR$28</c:f>
              <c:numCache>
                <c:formatCode>0.0%</c:formatCode>
                <c:ptCount val="6"/>
                <c:pt idx="0">
                  <c:v>1.9230769230769232E-2</c:v>
                </c:pt>
                <c:pt idx="1">
                  <c:v>2.8571428571428571E-2</c:v>
                </c:pt>
                <c:pt idx="2">
                  <c:v>2.2222222222222223E-2</c:v>
                </c:pt>
                <c:pt idx="3">
                  <c:v>2.865329512893983E-2</c:v>
                </c:pt>
                <c:pt idx="4">
                  <c:v>3.7267080745341616E-2</c:v>
                </c:pt>
                <c:pt idx="5">
                  <c:v>4.6153846153846156E-2</c:v>
                </c:pt>
              </c:numCache>
            </c:numRef>
          </c:val>
        </c:ser>
        <c:dLbls>
          <c:showLegendKey val="0"/>
          <c:showVal val="0"/>
          <c:showCatName val="0"/>
          <c:showSerName val="0"/>
          <c:showPercent val="0"/>
          <c:showBubbleSize val="0"/>
        </c:dLbls>
        <c:gapWidth val="30"/>
        <c:overlap val="100"/>
        <c:axId val="92444544"/>
        <c:axId val="92446080"/>
      </c:barChart>
      <c:catAx>
        <c:axId val="9244454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2446080"/>
        <c:crosses val="autoZero"/>
        <c:auto val="1"/>
        <c:lblAlgn val="ctr"/>
        <c:lblOffset val="100"/>
        <c:tickLblSkip val="1"/>
        <c:tickMarkSkip val="1"/>
        <c:noMultiLvlLbl val="0"/>
      </c:catAx>
      <c:valAx>
        <c:axId val="92446080"/>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2444544"/>
        <c:crosses val="autoZero"/>
        <c:crossBetween val="between"/>
      </c:valAx>
      <c:spPr>
        <a:noFill/>
        <a:ln w="25400">
          <a:noFill/>
        </a:ln>
      </c:spPr>
    </c:plotArea>
    <c:legend>
      <c:legendPos val="b"/>
      <c:layout>
        <c:manualLayout>
          <c:xMode val="edge"/>
          <c:yMode val="edge"/>
          <c:x val="8.1203007518796999E-2"/>
          <c:y val="0.79042021949328878"/>
          <c:w val="0.90225563909774431"/>
          <c:h val="0.18750041010498686"/>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0034418378115105"/>
          <c:y val="4.7077778644006134E-3"/>
        </c:manualLayout>
      </c:layout>
      <c:overlay val="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title>
    <c:autoTitleDeleted val="0"/>
    <c:view3D>
      <c:rotX val="50"/>
      <c:rotY val="220"/>
      <c:rAngAx val="0"/>
      <c:perspective val="30"/>
    </c:view3D>
    <c:floor>
      <c:thickness val="0"/>
    </c:floor>
    <c:sideWall>
      <c:thickness val="0"/>
    </c:sideWall>
    <c:backWall>
      <c:thickness val="0"/>
    </c:backWall>
    <c:plotArea>
      <c:layout>
        <c:manualLayout>
          <c:layoutTarget val="inner"/>
          <c:xMode val="edge"/>
          <c:yMode val="edge"/>
          <c:x val="0.22944394837243282"/>
          <c:y val="0.1006611054806268"/>
          <c:w val="0.46993181264713046"/>
          <c:h val="0.89580000519737002"/>
        </c:manualLayout>
      </c:layout>
      <c:pie3DChart>
        <c:varyColors val="1"/>
        <c:ser>
          <c:idx val="1"/>
          <c:order val="0"/>
          <c:tx>
            <c:strRef>
              <c:f>'29（問18）'!$AL$5</c:f>
              <c:strCache>
                <c:ptCount val="1"/>
                <c:pt idx="0">
                  <c:v>全　体</c:v>
                </c:pt>
              </c:strCache>
            </c:strRef>
          </c:tx>
          <c:spPr>
            <a:solidFill>
              <a:srgbClr val="FFFFFF"/>
            </a:solidFill>
            <a:ln w="12700">
              <a:solidFill>
                <a:srgbClr val="000000"/>
              </a:solidFill>
              <a:prstDash val="solid"/>
            </a:ln>
          </c:spPr>
          <c:dPt>
            <c:idx val="0"/>
            <c:bubble3D val="0"/>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2"/>
            <c:bubble3D val="0"/>
            <c:spPr>
              <a:pattFill prst="openDmnd">
                <a:fgClr>
                  <a:schemeClr val="tx1"/>
                </a:fgClr>
                <a:bgClr>
                  <a:schemeClr val="bg1"/>
                </a:bgClr>
              </a:pattFill>
              <a:ln w="12700">
                <a:solidFill>
                  <a:schemeClr val="tx1"/>
                </a:solidFill>
                <a:prstDash val="solid"/>
              </a:ln>
            </c:spPr>
          </c:dPt>
          <c:dPt>
            <c:idx val="3"/>
            <c:bubble3D val="0"/>
            <c:spPr>
              <a:pattFill prst="pct90">
                <a:fgClr>
                  <a:schemeClr val="tx1"/>
                </a:fgClr>
                <a:bgClr>
                  <a:schemeClr val="bg1"/>
                </a:bgClr>
              </a:pattFill>
              <a:ln w="12700">
                <a:solidFill>
                  <a:srgbClr val="000000"/>
                </a:solidFill>
                <a:prstDash val="solid"/>
              </a:ln>
            </c:spPr>
          </c:dPt>
          <c:dPt>
            <c:idx val="4"/>
            <c:bubble3D val="0"/>
            <c:spPr>
              <a:solidFill>
                <a:schemeClr val="bg1"/>
              </a:solidFill>
              <a:ln w="12700">
                <a:solidFill>
                  <a:srgbClr val="000000"/>
                </a:solidFill>
                <a:prstDash val="solid"/>
              </a:ln>
            </c:spPr>
          </c:dPt>
          <c:dPt>
            <c:idx val="5"/>
            <c:bubble3D val="0"/>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Lbls>
            <c:dLbl>
              <c:idx val="0"/>
              <c:layout>
                <c:manualLayout>
                  <c:x val="-9.9804908407067669E-2"/>
                  <c:y val="-7.2312032656979101E-3"/>
                </c:manualLayout>
              </c:layout>
              <c:dLblPos val="bestFit"/>
              <c:showLegendKey val="0"/>
              <c:showVal val="1"/>
              <c:showCatName val="1"/>
              <c:showSerName val="0"/>
              <c:showPercent val="0"/>
              <c:showBubbleSize val="0"/>
              <c:separator>
</c:separator>
            </c:dLbl>
            <c:dLbl>
              <c:idx val="1"/>
              <c:layout>
                <c:manualLayout>
                  <c:x val="-5.9924506859322997E-2"/>
                  <c:y val="-0.19087408570615139"/>
                </c:manualLayout>
              </c:layout>
              <c:dLblPos val="bestFit"/>
              <c:showLegendKey val="0"/>
              <c:showVal val="1"/>
              <c:showCatName val="1"/>
              <c:showSerName val="0"/>
              <c:showPercent val="0"/>
              <c:showBubbleSize val="0"/>
              <c:separator>
</c:separator>
            </c:dLbl>
            <c:dLbl>
              <c:idx val="2"/>
              <c:layout>
                <c:manualLayout>
                  <c:x val="-6.9852531320182903E-2"/>
                  <c:y val="3.208757644441193E-2"/>
                </c:manualLayout>
              </c:layout>
              <c:dLblPos val="bestFit"/>
              <c:showLegendKey val="0"/>
              <c:showVal val="1"/>
              <c:showCatName val="1"/>
              <c:showSerName val="0"/>
              <c:showPercent val="0"/>
              <c:showBubbleSize val="0"/>
            </c:dLbl>
            <c:dLbl>
              <c:idx val="3"/>
              <c:layout>
                <c:manualLayout>
                  <c:x val="-0.11591768812403604"/>
                  <c:y val="2.6650886178934522E-2"/>
                </c:manualLayout>
              </c:layout>
              <c:dLblPos val="bestFit"/>
              <c:showLegendKey val="0"/>
              <c:showVal val="1"/>
              <c:showCatName val="1"/>
              <c:showSerName val="0"/>
              <c:showPercent val="0"/>
              <c:showBubbleSize val="0"/>
              <c:separator>
</c:separator>
            </c:dLbl>
            <c:dLbl>
              <c:idx val="4"/>
              <c:layout>
                <c:manualLayout>
                  <c:x val="-0.1759214763103065"/>
                  <c:y val="-0.16501650165016502"/>
                </c:manualLayout>
              </c:layout>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1"/>
              <c:showCatName val="1"/>
              <c:showSerName val="0"/>
              <c:showPercent val="0"/>
              <c:showBubbleSize val="0"/>
              <c:separator>
</c:separator>
            </c:dLbl>
            <c:dLbl>
              <c:idx val="5"/>
              <c:layout>
                <c:manualLayout>
                  <c:x val="-1.9296479692615744E-2"/>
                  <c:y val="3.4936722018658558E-3"/>
                </c:manualLayout>
              </c:layout>
              <c:dLblPos val="bestFit"/>
              <c:showLegendKey val="0"/>
              <c:showVal val="1"/>
              <c:showCatName val="1"/>
              <c:showSerName val="0"/>
              <c:showPercent val="0"/>
              <c:showBubbleSize val="0"/>
              <c:separator>
</c:separator>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1"/>
            <c:showCatName val="1"/>
            <c:showSerName val="0"/>
            <c:showPercent val="0"/>
            <c:showBubbleSize val="0"/>
            <c:separator>
</c:separator>
            <c:showLeaderLines val="1"/>
          </c:dLbls>
          <c:cat>
            <c:strRef>
              <c:f>'29（問18）'!$AM$4:$AR$4</c:f>
              <c:strCache>
                <c:ptCount val="6"/>
                <c:pt idx="0">
                  <c:v>1週間単位の
非定型的変形
労働時間制</c:v>
                </c:pt>
                <c:pt idx="1">
                  <c:v>1ヵ月単位の
変形労働
時間制</c:v>
                </c:pt>
                <c:pt idx="2">
                  <c:v>一年単位の
変形労働
時間制</c:v>
                </c:pt>
                <c:pt idx="3">
                  <c:v>フレックス
タイム制</c:v>
                </c:pt>
                <c:pt idx="4">
                  <c:v>採用して
いない</c:v>
                </c:pt>
                <c:pt idx="5">
                  <c:v>無回答</c:v>
                </c:pt>
              </c:strCache>
            </c:strRef>
          </c:cat>
          <c:val>
            <c:numRef>
              <c:f>'29（問18）'!$AM$5:$AR$5</c:f>
              <c:numCache>
                <c:formatCode>0.0%</c:formatCode>
                <c:ptCount val="6"/>
                <c:pt idx="0">
                  <c:v>2.7640671273445213E-2</c:v>
                </c:pt>
                <c:pt idx="1">
                  <c:v>0.11154985192497532</c:v>
                </c:pt>
                <c:pt idx="2">
                  <c:v>0.22408687068114511</c:v>
                </c:pt>
                <c:pt idx="3">
                  <c:v>2.7640671273445213E-2</c:v>
                </c:pt>
                <c:pt idx="4">
                  <c:v>0.57650542941757155</c:v>
                </c:pt>
                <c:pt idx="5">
                  <c:v>3.257650542941757E-2</c:v>
                </c:pt>
              </c:numCache>
            </c:numRef>
          </c:val>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5876288659793822"/>
          <c:y val="2.1320132013201321E-2"/>
          <c:w val="0.20343642611683854"/>
          <c:h val="0.95735973597359725"/>
        </c:manualLayout>
      </c:layout>
      <c:overlay val="0"/>
      <c:spPr>
        <a:ln>
          <a:solidFill>
            <a:sysClr val="windowText" lastClr="000000"/>
          </a:solidFill>
        </a:ln>
      </c:spPr>
      <c:txPr>
        <a:bodyPr/>
        <a:lstStyle/>
        <a:p>
          <a:pPr>
            <a:defRPr sz="600"/>
          </a:pPr>
          <a:endParaRPr lang="ja-JP"/>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7.5187969924812026E-3"/>
          <c:y val="9.140767824497258E-3"/>
        </c:manualLayout>
      </c:layout>
      <c:overlay val="0"/>
      <c:spPr>
        <a:noFill/>
        <a:ln w="25400">
          <a:noFill/>
        </a:ln>
      </c:spPr>
    </c:title>
    <c:autoTitleDeleted val="0"/>
    <c:plotArea>
      <c:layout>
        <c:manualLayout>
          <c:layoutTarget val="inner"/>
          <c:xMode val="edge"/>
          <c:yMode val="edge"/>
          <c:x val="0.14736842105263157"/>
          <c:y val="4.0219414329773134E-2"/>
          <c:w val="0.81654135338345868"/>
          <c:h val="0.79890382100503898"/>
        </c:manualLayout>
      </c:layout>
      <c:barChart>
        <c:barDir val="bar"/>
        <c:grouping val="percentStacked"/>
        <c:varyColors val="0"/>
        <c:ser>
          <c:idx val="0"/>
          <c:order val="0"/>
          <c:tx>
            <c:strRef>
              <c:f>'29（問18）'!$AM$7</c:f>
              <c:strCache>
                <c:ptCount val="1"/>
                <c:pt idx="0">
                  <c:v>1週間単位の
非定型的変形
労働時間制</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delete val="1"/>
            </c:dLbl>
            <c:dLbl>
              <c:idx val="1"/>
              <c:delete val="1"/>
            </c:dLbl>
            <c:dLbl>
              <c:idx val="2"/>
              <c:layout>
                <c:manualLayout>
                  <c:x val="1.5790657746729145E-3"/>
                  <c:y val="1.7765469351678441E-3"/>
                </c:manualLayout>
              </c:layout>
              <c:dLblPos val="ctr"/>
              <c:showLegendKey val="0"/>
              <c:showVal val="1"/>
              <c:showCatName val="0"/>
              <c:showSerName val="0"/>
              <c:showPercent val="0"/>
              <c:showBubbleSize val="0"/>
            </c:dLbl>
            <c:dLbl>
              <c:idx val="3"/>
              <c:layout>
                <c:manualLayout>
                  <c:x val="-6.015037593984981E-3"/>
                  <c:y val="0"/>
                </c:manualLayout>
              </c:layout>
              <c:showLegendKey val="0"/>
              <c:showVal val="1"/>
              <c:showCatName val="0"/>
              <c:showSerName val="0"/>
              <c:showPercent val="0"/>
              <c:showBubbleSize val="0"/>
            </c:dLbl>
            <c:dLbl>
              <c:idx val="6"/>
              <c:delete val="1"/>
            </c:dLbl>
            <c:dLbl>
              <c:idx val="7"/>
              <c:delete val="1"/>
            </c:dLbl>
            <c:dLbl>
              <c:idx val="8"/>
              <c:layout>
                <c:manualLayout>
                  <c:x val="1.1572237680816213E-4"/>
                  <c:y val="5.7668035916767205E-4"/>
                </c:manualLayout>
              </c:layout>
              <c:dLblPos val="ctr"/>
              <c:showLegendKey val="0"/>
              <c:showVal val="1"/>
              <c:showCatName val="0"/>
              <c:showSerName val="0"/>
              <c:showPercent val="0"/>
              <c:showBubbleSize val="0"/>
            </c:dLbl>
            <c:dLbl>
              <c:idx val="9"/>
              <c:delete val="1"/>
            </c:dLbl>
            <c:dLbl>
              <c:idx val="10"/>
              <c:delete val="1"/>
            </c:dLbl>
            <c:dLbl>
              <c:idx val="11"/>
              <c:layout>
                <c:manualLayout>
                  <c:x val="2.0050125313283208E-3"/>
                  <c:y val="0"/>
                </c:manualLayout>
              </c:layout>
              <c:dLblPos val="ctr"/>
              <c:showLegendKey val="0"/>
              <c:showVal val="1"/>
              <c:showCatName val="0"/>
              <c:showSerName val="0"/>
              <c:showPercent val="0"/>
              <c:showBubbleSize val="0"/>
            </c:dLbl>
            <c:dLbl>
              <c:idx val="12"/>
              <c:layout>
                <c:manualLayout>
                  <c:x val="2.0048546563258538E-3"/>
                  <c:y val="0"/>
                </c:manualLayout>
              </c:layout>
              <c:dLblPos val="ctr"/>
              <c:showLegendKey val="0"/>
              <c:showVal val="1"/>
              <c:showCatName val="0"/>
              <c:showSerName val="0"/>
              <c:showPercent val="0"/>
              <c:showBubbleSize val="0"/>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'29（問18）'!$AL$8:$AL$20</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'29（問18）'!$AM$8:$AM$20</c:f>
              <c:numCache>
                <c:formatCode>0.0%</c:formatCode>
                <c:ptCount val="13"/>
                <c:pt idx="0">
                  <c:v>0</c:v>
                </c:pt>
                <c:pt idx="1">
                  <c:v>0</c:v>
                </c:pt>
                <c:pt idx="2">
                  <c:v>4.5454545454545456E-2</c:v>
                </c:pt>
                <c:pt idx="3">
                  <c:v>3.4482758620689655E-2</c:v>
                </c:pt>
                <c:pt idx="4">
                  <c:v>7.1942446043165464E-2</c:v>
                </c:pt>
                <c:pt idx="5">
                  <c:v>6.6666666666666666E-2</c:v>
                </c:pt>
                <c:pt idx="6">
                  <c:v>0</c:v>
                </c:pt>
                <c:pt idx="7">
                  <c:v>0</c:v>
                </c:pt>
                <c:pt idx="8">
                  <c:v>2.0920502092050208E-2</c:v>
                </c:pt>
                <c:pt idx="9">
                  <c:v>0</c:v>
                </c:pt>
                <c:pt idx="10">
                  <c:v>0</c:v>
                </c:pt>
                <c:pt idx="11">
                  <c:v>1.2500000000000001E-2</c:v>
                </c:pt>
                <c:pt idx="12">
                  <c:v>1.2048192771084338E-2</c:v>
                </c:pt>
              </c:numCache>
            </c:numRef>
          </c:val>
        </c:ser>
        <c:ser>
          <c:idx val="1"/>
          <c:order val="1"/>
          <c:tx>
            <c:strRef>
              <c:f>'29（問18）'!$AN$7</c:f>
              <c:strCache>
                <c:ptCount val="1"/>
                <c:pt idx="0">
                  <c:v>1ヵ月単位の
変形労働
時間制</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2.9198034456219289E-2"/>
                  <c:y val="1.35887950020962E-4"/>
                </c:manualLayout>
              </c:layout>
              <c:dLblPos val="ctr"/>
              <c:showLegendKey val="0"/>
              <c:showVal val="1"/>
              <c:showCatName val="0"/>
              <c:showSerName val="0"/>
              <c:showPercent val="0"/>
              <c:showBubbleSize val="0"/>
            </c:dLbl>
            <c:dLbl>
              <c:idx val="1"/>
              <c:layout>
                <c:manualLayout>
                  <c:x val="0"/>
                  <c:y val="0"/>
                </c:manualLayout>
              </c:layout>
              <c:dLblPos val="ctr"/>
              <c:showLegendKey val="0"/>
              <c:showVal val="1"/>
              <c:showCatName val="0"/>
              <c:showSerName val="0"/>
              <c:showPercent val="0"/>
              <c:showBubbleSize val="0"/>
            </c:dLbl>
            <c:dLbl>
              <c:idx val="2"/>
              <c:layout>
                <c:manualLayout>
                  <c:x val="-8.2694926292108226E-4"/>
                  <c:y val="-5.162974372261968E-5"/>
                </c:manualLayout>
              </c:layout>
              <c:dLblPos val="ctr"/>
              <c:showLegendKey val="0"/>
              <c:showVal val="1"/>
              <c:showCatName val="0"/>
              <c:showSerName val="0"/>
              <c:showPercent val="0"/>
              <c:showBubbleSize val="0"/>
            </c:dLbl>
            <c:dLbl>
              <c:idx val="3"/>
              <c:layout>
                <c:manualLayout>
                  <c:x val="4.6808359481380615E-3"/>
                  <c:y val="1.073404043784962E-3"/>
                </c:manualLayout>
              </c:layout>
              <c:dLblPos val="ctr"/>
              <c:showLegendKey val="0"/>
              <c:showVal val="1"/>
              <c:showCatName val="0"/>
              <c:showSerName val="0"/>
              <c:showPercent val="0"/>
              <c:showBubbleSize val="0"/>
            </c:dLbl>
            <c:dLbl>
              <c:idx val="4"/>
              <c:layout>
                <c:manualLayout>
                  <c:x val="-1.4035087719298246E-2"/>
                  <c:y val="0"/>
                </c:manualLayout>
              </c:layout>
              <c:dLblPos val="ctr"/>
              <c:showLegendKey val="0"/>
              <c:showVal val="1"/>
              <c:showCatName val="0"/>
              <c:showSerName val="0"/>
              <c:showPercent val="0"/>
              <c:showBubbleSize val="0"/>
            </c:dLbl>
            <c:dLbl>
              <c:idx val="6"/>
              <c:layout>
                <c:manualLayout>
                  <c:x val="4.0100250626566416E-3"/>
                  <c:y val="0"/>
                </c:manualLayout>
              </c:layout>
              <c:dLblPos val="ctr"/>
              <c:showLegendKey val="0"/>
              <c:showVal val="1"/>
              <c:showCatName val="0"/>
              <c:showSerName val="0"/>
              <c:showPercent val="0"/>
              <c:showBubbleSize val="0"/>
            </c:dLbl>
            <c:dLbl>
              <c:idx val="7"/>
              <c:delete val="1"/>
            </c:dLbl>
            <c:dLbl>
              <c:idx val="8"/>
              <c:layout>
                <c:manualLayout>
                  <c:x val="4.9422769522230771E-3"/>
                  <c:y val="-6.1408252673777911E-4"/>
                </c:manualLayout>
              </c:layout>
              <c:dLblPos val="ctr"/>
              <c:showLegendKey val="0"/>
              <c:showVal val="1"/>
              <c:showCatName val="0"/>
              <c:showSerName val="0"/>
              <c:showPercent val="0"/>
              <c:showBubbleSize val="0"/>
            </c:dLbl>
            <c:dLbl>
              <c:idx val="10"/>
              <c:layout>
                <c:manualLayout>
                  <c:x val="1.4035087719298246E-2"/>
                  <c:y val="0"/>
                </c:manualLayout>
              </c:layout>
              <c:dLblPos val="ctr"/>
              <c:showLegendKey val="0"/>
              <c:showVal val="1"/>
              <c:showCatName val="0"/>
              <c:showSerName val="0"/>
              <c:showPercent val="0"/>
              <c:showBubbleSize val="0"/>
            </c:dLbl>
            <c:dLbl>
              <c:idx val="11"/>
              <c:layout>
                <c:manualLayout>
                  <c:x val="2.3160262861879107E-2"/>
                  <c:y val="9.3295508801149855E-4"/>
                </c:manualLayout>
              </c:layout>
              <c:dLblPos val="ctr"/>
              <c:showLegendKey val="0"/>
              <c:showVal val="1"/>
              <c:showCatName val="0"/>
              <c:showSerName val="0"/>
              <c:showPercent val="0"/>
              <c:showBubbleSize val="0"/>
            </c:dLbl>
            <c:dLbl>
              <c:idx val="12"/>
              <c:layout>
                <c:manualLayout>
                  <c:x val="2.5190219643597182E-2"/>
                  <c:y val="2.0578825258981384E-3"/>
                </c:manualLayout>
              </c:layout>
              <c:dLblPos val="ctr"/>
              <c:showLegendKey val="0"/>
              <c:showVal val="1"/>
              <c:showCatName val="0"/>
              <c:showSerName val="0"/>
              <c:showPercent val="0"/>
              <c:showBubbleSize val="0"/>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'29（問18）'!$AL$8:$AL$20</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'29（問18）'!$AN$8:$AN$20</c:f>
              <c:numCache>
                <c:formatCode>0.0%</c:formatCode>
                <c:ptCount val="13"/>
                <c:pt idx="0">
                  <c:v>0</c:v>
                </c:pt>
                <c:pt idx="1">
                  <c:v>5.2631578947368418E-2</c:v>
                </c:pt>
                <c:pt idx="2">
                  <c:v>0.15151515151515152</c:v>
                </c:pt>
                <c:pt idx="3">
                  <c:v>3.4482758620689655E-2</c:v>
                </c:pt>
                <c:pt idx="4">
                  <c:v>0.2805755395683453</c:v>
                </c:pt>
                <c:pt idx="5">
                  <c:v>0.23333333333333334</c:v>
                </c:pt>
                <c:pt idx="6">
                  <c:v>0.10526315789473684</c:v>
                </c:pt>
                <c:pt idx="7">
                  <c:v>0</c:v>
                </c:pt>
                <c:pt idx="8">
                  <c:v>8.3682008368200833E-2</c:v>
                </c:pt>
                <c:pt idx="9">
                  <c:v>0.4</c:v>
                </c:pt>
                <c:pt idx="10">
                  <c:v>0.25</c:v>
                </c:pt>
                <c:pt idx="11">
                  <c:v>3.7499999999999999E-2</c:v>
                </c:pt>
                <c:pt idx="12">
                  <c:v>3.0120481927710843E-2</c:v>
                </c:pt>
              </c:numCache>
            </c:numRef>
          </c:val>
        </c:ser>
        <c:ser>
          <c:idx val="2"/>
          <c:order val="2"/>
          <c:tx>
            <c:strRef>
              <c:f>'29（問18）'!$AO$7</c:f>
              <c:strCache>
                <c:ptCount val="1"/>
                <c:pt idx="0">
                  <c:v>一年単位の
変形労働
時間制</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delete val="1"/>
            </c:dLbl>
            <c:dLbl>
              <c:idx val="4"/>
              <c:layout>
                <c:manualLayout>
                  <c:x val="-1.0025062656641603E-2"/>
                  <c:y val="0"/>
                </c:manualLayout>
              </c:layout>
              <c:dLblPos val="ctr"/>
              <c:showLegendKey val="0"/>
              <c:showVal val="1"/>
              <c:showCatName val="0"/>
              <c:showSerName val="0"/>
              <c:showPercent val="0"/>
              <c:showBubbleSize val="0"/>
            </c:dLbl>
            <c:dLbl>
              <c:idx val="5"/>
              <c:delete val="1"/>
            </c:dLbl>
            <c:dLbl>
              <c:idx val="6"/>
              <c:layout>
                <c:manualLayout>
                  <c:x val="1.0024904781639137E-2"/>
                  <c:y val="0"/>
                </c:manualLayout>
              </c:layout>
              <c:dLblPos val="ctr"/>
              <c:showLegendKey val="0"/>
              <c:showVal val="1"/>
              <c:showCatName val="0"/>
              <c:showSerName val="0"/>
              <c:showPercent val="0"/>
              <c:showBubbleSize val="0"/>
            </c:dLbl>
            <c:dLbl>
              <c:idx val="7"/>
              <c:delete val="1"/>
            </c:dLbl>
            <c:dLbl>
              <c:idx val="10"/>
              <c:delete val="1"/>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'29（問18）'!$AL$8:$AL$20</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'29（問18）'!$AO$8:$AO$20</c:f>
              <c:numCache>
                <c:formatCode>0.0%</c:formatCode>
                <c:ptCount val="13"/>
                <c:pt idx="0">
                  <c:v>0</c:v>
                </c:pt>
                <c:pt idx="1">
                  <c:v>0.10526315789473684</c:v>
                </c:pt>
                <c:pt idx="2">
                  <c:v>0.23484848484848486</c:v>
                </c:pt>
                <c:pt idx="3">
                  <c:v>0.41379310344827586</c:v>
                </c:pt>
                <c:pt idx="4">
                  <c:v>4.3165467625899283E-2</c:v>
                </c:pt>
                <c:pt idx="5">
                  <c:v>0</c:v>
                </c:pt>
                <c:pt idx="6">
                  <c:v>0.15789473684210525</c:v>
                </c:pt>
                <c:pt idx="7">
                  <c:v>0</c:v>
                </c:pt>
                <c:pt idx="8">
                  <c:v>0.21757322175732219</c:v>
                </c:pt>
                <c:pt idx="9">
                  <c:v>0.35</c:v>
                </c:pt>
                <c:pt idx="10">
                  <c:v>0</c:v>
                </c:pt>
                <c:pt idx="11">
                  <c:v>0.32500000000000001</c:v>
                </c:pt>
                <c:pt idx="12">
                  <c:v>0.3493975903614458</c:v>
                </c:pt>
              </c:numCache>
            </c:numRef>
          </c:val>
        </c:ser>
        <c:ser>
          <c:idx val="3"/>
          <c:order val="3"/>
          <c:tx>
            <c:strRef>
              <c:f>'29（問18）'!$AP$7</c:f>
              <c:strCache>
                <c:ptCount val="1"/>
                <c:pt idx="0">
                  <c:v>フレックス
タイム制</c:v>
                </c:pt>
              </c:strCache>
            </c:strRef>
          </c:tx>
          <c:spPr>
            <a:pattFill prst="pct90">
              <a:fgClr>
                <a:schemeClr val="tx1"/>
              </a:fgClr>
              <a:bgClr>
                <a:schemeClr val="bg1"/>
              </a:bgClr>
            </a:pattFill>
            <a:ln w="12700">
              <a:solidFill>
                <a:srgbClr val="000000"/>
              </a:solidFill>
              <a:prstDash val="solid"/>
            </a:ln>
          </c:spPr>
          <c:invertIfNegative val="0"/>
          <c:dLbls>
            <c:dLbl>
              <c:idx val="0"/>
              <c:delete val="1"/>
            </c:dLbl>
            <c:dLbl>
              <c:idx val="1"/>
              <c:showLegendKey val="0"/>
              <c:showVal val="1"/>
              <c:showCatName val="0"/>
              <c:showSerName val="0"/>
              <c:showPercent val="0"/>
              <c:showBubbleSize val="0"/>
            </c:dLbl>
            <c:dLbl>
              <c:idx val="2"/>
              <c:layout>
                <c:manualLayout>
                  <c:x val="3.0075187969924935E-3"/>
                  <c:y val="-5.1608261639946008E-5"/>
                </c:manualLayout>
              </c:layout>
              <c:dLblPos val="ctr"/>
              <c:showLegendKey val="0"/>
              <c:showVal val="1"/>
              <c:showCatName val="0"/>
              <c:showSerName val="0"/>
              <c:showPercent val="0"/>
              <c:showBubbleSize val="0"/>
            </c:dLbl>
            <c:dLbl>
              <c:idx val="3"/>
              <c:delete val="1"/>
            </c:dLbl>
            <c:dLbl>
              <c:idx val="4"/>
              <c:layout>
                <c:manualLayout>
                  <c:x val="7.5397943678092872E-3"/>
                  <c:y val="-2.2498548757732801E-4"/>
                </c:manualLayout>
              </c:layout>
              <c:dLblPos val="ctr"/>
              <c:showLegendKey val="0"/>
              <c:showVal val="1"/>
              <c:showCatName val="0"/>
              <c:showSerName val="0"/>
              <c:showPercent val="0"/>
              <c:showBubbleSize val="0"/>
            </c:dLbl>
            <c:dLbl>
              <c:idx val="5"/>
              <c:layout>
                <c:manualLayout>
                  <c:x val="-3.3955755530558681E-3"/>
                  <c:y val="2.6257848253299692E-4"/>
                </c:manualLayout>
              </c:layout>
              <c:dLblPos val="ctr"/>
              <c:showLegendKey val="0"/>
              <c:showVal val="1"/>
              <c:showCatName val="0"/>
              <c:showSerName val="0"/>
              <c:showPercent val="0"/>
              <c:showBubbleSize val="0"/>
            </c:dLbl>
            <c:dLbl>
              <c:idx val="6"/>
              <c:layout>
                <c:manualLayout>
                  <c:x val="0"/>
                  <c:y val="2.423507796634492E-3"/>
                </c:manualLayout>
              </c:layout>
              <c:dLblPos val="ctr"/>
              <c:showLegendKey val="0"/>
              <c:showVal val="1"/>
              <c:showCatName val="0"/>
              <c:showSerName val="0"/>
              <c:showPercent val="0"/>
              <c:showBubbleSize val="0"/>
            </c:dLbl>
            <c:dLbl>
              <c:idx val="7"/>
              <c:layout>
                <c:manualLayout>
                  <c:x val="3.1338187989662865E-4"/>
                  <c:y val="8.8925561671785288E-5"/>
                </c:manualLayout>
              </c:layout>
              <c:dLblPos val="ctr"/>
              <c:showLegendKey val="0"/>
              <c:showVal val="1"/>
              <c:showCatName val="0"/>
              <c:showSerName val="0"/>
              <c:showPercent val="0"/>
              <c:showBubbleSize val="0"/>
            </c:dLbl>
            <c:dLbl>
              <c:idx val="8"/>
              <c:layout>
                <c:manualLayout>
                  <c:x val="1.634006275531399E-3"/>
                  <c:y val="-6.1410712410528889E-4"/>
                </c:manualLayout>
              </c:layout>
              <c:dLblPos val="ctr"/>
              <c:showLegendKey val="0"/>
              <c:showVal val="1"/>
              <c:showCatName val="0"/>
              <c:showSerName val="0"/>
              <c:showPercent val="0"/>
              <c:showBubbleSize val="0"/>
            </c:dLbl>
            <c:dLbl>
              <c:idx val="10"/>
              <c:layout>
                <c:manualLayout>
                  <c:x val="2.1519783711246646E-2"/>
                  <c:y val="-1.9215770194688304E-4"/>
                </c:manualLayout>
              </c:layout>
              <c:dLblPos val="ctr"/>
              <c:showLegendKey val="0"/>
              <c:showVal val="1"/>
              <c:showCatName val="0"/>
              <c:showSerName val="0"/>
              <c:showPercent val="0"/>
              <c:showBubbleSize val="0"/>
            </c:dLbl>
            <c:dLbl>
              <c:idx val="12"/>
              <c:layout>
                <c:manualLayout>
                  <c:x val="3.2872733013636565E-3"/>
                  <c:y val="-1.5983634765963091E-3"/>
                </c:manualLayout>
              </c:layout>
              <c:dLblPos val="ctr"/>
              <c:showLegendKey val="0"/>
              <c:showVal val="1"/>
              <c:showCatName val="0"/>
              <c:showSerName val="0"/>
              <c:showPercent val="0"/>
              <c:showBubbleSize val="0"/>
            </c:dLbl>
            <c:spPr>
              <a:solidFill>
                <a:schemeClr val="bg1"/>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cat>
            <c:strRef>
              <c:f>'29（問18）'!$AL$8:$AL$20</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'29（問18）'!$AP$8:$AP$20</c:f>
              <c:numCache>
                <c:formatCode>0.0%</c:formatCode>
                <c:ptCount val="13"/>
                <c:pt idx="0">
                  <c:v>0</c:v>
                </c:pt>
                <c:pt idx="1">
                  <c:v>5.2631578947368418E-2</c:v>
                </c:pt>
                <c:pt idx="2">
                  <c:v>4.5454545454545456E-2</c:v>
                </c:pt>
                <c:pt idx="3">
                  <c:v>0</c:v>
                </c:pt>
                <c:pt idx="4">
                  <c:v>1.4388489208633094E-2</c:v>
                </c:pt>
                <c:pt idx="5">
                  <c:v>3.3333333333333333E-2</c:v>
                </c:pt>
                <c:pt idx="6">
                  <c:v>5.2631578947368418E-2</c:v>
                </c:pt>
                <c:pt idx="7">
                  <c:v>0.14285714285714285</c:v>
                </c:pt>
                <c:pt idx="8">
                  <c:v>1.2552301255230125E-2</c:v>
                </c:pt>
                <c:pt idx="9">
                  <c:v>0.05</c:v>
                </c:pt>
                <c:pt idx="10">
                  <c:v>0.25</c:v>
                </c:pt>
                <c:pt idx="11">
                  <c:v>3.125E-2</c:v>
                </c:pt>
                <c:pt idx="12">
                  <c:v>1.2048192771084338E-2</c:v>
                </c:pt>
              </c:numCache>
            </c:numRef>
          </c:val>
        </c:ser>
        <c:ser>
          <c:idx val="4"/>
          <c:order val="4"/>
          <c:tx>
            <c:strRef>
              <c:f>'29（問18）'!$AQ$7</c:f>
              <c:strCache>
                <c:ptCount val="1"/>
                <c:pt idx="0">
                  <c:v>採用して
いない</c:v>
                </c:pt>
              </c:strCache>
            </c:strRef>
          </c:tx>
          <c:spPr>
            <a:solidFill>
              <a:schemeClr val="bg1"/>
            </a:solidFill>
            <a:ln w="12700">
              <a:solidFill>
                <a:srgbClr val="000000"/>
              </a:solidFill>
              <a:prstDash val="solid"/>
            </a:ln>
          </c:spPr>
          <c:invertIfNegative val="0"/>
          <c:dLbls>
            <c:dLbl>
              <c:idx val="0"/>
              <c:delete val="1"/>
            </c:dLbl>
            <c:dLbl>
              <c:idx val="7"/>
              <c:dLblPos val="ctr"/>
              <c:showLegendKey val="0"/>
              <c:showVal val="1"/>
              <c:showCatName val="0"/>
              <c:showSerName val="0"/>
              <c:showPercent val="0"/>
              <c:showBubbleSize val="0"/>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'29（問18）'!$AL$8:$AL$20</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'29（問18）'!$AQ$8:$AQ$20</c:f>
              <c:numCache>
                <c:formatCode>0.0%</c:formatCode>
                <c:ptCount val="13"/>
                <c:pt idx="0">
                  <c:v>0</c:v>
                </c:pt>
                <c:pt idx="1">
                  <c:v>0.77192982456140347</c:v>
                </c:pt>
                <c:pt idx="2">
                  <c:v>0.51515151515151514</c:v>
                </c:pt>
                <c:pt idx="3">
                  <c:v>0.48275862068965519</c:v>
                </c:pt>
                <c:pt idx="4">
                  <c:v>0.56834532374100721</c:v>
                </c:pt>
                <c:pt idx="5">
                  <c:v>0.6</c:v>
                </c:pt>
                <c:pt idx="6">
                  <c:v>0.63157894736842102</c:v>
                </c:pt>
                <c:pt idx="7">
                  <c:v>0.8571428571428571</c:v>
                </c:pt>
                <c:pt idx="8">
                  <c:v>0.61087866108786615</c:v>
                </c:pt>
                <c:pt idx="9">
                  <c:v>0.2</c:v>
                </c:pt>
                <c:pt idx="10">
                  <c:v>0.375</c:v>
                </c:pt>
                <c:pt idx="11">
                  <c:v>0.58125000000000004</c:v>
                </c:pt>
                <c:pt idx="12">
                  <c:v>0.54819277108433739</c:v>
                </c:pt>
              </c:numCache>
            </c:numRef>
          </c:val>
        </c:ser>
        <c:ser>
          <c:idx val="5"/>
          <c:order val="5"/>
          <c:tx>
            <c:strRef>
              <c:f>'29（問18）'!$AR$7</c:f>
              <c:strCache>
                <c:ptCount val="1"/>
                <c:pt idx="0">
                  <c:v>無回答</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delete val="1"/>
            </c:dLbl>
            <c:dLbl>
              <c:idx val="3"/>
              <c:layout>
                <c:manualLayout>
                  <c:x val="2.0050125313283208E-3"/>
                  <c:y val="-2.423507796634492E-3"/>
                </c:manualLayout>
              </c:layout>
              <c:showLegendKey val="0"/>
              <c:showVal val="1"/>
              <c:showCatName val="0"/>
              <c:showSerName val="0"/>
              <c:showPercent val="0"/>
              <c:showBubbleSize val="0"/>
            </c:dLbl>
            <c:dLbl>
              <c:idx val="7"/>
              <c:delete val="1"/>
            </c:dLbl>
            <c:dLbl>
              <c:idx val="9"/>
              <c:delete val="1"/>
            </c:dLbl>
            <c:spPr>
              <a:solidFill>
                <a:schemeClr val="bg1"/>
              </a:solidFill>
              <a:ln w="3175">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'29（問18）'!$AL$8:$AL$20</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'29（問18）'!$AR$8:$AR$20</c:f>
              <c:numCache>
                <c:formatCode>0.0%</c:formatCode>
                <c:ptCount val="13"/>
                <c:pt idx="0">
                  <c:v>0</c:v>
                </c:pt>
                <c:pt idx="1">
                  <c:v>1.7543859649122806E-2</c:v>
                </c:pt>
                <c:pt idx="2">
                  <c:v>7.575757575757576E-3</c:v>
                </c:pt>
                <c:pt idx="3">
                  <c:v>3.4482758620689655E-2</c:v>
                </c:pt>
                <c:pt idx="4">
                  <c:v>2.1582733812949641E-2</c:v>
                </c:pt>
                <c:pt idx="5">
                  <c:v>6.6666666666666666E-2</c:v>
                </c:pt>
                <c:pt idx="6">
                  <c:v>5.2631578947368418E-2</c:v>
                </c:pt>
                <c:pt idx="7">
                  <c:v>0</c:v>
                </c:pt>
                <c:pt idx="8">
                  <c:v>5.4393305439330547E-2</c:v>
                </c:pt>
                <c:pt idx="9">
                  <c:v>0</c:v>
                </c:pt>
                <c:pt idx="10">
                  <c:v>0.125</c:v>
                </c:pt>
                <c:pt idx="11">
                  <c:v>1.2500000000000001E-2</c:v>
                </c:pt>
                <c:pt idx="12">
                  <c:v>4.8192771084337352E-2</c:v>
                </c:pt>
              </c:numCache>
            </c:numRef>
          </c:val>
        </c:ser>
        <c:dLbls>
          <c:showLegendKey val="0"/>
          <c:showVal val="0"/>
          <c:showCatName val="0"/>
          <c:showSerName val="0"/>
          <c:showPercent val="0"/>
          <c:showBubbleSize val="0"/>
        </c:dLbls>
        <c:gapWidth val="50"/>
        <c:overlap val="100"/>
        <c:axId val="92900736"/>
        <c:axId val="92648576"/>
      </c:barChart>
      <c:catAx>
        <c:axId val="9290073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2648576"/>
        <c:crosses val="autoZero"/>
        <c:auto val="1"/>
        <c:lblAlgn val="ctr"/>
        <c:lblOffset val="100"/>
        <c:tickLblSkip val="1"/>
        <c:tickMarkSkip val="1"/>
        <c:noMultiLvlLbl val="0"/>
      </c:catAx>
      <c:valAx>
        <c:axId val="92648576"/>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2900736"/>
        <c:crosses val="autoZero"/>
        <c:crossBetween val="between"/>
      </c:valAx>
      <c:spPr>
        <a:solidFill>
          <a:srgbClr val="FFFFFF"/>
        </a:solidFill>
        <a:ln w="25400">
          <a:noFill/>
        </a:ln>
      </c:spPr>
    </c:plotArea>
    <c:legend>
      <c:legendPos val="b"/>
      <c:layout>
        <c:manualLayout>
          <c:xMode val="edge"/>
          <c:yMode val="edge"/>
          <c:x val="7.8195488721804512E-2"/>
          <c:y val="0.89281931814321902"/>
          <c:w val="0.89022556390977448"/>
          <c:h val="8.957952468007313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0699088145896658"/>
          <c:y val="7.0038910505836577E-2"/>
        </c:manualLayout>
      </c:layout>
      <c:overlay val="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title>
    <c:autoTitleDeleted val="0"/>
    <c:view3D>
      <c:rotX val="50"/>
      <c:rotY val="0"/>
      <c:rAngAx val="0"/>
      <c:perspective val="30"/>
    </c:view3D>
    <c:floor>
      <c:thickness val="0"/>
    </c:floor>
    <c:sideWall>
      <c:thickness val="0"/>
    </c:sideWall>
    <c:backWall>
      <c:thickness val="0"/>
    </c:backWall>
    <c:plotArea>
      <c:layout>
        <c:manualLayout>
          <c:layoutTarget val="inner"/>
          <c:xMode val="edge"/>
          <c:yMode val="edge"/>
          <c:x val="0.12462006079027356"/>
          <c:y val="0.28015564202334631"/>
          <c:w val="0.52279635258358659"/>
          <c:h val="0.66926070038910501"/>
        </c:manualLayout>
      </c:layout>
      <c:pie3DChart>
        <c:varyColors val="1"/>
        <c:ser>
          <c:idx val="0"/>
          <c:order val="0"/>
          <c:tx>
            <c:strRef>
              <c:f>'30（問23）'!$AO$6</c:f>
              <c:strCache>
                <c:ptCount val="1"/>
                <c:pt idx="0">
                  <c:v>全　体</c:v>
                </c:pt>
              </c:strCache>
            </c:strRef>
          </c:tx>
          <c:spPr>
            <a:pattFill prst="pct6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spPr>
              <a:pattFill prst="pct60">
                <a:fgClr>
                  <a:schemeClr val="tx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
            <c:bubble3D val="0"/>
            <c:spPr>
              <a:solidFill>
                <a:schemeClr val="bg1"/>
              </a:solidFill>
              <a:ln w="12700">
                <a:solidFill>
                  <a:srgbClr val="000000"/>
                </a:solidFill>
                <a:prstDash val="solid"/>
              </a:ln>
            </c:spPr>
          </c:dPt>
          <c:dPt>
            <c:idx val="2"/>
            <c:bubble3D val="0"/>
            <c:spPr>
              <a:pattFill prst="pct10"/>
              <a:ln w="12700">
                <a:solidFill>
                  <a:srgbClr val="000000"/>
                </a:solidFill>
                <a:prstDash val="solid"/>
              </a:ln>
            </c:spPr>
          </c:dPt>
          <c:dLbls>
            <c:dLbl>
              <c:idx val="0"/>
              <c:layout>
                <c:manualLayout>
                  <c:x val="9.7257059479330901E-2"/>
                  <c:y val="-3.3959627933633739E-2"/>
                </c:manualLayout>
              </c:layout>
              <c:dLblPos val="bestFit"/>
              <c:showLegendKey val="0"/>
              <c:showVal val="0"/>
              <c:showCatName val="1"/>
              <c:showSerName val="0"/>
              <c:showPercent val="1"/>
              <c:showBubbleSize val="0"/>
            </c:dLbl>
            <c:dLbl>
              <c:idx val="1"/>
              <c:layout>
                <c:manualLayout>
                  <c:x val="-4.8383952005999251E-2"/>
                  <c:y val="-2.5964847779241601E-2"/>
                </c:manualLayout>
              </c:layout>
              <c:dLblPos val="bestFit"/>
              <c:showLegendKey val="0"/>
              <c:showVal val="0"/>
              <c:showCatName val="1"/>
              <c:showSerName val="0"/>
              <c:showPercent val="1"/>
              <c:showBubbleSize val="0"/>
            </c:dLbl>
            <c:dLbl>
              <c:idx val="2"/>
              <c:layout>
                <c:manualLayout>
                  <c:x val="0.15723747297545254"/>
                  <c:y val="-4.9911659875200428E-3"/>
                </c:manualLayout>
              </c:layout>
              <c:dLblPos val="bestFit"/>
              <c:showLegendKey val="0"/>
              <c:showVal val="0"/>
              <c:showCatName val="1"/>
              <c:showSerName val="0"/>
              <c:showPercent val="1"/>
              <c:showBubbleSize val="0"/>
            </c:dLbl>
            <c:numFmt formatCode="0.0%" sourceLinked="0"/>
            <c:spPr>
              <a:noFill/>
              <a:ln w="25400">
                <a:noFill/>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cat>
            <c:strRef>
              <c:f>'30（問23）'!$AP$5:$AR$5</c:f>
              <c:strCache>
                <c:ptCount val="3"/>
                <c:pt idx="0">
                  <c:v>ある</c:v>
                </c:pt>
                <c:pt idx="1">
                  <c:v>ない</c:v>
                </c:pt>
                <c:pt idx="2">
                  <c:v>無回答</c:v>
                </c:pt>
              </c:strCache>
            </c:strRef>
          </c:cat>
          <c:val>
            <c:numRef>
              <c:f>'30（問23）'!$AP$6:$AR$6</c:f>
              <c:numCache>
                <c:formatCode>0.0%</c:formatCode>
                <c:ptCount val="3"/>
                <c:pt idx="0">
                  <c:v>0.83316880552813422</c:v>
                </c:pt>
                <c:pt idx="1">
                  <c:v>0.16485686080947681</c:v>
                </c:pt>
                <c:pt idx="2">
                  <c:v>1.9743336623889436E-3</c:v>
                </c:pt>
              </c:numCache>
            </c:numRef>
          </c:val>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3860182370820671"/>
          <c:y val="0.23865110246433205"/>
          <c:w val="0.2042147922998987"/>
          <c:h val="0.42540559861923877"/>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15037593984962405"/>
          <c:y val="1.2531328320802004E-2"/>
        </c:manualLayout>
      </c:layout>
      <c:overlay val="0"/>
      <c:spPr>
        <a:noFill/>
        <a:ln w="25400">
          <a:noFill/>
        </a:ln>
      </c:spPr>
    </c:title>
    <c:autoTitleDeleted val="0"/>
    <c:plotArea>
      <c:layout>
        <c:manualLayout>
          <c:layoutTarget val="inner"/>
          <c:xMode val="edge"/>
          <c:yMode val="edge"/>
          <c:x val="0.14736842105263157"/>
          <c:y val="6.5163066756409468E-2"/>
          <c:w val="0.72481203007518802"/>
          <c:h val="0.86466377042158726"/>
        </c:manualLayout>
      </c:layout>
      <c:barChart>
        <c:barDir val="bar"/>
        <c:grouping val="percentStacked"/>
        <c:varyColors val="0"/>
        <c:ser>
          <c:idx val="0"/>
          <c:order val="0"/>
          <c:tx>
            <c:strRef>
              <c:f>'30（問23）'!$AP$10</c:f>
              <c:strCache>
                <c:ptCount val="1"/>
                <c:pt idx="0">
                  <c:v>ある</c:v>
                </c:pt>
              </c:strCache>
            </c:strRef>
          </c:tx>
          <c:spPr>
            <a:pattFill prst="pct60">
              <a:fgClr>
                <a:schemeClr val="tx1"/>
              </a:fgClr>
              <a:bgClr>
                <a:schemeClr val="bg1"/>
              </a:bgClr>
            </a:pattFill>
            <a:ln w="12700">
              <a:solidFill>
                <a:srgbClr val="000000"/>
              </a:solidFill>
              <a:prstDash val="solid"/>
            </a:ln>
          </c:spPr>
          <c:invertIfNegative val="0"/>
          <c:dLbls>
            <c:dLbl>
              <c:idx val="0"/>
              <c:delete val="1"/>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'30（問23）'!$AO$11:$AO$23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'30（問23）'!$AP$11:$AP$23</c:f>
              <c:numCache>
                <c:formatCode>0.0%</c:formatCode>
                <c:ptCount val="13"/>
                <c:pt idx="0">
                  <c:v>0</c:v>
                </c:pt>
                <c:pt idx="1">
                  <c:v>0.78947368421052633</c:v>
                </c:pt>
                <c:pt idx="2">
                  <c:v>0.86363636363636365</c:v>
                </c:pt>
                <c:pt idx="3">
                  <c:v>0.86206896551724133</c:v>
                </c:pt>
                <c:pt idx="4">
                  <c:v>0.90647482014388492</c:v>
                </c:pt>
                <c:pt idx="5">
                  <c:v>0.96666666666666667</c:v>
                </c:pt>
                <c:pt idx="6">
                  <c:v>0.31578947368421051</c:v>
                </c:pt>
                <c:pt idx="7">
                  <c:v>0.8571428571428571</c:v>
                </c:pt>
                <c:pt idx="8">
                  <c:v>0.77405857740585771</c:v>
                </c:pt>
                <c:pt idx="9">
                  <c:v>0.85</c:v>
                </c:pt>
                <c:pt idx="10">
                  <c:v>1</c:v>
                </c:pt>
                <c:pt idx="11">
                  <c:v>0.81874999999999998</c:v>
                </c:pt>
                <c:pt idx="12">
                  <c:v>0.87951807228915657</c:v>
                </c:pt>
              </c:numCache>
            </c:numRef>
          </c:val>
        </c:ser>
        <c:ser>
          <c:idx val="1"/>
          <c:order val="1"/>
          <c:tx>
            <c:strRef>
              <c:f>'30（問23）'!$AQ$10</c:f>
              <c:strCache>
                <c:ptCount val="1"/>
                <c:pt idx="0">
                  <c:v>ない</c:v>
                </c:pt>
              </c:strCache>
            </c:strRef>
          </c:tx>
          <c:spPr>
            <a:solidFill>
              <a:schemeClr val="bg1"/>
            </a:solidFill>
            <a:ln w="12700">
              <a:solidFill>
                <a:srgbClr val="000000"/>
              </a:solidFill>
              <a:prstDash val="solid"/>
            </a:ln>
          </c:spPr>
          <c:invertIfNegative val="0"/>
          <c:dLbls>
            <c:dLbl>
              <c:idx val="0"/>
              <c:delete val="1"/>
            </c:dLbl>
            <c:dLbl>
              <c:idx val="3"/>
              <c:layout>
                <c:manualLayout>
                  <c:x val="-1.6040100250626566E-2"/>
                  <c:y val="0"/>
                </c:manualLayout>
              </c:layout>
              <c:dLblPos val="ctr"/>
              <c:showLegendKey val="0"/>
              <c:showVal val="1"/>
              <c:showCatName val="0"/>
              <c:showSerName val="0"/>
              <c:showPercent val="0"/>
              <c:showBubbleSize val="0"/>
            </c:dLbl>
            <c:dLbl>
              <c:idx val="4"/>
              <c:layout>
                <c:manualLayout>
                  <c:x val="8.0200501253132831E-3"/>
                  <c:y val="0"/>
                </c:manualLayout>
              </c:layout>
              <c:dLblPos val="ctr"/>
              <c:showLegendKey val="0"/>
              <c:showVal val="1"/>
              <c:showCatName val="0"/>
              <c:showSerName val="0"/>
              <c:showPercent val="0"/>
              <c:showBubbleSize val="0"/>
            </c:dLbl>
            <c:dLbl>
              <c:idx val="5"/>
              <c:layout>
                <c:manualLayout>
                  <c:x val="-1.6040100250626566E-2"/>
                  <c:y val="0"/>
                </c:manualLayout>
              </c:layout>
              <c:dLblPos val="ctr"/>
              <c:showLegendKey val="0"/>
              <c:showVal val="1"/>
              <c:showCatName val="0"/>
              <c:showSerName val="0"/>
              <c:showPercent val="0"/>
              <c:showBubbleSize val="0"/>
            </c:dLbl>
            <c:dLbl>
              <c:idx val="9"/>
              <c:layout>
                <c:manualLayout>
                  <c:x val="-1.4035087719298246E-2"/>
                  <c:y val="0"/>
                </c:manualLayout>
              </c:layout>
              <c:dLblPos val="ctr"/>
              <c:showLegendKey val="0"/>
              <c:showVal val="1"/>
              <c:showCatName val="0"/>
              <c:showSerName val="0"/>
              <c:showPercent val="0"/>
              <c:showBubbleSize val="0"/>
            </c:dLbl>
            <c:dLbl>
              <c:idx val="10"/>
              <c:delete val="1"/>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'30（問23）'!$AO$11:$AO$23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'30（問23）'!$AQ$11:$AQ$23</c:f>
              <c:numCache>
                <c:formatCode>0.0%</c:formatCode>
                <c:ptCount val="13"/>
                <c:pt idx="0">
                  <c:v>0</c:v>
                </c:pt>
                <c:pt idx="1">
                  <c:v>0.21052631578947367</c:v>
                </c:pt>
                <c:pt idx="2">
                  <c:v>0.12878787878787878</c:v>
                </c:pt>
                <c:pt idx="3">
                  <c:v>0.13793103448275862</c:v>
                </c:pt>
                <c:pt idx="4">
                  <c:v>9.3525179856115109E-2</c:v>
                </c:pt>
                <c:pt idx="5">
                  <c:v>3.3333333333333333E-2</c:v>
                </c:pt>
                <c:pt idx="6">
                  <c:v>0.63157894736842102</c:v>
                </c:pt>
                <c:pt idx="7">
                  <c:v>0.14285714285714285</c:v>
                </c:pt>
                <c:pt idx="8">
                  <c:v>0.22594142259414227</c:v>
                </c:pt>
                <c:pt idx="9">
                  <c:v>0.15</c:v>
                </c:pt>
                <c:pt idx="10">
                  <c:v>0</c:v>
                </c:pt>
                <c:pt idx="11">
                  <c:v>0.18124999999999999</c:v>
                </c:pt>
                <c:pt idx="12">
                  <c:v>0.12048192771084337</c:v>
                </c:pt>
              </c:numCache>
            </c:numRef>
          </c:val>
        </c:ser>
        <c:ser>
          <c:idx val="2"/>
          <c:order val="2"/>
          <c:tx>
            <c:strRef>
              <c:f>'30（問23）'!$AR$10</c:f>
              <c:strCache>
                <c:ptCount val="1"/>
                <c:pt idx="0">
                  <c:v>無回答</c:v>
                </c:pt>
              </c:strCache>
            </c:strRef>
          </c:tx>
          <c:spPr>
            <a:pattFill prst="pct10">
              <a:fgClr>
                <a:schemeClr val="tx1"/>
              </a:fgClr>
              <a:bgClr>
                <a:schemeClr val="bg1"/>
              </a:bgClr>
            </a:pattFill>
            <a:ln w="12700">
              <a:solidFill>
                <a:srgbClr val="000000"/>
              </a:solidFill>
              <a:prstDash val="solid"/>
            </a:ln>
          </c:spPr>
          <c:invertIfNegative val="0"/>
          <c:dLbls>
            <c:dLbl>
              <c:idx val="0"/>
              <c:layout>
                <c:manualLayout>
                  <c:x val="2.7193021924890967E-2"/>
                  <c:y val="-1.1632756431761819E-3"/>
                </c:manualLayout>
              </c:layout>
              <c:dLblPos val="ctr"/>
              <c:showLegendKey val="0"/>
              <c:showVal val="1"/>
              <c:showCatName val="0"/>
              <c:showSerName val="0"/>
              <c:showPercent val="0"/>
              <c:showBubbleSize val="0"/>
            </c:dLbl>
            <c:dLbl>
              <c:idx val="1"/>
              <c:delete val="1"/>
            </c:dLbl>
            <c:dLbl>
              <c:idx val="3"/>
              <c:delete val="1"/>
            </c:dLbl>
            <c:dLbl>
              <c:idx val="4"/>
              <c:delete val="1"/>
            </c:dLbl>
            <c:dLbl>
              <c:idx val="5"/>
              <c:delete val="1"/>
            </c:dLbl>
            <c:dLbl>
              <c:idx val="6"/>
              <c:layout>
                <c:manualLayout>
                  <c:x val="-8.0200501253132831E-3"/>
                  <c:y val="-6.126356406866763E-17"/>
                </c:manualLayout>
              </c:layout>
              <c:dLblPos val="ctr"/>
              <c:showLegendKey val="0"/>
              <c:showVal val="1"/>
              <c:showCatName val="0"/>
              <c:showSerName val="0"/>
              <c:showPercent val="0"/>
              <c:showBubbleSize val="0"/>
            </c:dLbl>
            <c:dLbl>
              <c:idx val="7"/>
              <c:delete val="1"/>
            </c:dLbl>
            <c:dLbl>
              <c:idx val="8"/>
              <c:delete val="1"/>
            </c:dLbl>
            <c:dLbl>
              <c:idx val="9"/>
              <c:delete val="1"/>
            </c:dLbl>
            <c:dLbl>
              <c:idx val="10"/>
              <c:delete val="1"/>
            </c:dLbl>
            <c:dLbl>
              <c:idx val="11"/>
              <c:delete val="1"/>
            </c:dLbl>
            <c:dLbl>
              <c:idx val="12"/>
              <c:delete val="1"/>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'30（問23）'!$AO$11:$AO$23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'30（問23）'!$AR$11:$AR$23</c:f>
              <c:numCache>
                <c:formatCode>0.0%</c:formatCode>
                <c:ptCount val="13"/>
                <c:pt idx="0">
                  <c:v>0</c:v>
                </c:pt>
                <c:pt idx="1">
                  <c:v>0</c:v>
                </c:pt>
                <c:pt idx="2">
                  <c:v>7.575757575757576E-3</c:v>
                </c:pt>
                <c:pt idx="3">
                  <c:v>0</c:v>
                </c:pt>
                <c:pt idx="4">
                  <c:v>0</c:v>
                </c:pt>
                <c:pt idx="5">
                  <c:v>0</c:v>
                </c:pt>
                <c:pt idx="6">
                  <c:v>5.2631578947368418E-2</c:v>
                </c:pt>
                <c:pt idx="7">
                  <c:v>0</c:v>
                </c:pt>
                <c:pt idx="8">
                  <c:v>0</c:v>
                </c:pt>
                <c:pt idx="9">
                  <c:v>0</c:v>
                </c:pt>
                <c:pt idx="10">
                  <c:v>0</c:v>
                </c:pt>
                <c:pt idx="11">
                  <c:v>0</c:v>
                </c:pt>
                <c:pt idx="12">
                  <c:v>0</c:v>
                </c:pt>
              </c:numCache>
            </c:numRef>
          </c:val>
        </c:ser>
        <c:dLbls>
          <c:showLegendKey val="0"/>
          <c:showVal val="0"/>
          <c:showCatName val="0"/>
          <c:showSerName val="0"/>
          <c:showPercent val="0"/>
          <c:showBubbleSize val="0"/>
        </c:dLbls>
        <c:gapWidth val="30"/>
        <c:overlap val="100"/>
        <c:axId val="93561600"/>
        <c:axId val="93563136"/>
      </c:barChart>
      <c:catAx>
        <c:axId val="9356160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3563136"/>
        <c:crosses val="autoZero"/>
        <c:auto val="1"/>
        <c:lblAlgn val="ctr"/>
        <c:lblOffset val="100"/>
        <c:tickLblSkip val="1"/>
        <c:tickMarkSkip val="1"/>
        <c:noMultiLvlLbl val="0"/>
      </c:catAx>
      <c:valAx>
        <c:axId val="93563136"/>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3561600"/>
        <c:crosses val="autoZero"/>
        <c:crossBetween val="between"/>
        <c:majorUnit val="0.2"/>
      </c:valAx>
      <c:spPr>
        <a:noFill/>
        <a:ln w="25400">
          <a:noFill/>
        </a:ln>
      </c:spPr>
    </c:plotArea>
    <c:legend>
      <c:legendPos val="r"/>
      <c:layout>
        <c:manualLayout>
          <c:xMode val="edge"/>
          <c:yMode val="edge"/>
          <c:x val="0.89473684210526316"/>
          <c:y val="0.27569001243265645"/>
          <c:w val="9.4736842105263119E-2"/>
          <c:h val="0.48621685447213836"/>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14909654365493469"/>
          <c:y val="2.2624434389140271E-2"/>
        </c:manualLayout>
      </c:layout>
      <c:overlay val="0"/>
      <c:spPr>
        <a:noFill/>
        <a:ln w="25400">
          <a:noFill/>
        </a:ln>
      </c:spPr>
    </c:title>
    <c:autoTitleDeleted val="0"/>
    <c:plotArea>
      <c:layout>
        <c:manualLayout>
          <c:layoutTarget val="inner"/>
          <c:xMode val="edge"/>
          <c:yMode val="edge"/>
          <c:x val="0.14307239436681862"/>
          <c:y val="0.13574660633484162"/>
          <c:w val="0.72289209785339936"/>
          <c:h val="0.73755656108597289"/>
        </c:manualLayout>
      </c:layout>
      <c:barChart>
        <c:barDir val="bar"/>
        <c:grouping val="percentStacked"/>
        <c:varyColors val="0"/>
        <c:ser>
          <c:idx val="0"/>
          <c:order val="0"/>
          <c:tx>
            <c:strRef>
              <c:f>'30（問23）'!$AP$28</c:f>
              <c:strCache>
                <c:ptCount val="1"/>
                <c:pt idx="0">
                  <c:v>ある</c:v>
                </c:pt>
              </c:strCache>
            </c:strRef>
          </c:tx>
          <c:spPr>
            <a:pattFill prst="pct60">
              <a:fgClr>
                <a:schemeClr val="tx1"/>
              </a:fgClr>
              <a:bgClr>
                <a:schemeClr val="bg1"/>
              </a:bgClr>
            </a:pattFill>
            <a:ln w="12700">
              <a:solidFill>
                <a:srgbClr val="000000"/>
              </a:solidFill>
              <a:prstDash val="solid"/>
            </a:ln>
          </c:spPr>
          <c:invertIfNegative val="0"/>
          <c:dLbls>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'30（問23）'!$AO$29:$AO$34</c:f>
              <c:strCache>
                <c:ptCount val="6"/>
                <c:pt idx="0">
                  <c:v>100人以上</c:v>
                </c:pt>
                <c:pt idx="1">
                  <c:v>50～99人</c:v>
                </c:pt>
                <c:pt idx="2">
                  <c:v>30～49人</c:v>
                </c:pt>
                <c:pt idx="3">
                  <c:v>10～29人</c:v>
                </c:pt>
                <c:pt idx="4">
                  <c:v>5～9人</c:v>
                </c:pt>
                <c:pt idx="5">
                  <c:v>1～4人</c:v>
                </c:pt>
              </c:strCache>
            </c:strRef>
          </c:cat>
          <c:val>
            <c:numRef>
              <c:f>'30（問23）'!$AP$29:$AP$34</c:f>
              <c:numCache>
                <c:formatCode>0.0%</c:formatCode>
                <c:ptCount val="6"/>
                <c:pt idx="0">
                  <c:v>1</c:v>
                </c:pt>
                <c:pt idx="1">
                  <c:v>0.94285714285714284</c:v>
                </c:pt>
                <c:pt idx="2">
                  <c:v>0.92222222222222228</c:v>
                </c:pt>
                <c:pt idx="3">
                  <c:v>0.88252148997134672</c:v>
                </c:pt>
                <c:pt idx="4">
                  <c:v>0.77018633540372672</c:v>
                </c:pt>
                <c:pt idx="5">
                  <c:v>0.66923076923076918</c:v>
                </c:pt>
              </c:numCache>
            </c:numRef>
          </c:val>
        </c:ser>
        <c:ser>
          <c:idx val="1"/>
          <c:order val="1"/>
          <c:tx>
            <c:strRef>
              <c:f>'30（問23）'!$AQ$28</c:f>
              <c:strCache>
                <c:ptCount val="1"/>
                <c:pt idx="0">
                  <c:v>ない</c:v>
                </c:pt>
              </c:strCache>
            </c:strRef>
          </c:tx>
          <c:spPr>
            <a:solidFill>
              <a:schemeClr val="bg1"/>
            </a:solidFill>
            <a:ln w="12700">
              <a:solidFill>
                <a:srgbClr val="000000"/>
              </a:solidFill>
              <a:prstDash val="solid"/>
            </a:ln>
          </c:spPr>
          <c:invertIfNegative val="0"/>
          <c:dLbls>
            <c:dLbl>
              <c:idx val="0"/>
              <c:delete val="1"/>
            </c:dLbl>
            <c:dLbl>
              <c:idx val="1"/>
              <c:layout>
                <c:manualLayout>
                  <c:x val="5.8919141131454954E-3"/>
                  <c:y val="-4.4493533330958067E-3"/>
                </c:manualLayout>
              </c:layout>
              <c:dLblPos val="ctr"/>
              <c:showLegendKey val="0"/>
              <c:showVal val="1"/>
              <c:showCatName val="0"/>
              <c:showSerName val="0"/>
              <c:showPercent val="0"/>
              <c:showBubbleSize val="0"/>
            </c:dLbl>
            <c:dLbl>
              <c:idx val="3"/>
              <c:layout>
                <c:manualLayout>
                  <c:x val="-1.2048192771084338E-2"/>
                  <c:y val="0"/>
                </c:manualLayout>
              </c:layout>
              <c:dLblPos val="ctr"/>
              <c:showLegendKey val="0"/>
              <c:showVal val="1"/>
              <c:showCatName val="0"/>
              <c:showSerName val="0"/>
              <c:showPercent val="0"/>
              <c:showBubbleSize val="0"/>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'30（問23）'!$AO$29:$AO$34</c:f>
              <c:strCache>
                <c:ptCount val="6"/>
                <c:pt idx="0">
                  <c:v>100人以上</c:v>
                </c:pt>
                <c:pt idx="1">
                  <c:v>50～99人</c:v>
                </c:pt>
                <c:pt idx="2">
                  <c:v>30～49人</c:v>
                </c:pt>
                <c:pt idx="3">
                  <c:v>10～29人</c:v>
                </c:pt>
                <c:pt idx="4">
                  <c:v>5～9人</c:v>
                </c:pt>
                <c:pt idx="5">
                  <c:v>1～4人</c:v>
                </c:pt>
              </c:strCache>
            </c:strRef>
          </c:cat>
          <c:val>
            <c:numRef>
              <c:f>'30（問23）'!$AQ$29:$AQ$34</c:f>
              <c:numCache>
                <c:formatCode>0.0%</c:formatCode>
                <c:ptCount val="6"/>
                <c:pt idx="0">
                  <c:v>0</c:v>
                </c:pt>
                <c:pt idx="1">
                  <c:v>5.7142857142857141E-2</c:v>
                </c:pt>
                <c:pt idx="2">
                  <c:v>7.7777777777777779E-2</c:v>
                </c:pt>
                <c:pt idx="3">
                  <c:v>0.1174785100286533</c:v>
                </c:pt>
                <c:pt idx="4">
                  <c:v>0.22981366459627328</c:v>
                </c:pt>
                <c:pt idx="5">
                  <c:v>0.31538461538461537</c:v>
                </c:pt>
              </c:numCache>
            </c:numRef>
          </c:val>
        </c:ser>
        <c:ser>
          <c:idx val="2"/>
          <c:order val="2"/>
          <c:tx>
            <c:strRef>
              <c:f>'30（問23）'!$AR$28</c:f>
              <c:strCache>
                <c:ptCount val="1"/>
                <c:pt idx="0">
                  <c:v>無回答</c:v>
                </c:pt>
              </c:strCache>
            </c:strRef>
          </c:tx>
          <c:spPr>
            <a:pattFill prst="pct10">
              <a:fgClr>
                <a:schemeClr val="tx1"/>
              </a:fgClr>
              <a:bgClr>
                <a:schemeClr val="bg1"/>
              </a:bgClr>
            </a:pattFill>
            <a:ln w="12700">
              <a:solidFill>
                <a:srgbClr val="000000"/>
              </a:solidFill>
              <a:prstDash val="solid"/>
            </a:ln>
          </c:spPr>
          <c:invertIfNegative val="0"/>
          <c:dLbls>
            <c:dLbl>
              <c:idx val="0"/>
              <c:delete val="1"/>
            </c:dLbl>
            <c:dLbl>
              <c:idx val="1"/>
              <c:delete val="1"/>
            </c:dLbl>
            <c:dLbl>
              <c:idx val="2"/>
              <c:delete val="1"/>
            </c:dLbl>
            <c:dLbl>
              <c:idx val="3"/>
              <c:delete val="1"/>
            </c:dLbl>
            <c:dLbl>
              <c:idx val="4"/>
              <c:delete val="1"/>
            </c:dLbl>
            <c:dLbl>
              <c:idx val="5"/>
              <c:layout>
                <c:manualLayout>
                  <c:x val="1.2048192771084338E-2"/>
                  <c:y val="0"/>
                </c:manualLayout>
              </c:layout>
              <c:showLegendKey val="0"/>
              <c:showVal val="1"/>
              <c:showCatName val="0"/>
              <c:showSerName val="0"/>
              <c:showPercent val="0"/>
              <c:showBubbleSize val="0"/>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'30（問23）'!$AO$29:$AO$34</c:f>
              <c:strCache>
                <c:ptCount val="6"/>
                <c:pt idx="0">
                  <c:v>100人以上</c:v>
                </c:pt>
                <c:pt idx="1">
                  <c:v>50～99人</c:v>
                </c:pt>
                <c:pt idx="2">
                  <c:v>30～49人</c:v>
                </c:pt>
                <c:pt idx="3">
                  <c:v>10～29人</c:v>
                </c:pt>
                <c:pt idx="4">
                  <c:v>5～9人</c:v>
                </c:pt>
                <c:pt idx="5">
                  <c:v>1～4人</c:v>
                </c:pt>
              </c:strCache>
            </c:strRef>
          </c:cat>
          <c:val>
            <c:numRef>
              <c:f>'30（問23）'!$AR$29:$AR$34</c:f>
              <c:numCache>
                <c:formatCode>0.0%</c:formatCode>
                <c:ptCount val="6"/>
                <c:pt idx="0">
                  <c:v>0</c:v>
                </c:pt>
                <c:pt idx="1">
                  <c:v>0</c:v>
                </c:pt>
                <c:pt idx="2">
                  <c:v>0</c:v>
                </c:pt>
                <c:pt idx="3">
                  <c:v>0</c:v>
                </c:pt>
                <c:pt idx="4">
                  <c:v>0</c:v>
                </c:pt>
                <c:pt idx="5">
                  <c:v>1.5384615384615385E-2</c:v>
                </c:pt>
              </c:numCache>
            </c:numRef>
          </c:val>
        </c:ser>
        <c:dLbls>
          <c:showLegendKey val="0"/>
          <c:showVal val="0"/>
          <c:showCatName val="0"/>
          <c:showSerName val="0"/>
          <c:showPercent val="0"/>
          <c:showBubbleSize val="0"/>
        </c:dLbls>
        <c:gapWidth val="30"/>
        <c:overlap val="100"/>
        <c:axId val="94151808"/>
        <c:axId val="94153344"/>
      </c:barChart>
      <c:catAx>
        <c:axId val="9415180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4153344"/>
        <c:crosses val="autoZero"/>
        <c:auto val="1"/>
        <c:lblAlgn val="ctr"/>
        <c:lblOffset val="100"/>
        <c:tickLblSkip val="1"/>
        <c:tickMarkSkip val="1"/>
        <c:noMultiLvlLbl val="0"/>
      </c:catAx>
      <c:valAx>
        <c:axId val="94153344"/>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4151808"/>
        <c:crosses val="autoZero"/>
        <c:crossBetween val="between"/>
      </c:valAx>
      <c:spPr>
        <a:noFill/>
        <a:ln w="25400">
          <a:noFill/>
        </a:ln>
      </c:spPr>
    </c:plotArea>
    <c:legend>
      <c:legendPos val="r"/>
      <c:layout>
        <c:manualLayout>
          <c:xMode val="edge"/>
          <c:yMode val="edge"/>
          <c:x val="0.89909701799323272"/>
          <c:y val="0.167420814479638"/>
          <c:w val="9.4879518072289115E-2"/>
          <c:h val="0.72398190045248867"/>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2.2757697456492636E-2"/>
          <c:y val="2.7777777777777776E-2"/>
        </c:manualLayout>
      </c:layout>
      <c:overlay val="0"/>
      <c:spPr>
        <a:noFill/>
        <a:ln w="25400">
          <a:noFill/>
        </a:ln>
      </c:spPr>
    </c:title>
    <c:autoTitleDeleted val="0"/>
    <c:plotArea>
      <c:layout>
        <c:manualLayout>
          <c:layoutTarget val="inner"/>
          <c:xMode val="edge"/>
          <c:yMode val="edge"/>
          <c:x val="0.12048208521858948"/>
          <c:y val="9.2592871675080998E-2"/>
          <c:w val="0.84337459653012636"/>
          <c:h val="0.62345866927887872"/>
        </c:manualLayout>
      </c:layout>
      <c:barChart>
        <c:barDir val="bar"/>
        <c:grouping val="percentStacked"/>
        <c:varyColors val="0"/>
        <c:ser>
          <c:idx val="0"/>
          <c:order val="0"/>
          <c:tx>
            <c:strRef>
              <c:f>'31（問23）'!$AR$27</c:f>
              <c:strCache>
                <c:ptCount val="1"/>
                <c:pt idx="0">
                  <c:v>大量退職</c:v>
                </c:pt>
              </c:strCache>
            </c:strRef>
          </c:tx>
          <c:spPr>
            <a:solidFill>
              <a:srgbClr val="FFFFFF"/>
            </a:solidFill>
            <a:ln w="12700">
              <a:solidFill>
                <a:srgbClr val="000000"/>
              </a:solidFill>
              <a:prstDash val="solid"/>
            </a:ln>
          </c:spPr>
          <c:invertIfNegative val="0"/>
          <c:dLbls>
            <c:dLbl>
              <c:idx val="0"/>
              <c:layout>
                <c:manualLayout>
                  <c:x val="-7.1396697902721996E-3"/>
                  <c:y val="4.1068014646318115E-3"/>
                </c:manualLayout>
              </c:layout>
              <c:dLblPos val="ctr"/>
              <c:showLegendKey val="0"/>
              <c:showVal val="1"/>
              <c:showCatName val="0"/>
              <c:showSerName val="0"/>
              <c:showPercent val="0"/>
              <c:showBubbleSize val="0"/>
            </c:dLbl>
            <c:dLbl>
              <c:idx val="1"/>
              <c:delete val="1"/>
            </c:dLbl>
            <c:dLbl>
              <c:idx val="2"/>
              <c:delete val="1"/>
            </c:dLbl>
            <c:dLbl>
              <c:idx val="3"/>
              <c:layout>
                <c:manualLayout>
                  <c:x val="8.9245872378402504E-3"/>
                  <c:y val="-4.1070995489013561E-3"/>
                </c:manualLayout>
              </c:layout>
              <c:dLblPos val="ctr"/>
              <c:showLegendKey val="0"/>
              <c:showVal val="1"/>
              <c:showCatName val="0"/>
              <c:showSerName val="0"/>
              <c:showPercent val="0"/>
              <c:showBubbleSize val="0"/>
            </c:dLbl>
            <c:dLbl>
              <c:idx val="4"/>
              <c:layout>
                <c:manualLayout>
                  <c:x val="8.9245872378402504E-3"/>
                  <c:y val="0"/>
                </c:manualLayout>
              </c:layout>
              <c:dLblPos val="ctr"/>
              <c:showLegendKey val="0"/>
              <c:showVal val="1"/>
              <c:showCatName val="0"/>
              <c:showSerName val="0"/>
              <c:showPercent val="0"/>
              <c:showBubbleSize val="0"/>
            </c:dLbl>
            <c:dLbl>
              <c:idx val="5"/>
              <c:layout>
                <c:manualLayout>
                  <c:x val="-3.5699754398170109E-3"/>
                  <c:y val="0"/>
                </c:manualLayout>
              </c:layout>
              <c:dLblPos val="ctr"/>
              <c:showLegendKey val="0"/>
              <c:showVal val="1"/>
              <c:showCatName val="0"/>
              <c:showSerName val="0"/>
              <c:showPercent val="0"/>
              <c:showBubbleSize val="0"/>
            </c:dLbl>
            <c:spPr>
              <a:solidFill>
                <a:schemeClr val="bg1"/>
              </a:solidFill>
              <a:ln w="3175">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'31（問23）'!$AQ$28:$AQ$33</c:f>
              <c:strCache>
                <c:ptCount val="6"/>
                <c:pt idx="0">
                  <c:v>100人以上</c:v>
                </c:pt>
                <c:pt idx="1">
                  <c:v>50～99人</c:v>
                </c:pt>
                <c:pt idx="2">
                  <c:v>30～49人</c:v>
                </c:pt>
                <c:pt idx="3">
                  <c:v>10～29人</c:v>
                </c:pt>
                <c:pt idx="4">
                  <c:v>5～9人</c:v>
                </c:pt>
                <c:pt idx="5">
                  <c:v>1～4人</c:v>
                </c:pt>
              </c:strCache>
            </c:strRef>
          </c:cat>
          <c:val>
            <c:numRef>
              <c:f>'31（問23）'!$AR$28:$AR$33</c:f>
              <c:numCache>
                <c:formatCode>0.0%</c:formatCode>
                <c:ptCount val="6"/>
                <c:pt idx="0">
                  <c:v>3.8461538461538464E-2</c:v>
                </c:pt>
                <c:pt idx="1">
                  <c:v>0</c:v>
                </c:pt>
                <c:pt idx="2">
                  <c:v>0</c:v>
                </c:pt>
                <c:pt idx="3">
                  <c:v>8.5959885386819486E-3</c:v>
                </c:pt>
                <c:pt idx="4">
                  <c:v>6.2111801242236021E-3</c:v>
                </c:pt>
                <c:pt idx="5">
                  <c:v>2.3076923076923078E-2</c:v>
                </c:pt>
              </c:numCache>
            </c:numRef>
          </c:val>
        </c:ser>
        <c:ser>
          <c:idx val="1"/>
          <c:order val="1"/>
          <c:tx>
            <c:strRef>
              <c:f>'31（問23）'!$AS$27</c:f>
              <c:strCache>
                <c:ptCount val="1"/>
                <c:pt idx="0">
                  <c:v>若年層
定着率</c:v>
                </c:pt>
              </c:strCache>
            </c:strRef>
          </c:tx>
          <c:spPr>
            <a:solidFill>
              <a:srgbClr val="FFFFFF"/>
            </a:solidFill>
            <a:ln w="12700">
              <a:solidFill>
                <a:srgbClr val="000000"/>
              </a:solidFill>
              <a:prstDash val="solid"/>
            </a:ln>
          </c:spPr>
          <c:invertIfNegative val="0"/>
          <c:dLbls>
            <c:dLbl>
              <c:idx val="0"/>
              <c:layout>
                <c:manualLayout>
                  <c:x val="4.1052960749384207E-2"/>
                  <c:y val="4.1061533974919798E-3"/>
                </c:manualLayout>
              </c:layout>
              <c:dLblPos val="ctr"/>
              <c:showLegendKey val="0"/>
              <c:showVal val="1"/>
              <c:showCatName val="0"/>
              <c:showSerName val="0"/>
              <c:showPercent val="0"/>
              <c:showBubbleSize val="0"/>
            </c:dLbl>
            <c:dLbl>
              <c:idx val="1"/>
              <c:layout>
                <c:manualLayout>
                  <c:x val="1.0709504685408299E-2"/>
                  <c:y val="7.5290026889317413E-17"/>
                </c:manualLayout>
              </c:layout>
              <c:dLblPos val="ctr"/>
              <c:showLegendKey val="0"/>
              <c:showVal val="1"/>
              <c:showCatName val="0"/>
              <c:showSerName val="0"/>
              <c:showPercent val="0"/>
              <c:showBubbleSize val="0"/>
            </c:dLbl>
            <c:dLbl>
              <c:idx val="2"/>
              <c:layout>
                <c:manualLayout>
                  <c:x val="-1.4279339580544399E-2"/>
                  <c:y val="0"/>
                </c:manualLayout>
              </c:layout>
              <c:dLblPos val="ctr"/>
              <c:showLegendKey val="0"/>
              <c:showVal val="1"/>
              <c:showCatName val="0"/>
              <c:showSerName val="0"/>
              <c:showPercent val="0"/>
              <c:showBubbleSize val="0"/>
            </c:dLbl>
            <c:dLbl>
              <c:idx val="4"/>
              <c:layout>
                <c:manualLayout>
                  <c:x val="1.6064257028112448E-2"/>
                  <c:y val="0"/>
                </c:manualLayout>
              </c:layout>
              <c:dLblPos val="ctr"/>
              <c:showLegendKey val="0"/>
              <c:showVal val="1"/>
              <c:showCatName val="0"/>
              <c:showSerName val="0"/>
              <c:showPercent val="0"/>
              <c:showBubbleSize val="0"/>
            </c:dLbl>
            <c:dLbl>
              <c:idx val="5"/>
              <c:layout>
                <c:manualLayout>
                  <c:x val="-1.7849174475680499E-3"/>
                  <c:y val="0"/>
                </c:manualLayout>
              </c:layout>
              <c:dLblPos val="ctr"/>
              <c:showLegendKey val="0"/>
              <c:showVal val="1"/>
              <c:showCatName val="0"/>
              <c:showSerName val="0"/>
              <c:showPercent val="0"/>
              <c:showBubbleSize val="0"/>
            </c:dLbl>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'31（問23）'!$AQ$28:$AQ$33</c:f>
              <c:strCache>
                <c:ptCount val="6"/>
                <c:pt idx="0">
                  <c:v>100人以上</c:v>
                </c:pt>
                <c:pt idx="1">
                  <c:v>50～99人</c:v>
                </c:pt>
                <c:pt idx="2">
                  <c:v>30～49人</c:v>
                </c:pt>
                <c:pt idx="3">
                  <c:v>10～29人</c:v>
                </c:pt>
                <c:pt idx="4">
                  <c:v>5～9人</c:v>
                </c:pt>
                <c:pt idx="5">
                  <c:v>1～4人</c:v>
                </c:pt>
              </c:strCache>
            </c:strRef>
          </c:cat>
          <c:val>
            <c:numRef>
              <c:f>'31（問23）'!$AS$28:$AS$33</c:f>
              <c:numCache>
                <c:formatCode>0.0%</c:formatCode>
                <c:ptCount val="6"/>
                <c:pt idx="0">
                  <c:v>3.8461538461538464E-2</c:v>
                </c:pt>
                <c:pt idx="1">
                  <c:v>0.1</c:v>
                </c:pt>
                <c:pt idx="2">
                  <c:v>0.12222222222222222</c:v>
                </c:pt>
                <c:pt idx="3">
                  <c:v>0.17191977077363896</c:v>
                </c:pt>
                <c:pt idx="4">
                  <c:v>0.11801242236024845</c:v>
                </c:pt>
                <c:pt idx="5">
                  <c:v>7.6923076923076927E-2</c:v>
                </c:pt>
              </c:numCache>
            </c:numRef>
          </c:val>
        </c:ser>
        <c:ser>
          <c:idx val="2"/>
          <c:order val="2"/>
          <c:tx>
            <c:strRef>
              <c:f>'31（問23）'!$AT$27</c:f>
              <c:strCache>
                <c:ptCount val="1"/>
                <c:pt idx="0">
                  <c:v>女性
労働環境</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3.3913431503792953E-2"/>
                  <c:y val="4.1061533974919798E-3"/>
                </c:manualLayout>
              </c:layout>
              <c:dLblPos val="ctr"/>
              <c:showLegendKey val="0"/>
              <c:showVal val="1"/>
              <c:showCatName val="0"/>
              <c:showSerName val="0"/>
              <c:showPercent val="0"/>
              <c:showBubbleSize val="0"/>
            </c:dLbl>
            <c:dLbl>
              <c:idx val="4"/>
              <c:layout>
                <c:manualLayout>
                  <c:x val="5.3547523427041497E-3"/>
                  <c:y val="4.1236512102653831E-3"/>
                </c:manualLayout>
              </c:layout>
              <c:dLblPos val="ctr"/>
              <c:showLegendKey val="0"/>
              <c:showVal val="1"/>
              <c:showCatName val="0"/>
              <c:showSerName val="0"/>
              <c:showPercent val="0"/>
              <c:showBubbleSize val="0"/>
            </c:dLbl>
            <c:dLbl>
              <c:idx val="5"/>
              <c:delete val="1"/>
            </c:dLbl>
            <c:spPr>
              <a:solidFill>
                <a:schemeClr val="bg1"/>
              </a:solidFill>
              <a:ln w="3175">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'31（問23）'!$AQ$28:$AQ$33</c:f>
              <c:strCache>
                <c:ptCount val="6"/>
                <c:pt idx="0">
                  <c:v>100人以上</c:v>
                </c:pt>
                <c:pt idx="1">
                  <c:v>50～99人</c:v>
                </c:pt>
                <c:pt idx="2">
                  <c:v>30～49人</c:v>
                </c:pt>
                <c:pt idx="3">
                  <c:v>10～29人</c:v>
                </c:pt>
                <c:pt idx="4">
                  <c:v>5～9人</c:v>
                </c:pt>
                <c:pt idx="5">
                  <c:v>1～4人</c:v>
                </c:pt>
              </c:strCache>
            </c:strRef>
          </c:cat>
          <c:val>
            <c:numRef>
              <c:f>'31（問23）'!$AT$28:$AT$33</c:f>
              <c:numCache>
                <c:formatCode>0.0%</c:formatCode>
                <c:ptCount val="6"/>
                <c:pt idx="0">
                  <c:v>3.8461538461538464E-2</c:v>
                </c:pt>
                <c:pt idx="1">
                  <c:v>4.2857142857142858E-2</c:v>
                </c:pt>
                <c:pt idx="2">
                  <c:v>2.2222222222222223E-2</c:v>
                </c:pt>
                <c:pt idx="3">
                  <c:v>2.0057306590257881E-2</c:v>
                </c:pt>
                <c:pt idx="4">
                  <c:v>1.5527950310559006E-2</c:v>
                </c:pt>
                <c:pt idx="5">
                  <c:v>0</c:v>
                </c:pt>
              </c:numCache>
            </c:numRef>
          </c:val>
        </c:ser>
        <c:ser>
          <c:idx val="3"/>
          <c:order val="3"/>
          <c:tx>
            <c:strRef>
              <c:f>'31（問23）'!$AU$27</c:f>
              <c:strCache>
                <c:ptCount val="1"/>
                <c:pt idx="0">
                  <c:v>人材確保</c:v>
                </c:pt>
              </c:strCache>
            </c:strRef>
          </c:tx>
          <c:spPr>
            <a:pattFill prst="dkHorz">
              <a:fgClr>
                <a:srgbClr xmlns:mc="http://schemas.openxmlformats.org/markup-compatibility/2006" xmlns:a14="http://schemas.microsoft.com/office/drawing/2010/main" val="808080" mc:Ignorable="a14" a14:legacySpreadsheetColorIndex="2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solidFill>
                <a:schemeClr val="bg1"/>
              </a:solidFill>
              <a:ln w="3175">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'31（問23）'!$AQ$28:$AQ$33</c:f>
              <c:strCache>
                <c:ptCount val="6"/>
                <c:pt idx="0">
                  <c:v>100人以上</c:v>
                </c:pt>
                <c:pt idx="1">
                  <c:v>50～99人</c:v>
                </c:pt>
                <c:pt idx="2">
                  <c:v>30～49人</c:v>
                </c:pt>
                <c:pt idx="3">
                  <c:v>10～29人</c:v>
                </c:pt>
                <c:pt idx="4">
                  <c:v>5～9人</c:v>
                </c:pt>
                <c:pt idx="5">
                  <c:v>1～4人</c:v>
                </c:pt>
              </c:strCache>
            </c:strRef>
          </c:cat>
          <c:val>
            <c:numRef>
              <c:f>'31（問23）'!$AU$28:$AU$33</c:f>
              <c:numCache>
                <c:formatCode>0.0%</c:formatCode>
                <c:ptCount val="6"/>
                <c:pt idx="0">
                  <c:v>0.59615384615384615</c:v>
                </c:pt>
                <c:pt idx="1">
                  <c:v>0.65714285714285714</c:v>
                </c:pt>
                <c:pt idx="2">
                  <c:v>0.44444444444444442</c:v>
                </c:pt>
                <c:pt idx="3">
                  <c:v>0.42406876790830944</c:v>
                </c:pt>
                <c:pt idx="4">
                  <c:v>0.35403726708074534</c:v>
                </c:pt>
                <c:pt idx="5">
                  <c:v>0.30769230769230771</c:v>
                </c:pt>
              </c:numCache>
            </c:numRef>
          </c:val>
        </c:ser>
        <c:ser>
          <c:idx val="4"/>
          <c:order val="4"/>
          <c:tx>
            <c:strRef>
              <c:f>'31（問23）'!$AV$27</c:f>
              <c:strCache>
                <c:ptCount val="1"/>
                <c:pt idx="0">
                  <c:v>高齢化</c:v>
                </c:pt>
              </c:strCache>
            </c:strRef>
          </c:tx>
          <c:spPr>
            <a:solidFill>
              <a:srgbClr val="808080"/>
            </a:solidFill>
            <a:ln w="12700">
              <a:solidFill>
                <a:srgbClr val="000000"/>
              </a:solidFill>
              <a:prstDash val="solid"/>
            </a:ln>
          </c:spPr>
          <c:invertIfNegative val="0"/>
          <c:dLbls>
            <c:dLbl>
              <c:idx val="0"/>
              <c:layout>
                <c:manualLayout>
                  <c:x val="-8.9245872378402504E-3"/>
                  <c:y val="0"/>
                </c:manualLayout>
              </c:layout>
              <c:showLegendKey val="0"/>
              <c:showVal val="1"/>
              <c:showCatName val="0"/>
              <c:showSerName val="0"/>
              <c:showPercent val="0"/>
              <c:showBubbleSize val="0"/>
            </c:dLbl>
            <c:spPr>
              <a:solidFill>
                <a:schemeClr val="bg1"/>
              </a:solidFill>
              <a:ln>
                <a:solidFill>
                  <a:schemeClr val="tx1"/>
                </a:solidFill>
              </a:ln>
            </c:spPr>
            <c:txPr>
              <a:bodyPr/>
              <a:lstStyle/>
              <a:p>
                <a:pPr>
                  <a:defRPr sz="700"/>
                </a:pPr>
                <a:endParaRPr lang="ja-JP"/>
              </a:p>
            </c:txPr>
            <c:showLegendKey val="0"/>
            <c:showVal val="1"/>
            <c:showCatName val="0"/>
            <c:showSerName val="0"/>
            <c:showPercent val="0"/>
            <c:showBubbleSize val="0"/>
            <c:showLeaderLines val="0"/>
          </c:dLbls>
          <c:cat>
            <c:strRef>
              <c:f>'31（問23）'!$AQ$28:$AQ$33</c:f>
              <c:strCache>
                <c:ptCount val="6"/>
                <c:pt idx="0">
                  <c:v>100人以上</c:v>
                </c:pt>
                <c:pt idx="1">
                  <c:v>50～99人</c:v>
                </c:pt>
                <c:pt idx="2">
                  <c:v>30～49人</c:v>
                </c:pt>
                <c:pt idx="3">
                  <c:v>10～29人</c:v>
                </c:pt>
                <c:pt idx="4">
                  <c:v>5～9人</c:v>
                </c:pt>
                <c:pt idx="5">
                  <c:v>1～4人</c:v>
                </c:pt>
              </c:strCache>
            </c:strRef>
          </c:cat>
          <c:val>
            <c:numRef>
              <c:f>'31（問23）'!$AV$28:$AV$33</c:f>
              <c:numCache>
                <c:formatCode>0.0%</c:formatCode>
                <c:ptCount val="6"/>
                <c:pt idx="0">
                  <c:v>5.7692307692307696E-2</c:v>
                </c:pt>
                <c:pt idx="1">
                  <c:v>0.1</c:v>
                </c:pt>
                <c:pt idx="2">
                  <c:v>0.23333333333333334</c:v>
                </c:pt>
                <c:pt idx="3">
                  <c:v>0.20057306590257878</c:v>
                </c:pt>
                <c:pt idx="4">
                  <c:v>0.18944099378881987</c:v>
                </c:pt>
                <c:pt idx="5">
                  <c:v>0.2</c:v>
                </c:pt>
              </c:numCache>
            </c:numRef>
          </c:val>
        </c:ser>
        <c:ser>
          <c:idx val="5"/>
          <c:order val="5"/>
          <c:tx>
            <c:strRef>
              <c:f>'31（問23）'!$AW$27</c:f>
              <c:strCache>
                <c:ptCount val="1"/>
                <c:pt idx="0">
                  <c:v>時間
短縮</c:v>
                </c:pt>
              </c:strCache>
            </c:strRef>
          </c:tx>
          <c:spPr>
            <a:pattFill prst="dashHorz">
              <a:fgClr>
                <a:srgbClr xmlns:mc="http://schemas.openxmlformats.org/markup-compatibility/2006" xmlns:a14="http://schemas.microsoft.com/office/drawing/2010/main" val="969696" mc:Ignorable="a14" a14:legacySpreadsheetColorIndex="5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7.1396697902721996E-3"/>
                  <c:y val="0"/>
                </c:manualLayout>
              </c:layout>
              <c:dLblPos val="ctr"/>
              <c:showLegendKey val="0"/>
              <c:showVal val="1"/>
              <c:showCatName val="0"/>
              <c:showSerName val="0"/>
              <c:showPercent val="0"/>
              <c:showBubbleSize val="0"/>
            </c:dLbl>
            <c:dLbl>
              <c:idx val="1"/>
              <c:layout>
                <c:manualLayout>
                  <c:x val="-7.1396697902721996E-3"/>
                  <c:y val="7.5444944640118471E-17"/>
                </c:manualLayout>
              </c:layout>
              <c:dLblPos val="ctr"/>
              <c:showLegendKey val="0"/>
              <c:showVal val="1"/>
              <c:showCatName val="0"/>
              <c:showSerName val="0"/>
              <c:showPercent val="0"/>
              <c:showBubbleSize val="0"/>
            </c:dLbl>
            <c:dLbl>
              <c:idx val="2"/>
              <c:layout>
                <c:manualLayout>
                  <c:x val="-5.3547523427041497E-3"/>
                  <c:y val="0"/>
                </c:manualLayout>
              </c:layout>
              <c:dLblPos val="ctr"/>
              <c:showLegendKey val="0"/>
              <c:showVal val="1"/>
              <c:showCatName val="0"/>
              <c:showSerName val="0"/>
              <c:showPercent val="0"/>
              <c:showBubbleSize val="0"/>
            </c:dLbl>
            <c:dLbl>
              <c:idx val="3"/>
              <c:layout>
                <c:manualLayout>
                  <c:x val="-2.156419202619753E-2"/>
                  <c:y val="3.7722472320059236E-17"/>
                </c:manualLayout>
              </c:layout>
              <c:dLblPos val="ctr"/>
              <c:showLegendKey val="0"/>
              <c:showVal val="1"/>
              <c:showCatName val="0"/>
              <c:showSerName val="0"/>
              <c:showPercent val="0"/>
              <c:showBubbleSize val="0"/>
            </c:dLbl>
            <c:dLbl>
              <c:idx val="4"/>
              <c:layout>
                <c:manualLayout>
                  <c:x val="-3.0343596608656851E-2"/>
                  <c:y val="0"/>
                </c:manualLayout>
              </c:layout>
              <c:dLblPos val="ctr"/>
              <c:showLegendKey val="0"/>
              <c:showVal val="1"/>
              <c:showCatName val="0"/>
              <c:showSerName val="0"/>
              <c:showPercent val="0"/>
              <c:showBubbleSize val="0"/>
            </c:dLbl>
            <c:dLbl>
              <c:idx val="5"/>
              <c:layout>
                <c:manualLayout>
                  <c:x val="-2.1419009370816599E-2"/>
                  <c:y val="0"/>
                </c:manualLayout>
              </c:layout>
              <c:dLblPos val="ctr"/>
              <c:showLegendKey val="0"/>
              <c:showVal val="1"/>
              <c:showCatName val="0"/>
              <c:showSerName val="0"/>
              <c:showPercent val="0"/>
              <c:showBubbleSize val="0"/>
            </c:dLbl>
            <c:spPr>
              <a:solidFill>
                <a:schemeClr val="bg1"/>
              </a:solidFill>
              <a:ln>
                <a:solidFill>
                  <a:schemeClr val="tx1"/>
                </a:solidFill>
              </a:ln>
            </c:spPr>
            <c:txPr>
              <a:bodyPr/>
              <a:lstStyle/>
              <a:p>
                <a:pPr>
                  <a:defRPr sz="700"/>
                </a:pPr>
                <a:endParaRPr lang="ja-JP"/>
              </a:p>
            </c:txPr>
            <c:showLegendKey val="0"/>
            <c:showVal val="1"/>
            <c:showCatName val="0"/>
            <c:showSerName val="0"/>
            <c:showPercent val="0"/>
            <c:showBubbleSize val="0"/>
            <c:showLeaderLines val="0"/>
          </c:dLbls>
          <c:cat>
            <c:strRef>
              <c:f>'31（問23）'!$AQ$28:$AQ$33</c:f>
              <c:strCache>
                <c:ptCount val="6"/>
                <c:pt idx="0">
                  <c:v>100人以上</c:v>
                </c:pt>
                <c:pt idx="1">
                  <c:v>50～99人</c:v>
                </c:pt>
                <c:pt idx="2">
                  <c:v>30～49人</c:v>
                </c:pt>
                <c:pt idx="3">
                  <c:v>10～29人</c:v>
                </c:pt>
                <c:pt idx="4">
                  <c:v>5～9人</c:v>
                </c:pt>
                <c:pt idx="5">
                  <c:v>1～4人</c:v>
                </c:pt>
              </c:strCache>
            </c:strRef>
          </c:cat>
          <c:val>
            <c:numRef>
              <c:f>'31（問23）'!$AW$28:$AW$33</c:f>
              <c:numCache>
                <c:formatCode>0.0%</c:formatCode>
                <c:ptCount val="6"/>
                <c:pt idx="0">
                  <c:v>1.9230769230769232E-2</c:v>
                </c:pt>
                <c:pt idx="1">
                  <c:v>1.4285714285714285E-2</c:v>
                </c:pt>
                <c:pt idx="2">
                  <c:v>5.5555555555555552E-2</c:v>
                </c:pt>
                <c:pt idx="3">
                  <c:v>2.0057306590257881E-2</c:v>
                </c:pt>
                <c:pt idx="4">
                  <c:v>2.4844720496894408E-2</c:v>
                </c:pt>
                <c:pt idx="5">
                  <c:v>2.3076923076923078E-2</c:v>
                </c:pt>
              </c:numCache>
            </c:numRef>
          </c:val>
        </c:ser>
        <c:ser>
          <c:idx val="6"/>
          <c:order val="6"/>
          <c:tx>
            <c:strRef>
              <c:f>'31（問23）'!$AX$27</c:f>
              <c:strCache>
                <c:ptCount val="1"/>
                <c:pt idx="0">
                  <c:v>福利
充実</c:v>
                </c:pt>
              </c:strCache>
            </c:strRef>
          </c:tx>
          <c:spPr>
            <a:pattFill prst="dkDnDiag">
              <a:fgClr>
                <a:srgbClr xmlns:mc="http://schemas.openxmlformats.org/markup-compatibility/2006" xmlns:a14="http://schemas.microsoft.com/office/drawing/2010/main" val="969696" mc:Ignorable="a14" a14:legacySpreadsheetColorIndex="5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8.9608477655152546E-3"/>
                  <c:y val="0"/>
                </c:manualLayout>
              </c:layout>
              <c:dLblPos val="ctr"/>
              <c:showLegendKey val="0"/>
              <c:showVal val="1"/>
              <c:showCatName val="0"/>
              <c:showSerName val="0"/>
              <c:showPercent val="0"/>
              <c:showBubbleSize val="0"/>
            </c:dLbl>
            <c:dLbl>
              <c:idx val="1"/>
              <c:delete val="1"/>
            </c:dLbl>
            <c:dLbl>
              <c:idx val="2"/>
              <c:delete val="1"/>
            </c:dLbl>
            <c:dLbl>
              <c:idx val="3"/>
              <c:layout>
                <c:manualLayout>
                  <c:x val="-5.4091431342166568E-3"/>
                  <c:y val="3.7722472320059236E-17"/>
                </c:manualLayout>
              </c:layout>
              <c:dLblPos val="ctr"/>
              <c:showLegendKey val="0"/>
              <c:showVal val="1"/>
              <c:showCatName val="0"/>
              <c:showSerName val="0"/>
              <c:showPercent val="0"/>
              <c:showBubbleSize val="0"/>
            </c:dLbl>
            <c:dLbl>
              <c:idx val="4"/>
              <c:layout>
                <c:manualLayout>
                  <c:x val="-1.249442213297635E-2"/>
                  <c:y val="0"/>
                </c:manualLayout>
              </c:layout>
              <c:dLblPos val="ctr"/>
              <c:showLegendKey val="0"/>
              <c:showVal val="1"/>
              <c:showCatName val="0"/>
              <c:showSerName val="0"/>
              <c:showPercent val="0"/>
              <c:showBubbleSize val="0"/>
            </c:dLbl>
            <c:dLbl>
              <c:idx val="5"/>
              <c:layout>
                <c:manualLayout>
                  <c:x val="-3.5698348951360998E-3"/>
                  <c:y val="4.11522633744856E-3"/>
                </c:manualLayout>
              </c:layout>
              <c:dLblPos val="ctr"/>
              <c:showLegendKey val="0"/>
              <c:showVal val="1"/>
              <c:showCatName val="0"/>
              <c:showSerName val="0"/>
              <c:showPercent val="0"/>
              <c:showBubbleSize val="0"/>
            </c:dLbl>
            <c:spPr>
              <a:solidFill>
                <a:schemeClr val="bg1"/>
              </a:solidFill>
              <a:ln>
                <a:solidFill>
                  <a:schemeClr val="tx1"/>
                </a:solidFill>
              </a:ln>
            </c:spPr>
            <c:txPr>
              <a:bodyPr/>
              <a:lstStyle/>
              <a:p>
                <a:pPr>
                  <a:defRPr sz="700"/>
                </a:pPr>
                <a:endParaRPr lang="ja-JP"/>
              </a:p>
            </c:txPr>
            <c:showLegendKey val="0"/>
            <c:showVal val="1"/>
            <c:showCatName val="0"/>
            <c:showSerName val="0"/>
            <c:showPercent val="0"/>
            <c:showBubbleSize val="0"/>
            <c:showLeaderLines val="0"/>
          </c:dLbls>
          <c:cat>
            <c:strRef>
              <c:f>'31（問23）'!$AQ$28:$AQ$33</c:f>
              <c:strCache>
                <c:ptCount val="6"/>
                <c:pt idx="0">
                  <c:v>100人以上</c:v>
                </c:pt>
                <c:pt idx="1">
                  <c:v>50～99人</c:v>
                </c:pt>
                <c:pt idx="2">
                  <c:v>30～49人</c:v>
                </c:pt>
                <c:pt idx="3">
                  <c:v>10～29人</c:v>
                </c:pt>
                <c:pt idx="4">
                  <c:v>5～9人</c:v>
                </c:pt>
                <c:pt idx="5">
                  <c:v>1～4人</c:v>
                </c:pt>
              </c:strCache>
            </c:strRef>
          </c:cat>
          <c:val>
            <c:numRef>
              <c:f>'31（問23）'!$AX$28:$AX$33</c:f>
              <c:numCache>
                <c:formatCode>0.0%</c:formatCode>
                <c:ptCount val="6"/>
                <c:pt idx="0">
                  <c:v>1.9230769230769232E-2</c:v>
                </c:pt>
                <c:pt idx="1">
                  <c:v>0</c:v>
                </c:pt>
                <c:pt idx="2">
                  <c:v>0</c:v>
                </c:pt>
                <c:pt idx="3">
                  <c:v>1.1461318051575931E-2</c:v>
                </c:pt>
                <c:pt idx="4">
                  <c:v>9.316770186335404E-3</c:v>
                </c:pt>
                <c:pt idx="5">
                  <c:v>7.6923076923076927E-3</c:v>
                </c:pt>
              </c:numCache>
            </c:numRef>
          </c:val>
        </c:ser>
        <c:ser>
          <c:idx val="7"/>
          <c:order val="7"/>
          <c:tx>
            <c:strRef>
              <c:f>'31（問23）'!$AY$27</c:f>
              <c:strCache>
                <c:ptCount val="1"/>
                <c:pt idx="0">
                  <c:v>人件費
高騰</c:v>
                </c:pt>
              </c:strCache>
            </c:strRef>
          </c:tx>
          <c:spPr>
            <a:pattFill prst="zigZag">
              <a:fgClr>
                <a:srgbClr xmlns:mc="http://schemas.openxmlformats.org/markup-compatibility/2006" xmlns:a14="http://schemas.microsoft.com/office/drawing/2010/main" val="969696" mc:Ignorable="a14" a14:legacySpreadsheetColorIndex="5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8.9245872378402504E-3"/>
                  <c:y val="0"/>
                </c:manualLayout>
              </c:layout>
              <c:dLblPos val="ctr"/>
              <c:showLegendKey val="0"/>
              <c:showVal val="1"/>
              <c:showCatName val="0"/>
              <c:showSerName val="0"/>
              <c:showPercent val="0"/>
              <c:showBubbleSize val="0"/>
            </c:dLbl>
            <c:dLbl>
              <c:idx val="1"/>
              <c:delete val="1"/>
            </c:dLbl>
            <c:dLbl>
              <c:idx val="2"/>
              <c:layout>
                <c:manualLayout>
                  <c:x val="-5.3366220788666477E-3"/>
                  <c:y val="0"/>
                </c:manualLayout>
              </c:layout>
              <c:dLblPos val="ctr"/>
              <c:showLegendKey val="0"/>
              <c:showVal val="1"/>
              <c:showCatName val="0"/>
              <c:showSerName val="0"/>
              <c:showPercent val="0"/>
              <c:showBubbleSize val="0"/>
            </c:dLbl>
            <c:dLbl>
              <c:idx val="3"/>
              <c:layout>
                <c:manualLayout>
                  <c:x val="1.0709504685408299E-2"/>
                  <c:y val="3.7722472320059236E-17"/>
                </c:manualLayout>
              </c:layout>
              <c:showLegendKey val="0"/>
              <c:showVal val="1"/>
              <c:showCatName val="0"/>
              <c:showSerName val="0"/>
              <c:showPercent val="0"/>
              <c:showBubbleSize val="0"/>
            </c:dLbl>
            <c:dLbl>
              <c:idx val="4"/>
              <c:layout>
                <c:manualLayout>
                  <c:x val="-5.3547523427041497E-3"/>
                  <c:y val="0"/>
                </c:manualLayout>
              </c:layout>
              <c:dLblPos val="ctr"/>
              <c:showLegendKey val="0"/>
              <c:showVal val="1"/>
              <c:showCatName val="0"/>
              <c:showSerName val="0"/>
              <c:showPercent val="0"/>
              <c:showBubbleSize val="0"/>
            </c:dLbl>
            <c:dLbl>
              <c:idx val="5"/>
              <c:layout>
                <c:manualLayout>
                  <c:x val="2.1419009370816599E-2"/>
                  <c:y val="0"/>
                </c:manualLayout>
              </c:layout>
              <c:dLblPos val="ctr"/>
              <c:showLegendKey val="0"/>
              <c:showVal val="1"/>
              <c:showCatName val="0"/>
              <c:showSerName val="0"/>
              <c:showPercent val="0"/>
              <c:showBubbleSize val="0"/>
            </c:dLbl>
            <c:spPr>
              <a:solidFill>
                <a:schemeClr val="bg1"/>
              </a:solidFill>
              <a:ln>
                <a:solidFill>
                  <a:schemeClr val="tx1"/>
                </a:solidFill>
              </a:ln>
            </c:spPr>
            <c:txPr>
              <a:bodyPr/>
              <a:lstStyle/>
              <a:p>
                <a:pPr>
                  <a:defRPr sz="700"/>
                </a:pPr>
                <a:endParaRPr lang="ja-JP"/>
              </a:p>
            </c:txPr>
            <c:showLegendKey val="0"/>
            <c:showVal val="1"/>
            <c:showCatName val="0"/>
            <c:showSerName val="0"/>
            <c:showPercent val="0"/>
            <c:showBubbleSize val="0"/>
            <c:showLeaderLines val="0"/>
          </c:dLbls>
          <c:cat>
            <c:strRef>
              <c:f>'31（問23）'!$AQ$28:$AQ$33</c:f>
              <c:strCache>
                <c:ptCount val="6"/>
                <c:pt idx="0">
                  <c:v>100人以上</c:v>
                </c:pt>
                <c:pt idx="1">
                  <c:v>50～99人</c:v>
                </c:pt>
                <c:pt idx="2">
                  <c:v>30～49人</c:v>
                </c:pt>
                <c:pt idx="3">
                  <c:v>10～29人</c:v>
                </c:pt>
                <c:pt idx="4">
                  <c:v>5～9人</c:v>
                </c:pt>
                <c:pt idx="5">
                  <c:v>1～4人</c:v>
                </c:pt>
              </c:strCache>
            </c:strRef>
          </c:cat>
          <c:val>
            <c:numRef>
              <c:f>'31（問23）'!$AY$28:$AY$33</c:f>
              <c:numCache>
                <c:formatCode>0.0%</c:formatCode>
                <c:ptCount val="6"/>
                <c:pt idx="0">
                  <c:v>0.13461538461538461</c:v>
                </c:pt>
                <c:pt idx="1">
                  <c:v>0</c:v>
                </c:pt>
                <c:pt idx="2">
                  <c:v>3.3333333333333333E-2</c:v>
                </c:pt>
                <c:pt idx="3">
                  <c:v>2.5787965616045846E-2</c:v>
                </c:pt>
                <c:pt idx="4">
                  <c:v>4.6583850931677016E-2</c:v>
                </c:pt>
                <c:pt idx="5">
                  <c:v>1.5384615384615385E-2</c:v>
                </c:pt>
              </c:numCache>
            </c:numRef>
          </c:val>
        </c:ser>
        <c:ser>
          <c:idx val="8"/>
          <c:order val="8"/>
          <c:tx>
            <c:strRef>
              <c:f>'31（問23）'!$AZ$27</c:f>
              <c:strCache>
                <c:ptCount val="1"/>
                <c:pt idx="0">
                  <c:v>その他</c:v>
                </c:pt>
              </c:strCache>
            </c:strRef>
          </c:tx>
          <c:spPr>
            <a:pattFill prst="ltHorz">
              <a:fgClr>
                <a:srgbClr xmlns:mc="http://schemas.openxmlformats.org/markup-compatibility/2006" xmlns:a14="http://schemas.microsoft.com/office/drawing/2010/main" val="969696" mc:Ignorable="a14" a14:legacySpreadsheetColorIndex="5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3.5698348951360998E-3"/>
                  <c:y val="0"/>
                </c:manualLayout>
              </c:layout>
              <c:dLblPos val="ctr"/>
              <c:showLegendKey val="0"/>
              <c:showVal val="1"/>
              <c:showCatName val="0"/>
              <c:showSerName val="0"/>
              <c:showPercent val="0"/>
              <c:showBubbleSize val="0"/>
            </c:dLbl>
            <c:dLbl>
              <c:idx val="1"/>
              <c:layout>
                <c:manualLayout>
                  <c:x val="7.1396697902721996E-3"/>
                  <c:y val="7.5444944640118471E-17"/>
                </c:manualLayout>
              </c:layout>
              <c:dLblPos val="ctr"/>
              <c:showLegendKey val="0"/>
              <c:showVal val="1"/>
              <c:showCatName val="0"/>
              <c:showSerName val="0"/>
              <c:showPercent val="0"/>
              <c:showBubbleSize val="0"/>
            </c:dLbl>
            <c:dLbl>
              <c:idx val="2"/>
              <c:layout>
                <c:manualLayout>
                  <c:x val="1.2530682660651354E-2"/>
                  <c:y val="0"/>
                </c:manualLayout>
              </c:layout>
              <c:dLblPos val="ctr"/>
              <c:showLegendKey val="0"/>
              <c:showVal val="1"/>
              <c:showCatName val="0"/>
              <c:showSerName val="0"/>
              <c:showPercent val="0"/>
              <c:showBubbleSize val="0"/>
            </c:dLbl>
            <c:dLbl>
              <c:idx val="3"/>
              <c:delete val="1"/>
            </c:dLbl>
            <c:dLbl>
              <c:idx val="4"/>
              <c:layout>
                <c:manualLayout>
                  <c:x val="5.3547523427041497E-3"/>
                  <c:y val="0"/>
                </c:manualLayout>
              </c:layout>
              <c:dLblPos val="ctr"/>
              <c:showLegendKey val="0"/>
              <c:showVal val="1"/>
              <c:showCatName val="0"/>
              <c:showSerName val="0"/>
              <c:showPercent val="0"/>
              <c:showBubbleSize val="0"/>
            </c:dLbl>
            <c:dLbl>
              <c:idx val="5"/>
              <c:layout>
                <c:manualLayout>
                  <c:x val="3.9322574638009609E-2"/>
                  <c:y val="0"/>
                </c:manualLayout>
              </c:layout>
              <c:dLblPos val="ctr"/>
              <c:showLegendKey val="0"/>
              <c:showVal val="1"/>
              <c:showCatName val="0"/>
              <c:showSerName val="0"/>
              <c:showPercent val="0"/>
              <c:showBubbleSize val="0"/>
            </c:dLbl>
            <c:spPr>
              <a:solidFill>
                <a:schemeClr val="bg1"/>
              </a:solidFill>
              <a:ln>
                <a:solidFill>
                  <a:schemeClr val="tx1"/>
                </a:solidFill>
              </a:ln>
            </c:spPr>
            <c:txPr>
              <a:bodyPr/>
              <a:lstStyle/>
              <a:p>
                <a:pPr>
                  <a:defRPr sz="700"/>
                </a:pPr>
                <a:endParaRPr lang="ja-JP"/>
              </a:p>
            </c:txPr>
            <c:showLegendKey val="0"/>
            <c:showVal val="1"/>
            <c:showCatName val="0"/>
            <c:showSerName val="0"/>
            <c:showPercent val="0"/>
            <c:showBubbleSize val="0"/>
            <c:showLeaderLines val="0"/>
          </c:dLbls>
          <c:cat>
            <c:strRef>
              <c:f>'31（問23）'!$AQ$28:$AQ$33</c:f>
              <c:strCache>
                <c:ptCount val="6"/>
                <c:pt idx="0">
                  <c:v>100人以上</c:v>
                </c:pt>
                <c:pt idx="1">
                  <c:v>50～99人</c:v>
                </c:pt>
                <c:pt idx="2">
                  <c:v>30～49人</c:v>
                </c:pt>
                <c:pt idx="3">
                  <c:v>10～29人</c:v>
                </c:pt>
                <c:pt idx="4">
                  <c:v>5～9人</c:v>
                </c:pt>
                <c:pt idx="5">
                  <c:v>1～4人</c:v>
                </c:pt>
              </c:strCache>
            </c:strRef>
          </c:cat>
          <c:val>
            <c:numRef>
              <c:f>'31（問23）'!$AZ$28:$AZ$33</c:f>
              <c:numCache>
                <c:formatCode>0.0%</c:formatCode>
                <c:ptCount val="6"/>
                <c:pt idx="0">
                  <c:v>5.7692307692307696E-2</c:v>
                </c:pt>
                <c:pt idx="1">
                  <c:v>2.8571428571428571E-2</c:v>
                </c:pt>
                <c:pt idx="2">
                  <c:v>1.1111111111111112E-2</c:v>
                </c:pt>
                <c:pt idx="3">
                  <c:v>0</c:v>
                </c:pt>
                <c:pt idx="4">
                  <c:v>6.2111801242236021E-3</c:v>
                </c:pt>
                <c:pt idx="5">
                  <c:v>1.5384615384615385E-2</c:v>
                </c:pt>
              </c:numCache>
            </c:numRef>
          </c:val>
        </c:ser>
        <c:ser>
          <c:idx val="9"/>
          <c:order val="9"/>
          <c:tx>
            <c:strRef>
              <c:f>'31（問23）'!$BA$27</c:f>
              <c:strCache>
                <c:ptCount val="1"/>
                <c:pt idx="0">
                  <c:v>雇用調整
していない</c:v>
                </c:pt>
              </c:strCache>
            </c:strRef>
          </c:tx>
          <c:spPr>
            <a:pattFill prst="narVert">
              <a:fgClr>
                <a:srgbClr xmlns:mc="http://schemas.openxmlformats.org/markup-compatibility/2006" xmlns:a14="http://schemas.microsoft.com/office/drawing/2010/main" val="969696" mc:Ignorable="a14" a14:legacySpreadsheetColorIndex="5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delete val="1"/>
            </c:dLbl>
            <c:dLbl>
              <c:idx val="1"/>
              <c:layout>
                <c:manualLayout>
                  <c:x val="5.35461179802337E-3"/>
                  <c:y val="7.5444944640118471E-17"/>
                </c:manualLayout>
              </c:layout>
              <c:dLblPos val="ctr"/>
              <c:showLegendKey val="0"/>
              <c:showVal val="1"/>
              <c:showCatName val="0"/>
              <c:showSerName val="0"/>
              <c:showPercent val="0"/>
              <c:showBubbleSize val="0"/>
            </c:dLbl>
            <c:dLbl>
              <c:idx val="2"/>
              <c:layout>
                <c:manualLayout>
                  <c:x val="8.9245872378402504E-3"/>
                  <c:y val="0"/>
                </c:manualLayout>
              </c:layout>
              <c:dLblPos val="ctr"/>
              <c:showLegendKey val="0"/>
              <c:showVal val="1"/>
              <c:showCatName val="0"/>
              <c:showSerName val="0"/>
              <c:showPercent val="0"/>
              <c:showBubbleSize val="0"/>
            </c:dLbl>
            <c:spPr>
              <a:solidFill>
                <a:schemeClr val="bg1"/>
              </a:solidFill>
              <a:ln>
                <a:solidFill>
                  <a:schemeClr val="tx1"/>
                </a:solidFill>
              </a:ln>
            </c:spPr>
            <c:txPr>
              <a:bodyPr/>
              <a:lstStyle/>
              <a:p>
                <a:pPr>
                  <a:defRPr sz="700"/>
                </a:pPr>
                <a:endParaRPr lang="ja-JP"/>
              </a:p>
            </c:txPr>
            <c:showLegendKey val="0"/>
            <c:showVal val="1"/>
            <c:showCatName val="0"/>
            <c:showSerName val="0"/>
            <c:showPercent val="0"/>
            <c:showBubbleSize val="0"/>
            <c:showLeaderLines val="0"/>
          </c:dLbls>
          <c:cat>
            <c:strRef>
              <c:f>'31（問23）'!$AQ$28:$AQ$33</c:f>
              <c:strCache>
                <c:ptCount val="6"/>
                <c:pt idx="0">
                  <c:v>100人以上</c:v>
                </c:pt>
                <c:pt idx="1">
                  <c:v>50～99人</c:v>
                </c:pt>
                <c:pt idx="2">
                  <c:v>30～49人</c:v>
                </c:pt>
                <c:pt idx="3">
                  <c:v>10～29人</c:v>
                </c:pt>
                <c:pt idx="4">
                  <c:v>5～9人</c:v>
                </c:pt>
                <c:pt idx="5">
                  <c:v>1～4人</c:v>
                </c:pt>
              </c:strCache>
            </c:strRef>
          </c:cat>
          <c:val>
            <c:numRef>
              <c:f>'31（問23）'!$BA$28:$BA$33</c:f>
              <c:numCache>
                <c:formatCode>0.0%</c:formatCode>
                <c:ptCount val="6"/>
                <c:pt idx="0">
                  <c:v>0</c:v>
                </c:pt>
                <c:pt idx="1">
                  <c:v>5.7142857142857141E-2</c:v>
                </c:pt>
                <c:pt idx="2">
                  <c:v>7.7777777777777779E-2</c:v>
                </c:pt>
                <c:pt idx="3">
                  <c:v>0.1174785100286533</c:v>
                </c:pt>
                <c:pt idx="4">
                  <c:v>0.22981366459627328</c:v>
                </c:pt>
                <c:pt idx="5">
                  <c:v>0.31538461538461537</c:v>
                </c:pt>
              </c:numCache>
            </c:numRef>
          </c:val>
        </c:ser>
        <c:ser>
          <c:idx val="10"/>
          <c:order val="10"/>
          <c:tx>
            <c:strRef>
              <c:f>'31（問23）'!$BB$27</c:f>
              <c:strCache>
                <c:ptCount val="1"/>
                <c:pt idx="0">
                  <c:v>無回答</c:v>
                </c:pt>
              </c:strCache>
            </c:strRef>
          </c:tx>
          <c:spPr>
            <a:pattFill prst="pct20">
              <a:fgClr>
                <a:srgbClr xmlns:mc="http://schemas.openxmlformats.org/markup-compatibility/2006" xmlns:a14="http://schemas.microsoft.com/office/drawing/2010/main" val="969696" mc:Ignorable="a14" a14:legacySpreadsheetColorIndex="5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delete val="1"/>
            </c:dLbl>
            <c:dLbl>
              <c:idx val="1"/>
              <c:delete val="1"/>
            </c:dLbl>
            <c:dLbl>
              <c:idx val="2"/>
              <c:delete val="1"/>
            </c:dLbl>
            <c:dLbl>
              <c:idx val="3"/>
              <c:delete val="1"/>
            </c:dLbl>
            <c:dLbl>
              <c:idx val="4"/>
              <c:delete val="1"/>
            </c:dLbl>
            <c:spPr>
              <a:solidFill>
                <a:schemeClr val="bg1"/>
              </a:solidFill>
              <a:ln>
                <a:solidFill>
                  <a:schemeClr val="tx1"/>
                </a:solidFill>
              </a:ln>
            </c:spPr>
            <c:txPr>
              <a:bodyPr/>
              <a:lstStyle/>
              <a:p>
                <a:pPr>
                  <a:defRPr sz="700"/>
                </a:pPr>
                <a:endParaRPr lang="ja-JP"/>
              </a:p>
            </c:txPr>
            <c:showLegendKey val="0"/>
            <c:showVal val="1"/>
            <c:showCatName val="0"/>
            <c:showSerName val="0"/>
            <c:showPercent val="0"/>
            <c:showBubbleSize val="0"/>
            <c:showLeaderLines val="0"/>
          </c:dLbls>
          <c:cat>
            <c:strRef>
              <c:f>'31（問23）'!$AQ$28:$AQ$33</c:f>
              <c:strCache>
                <c:ptCount val="6"/>
                <c:pt idx="0">
                  <c:v>100人以上</c:v>
                </c:pt>
                <c:pt idx="1">
                  <c:v>50～99人</c:v>
                </c:pt>
                <c:pt idx="2">
                  <c:v>30～49人</c:v>
                </c:pt>
                <c:pt idx="3">
                  <c:v>10～29人</c:v>
                </c:pt>
                <c:pt idx="4">
                  <c:v>5～9人</c:v>
                </c:pt>
                <c:pt idx="5">
                  <c:v>1～4人</c:v>
                </c:pt>
              </c:strCache>
            </c:strRef>
          </c:cat>
          <c:val>
            <c:numRef>
              <c:f>'31（問23）'!$BB$28:$BB$33</c:f>
              <c:numCache>
                <c:formatCode>0.0%</c:formatCode>
                <c:ptCount val="6"/>
                <c:pt idx="0">
                  <c:v>0</c:v>
                </c:pt>
                <c:pt idx="1">
                  <c:v>0</c:v>
                </c:pt>
                <c:pt idx="2">
                  <c:v>0</c:v>
                </c:pt>
                <c:pt idx="3">
                  <c:v>0</c:v>
                </c:pt>
                <c:pt idx="4">
                  <c:v>0</c:v>
                </c:pt>
                <c:pt idx="5">
                  <c:v>1.5384615384615385E-2</c:v>
                </c:pt>
              </c:numCache>
            </c:numRef>
          </c:val>
        </c:ser>
        <c:dLbls>
          <c:showLegendKey val="0"/>
          <c:showVal val="0"/>
          <c:showCatName val="0"/>
          <c:showSerName val="0"/>
          <c:showPercent val="0"/>
          <c:showBubbleSize val="0"/>
        </c:dLbls>
        <c:gapWidth val="30"/>
        <c:overlap val="100"/>
        <c:axId val="93253632"/>
        <c:axId val="93255168"/>
      </c:barChart>
      <c:catAx>
        <c:axId val="9325363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ＭＳ Ｐゴシック"/>
                <a:ea typeface="ＭＳ Ｐゴシック"/>
                <a:cs typeface="ＭＳ Ｐゴシック"/>
              </a:defRPr>
            </a:pPr>
            <a:endParaRPr lang="ja-JP"/>
          </a:p>
        </c:txPr>
        <c:crossAx val="93255168"/>
        <c:crosses val="autoZero"/>
        <c:auto val="1"/>
        <c:lblAlgn val="ctr"/>
        <c:lblOffset val="100"/>
        <c:tickLblSkip val="1"/>
        <c:tickMarkSkip val="1"/>
        <c:noMultiLvlLbl val="0"/>
      </c:catAx>
      <c:valAx>
        <c:axId val="93255168"/>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ＭＳ Ｐゴシック"/>
                <a:ea typeface="ＭＳ Ｐゴシック"/>
                <a:cs typeface="ＭＳ Ｐゴシック"/>
              </a:defRPr>
            </a:pPr>
            <a:endParaRPr lang="ja-JP"/>
          </a:p>
        </c:txPr>
        <c:crossAx val="93253632"/>
        <c:crosses val="autoZero"/>
        <c:crossBetween val="between"/>
      </c:valAx>
      <c:spPr>
        <a:noFill/>
        <a:ln w="25400">
          <a:noFill/>
        </a:ln>
      </c:spPr>
    </c:plotArea>
    <c:legend>
      <c:legendPos val="b"/>
      <c:layout>
        <c:manualLayout>
          <c:xMode val="edge"/>
          <c:yMode val="edge"/>
          <c:x val="1.7402945113788489E-2"/>
          <c:y val="0.80247140403745831"/>
          <c:w val="0.92637342018994617"/>
          <c:h val="0.18827225300541139"/>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14696985604072219"/>
          <c:y val="1.1312217194570135E-2"/>
        </c:manualLayout>
      </c:layout>
      <c:overlay val="0"/>
      <c:spPr>
        <a:noFill/>
        <a:ln w="25400">
          <a:noFill/>
        </a:ln>
      </c:spPr>
    </c:title>
    <c:autoTitleDeleted val="0"/>
    <c:plotArea>
      <c:layout>
        <c:manualLayout>
          <c:layoutTarget val="inner"/>
          <c:xMode val="edge"/>
          <c:yMode val="edge"/>
          <c:x val="0.14848506818931728"/>
          <c:y val="9.0497837530310474E-2"/>
          <c:w val="0.7181828808340448"/>
          <c:h val="0.84615478090840301"/>
        </c:manualLayout>
      </c:layout>
      <c:barChart>
        <c:barDir val="bar"/>
        <c:grouping val="percentStacked"/>
        <c:varyColors val="0"/>
        <c:ser>
          <c:idx val="0"/>
          <c:order val="0"/>
          <c:tx>
            <c:strRef>
              <c:f>'25（問21）'!$AO$10</c:f>
              <c:strCache>
                <c:ptCount val="1"/>
                <c:pt idx="0">
                  <c:v>あり</c:v>
                </c:pt>
              </c:strCache>
            </c:strRef>
          </c:tx>
          <c:spPr>
            <a:pattFill prst="pct60">
              <a:fgClr>
                <a:schemeClr val="tx1"/>
              </a:fgClr>
              <a:bgClr>
                <a:schemeClr val="bg1"/>
              </a:bgClr>
            </a:pattFill>
            <a:ln w="12700">
              <a:solidFill>
                <a:srgbClr val="000000"/>
              </a:solidFill>
              <a:prstDash val="solid"/>
            </a:ln>
          </c:spPr>
          <c:invertIfNegative val="0"/>
          <c:dLbls>
            <c:dLbl>
              <c:idx val="0"/>
              <c:delete val="1"/>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'25（問21）'!$AN$11:$AN$23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'25（問21）'!$AO$11:$AO$23</c:f>
              <c:numCache>
                <c:formatCode>0.0%</c:formatCode>
                <c:ptCount val="13"/>
                <c:pt idx="0">
                  <c:v>0</c:v>
                </c:pt>
                <c:pt idx="1">
                  <c:v>0.61403508771929827</c:v>
                </c:pt>
                <c:pt idx="2">
                  <c:v>0.66666666666666663</c:v>
                </c:pt>
                <c:pt idx="3">
                  <c:v>0.86206896551724133</c:v>
                </c:pt>
                <c:pt idx="4">
                  <c:v>0.74820143884892087</c:v>
                </c:pt>
                <c:pt idx="5">
                  <c:v>0.26666666666666666</c:v>
                </c:pt>
                <c:pt idx="6">
                  <c:v>0.57894736842105265</c:v>
                </c:pt>
                <c:pt idx="7">
                  <c:v>0.7857142857142857</c:v>
                </c:pt>
                <c:pt idx="8">
                  <c:v>0.69037656903765687</c:v>
                </c:pt>
                <c:pt idx="9">
                  <c:v>0.85</c:v>
                </c:pt>
                <c:pt idx="10">
                  <c:v>1</c:v>
                </c:pt>
                <c:pt idx="11">
                  <c:v>0.7</c:v>
                </c:pt>
                <c:pt idx="12">
                  <c:v>0.60240963855421692</c:v>
                </c:pt>
              </c:numCache>
            </c:numRef>
          </c:val>
        </c:ser>
        <c:ser>
          <c:idx val="1"/>
          <c:order val="1"/>
          <c:tx>
            <c:strRef>
              <c:f>'25（問21）'!$AP$10</c:f>
              <c:strCache>
                <c:ptCount val="1"/>
                <c:pt idx="0">
                  <c:v>なし</c:v>
                </c:pt>
              </c:strCache>
            </c:strRef>
          </c:tx>
          <c:spPr>
            <a:solidFill>
              <a:schemeClr val="bg1"/>
            </a:solidFill>
            <a:ln w="12700">
              <a:solidFill>
                <a:srgbClr val="000000"/>
              </a:solidFill>
              <a:prstDash val="solid"/>
            </a:ln>
          </c:spPr>
          <c:invertIfNegative val="0"/>
          <c:dLbls>
            <c:dLbl>
              <c:idx val="0"/>
              <c:delete val="1"/>
            </c:dLbl>
            <c:dLbl>
              <c:idx val="6"/>
              <c:layout>
                <c:manualLayout>
                  <c:x val="-1.7651597866322824E-2"/>
                  <c:y val="-2.4132056976582847E-3"/>
                </c:manualLayout>
              </c:layout>
              <c:dLblPos val="ctr"/>
              <c:showLegendKey val="0"/>
              <c:showVal val="1"/>
              <c:showCatName val="0"/>
              <c:showSerName val="0"/>
              <c:showPercent val="0"/>
              <c:showBubbleSize val="0"/>
            </c:dLbl>
            <c:dLbl>
              <c:idx val="7"/>
              <c:layout>
                <c:manualLayout>
                  <c:x val="-2.2045446515337998E-2"/>
                  <c:y val="-6.7291630112823429E-4"/>
                </c:manualLayout>
              </c:layout>
              <c:dLblPos val="ctr"/>
              <c:showLegendKey val="0"/>
              <c:showVal val="1"/>
              <c:showCatName val="0"/>
              <c:showSerName val="0"/>
              <c:showPercent val="0"/>
              <c:showBubbleSize val="0"/>
            </c:dLbl>
            <c:dLbl>
              <c:idx val="10"/>
              <c:delete val="1"/>
            </c:dLbl>
            <c:spPr>
              <a:solidFill>
                <a:schemeClr val="bg1"/>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'25（問21）'!$AN$11:$AN$23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'25（問21）'!$AP$11:$AP$23</c:f>
              <c:numCache>
                <c:formatCode>0.0%</c:formatCode>
                <c:ptCount val="13"/>
                <c:pt idx="0">
                  <c:v>0</c:v>
                </c:pt>
                <c:pt idx="1">
                  <c:v>0.38596491228070173</c:v>
                </c:pt>
                <c:pt idx="2">
                  <c:v>0.32575757575757575</c:v>
                </c:pt>
                <c:pt idx="3">
                  <c:v>0.13793103448275862</c:v>
                </c:pt>
                <c:pt idx="4">
                  <c:v>0.25179856115107913</c:v>
                </c:pt>
                <c:pt idx="5">
                  <c:v>0.73333333333333328</c:v>
                </c:pt>
                <c:pt idx="6">
                  <c:v>0.36842105263157893</c:v>
                </c:pt>
                <c:pt idx="7">
                  <c:v>0.21428571428571427</c:v>
                </c:pt>
                <c:pt idx="8">
                  <c:v>0.29288702928870292</c:v>
                </c:pt>
                <c:pt idx="9">
                  <c:v>0.15</c:v>
                </c:pt>
                <c:pt idx="10">
                  <c:v>0</c:v>
                </c:pt>
                <c:pt idx="11">
                  <c:v>0.28749999999999998</c:v>
                </c:pt>
                <c:pt idx="12">
                  <c:v>0.37349397590361444</c:v>
                </c:pt>
              </c:numCache>
            </c:numRef>
          </c:val>
        </c:ser>
        <c:ser>
          <c:idx val="2"/>
          <c:order val="2"/>
          <c:tx>
            <c:strRef>
              <c:f>'25（問21）'!$AQ$10</c:f>
              <c:strCache>
                <c:ptCount val="1"/>
                <c:pt idx="0">
                  <c:v>無回答</c:v>
                </c:pt>
              </c:strCache>
            </c:strRef>
          </c:tx>
          <c:spPr>
            <a:pattFill prst="pct10">
              <a:fgClr>
                <a:schemeClr val="tx1"/>
              </a:fgClr>
              <a:bgClr>
                <a:schemeClr val="bg1"/>
              </a:bgClr>
            </a:pattFill>
            <a:ln w="12700">
              <a:solidFill>
                <a:srgbClr val="000000"/>
              </a:solidFill>
              <a:prstDash val="solid"/>
            </a:ln>
          </c:spPr>
          <c:invertIfNegative val="0"/>
          <c:dLbls>
            <c:dLbl>
              <c:idx val="0"/>
              <c:layout>
                <c:manualLayout>
                  <c:x val="4.2550639079939945E-2"/>
                  <c:y val="7.1949602583758123E-4"/>
                </c:manualLayout>
              </c:layout>
              <c:dLblPos val="ctr"/>
              <c:showLegendKey val="0"/>
              <c:showVal val="1"/>
              <c:showCatName val="0"/>
              <c:showSerName val="0"/>
              <c:showPercent val="0"/>
              <c:showBubbleSize val="0"/>
            </c:dLbl>
            <c:dLbl>
              <c:idx val="1"/>
              <c:delete val="1"/>
            </c:dLbl>
            <c:dLbl>
              <c:idx val="3"/>
              <c:delete val="1"/>
            </c:dLbl>
            <c:dLbl>
              <c:idx val="4"/>
              <c:delete val="1"/>
            </c:dLbl>
            <c:dLbl>
              <c:idx val="5"/>
              <c:delete val="1"/>
            </c:dLbl>
            <c:dLbl>
              <c:idx val="6"/>
              <c:layout>
                <c:manualLayout>
                  <c:x val="6.8050299682688919E-3"/>
                  <c:y val="-2.4135120045475039E-3"/>
                </c:manualLayout>
              </c:layout>
              <c:dLblPos val="ctr"/>
              <c:showLegendKey val="0"/>
              <c:showVal val="1"/>
              <c:showCatName val="0"/>
              <c:showSerName val="0"/>
              <c:showPercent val="0"/>
              <c:showBubbleSize val="0"/>
            </c:dLbl>
            <c:dLbl>
              <c:idx val="7"/>
              <c:delete val="1"/>
            </c:dLbl>
            <c:dLbl>
              <c:idx val="9"/>
              <c:delete val="1"/>
            </c:dLbl>
            <c:dLbl>
              <c:idx val="10"/>
              <c:delete val="1"/>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'25（問21）'!$AN$11:$AN$23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'25（問21）'!$AQ$11:$AQ$23</c:f>
              <c:numCache>
                <c:formatCode>0.0%</c:formatCode>
                <c:ptCount val="13"/>
                <c:pt idx="0">
                  <c:v>0</c:v>
                </c:pt>
                <c:pt idx="1">
                  <c:v>0</c:v>
                </c:pt>
                <c:pt idx="2">
                  <c:v>7.575757575757576E-3</c:v>
                </c:pt>
                <c:pt idx="3">
                  <c:v>0</c:v>
                </c:pt>
                <c:pt idx="4">
                  <c:v>0</c:v>
                </c:pt>
                <c:pt idx="5">
                  <c:v>0</c:v>
                </c:pt>
                <c:pt idx="6">
                  <c:v>5.2631578947368418E-2</c:v>
                </c:pt>
                <c:pt idx="7">
                  <c:v>0</c:v>
                </c:pt>
                <c:pt idx="8">
                  <c:v>1.6736401673640166E-2</c:v>
                </c:pt>
                <c:pt idx="9">
                  <c:v>0</c:v>
                </c:pt>
                <c:pt idx="10">
                  <c:v>0</c:v>
                </c:pt>
                <c:pt idx="11">
                  <c:v>1.2500000000000001E-2</c:v>
                </c:pt>
                <c:pt idx="12">
                  <c:v>2.4096385542168676E-2</c:v>
                </c:pt>
              </c:numCache>
            </c:numRef>
          </c:val>
        </c:ser>
        <c:dLbls>
          <c:showLegendKey val="0"/>
          <c:showVal val="0"/>
          <c:showCatName val="0"/>
          <c:showSerName val="0"/>
          <c:showPercent val="0"/>
          <c:showBubbleSize val="0"/>
        </c:dLbls>
        <c:gapWidth val="40"/>
        <c:overlap val="100"/>
        <c:axId val="91133056"/>
        <c:axId val="91134592"/>
      </c:barChart>
      <c:catAx>
        <c:axId val="9113305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1134592"/>
        <c:crosses val="autoZero"/>
        <c:auto val="1"/>
        <c:lblAlgn val="ctr"/>
        <c:lblOffset val="100"/>
        <c:tickLblSkip val="1"/>
        <c:tickMarkSkip val="1"/>
        <c:noMultiLvlLbl val="0"/>
      </c:catAx>
      <c:valAx>
        <c:axId val="91134592"/>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1133056"/>
        <c:crosses val="autoZero"/>
        <c:crossBetween val="between"/>
      </c:valAx>
      <c:spPr>
        <a:noFill/>
        <a:ln w="25400">
          <a:noFill/>
        </a:ln>
      </c:spPr>
    </c:plotArea>
    <c:legend>
      <c:legendPos val="r"/>
      <c:layout>
        <c:manualLayout>
          <c:xMode val="edge"/>
          <c:yMode val="edge"/>
          <c:x val="0.88181945438638343"/>
          <c:y val="0.34841676464650062"/>
          <c:w val="0.11060621967708584"/>
          <c:h val="0.18099571263999237"/>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6.7204301075268818E-3"/>
          <c:y val="9.2081031307550652E-3"/>
        </c:manualLayout>
      </c:layout>
      <c:overlay val="0"/>
      <c:spPr>
        <a:noFill/>
        <a:ln w="25400">
          <a:noFill/>
        </a:ln>
      </c:spPr>
    </c:title>
    <c:autoTitleDeleted val="0"/>
    <c:plotArea>
      <c:layout>
        <c:manualLayout>
          <c:layoutTarget val="inner"/>
          <c:xMode val="edge"/>
          <c:yMode val="edge"/>
          <c:x val="0.1384410419305511"/>
          <c:y val="2.9465983011738556E-2"/>
          <c:w val="0.82258172486890546"/>
          <c:h val="0.79742316525517465"/>
        </c:manualLayout>
      </c:layout>
      <c:barChart>
        <c:barDir val="bar"/>
        <c:grouping val="percentStacked"/>
        <c:varyColors val="0"/>
        <c:ser>
          <c:idx val="0"/>
          <c:order val="0"/>
          <c:tx>
            <c:strRef>
              <c:f>'31（問23）'!$AR$9</c:f>
              <c:strCache>
                <c:ptCount val="1"/>
                <c:pt idx="0">
                  <c:v>大量退職</c:v>
                </c:pt>
              </c:strCache>
            </c:strRef>
          </c:tx>
          <c:spPr>
            <a:solidFill>
              <a:srgbClr val="FFFFFF"/>
            </a:solidFill>
            <a:ln w="12700">
              <a:solidFill>
                <a:srgbClr val="000000"/>
              </a:solidFill>
              <a:prstDash val="solid"/>
            </a:ln>
          </c:spPr>
          <c:invertIfNegative val="0"/>
          <c:dLbls>
            <c:dLbl>
              <c:idx val="0"/>
              <c:delete val="1"/>
            </c:dLbl>
            <c:dLbl>
              <c:idx val="1"/>
              <c:layout>
                <c:manualLayout>
                  <c:x val="-3.5842293906810036E-3"/>
                  <c:y val="9.003374608986514E-17"/>
                </c:manualLayout>
              </c:layout>
              <c:dLblPos val="ctr"/>
              <c:showLegendKey val="0"/>
              <c:showVal val="1"/>
              <c:showCatName val="0"/>
              <c:showSerName val="0"/>
              <c:showPercent val="0"/>
              <c:showBubbleSize val="0"/>
            </c:dLbl>
            <c:dLbl>
              <c:idx val="2"/>
              <c:delete val="1"/>
            </c:dLbl>
            <c:dLbl>
              <c:idx val="3"/>
              <c:delete val="1"/>
            </c:dLbl>
            <c:dLbl>
              <c:idx val="4"/>
              <c:layout>
                <c:manualLayout>
                  <c:x val="1.6427528268412895E-17"/>
                  <c:y val="-2.4554941682013503E-3"/>
                </c:manualLayout>
              </c:layout>
              <c:dLblPos val="ctr"/>
              <c:showLegendKey val="0"/>
              <c:showVal val="1"/>
              <c:showCatName val="0"/>
              <c:showSerName val="0"/>
              <c:showPercent val="0"/>
              <c:showBubbleSize val="0"/>
            </c:dLbl>
            <c:dLbl>
              <c:idx val="5"/>
              <c:delete val="1"/>
            </c:dLbl>
            <c:dLbl>
              <c:idx val="6"/>
              <c:delete val="1"/>
            </c:dLbl>
            <c:dLbl>
              <c:idx val="7"/>
              <c:delete val="1"/>
            </c:dLbl>
            <c:dLbl>
              <c:idx val="8"/>
              <c:layout>
                <c:manualLayout>
                  <c:x val="5.3763440860215058E-3"/>
                  <c:y val="0"/>
                </c:manualLayout>
              </c:layout>
              <c:dLblPos val="ctr"/>
              <c:showLegendKey val="0"/>
              <c:showVal val="1"/>
              <c:showCatName val="0"/>
              <c:showSerName val="0"/>
              <c:showPercent val="0"/>
              <c:showBubbleSize val="0"/>
            </c:dLbl>
            <c:dLbl>
              <c:idx val="9"/>
              <c:delete val="1"/>
            </c:dLbl>
            <c:dLbl>
              <c:idx val="10"/>
              <c:delete val="1"/>
            </c:dLbl>
            <c:dLbl>
              <c:idx val="11"/>
              <c:layout>
                <c:manualLayout>
                  <c:x val="-5.3764851974148391E-3"/>
                  <c:y val="0"/>
                </c:manualLayout>
              </c:layout>
              <c:dLblPos val="ctr"/>
              <c:showLegendKey val="0"/>
              <c:showVal val="1"/>
              <c:showCatName val="0"/>
              <c:showSerName val="0"/>
              <c:showPercent val="0"/>
              <c:showBubbleSize val="0"/>
            </c:dLbl>
            <c:dLbl>
              <c:idx val="12"/>
              <c:delete val="1"/>
            </c:dLbl>
            <c:spPr>
              <a:solidFill>
                <a:schemeClr val="bg1"/>
              </a:solidFill>
              <a:ln w="3175">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'31（問23）'!$AQ$10:$AQ$22</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'31（問23）'!$AR$10:$AR$22</c:f>
              <c:numCache>
                <c:formatCode>0.0%</c:formatCode>
                <c:ptCount val="13"/>
                <c:pt idx="0">
                  <c:v>0</c:v>
                </c:pt>
                <c:pt idx="1">
                  <c:v>3.5087719298245612E-2</c:v>
                </c:pt>
                <c:pt idx="2">
                  <c:v>0</c:v>
                </c:pt>
                <c:pt idx="3">
                  <c:v>0</c:v>
                </c:pt>
                <c:pt idx="4">
                  <c:v>1.4388489208633094E-2</c:v>
                </c:pt>
                <c:pt idx="5">
                  <c:v>0</c:v>
                </c:pt>
                <c:pt idx="6">
                  <c:v>0</c:v>
                </c:pt>
                <c:pt idx="7">
                  <c:v>0</c:v>
                </c:pt>
                <c:pt idx="8">
                  <c:v>4.1841004184100415E-3</c:v>
                </c:pt>
                <c:pt idx="9">
                  <c:v>0</c:v>
                </c:pt>
                <c:pt idx="10">
                  <c:v>0</c:v>
                </c:pt>
                <c:pt idx="11">
                  <c:v>3.125E-2</c:v>
                </c:pt>
                <c:pt idx="12">
                  <c:v>0</c:v>
                </c:pt>
              </c:numCache>
            </c:numRef>
          </c:val>
        </c:ser>
        <c:ser>
          <c:idx val="1"/>
          <c:order val="1"/>
          <c:tx>
            <c:strRef>
              <c:f>'31（問23）'!$AS$9</c:f>
              <c:strCache>
                <c:ptCount val="1"/>
                <c:pt idx="0">
                  <c:v>若年層
定着率</c:v>
                </c:pt>
              </c:strCache>
            </c:strRef>
          </c:tx>
          <c:spPr>
            <a:solidFill>
              <a:srgbClr val="FFFFFF"/>
            </a:solidFill>
            <a:ln w="12700">
              <a:solidFill>
                <a:srgbClr val="000000"/>
              </a:solidFill>
              <a:prstDash val="solid"/>
            </a:ln>
          </c:spPr>
          <c:invertIfNegative val="0"/>
          <c:dLbls>
            <c:dLbl>
              <c:idx val="0"/>
              <c:delete val="1"/>
            </c:dLbl>
            <c:dLbl>
              <c:idx val="1"/>
              <c:layout>
                <c:manualLayout>
                  <c:x val="0"/>
                  <c:y val="9.003374608986514E-17"/>
                </c:manualLayout>
              </c:layout>
              <c:dLblPos val="ctr"/>
              <c:showLegendKey val="0"/>
              <c:showVal val="1"/>
              <c:showCatName val="0"/>
              <c:showSerName val="0"/>
              <c:showPercent val="0"/>
              <c:showBubbleSize val="0"/>
            </c:dLbl>
            <c:dLbl>
              <c:idx val="2"/>
              <c:layout>
                <c:manualLayout>
                  <c:x val="-3.3598622752801062E-4"/>
                  <c:y val="-1.4684628509834062E-3"/>
                </c:manualLayout>
              </c:layout>
              <c:dLblPos val="ctr"/>
              <c:showLegendKey val="0"/>
              <c:showVal val="1"/>
              <c:showCatName val="0"/>
              <c:showSerName val="0"/>
              <c:showPercent val="0"/>
              <c:showBubbleSize val="0"/>
            </c:dLbl>
            <c:dLbl>
              <c:idx val="3"/>
              <c:delete val="1"/>
            </c:dLbl>
            <c:dLbl>
              <c:idx val="4"/>
              <c:layout>
                <c:manualLayout>
                  <c:x val="7.7285299015042476E-3"/>
                  <c:y val="-3.3506861366086144E-4"/>
                </c:manualLayout>
              </c:layout>
              <c:dLblPos val="ctr"/>
              <c:showLegendKey val="0"/>
              <c:showVal val="1"/>
              <c:showCatName val="0"/>
              <c:showSerName val="0"/>
              <c:showPercent val="0"/>
              <c:showBubbleSize val="0"/>
            </c:dLbl>
            <c:dLbl>
              <c:idx val="5"/>
              <c:layout>
                <c:manualLayout>
                  <c:x val="-2.6881720430107527E-2"/>
                  <c:y val="0"/>
                </c:manualLayout>
              </c:layout>
              <c:dLblPos val="ctr"/>
              <c:showLegendKey val="0"/>
              <c:showVal val="1"/>
              <c:showCatName val="0"/>
              <c:showSerName val="0"/>
              <c:showPercent val="0"/>
              <c:showBubbleSize val="0"/>
            </c:dLbl>
            <c:dLbl>
              <c:idx val="6"/>
              <c:delete val="1"/>
            </c:dLbl>
            <c:dLbl>
              <c:idx val="7"/>
              <c:layout>
                <c:manualLayout>
                  <c:x val="2.8898202240848596E-3"/>
                  <c:y val="7.5076250827762548E-4"/>
                </c:manualLayout>
              </c:layout>
              <c:dLblPos val="ctr"/>
              <c:showLegendKey val="0"/>
              <c:showVal val="1"/>
              <c:showCatName val="0"/>
              <c:showSerName val="0"/>
              <c:showPercent val="0"/>
              <c:showBubbleSize val="0"/>
            </c:dLbl>
            <c:dLbl>
              <c:idx val="8"/>
              <c:layout>
                <c:manualLayout>
                  <c:x val="6.182090141958062E-3"/>
                  <c:y val="7.0377943088605641E-4"/>
                </c:manualLayout>
              </c:layout>
              <c:dLblPos val="ctr"/>
              <c:showLegendKey val="0"/>
              <c:showVal val="1"/>
              <c:showCatName val="0"/>
              <c:showSerName val="0"/>
              <c:showPercent val="0"/>
              <c:showBubbleSize val="0"/>
            </c:dLbl>
            <c:dLbl>
              <c:idx val="9"/>
              <c:layout>
                <c:manualLayout>
                  <c:x val="-8.9605734767025085E-3"/>
                  <c:y val="0"/>
                </c:manualLayout>
              </c:layout>
              <c:dLblPos val="ctr"/>
              <c:showLegendKey val="0"/>
              <c:showVal val="1"/>
              <c:showCatName val="0"/>
              <c:showSerName val="0"/>
              <c:showPercent val="0"/>
              <c:showBubbleSize val="0"/>
            </c:dLbl>
            <c:dLbl>
              <c:idx val="10"/>
              <c:layout>
                <c:manualLayout>
                  <c:x val="1.0752688172043012E-2"/>
                  <c:y val="0"/>
                </c:manualLayout>
              </c:layout>
              <c:dLblPos val="ctr"/>
              <c:showLegendKey val="0"/>
              <c:showVal val="1"/>
              <c:showCatName val="0"/>
              <c:showSerName val="0"/>
              <c:showPercent val="0"/>
              <c:showBubbleSize val="0"/>
            </c:dLbl>
            <c:dLbl>
              <c:idx val="11"/>
              <c:layout>
                <c:manualLayout>
                  <c:x val="-5.8548528208167529E-3"/>
                  <c:y val="-5.1816727328973382E-5"/>
                </c:manualLayout>
              </c:layout>
              <c:dLblPos val="ctr"/>
              <c:showLegendKey val="0"/>
              <c:showVal val="1"/>
              <c:showCatName val="0"/>
              <c:showSerName val="0"/>
              <c:showPercent val="0"/>
              <c:showBubbleSize val="0"/>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'31（問23）'!$AQ$10:$AQ$22</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'31（問23）'!$AS$10:$AS$22</c:f>
              <c:numCache>
                <c:formatCode>0.0%</c:formatCode>
                <c:ptCount val="13"/>
                <c:pt idx="0">
                  <c:v>0</c:v>
                </c:pt>
                <c:pt idx="1">
                  <c:v>0.14035087719298245</c:v>
                </c:pt>
                <c:pt idx="2">
                  <c:v>0.11363636363636363</c:v>
                </c:pt>
                <c:pt idx="3">
                  <c:v>0</c:v>
                </c:pt>
                <c:pt idx="4">
                  <c:v>5.0359712230215826E-2</c:v>
                </c:pt>
                <c:pt idx="5">
                  <c:v>0.3</c:v>
                </c:pt>
                <c:pt idx="6">
                  <c:v>0</c:v>
                </c:pt>
                <c:pt idx="7">
                  <c:v>0.21428571428571427</c:v>
                </c:pt>
                <c:pt idx="8">
                  <c:v>0.10878661087866109</c:v>
                </c:pt>
                <c:pt idx="9">
                  <c:v>0.15</c:v>
                </c:pt>
                <c:pt idx="10">
                  <c:v>0.125</c:v>
                </c:pt>
                <c:pt idx="11">
                  <c:v>8.1250000000000003E-2</c:v>
                </c:pt>
                <c:pt idx="12">
                  <c:v>0.25903614457831325</c:v>
                </c:pt>
              </c:numCache>
            </c:numRef>
          </c:val>
        </c:ser>
        <c:ser>
          <c:idx val="2"/>
          <c:order val="2"/>
          <c:tx>
            <c:strRef>
              <c:f>'31（問23）'!$AT$9</c:f>
              <c:strCache>
                <c:ptCount val="1"/>
                <c:pt idx="0">
                  <c:v>女性
労働環境</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delete val="1"/>
            </c:dLbl>
            <c:dLbl>
              <c:idx val="1"/>
              <c:delete val="1"/>
            </c:dLbl>
            <c:dLbl>
              <c:idx val="3"/>
              <c:delete val="1"/>
            </c:dLbl>
            <c:dLbl>
              <c:idx val="4"/>
              <c:layout>
                <c:manualLayout>
                  <c:x val="7.7285299015042476E-3"/>
                  <c:y val="2.120425554540489E-3"/>
                </c:manualLayout>
              </c:layout>
              <c:dLblPos val="ctr"/>
              <c:showLegendKey val="0"/>
              <c:showVal val="1"/>
              <c:showCatName val="0"/>
              <c:showSerName val="0"/>
              <c:showPercent val="0"/>
              <c:showBubbleSize val="0"/>
            </c:dLbl>
            <c:dLbl>
              <c:idx val="5"/>
              <c:layout>
                <c:manualLayout>
                  <c:x val="-1.7921146953405018E-3"/>
                  <c:y val="0"/>
                </c:manualLayout>
              </c:layout>
              <c:dLblPos val="ctr"/>
              <c:showLegendKey val="0"/>
              <c:showVal val="1"/>
              <c:showCatName val="0"/>
              <c:showSerName val="0"/>
              <c:showPercent val="0"/>
              <c:showBubbleSize val="0"/>
            </c:dLbl>
            <c:dLbl>
              <c:idx val="6"/>
              <c:delete val="1"/>
            </c:dLbl>
            <c:dLbl>
              <c:idx val="7"/>
              <c:layout>
                <c:manualLayout>
                  <c:x val="-4.6817938080320606E-3"/>
                  <c:y val="1.3646360503279632E-3"/>
                </c:manualLayout>
              </c:layout>
              <c:dLblPos val="ctr"/>
              <c:showLegendKey val="0"/>
              <c:showVal val="1"/>
              <c:showCatName val="0"/>
              <c:showSerName val="0"/>
              <c:showPercent val="0"/>
              <c:showBubbleSize val="0"/>
            </c:dLbl>
            <c:dLbl>
              <c:idx val="8"/>
              <c:layout>
                <c:manualLayout>
                  <c:x val="5.1660881099539974E-4"/>
                  <c:y val="1.9315265149867317E-3"/>
                </c:manualLayout>
              </c:layout>
              <c:dLblPos val="ctr"/>
              <c:showLegendKey val="0"/>
              <c:showVal val="1"/>
              <c:showCatName val="0"/>
              <c:showSerName val="0"/>
              <c:showPercent val="0"/>
              <c:showBubbleSize val="0"/>
            </c:dLbl>
            <c:dLbl>
              <c:idx val="9"/>
              <c:delete val="1"/>
            </c:dLbl>
            <c:dLbl>
              <c:idx val="10"/>
              <c:layout>
                <c:manualLayout>
                  <c:x val="7.1684587813620072E-3"/>
                  <c:y val="0"/>
                </c:manualLayout>
              </c:layout>
              <c:dLblPos val="ctr"/>
              <c:showLegendKey val="0"/>
              <c:showVal val="1"/>
              <c:showCatName val="0"/>
              <c:showSerName val="0"/>
              <c:showPercent val="0"/>
              <c:showBubbleSize val="0"/>
            </c:dLbl>
            <c:dLbl>
              <c:idx val="11"/>
              <c:layout>
                <c:manualLayout>
                  <c:x val="-1.109841108571106E-3"/>
                  <c:y val="1.7898038988220396E-3"/>
                </c:manualLayout>
              </c:layout>
              <c:dLblPos val="ctr"/>
              <c:showLegendKey val="0"/>
              <c:showVal val="1"/>
              <c:showCatName val="0"/>
              <c:showSerName val="0"/>
              <c:showPercent val="0"/>
              <c:showBubbleSize val="0"/>
            </c:dLbl>
            <c:dLbl>
              <c:idx val="12"/>
              <c:layout>
                <c:manualLayout>
                  <c:x val="8.80143570043891E-4"/>
                  <c:y val="-1.326857402915337E-3"/>
                </c:manualLayout>
              </c:layout>
              <c:dLblPos val="ctr"/>
              <c:showLegendKey val="0"/>
              <c:showVal val="1"/>
              <c:showCatName val="0"/>
              <c:showSerName val="0"/>
              <c:showPercent val="0"/>
              <c:showBubbleSize val="0"/>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'31（問23）'!$AQ$10:$AQ$22</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'31（問23）'!$AT$10:$AT$22</c:f>
              <c:numCache>
                <c:formatCode>0.0%</c:formatCode>
                <c:ptCount val="13"/>
                <c:pt idx="0">
                  <c:v>0</c:v>
                </c:pt>
                <c:pt idx="1">
                  <c:v>0</c:v>
                </c:pt>
                <c:pt idx="2">
                  <c:v>2.2727272727272728E-2</c:v>
                </c:pt>
                <c:pt idx="3">
                  <c:v>0</c:v>
                </c:pt>
                <c:pt idx="4">
                  <c:v>3.5971223021582732E-2</c:v>
                </c:pt>
                <c:pt idx="5">
                  <c:v>3.3333333333333333E-2</c:v>
                </c:pt>
                <c:pt idx="6">
                  <c:v>0</c:v>
                </c:pt>
                <c:pt idx="7">
                  <c:v>0.14285714285714285</c:v>
                </c:pt>
                <c:pt idx="8">
                  <c:v>1.2552301255230125E-2</c:v>
                </c:pt>
                <c:pt idx="9">
                  <c:v>0</c:v>
                </c:pt>
                <c:pt idx="10">
                  <c:v>0.125</c:v>
                </c:pt>
                <c:pt idx="11">
                  <c:v>1.2500000000000001E-2</c:v>
                </c:pt>
                <c:pt idx="12">
                  <c:v>1.2048192771084338E-2</c:v>
                </c:pt>
              </c:numCache>
            </c:numRef>
          </c:val>
        </c:ser>
        <c:ser>
          <c:idx val="3"/>
          <c:order val="3"/>
          <c:tx>
            <c:strRef>
              <c:f>'31（問23）'!$AU$9</c:f>
              <c:strCache>
                <c:ptCount val="1"/>
                <c:pt idx="0">
                  <c:v>人材確保</c:v>
                </c:pt>
              </c:strCache>
            </c:strRef>
          </c:tx>
          <c:spPr>
            <a:pattFill prst="dkHorz">
              <a:fgClr>
                <a:srgbClr xmlns:mc="http://schemas.openxmlformats.org/markup-compatibility/2006" xmlns:a14="http://schemas.microsoft.com/office/drawing/2010/main" val="808080" mc:Ignorable="a14" a14:legacySpreadsheetColorIndex="2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delete val="1"/>
            </c:dLbl>
            <c:dLbl>
              <c:idx val="1"/>
              <c:layout>
                <c:manualLayout>
                  <c:x val="3.7634408602150574E-2"/>
                  <c:y val="9.003374608986514E-17"/>
                </c:manualLayout>
              </c:layout>
              <c:dLblPos val="ctr"/>
              <c:showLegendKey val="0"/>
              <c:showVal val="1"/>
              <c:showCatName val="0"/>
              <c:showSerName val="0"/>
              <c:showPercent val="0"/>
              <c:showBubbleSize val="0"/>
            </c:dLbl>
            <c:dLbl>
              <c:idx val="3"/>
              <c:layout>
                <c:manualLayout>
                  <c:x val="5.0403032748495237E-3"/>
                  <c:y val="-2.7434799438459472E-3"/>
                </c:manualLayout>
              </c:layout>
              <c:dLblPos val="ctr"/>
              <c:showLegendKey val="0"/>
              <c:showVal val="1"/>
              <c:showCatName val="0"/>
              <c:showSerName val="0"/>
              <c:showPercent val="0"/>
              <c:showBubbleSize val="0"/>
            </c:dLbl>
            <c:dLbl>
              <c:idx val="6"/>
              <c:layout>
                <c:manualLayout>
                  <c:x val="-8.9605734767025085E-3"/>
                  <c:y val="0"/>
                </c:manualLayout>
              </c:layout>
              <c:dLblPos val="ctr"/>
              <c:showLegendKey val="0"/>
              <c:showVal val="1"/>
              <c:showCatName val="0"/>
              <c:showSerName val="0"/>
              <c:showPercent val="0"/>
              <c:showBubbleSize val="0"/>
            </c:dLbl>
            <c:dLbl>
              <c:idx val="7"/>
              <c:layout>
                <c:manualLayout>
                  <c:x val="1.7919735839471678E-3"/>
                  <c:y val="0"/>
                </c:manualLayout>
              </c:layout>
              <c:dLblPos val="ctr"/>
              <c:showLegendKey val="0"/>
              <c:showVal val="1"/>
              <c:showCatName val="0"/>
              <c:showSerName val="0"/>
              <c:showPercent val="0"/>
              <c:showBubbleSize val="0"/>
            </c:dLbl>
            <c:dLbl>
              <c:idx val="9"/>
              <c:layout>
                <c:manualLayout>
                  <c:x val="1.2656898294248535E-2"/>
                  <c:y val="6.5643366775269797E-4"/>
                </c:manualLayout>
              </c:layout>
              <c:dLblPos val="ctr"/>
              <c:showLegendKey val="0"/>
              <c:showVal val="1"/>
              <c:showCatName val="0"/>
              <c:showSerName val="0"/>
              <c:showPercent val="0"/>
              <c:showBubbleSize val="0"/>
            </c:dLbl>
            <c:dLbl>
              <c:idx val="10"/>
              <c:layout>
                <c:manualLayout>
                  <c:x val="-3.879481952266995E-3"/>
                  <c:y val="-6.1860245054703175E-4"/>
                </c:manualLayout>
              </c:layout>
              <c:dLblPos val="ctr"/>
              <c:showLegendKey val="0"/>
              <c:showVal val="1"/>
              <c:showCatName val="0"/>
              <c:showSerName val="0"/>
              <c:showPercent val="0"/>
              <c:showBubbleSize val="0"/>
            </c:dLbl>
            <c:spPr>
              <a:solidFill>
                <a:srgbClr val="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'31（問23）'!$AQ$10:$AQ$22</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'31（問23）'!$AU$10:$AU$22</c:f>
              <c:numCache>
                <c:formatCode>0.0%</c:formatCode>
                <c:ptCount val="13"/>
                <c:pt idx="0">
                  <c:v>0</c:v>
                </c:pt>
                <c:pt idx="1">
                  <c:v>0.35087719298245612</c:v>
                </c:pt>
                <c:pt idx="2">
                  <c:v>0.45454545454545453</c:v>
                </c:pt>
                <c:pt idx="3">
                  <c:v>0.68965517241379315</c:v>
                </c:pt>
                <c:pt idx="4">
                  <c:v>0.57553956834532372</c:v>
                </c:pt>
                <c:pt idx="5">
                  <c:v>0.43333333333333335</c:v>
                </c:pt>
                <c:pt idx="6">
                  <c:v>0.15789473684210525</c:v>
                </c:pt>
                <c:pt idx="7">
                  <c:v>0.21428571428571427</c:v>
                </c:pt>
                <c:pt idx="8">
                  <c:v>0.33054393305439328</c:v>
                </c:pt>
                <c:pt idx="9">
                  <c:v>0.45</c:v>
                </c:pt>
                <c:pt idx="10">
                  <c:v>0.625</c:v>
                </c:pt>
                <c:pt idx="11">
                  <c:v>0.39374999999999999</c:v>
                </c:pt>
                <c:pt idx="12">
                  <c:v>0.38554216867469882</c:v>
                </c:pt>
              </c:numCache>
            </c:numRef>
          </c:val>
        </c:ser>
        <c:ser>
          <c:idx val="4"/>
          <c:order val="4"/>
          <c:tx>
            <c:strRef>
              <c:f>'31（問23）'!$AV$9</c:f>
              <c:strCache>
                <c:ptCount val="1"/>
                <c:pt idx="0">
                  <c:v>高齢化</c:v>
                </c:pt>
              </c:strCache>
            </c:strRef>
          </c:tx>
          <c:spPr>
            <a:solidFill>
              <a:srgbClr val="808080"/>
            </a:solidFill>
            <a:ln w="12700">
              <a:solidFill>
                <a:srgbClr val="000000"/>
              </a:solidFill>
              <a:prstDash val="solid"/>
            </a:ln>
          </c:spPr>
          <c:invertIfNegative val="0"/>
          <c:dLbls>
            <c:dLbl>
              <c:idx val="0"/>
              <c:delete val="1"/>
            </c:dLbl>
            <c:dLbl>
              <c:idx val="1"/>
              <c:layout>
                <c:manualLayout>
                  <c:x val="-1.6800722490333869E-3"/>
                  <c:y val="-1.9334599749616934E-4"/>
                </c:manualLayout>
              </c:layout>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dLbl>
            <c:dLbl>
              <c:idx val="2"/>
              <c:layout>
                <c:manualLayout>
                  <c:x val="-1.1424871045337631E-3"/>
                  <c:y val="-1.4684438255461343E-3"/>
                </c:manualLayout>
              </c:layout>
              <c:dLblPos val="ctr"/>
              <c:showLegendKey val="0"/>
              <c:showVal val="1"/>
              <c:showCatName val="0"/>
              <c:showSerName val="0"/>
              <c:showPercent val="0"/>
              <c:showBubbleSize val="0"/>
            </c:dLbl>
            <c:dLbl>
              <c:idx val="3"/>
              <c:layout>
                <c:manualLayout>
                  <c:x val="-2.0049281262322895E-2"/>
                  <c:y val="-9.0185600561222003E-4"/>
                </c:manualLayout>
              </c:layout>
              <c:dLblPos val="ctr"/>
              <c:showLegendKey val="0"/>
              <c:showVal val="1"/>
              <c:showCatName val="0"/>
              <c:showSerName val="0"/>
              <c:showPercent val="0"/>
              <c:showBubbleSize val="0"/>
            </c:dLbl>
            <c:dLbl>
              <c:idx val="4"/>
              <c:layout>
                <c:manualLayout>
                  <c:x val="-1.8257226497024666E-2"/>
                  <c:y val="-3.3507483968080941E-4"/>
                </c:manualLayout>
              </c:layout>
              <c:dLblPos val="ctr"/>
              <c:showLegendKey val="0"/>
              <c:showVal val="1"/>
              <c:showCatName val="0"/>
              <c:showSerName val="0"/>
              <c:showPercent val="0"/>
              <c:showBubbleSize val="0"/>
            </c:dLbl>
            <c:dLbl>
              <c:idx val="6"/>
              <c:layout>
                <c:manualLayout>
                  <c:x val="-2.6881720430107527E-2"/>
                  <c:y val="0"/>
                </c:manualLayout>
              </c:layout>
              <c:dLblPos val="ctr"/>
              <c:showLegendKey val="0"/>
              <c:showVal val="1"/>
              <c:showCatName val="0"/>
              <c:showSerName val="0"/>
              <c:showPercent val="0"/>
              <c:showBubbleSize val="0"/>
            </c:dLbl>
            <c:dLbl>
              <c:idx val="7"/>
              <c:layout>
                <c:manualLayout>
                  <c:x val="-1.7922558067338357E-3"/>
                  <c:y val="0"/>
                </c:manualLayout>
              </c:layout>
              <c:dLblPos val="ctr"/>
              <c:showLegendKey val="0"/>
              <c:showVal val="1"/>
              <c:showCatName val="0"/>
              <c:showSerName val="0"/>
              <c:showPercent val="0"/>
              <c:showBubbleSize val="0"/>
            </c:dLbl>
            <c:dLbl>
              <c:idx val="8"/>
              <c:layout>
                <c:manualLayout>
                  <c:x val="2.7509985034357694E-3"/>
                  <c:y val="-3.59340202864856E-3"/>
                </c:manualLayout>
              </c:layout>
              <c:dLblPos val="ctr"/>
              <c:showLegendKey val="0"/>
              <c:showVal val="1"/>
              <c:showCatName val="0"/>
              <c:showSerName val="0"/>
              <c:showPercent val="0"/>
              <c:showBubbleSize val="0"/>
            </c:dLbl>
            <c:dLbl>
              <c:idx val="10"/>
              <c:layout>
                <c:manualLayout>
                  <c:x val="-1.7921146953405018E-3"/>
                  <c:y val="0"/>
                </c:manualLayout>
              </c:layout>
              <c:dLblPos val="ctr"/>
              <c:showLegendKey val="0"/>
              <c:showVal val="1"/>
              <c:showCatName val="0"/>
              <c:showSerName val="0"/>
              <c:showPercent val="0"/>
              <c:showBubbleSize val="0"/>
            </c:dLbl>
            <c:spPr>
              <a:pattFill prst="pct5">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FFFF" mc:Ignorable="a14" a14:legacySpreadsheetColorIndex="9"/>
                </a:bgClr>
              </a:patt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'31（問23）'!$AQ$10:$AQ$22</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'31（問23）'!$AV$10:$AV$22</c:f>
              <c:numCache>
                <c:formatCode>0.0%</c:formatCode>
                <c:ptCount val="13"/>
                <c:pt idx="0">
                  <c:v>0</c:v>
                </c:pt>
                <c:pt idx="1">
                  <c:v>0.12280701754385964</c:v>
                </c:pt>
                <c:pt idx="2">
                  <c:v>0.18181818181818182</c:v>
                </c:pt>
                <c:pt idx="3">
                  <c:v>6.8965517241379309E-2</c:v>
                </c:pt>
                <c:pt idx="4">
                  <c:v>0.11510791366906475</c:v>
                </c:pt>
                <c:pt idx="5">
                  <c:v>0.13333333333333333</c:v>
                </c:pt>
                <c:pt idx="6">
                  <c:v>0.15789473684210525</c:v>
                </c:pt>
                <c:pt idx="7">
                  <c:v>7.1428571428571425E-2</c:v>
                </c:pt>
                <c:pt idx="8">
                  <c:v>0.24267782426778242</c:v>
                </c:pt>
                <c:pt idx="9">
                  <c:v>0.2</c:v>
                </c:pt>
                <c:pt idx="10">
                  <c:v>0.125</c:v>
                </c:pt>
                <c:pt idx="11">
                  <c:v>0.22500000000000001</c:v>
                </c:pt>
                <c:pt idx="12">
                  <c:v>0.19277108433734941</c:v>
                </c:pt>
              </c:numCache>
            </c:numRef>
          </c:val>
        </c:ser>
        <c:ser>
          <c:idx val="5"/>
          <c:order val="5"/>
          <c:tx>
            <c:strRef>
              <c:f>'31（問23）'!$AW$9</c:f>
              <c:strCache>
                <c:ptCount val="1"/>
                <c:pt idx="0">
                  <c:v>時間
短縮</c:v>
                </c:pt>
              </c:strCache>
            </c:strRef>
          </c:tx>
          <c:spPr>
            <a:pattFill prst="dashHorz">
              <a:fgClr>
                <a:srgbClr xmlns:mc="http://schemas.openxmlformats.org/markup-compatibility/2006" xmlns:a14="http://schemas.microsoft.com/office/drawing/2010/main" val="969696" mc:Ignorable="a14" a14:legacySpreadsheetColorIndex="5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1.2544802867383513E-2"/>
                  <c:y val="2.4554941682014405E-3"/>
                </c:manualLayout>
              </c:layout>
              <c:showLegendKey val="0"/>
              <c:showVal val="1"/>
              <c:showCatName val="0"/>
              <c:showSerName val="0"/>
              <c:showPercent val="0"/>
              <c:showBubbleSize val="0"/>
            </c:dLbl>
            <c:dLbl>
              <c:idx val="2"/>
              <c:layout>
                <c:manualLayout>
                  <c:x val="-1.0752688172043012E-2"/>
                  <c:y val="-9.003374608986514E-17"/>
                </c:manualLayout>
              </c:layout>
              <c:showLegendKey val="0"/>
              <c:showVal val="1"/>
              <c:showCatName val="0"/>
              <c:showSerName val="0"/>
              <c:showPercent val="0"/>
              <c:showBubbleSize val="0"/>
            </c:dLbl>
            <c:dLbl>
              <c:idx val="4"/>
              <c:layout>
                <c:manualLayout>
                  <c:x val="-1.4336917562724014E-2"/>
                  <c:y val="2.4554941682013503E-3"/>
                </c:manualLayout>
              </c:layout>
              <c:showLegendKey val="0"/>
              <c:showVal val="1"/>
              <c:showCatName val="0"/>
              <c:showSerName val="0"/>
              <c:showPercent val="0"/>
              <c:showBubbleSize val="0"/>
            </c:dLbl>
            <c:dLbl>
              <c:idx val="5"/>
              <c:layout>
                <c:manualLayout>
                  <c:x val="-8.9605734767025085E-3"/>
                  <c:y val="2.4554941682013503E-3"/>
                </c:manualLayout>
              </c:layout>
              <c:showLegendKey val="0"/>
              <c:showVal val="1"/>
              <c:showCatName val="0"/>
              <c:showSerName val="0"/>
              <c:showPercent val="0"/>
              <c:showBubbleSize val="0"/>
            </c:dLbl>
            <c:dLbl>
              <c:idx val="6"/>
              <c:delete val="1"/>
            </c:dLbl>
            <c:dLbl>
              <c:idx val="8"/>
              <c:layout>
                <c:manualLayout>
                  <c:x val="-3.2258064516129031E-2"/>
                  <c:y val="0"/>
                </c:manualLayout>
              </c:layout>
              <c:showLegendKey val="0"/>
              <c:showVal val="1"/>
              <c:showCatName val="0"/>
              <c:showSerName val="0"/>
              <c:showPercent val="0"/>
              <c:showBubbleSize val="0"/>
            </c:dLbl>
            <c:dLbl>
              <c:idx val="10"/>
              <c:delete val="1"/>
            </c:dLbl>
            <c:dLbl>
              <c:idx val="11"/>
              <c:layout>
                <c:manualLayout>
                  <c:x val="-2.6881720430107527E-2"/>
                  <c:y val="0"/>
                </c:manualLayout>
              </c:layout>
              <c:showLegendKey val="0"/>
              <c:showVal val="1"/>
              <c:showCatName val="0"/>
              <c:showSerName val="0"/>
              <c:showPercent val="0"/>
              <c:showBubbleSize val="0"/>
            </c:dLbl>
            <c:dLbl>
              <c:idx val="12"/>
              <c:layout>
                <c:manualLayout>
                  <c:x val="-2.8673835125448029E-2"/>
                  <c:y val="-1.9334599750179643E-7"/>
                </c:manualLayout>
              </c:layout>
              <c:showLegendKey val="0"/>
              <c:showVal val="1"/>
              <c:showCatName val="0"/>
              <c:showSerName val="0"/>
              <c:showPercent val="0"/>
              <c:showBubbleSize val="0"/>
            </c:dLbl>
            <c:spPr>
              <a:solidFill>
                <a:srgbClr val="FFFFFF"/>
              </a:solidFill>
              <a:ln>
                <a:solidFill>
                  <a:schemeClr val="tx1"/>
                </a:solidFill>
              </a:ln>
            </c:spPr>
            <c:txPr>
              <a:bodyPr/>
              <a:lstStyle/>
              <a:p>
                <a:pPr>
                  <a:defRPr sz="700"/>
                </a:pPr>
                <a:endParaRPr lang="ja-JP"/>
              </a:p>
            </c:txPr>
            <c:showLegendKey val="0"/>
            <c:showVal val="1"/>
            <c:showCatName val="0"/>
            <c:showSerName val="0"/>
            <c:showPercent val="0"/>
            <c:showBubbleSize val="0"/>
            <c:showLeaderLines val="0"/>
          </c:dLbls>
          <c:cat>
            <c:strRef>
              <c:f>'31（問23）'!$AQ$10:$AQ$22</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'31（問23）'!$AW$10:$AW$22</c:f>
              <c:numCache>
                <c:formatCode>0.0%</c:formatCode>
                <c:ptCount val="13"/>
                <c:pt idx="0">
                  <c:v>0</c:v>
                </c:pt>
                <c:pt idx="1">
                  <c:v>3.5087719298245612E-2</c:v>
                </c:pt>
                <c:pt idx="2">
                  <c:v>2.2727272727272728E-2</c:v>
                </c:pt>
                <c:pt idx="3">
                  <c:v>3.4482758620689655E-2</c:v>
                </c:pt>
                <c:pt idx="4">
                  <c:v>2.1582733812949641E-2</c:v>
                </c:pt>
                <c:pt idx="5">
                  <c:v>3.3333333333333333E-2</c:v>
                </c:pt>
                <c:pt idx="6">
                  <c:v>0</c:v>
                </c:pt>
                <c:pt idx="7">
                  <c:v>7.1428571428571425E-2</c:v>
                </c:pt>
                <c:pt idx="8">
                  <c:v>2.0920502092050208E-2</c:v>
                </c:pt>
                <c:pt idx="9">
                  <c:v>0.05</c:v>
                </c:pt>
                <c:pt idx="10">
                  <c:v>0</c:v>
                </c:pt>
                <c:pt idx="11">
                  <c:v>3.125E-2</c:v>
                </c:pt>
                <c:pt idx="12">
                  <c:v>1.8072289156626505E-2</c:v>
                </c:pt>
              </c:numCache>
            </c:numRef>
          </c:val>
        </c:ser>
        <c:ser>
          <c:idx val="6"/>
          <c:order val="6"/>
          <c:tx>
            <c:strRef>
              <c:f>'31（問23）'!$AX$9</c:f>
              <c:strCache>
                <c:ptCount val="1"/>
                <c:pt idx="0">
                  <c:v>福利
充実</c:v>
                </c:pt>
              </c:strCache>
            </c:strRef>
          </c:tx>
          <c:spPr>
            <a:pattFill prst="dkDnDiag">
              <a:fgClr>
                <a:srgbClr xmlns:mc="http://schemas.openxmlformats.org/markup-compatibility/2006" xmlns:a14="http://schemas.microsoft.com/office/drawing/2010/main" val="969696" mc:Ignorable="a14" a14:legacySpreadsheetColorIndex="5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3"/>
              <c:delete val="1"/>
            </c:dLbl>
            <c:dLbl>
              <c:idx val="4"/>
              <c:layout>
                <c:manualLayout>
                  <c:x val="7.1684587813620072E-3"/>
                  <c:y val="2.4554941682013503E-3"/>
                </c:manualLayout>
              </c:layout>
              <c:dLblPos val="ctr"/>
              <c:showLegendKey val="0"/>
              <c:showVal val="1"/>
              <c:showCatName val="0"/>
              <c:showSerName val="0"/>
              <c:showPercent val="0"/>
              <c:showBubbleSize val="0"/>
            </c:dLbl>
            <c:dLbl>
              <c:idx val="5"/>
              <c:delete val="1"/>
            </c:dLbl>
            <c:dLbl>
              <c:idx val="6"/>
              <c:delete val="1"/>
            </c:dLbl>
            <c:dLbl>
              <c:idx val="7"/>
              <c:delete val="1"/>
            </c:dLbl>
            <c:dLbl>
              <c:idx val="8"/>
              <c:layout>
                <c:manualLayout>
                  <c:x val="-8.9605734767025085E-3"/>
                  <c:y val="0"/>
                </c:manualLayout>
              </c:layout>
              <c:dLblPos val="ctr"/>
              <c:showLegendKey val="0"/>
              <c:showVal val="1"/>
              <c:showCatName val="0"/>
              <c:showSerName val="0"/>
              <c:showPercent val="0"/>
              <c:showBubbleSize val="0"/>
            </c:dLbl>
            <c:dLbl>
              <c:idx val="9"/>
              <c:delete val="1"/>
            </c:dLbl>
            <c:dLbl>
              <c:idx val="10"/>
              <c:delete val="1"/>
            </c:dLbl>
            <c:dLbl>
              <c:idx val="11"/>
              <c:layout>
                <c:manualLayout>
                  <c:x val="-1.0752688172043012E-2"/>
                  <c:y val="0"/>
                </c:manualLayout>
              </c:layout>
              <c:dLblPos val="ctr"/>
              <c:showLegendKey val="0"/>
              <c:showVal val="1"/>
              <c:showCatName val="0"/>
              <c:showSerName val="0"/>
              <c:showPercent val="0"/>
              <c:showBubbleSize val="0"/>
            </c:dLbl>
            <c:dLbl>
              <c:idx val="12"/>
              <c:layout>
                <c:manualLayout>
                  <c:x val="-5.3763440860215058E-3"/>
                  <c:y val="-5.6271091306165713E-18"/>
                </c:manualLayout>
              </c:layout>
              <c:dLblPos val="ctr"/>
              <c:showLegendKey val="0"/>
              <c:showVal val="1"/>
              <c:showCatName val="0"/>
              <c:showSerName val="0"/>
              <c:showPercent val="0"/>
              <c:showBubbleSize val="0"/>
            </c:dLbl>
            <c:spPr>
              <a:solidFill>
                <a:srgbClr val="FFFFFF"/>
              </a:solidFill>
              <a:ln>
                <a:solidFill>
                  <a:schemeClr val="tx1"/>
                </a:solidFill>
              </a:ln>
            </c:spPr>
            <c:txPr>
              <a:bodyPr/>
              <a:lstStyle/>
              <a:p>
                <a:pPr>
                  <a:defRPr sz="700"/>
                </a:pPr>
                <a:endParaRPr lang="ja-JP"/>
              </a:p>
            </c:txPr>
            <c:dLblPos val="ctr"/>
            <c:showLegendKey val="0"/>
            <c:showVal val="1"/>
            <c:showCatName val="0"/>
            <c:showSerName val="0"/>
            <c:showPercent val="0"/>
            <c:showBubbleSize val="0"/>
            <c:showLeaderLines val="0"/>
          </c:dLbls>
          <c:cat>
            <c:strRef>
              <c:f>'31（問23）'!$AQ$10:$AQ$22</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'31（問23）'!$AX$10:$AX$22</c:f>
              <c:numCache>
                <c:formatCode>0.0%</c:formatCode>
                <c:ptCount val="13"/>
                <c:pt idx="0">
                  <c:v>0</c:v>
                </c:pt>
                <c:pt idx="1">
                  <c:v>1.7543859649122806E-2</c:v>
                </c:pt>
                <c:pt idx="2">
                  <c:v>3.0303030303030304E-2</c:v>
                </c:pt>
                <c:pt idx="3">
                  <c:v>0</c:v>
                </c:pt>
                <c:pt idx="4">
                  <c:v>7.1942446043165471E-3</c:v>
                </c:pt>
                <c:pt idx="5">
                  <c:v>0</c:v>
                </c:pt>
                <c:pt idx="6">
                  <c:v>0</c:v>
                </c:pt>
                <c:pt idx="7">
                  <c:v>0</c:v>
                </c:pt>
                <c:pt idx="8">
                  <c:v>4.1841004184100415E-3</c:v>
                </c:pt>
                <c:pt idx="9">
                  <c:v>0</c:v>
                </c:pt>
                <c:pt idx="10">
                  <c:v>0</c:v>
                </c:pt>
                <c:pt idx="11">
                  <c:v>6.2500000000000003E-3</c:v>
                </c:pt>
                <c:pt idx="12">
                  <c:v>6.024096385542169E-3</c:v>
                </c:pt>
              </c:numCache>
            </c:numRef>
          </c:val>
        </c:ser>
        <c:ser>
          <c:idx val="7"/>
          <c:order val="7"/>
          <c:tx>
            <c:strRef>
              <c:f>'31（問23）'!$AY$9</c:f>
              <c:strCache>
                <c:ptCount val="1"/>
                <c:pt idx="0">
                  <c:v>人件費
高騰</c:v>
                </c:pt>
              </c:strCache>
            </c:strRef>
          </c:tx>
          <c:spPr>
            <a:pattFill prst="zigZag">
              <a:fgClr>
                <a:srgbClr xmlns:mc="http://schemas.openxmlformats.org/markup-compatibility/2006" xmlns:a14="http://schemas.microsoft.com/office/drawing/2010/main" val="969696" mc:Ignorable="a14" a14:legacySpreadsheetColorIndex="5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3.5842293906810036E-3"/>
                  <c:y val="9.003374608986514E-17"/>
                </c:manualLayout>
              </c:layout>
              <c:showLegendKey val="0"/>
              <c:showVal val="1"/>
              <c:showCatName val="0"/>
              <c:showSerName val="0"/>
              <c:showPercent val="0"/>
              <c:showBubbleSize val="0"/>
            </c:dLbl>
            <c:dLbl>
              <c:idx val="4"/>
              <c:layout>
                <c:manualLayout>
                  <c:x val="3.5842293906810036E-3"/>
                  <c:y val="0"/>
                </c:manualLayout>
              </c:layout>
              <c:showLegendKey val="0"/>
              <c:showVal val="1"/>
              <c:showCatName val="0"/>
              <c:showSerName val="0"/>
              <c:showPercent val="0"/>
              <c:showBubbleSize val="0"/>
            </c:dLbl>
            <c:dLbl>
              <c:idx val="6"/>
              <c:delete val="1"/>
            </c:dLbl>
            <c:dLbl>
              <c:idx val="8"/>
              <c:layout>
                <c:manualLayout>
                  <c:x val="5.3763440860215058E-3"/>
                  <c:y val="0"/>
                </c:manualLayout>
              </c:layout>
              <c:showLegendKey val="0"/>
              <c:showVal val="1"/>
              <c:showCatName val="0"/>
              <c:showSerName val="0"/>
              <c:showPercent val="0"/>
              <c:showBubbleSize val="0"/>
            </c:dLbl>
            <c:dLbl>
              <c:idx val="9"/>
              <c:delete val="1"/>
            </c:dLbl>
            <c:dLbl>
              <c:idx val="10"/>
              <c:delete val="1"/>
            </c:dLbl>
            <c:dLbl>
              <c:idx val="11"/>
              <c:layout>
                <c:manualLayout>
                  <c:x val="8.9605734767025085E-3"/>
                  <c:y val="-2.4554941682013503E-3"/>
                </c:manualLayout>
              </c:layout>
              <c:showLegendKey val="0"/>
              <c:showVal val="1"/>
              <c:showCatName val="0"/>
              <c:showSerName val="0"/>
              <c:showPercent val="0"/>
              <c:showBubbleSize val="0"/>
            </c:dLbl>
            <c:dLbl>
              <c:idx val="12"/>
              <c:layout>
                <c:manualLayout>
                  <c:x val="2.1505376344086023E-2"/>
                  <c:y val="-1.9334599750179643E-7"/>
                </c:manualLayout>
              </c:layout>
              <c:showLegendKey val="0"/>
              <c:showVal val="1"/>
              <c:showCatName val="0"/>
              <c:showSerName val="0"/>
              <c:showPercent val="0"/>
              <c:showBubbleSize val="0"/>
            </c:dLbl>
            <c:spPr>
              <a:solidFill>
                <a:srgbClr val="FFFFFF"/>
              </a:solidFill>
              <a:ln>
                <a:solidFill>
                  <a:schemeClr val="tx1"/>
                </a:solidFill>
              </a:ln>
            </c:spPr>
            <c:txPr>
              <a:bodyPr/>
              <a:lstStyle/>
              <a:p>
                <a:pPr>
                  <a:defRPr sz="700"/>
                </a:pPr>
                <a:endParaRPr lang="ja-JP"/>
              </a:p>
            </c:txPr>
            <c:showLegendKey val="0"/>
            <c:showVal val="1"/>
            <c:showCatName val="0"/>
            <c:showSerName val="0"/>
            <c:showPercent val="0"/>
            <c:showBubbleSize val="0"/>
            <c:showLeaderLines val="0"/>
          </c:dLbls>
          <c:cat>
            <c:strRef>
              <c:f>'31（問23）'!$AQ$10:$AQ$22</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'31（問23）'!$AY$10:$AY$22</c:f>
              <c:numCache>
                <c:formatCode>0.0%</c:formatCode>
                <c:ptCount val="13"/>
                <c:pt idx="0">
                  <c:v>0</c:v>
                </c:pt>
                <c:pt idx="1">
                  <c:v>5.2631578947368418E-2</c:v>
                </c:pt>
                <c:pt idx="2">
                  <c:v>3.787878787878788E-2</c:v>
                </c:pt>
                <c:pt idx="3">
                  <c:v>3.4482758620689655E-2</c:v>
                </c:pt>
                <c:pt idx="4">
                  <c:v>7.9136690647482008E-2</c:v>
                </c:pt>
                <c:pt idx="5">
                  <c:v>3.3333333333333333E-2</c:v>
                </c:pt>
                <c:pt idx="6">
                  <c:v>0</c:v>
                </c:pt>
                <c:pt idx="7">
                  <c:v>7.1428571428571425E-2</c:v>
                </c:pt>
                <c:pt idx="8">
                  <c:v>3.7656903765690378E-2</c:v>
                </c:pt>
                <c:pt idx="9">
                  <c:v>0</c:v>
                </c:pt>
                <c:pt idx="10">
                  <c:v>0</c:v>
                </c:pt>
                <c:pt idx="11">
                  <c:v>2.5000000000000001E-2</c:v>
                </c:pt>
                <c:pt idx="12">
                  <c:v>6.024096385542169E-3</c:v>
                </c:pt>
              </c:numCache>
            </c:numRef>
          </c:val>
        </c:ser>
        <c:ser>
          <c:idx val="8"/>
          <c:order val="8"/>
          <c:tx>
            <c:strRef>
              <c:f>'31（問23）'!$AZ$9</c:f>
              <c:strCache>
                <c:ptCount val="1"/>
                <c:pt idx="0">
                  <c:v>その他</c:v>
                </c:pt>
              </c:strCache>
            </c:strRef>
          </c:tx>
          <c:spPr>
            <a:pattFill prst="narHorz">
              <a:fgClr>
                <a:srgbClr xmlns:mc="http://schemas.openxmlformats.org/markup-compatibility/2006" xmlns:a14="http://schemas.microsoft.com/office/drawing/2010/main" val="969696" mc:Ignorable="a14" a14:legacySpreadsheetColorIndex="5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2"/>
              <c:delete val="1"/>
            </c:dLbl>
            <c:dLbl>
              <c:idx val="5"/>
              <c:delete val="1"/>
            </c:dLbl>
            <c:dLbl>
              <c:idx val="6"/>
              <c:delete val="1"/>
            </c:dLbl>
            <c:dLbl>
              <c:idx val="8"/>
              <c:layout>
                <c:manualLayout>
                  <c:x val="1.4336917562724014E-2"/>
                  <c:y val="0"/>
                </c:manualLayout>
              </c:layout>
              <c:showLegendKey val="0"/>
              <c:showVal val="1"/>
              <c:showCatName val="0"/>
              <c:showSerName val="0"/>
              <c:showPercent val="0"/>
              <c:showBubbleSize val="0"/>
            </c:dLbl>
            <c:dLbl>
              <c:idx val="9"/>
              <c:delete val="1"/>
            </c:dLbl>
            <c:dLbl>
              <c:idx val="10"/>
              <c:delete val="1"/>
            </c:dLbl>
            <c:dLbl>
              <c:idx val="11"/>
              <c:layout>
                <c:manualLayout>
                  <c:x val="2.5089605734767026E-2"/>
                  <c:y val="0"/>
                </c:manualLayout>
              </c:layout>
              <c:showLegendKey val="0"/>
              <c:showVal val="1"/>
              <c:showCatName val="0"/>
              <c:showSerName val="0"/>
              <c:showPercent val="0"/>
              <c:showBubbleSize val="0"/>
            </c:dLbl>
            <c:dLbl>
              <c:idx val="12"/>
              <c:delete val="1"/>
            </c:dLbl>
            <c:spPr>
              <a:solidFill>
                <a:srgbClr val="FFFFFF"/>
              </a:solidFill>
              <a:ln>
                <a:solidFill>
                  <a:schemeClr val="tx1"/>
                </a:solidFill>
              </a:ln>
            </c:spPr>
            <c:txPr>
              <a:bodyPr/>
              <a:lstStyle/>
              <a:p>
                <a:pPr>
                  <a:defRPr sz="700"/>
                </a:pPr>
                <a:endParaRPr lang="ja-JP"/>
              </a:p>
            </c:txPr>
            <c:showLegendKey val="0"/>
            <c:showVal val="1"/>
            <c:showCatName val="0"/>
            <c:showSerName val="0"/>
            <c:showPercent val="0"/>
            <c:showBubbleSize val="0"/>
            <c:showLeaderLines val="0"/>
          </c:dLbls>
          <c:cat>
            <c:strRef>
              <c:f>'31（問23）'!$AQ$10:$AQ$22</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'31（問23）'!$AZ$10:$AZ$22</c:f>
              <c:numCache>
                <c:formatCode>0.0%</c:formatCode>
                <c:ptCount val="13"/>
                <c:pt idx="0">
                  <c:v>0</c:v>
                </c:pt>
                <c:pt idx="1">
                  <c:v>3.5087719298245612E-2</c:v>
                </c:pt>
                <c:pt idx="2">
                  <c:v>0</c:v>
                </c:pt>
                <c:pt idx="3">
                  <c:v>3.4482758620689655E-2</c:v>
                </c:pt>
                <c:pt idx="4">
                  <c:v>7.1942446043165471E-3</c:v>
                </c:pt>
                <c:pt idx="5">
                  <c:v>0</c:v>
                </c:pt>
                <c:pt idx="6">
                  <c:v>0</c:v>
                </c:pt>
                <c:pt idx="7">
                  <c:v>7.1428571428571425E-2</c:v>
                </c:pt>
                <c:pt idx="8">
                  <c:v>1.2552301255230125E-2</c:v>
                </c:pt>
                <c:pt idx="9">
                  <c:v>0</c:v>
                </c:pt>
                <c:pt idx="10">
                  <c:v>0</c:v>
                </c:pt>
                <c:pt idx="11">
                  <c:v>1.2500000000000001E-2</c:v>
                </c:pt>
                <c:pt idx="12">
                  <c:v>0</c:v>
                </c:pt>
              </c:numCache>
            </c:numRef>
          </c:val>
        </c:ser>
        <c:ser>
          <c:idx val="9"/>
          <c:order val="9"/>
          <c:tx>
            <c:strRef>
              <c:f>'31（問23）'!$BA$9</c:f>
              <c:strCache>
                <c:ptCount val="1"/>
                <c:pt idx="0">
                  <c:v>雇用調整
していない</c:v>
                </c:pt>
              </c:strCache>
            </c:strRef>
          </c:tx>
          <c:spPr>
            <a:pattFill prst="narVert">
              <a:fgClr>
                <a:srgbClr xmlns:mc="http://schemas.openxmlformats.org/markup-compatibility/2006" xmlns:a14="http://schemas.microsoft.com/office/drawing/2010/main" val="808080" mc:Ignorable="a14" a14:legacySpreadsheetColorIndex="2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delete val="1"/>
            </c:dLbl>
            <c:dLbl>
              <c:idx val="3"/>
              <c:layout>
                <c:manualLayout>
                  <c:x val="-1.2544802867383513E-2"/>
                  <c:y val="0"/>
                </c:manualLayout>
              </c:layout>
              <c:dLblPos val="ctr"/>
              <c:showLegendKey val="0"/>
              <c:showVal val="1"/>
              <c:showCatName val="0"/>
              <c:showSerName val="0"/>
              <c:showPercent val="0"/>
              <c:showBubbleSize val="0"/>
            </c:dLbl>
            <c:dLbl>
              <c:idx val="4"/>
              <c:layout>
                <c:manualLayout>
                  <c:x val="5.3763440860215058E-3"/>
                  <c:y val="0"/>
                </c:manualLayout>
              </c:layout>
              <c:showLegendKey val="0"/>
              <c:showVal val="1"/>
              <c:showCatName val="0"/>
              <c:showSerName val="0"/>
              <c:showPercent val="0"/>
              <c:showBubbleSize val="0"/>
            </c:dLbl>
            <c:dLbl>
              <c:idx val="5"/>
              <c:layout>
                <c:manualLayout>
                  <c:x val="7.1684587813620072E-3"/>
                  <c:y val="2.4554941682013503E-3"/>
                </c:manualLayout>
              </c:layout>
              <c:showLegendKey val="0"/>
              <c:showVal val="1"/>
              <c:showCatName val="0"/>
              <c:showSerName val="0"/>
              <c:showPercent val="0"/>
              <c:showBubbleSize val="0"/>
            </c:dLbl>
            <c:dLbl>
              <c:idx val="8"/>
              <c:layout>
                <c:manualLayout>
                  <c:x val="2.1505376344086023E-2"/>
                  <c:y val="0"/>
                </c:manualLayout>
              </c:layout>
              <c:showLegendKey val="0"/>
              <c:showVal val="1"/>
              <c:showCatName val="0"/>
              <c:showSerName val="0"/>
              <c:showPercent val="0"/>
              <c:showBubbleSize val="0"/>
            </c:dLbl>
            <c:dLbl>
              <c:idx val="10"/>
              <c:delete val="1"/>
            </c:dLbl>
            <c:dLbl>
              <c:idx val="11"/>
              <c:layout>
                <c:manualLayout>
                  <c:x val="2.1800722490333869E-2"/>
                  <c:y val="-5.1816727328973382E-5"/>
                </c:manualLayout>
              </c:layout>
              <c:dLblPos val="ctr"/>
              <c:showLegendKey val="0"/>
              <c:showVal val="1"/>
              <c:showCatName val="0"/>
              <c:showSerName val="0"/>
              <c:showPercent val="0"/>
              <c:showBubbleSize val="0"/>
            </c:dLbl>
            <c:dLbl>
              <c:idx val="12"/>
              <c:layout>
                <c:manualLayout>
                  <c:x val="1.8169220782886009E-2"/>
                  <c:y val="1.1144760751059964E-3"/>
                </c:manualLayout>
              </c:layout>
              <c:dLblPos val="ctr"/>
              <c:showLegendKey val="0"/>
              <c:showVal val="1"/>
              <c:showCatName val="0"/>
              <c:showSerName val="0"/>
              <c:showPercent val="0"/>
              <c:showBubbleSize val="0"/>
            </c:dLbl>
            <c:spPr>
              <a:solidFill>
                <a:srgbClr val="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'31（問23）'!$AQ$10:$AQ$22</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'31（問23）'!$BA$10:$BA$22</c:f>
              <c:numCache>
                <c:formatCode>0.0%</c:formatCode>
                <c:ptCount val="13"/>
                <c:pt idx="0">
                  <c:v>0</c:v>
                </c:pt>
                <c:pt idx="1">
                  <c:v>0.21052631578947367</c:v>
                </c:pt>
                <c:pt idx="2">
                  <c:v>0.12878787878787878</c:v>
                </c:pt>
                <c:pt idx="3">
                  <c:v>0.13793103448275862</c:v>
                </c:pt>
                <c:pt idx="4">
                  <c:v>9.3525179856115109E-2</c:v>
                </c:pt>
                <c:pt idx="5">
                  <c:v>3.3333333333333333E-2</c:v>
                </c:pt>
                <c:pt idx="6">
                  <c:v>0.63157894736842102</c:v>
                </c:pt>
                <c:pt idx="7">
                  <c:v>0.14285714285714285</c:v>
                </c:pt>
                <c:pt idx="8">
                  <c:v>0.22594142259414227</c:v>
                </c:pt>
                <c:pt idx="9">
                  <c:v>0.15</c:v>
                </c:pt>
                <c:pt idx="10">
                  <c:v>0</c:v>
                </c:pt>
                <c:pt idx="11">
                  <c:v>0.18124999999999999</c:v>
                </c:pt>
                <c:pt idx="12">
                  <c:v>0.12048192771084337</c:v>
                </c:pt>
              </c:numCache>
            </c:numRef>
          </c:val>
        </c:ser>
        <c:ser>
          <c:idx val="10"/>
          <c:order val="10"/>
          <c:tx>
            <c:strRef>
              <c:f>'31（問23）'!$BB$9</c:f>
              <c:strCache>
                <c:ptCount val="1"/>
                <c:pt idx="0">
                  <c:v>無回答</c:v>
                </c:pt>
              </c:strCache>
            </c:strRef>
          </c:tx>
          <c:spPr>
            <a:pattFill prst="pct20">
              <a:fgClr>
                <a:srgbClr xmlns:mc="http://schemas.openxmlformats.org/markup-compatibility/2006" xmlns:a14="http://schemas.microsoft.com/office/drawing/2010/main" val="969696" mc:Ignorable="a14" a14:legacySpreadsheetColorIndex="5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delete val="1"/>
            </c:dLbl>
            <c:dLbl>
              <c:idx val="1"/>
              <c:delete val="1"/>
            </c:dLbl>
            <c:dLbl>
              <c:idx val="3"/>
              <c:delete val="1"/>
            </c:dLbl>
            <c:dLbl>
              <c:idx val="4"/>
              <c:delete val="1"/>
            </c:dLbl>
            <c:dLbl>
              <c:idx val="5"/>
              <c:delete val="1"/>
            </c:dLbl>
            <c:dLbl>
              <c:idx val="7"/>
              <c:delete val="1"/>
            </c:dLbl>
            <c:dLbl>
              <c:idx val="8"/>
              <c:delete val="1"/>
            </c:dLbl>
            <c:dLbl>
              <c:idx val="9"/>
              <c:delete val="1"/>
            </c:dLbl>
            <c:dLbl>
              <c:idx val="10"/>
              <c:delete val="1"/>
            </c:dLbl>
            <c:dLbl>
              <c:idx val="11"/>
              <c:delete val="1"/>
            </c:dLbl>
            <c:dLbl>
              <c:idx val="12"/>
              <c:delete val="1"/>
            </c:dLbl>
            <c:spPr>
              <a:solidFill>
                <a:srgbClr val="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'31（問23）'!$AQ$10:$AQ$22</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'31（問23）'!$BB$10:$BB$22</c:f>
              <c:numCache>
                <c:formatCode>0.0%</c:formatCode>
                <c:ptCount val="13"/>
                <c:pt idx="0">
                  <c:v>0</c:v>
                </c:pt>
                <c:pt idx="1">
                  <c:v>0</c:v>
                </c:pt>
                <c:pt idx="2">
                  <c:v>7.575757575757576E-3</c:v>
                </c:pt>
                <c:pt idx="3">
                  <c:v>0</c:v>
                </c:pt>
                <c:pt idx="4">
                  <c:v>0</c:v>
                </c:pt>
                <c:pt idx="5">
                  <c:v>0</c:v>
                </c:pt>
                <c:pt idx="6">
                  <c:v>5.2631578947368418E-2</c:v>
                </c:pt>
                <c:pt idx="7">
                  <c:v>0</c:v>
                </c:pt>
                <c:pt idx="8">
                  <c:v>0</c:v>
                </c:pt>
                <c:pt idx="9">
                  <c:v>0</c:v>
                </c:pt>
                <c:pt idx="10">
                  <c:v>0</c:v>
                </c:pt>
                <c:pt idx="11">
                  <c:v>0</c:v>
                </c:pt>
                <c:pt idx="12">
                  <c:v>0</c:v>
                </c:pt>
              </c:numCache>
            </c:numRef>
          </c:val>
        </c:ser>
        <c:dLbls>
          <c:showLegendKey val="0"/>
          <c:showVal val="0"/>
          <c:showCatName val="0"/>
          <c:showSerName val="0"/>
          <c:showPercent val="0"/>
          <c:showBubbleSize val="0"/>
        </c:dLbls>
        <c:gapWidth val="20"/>
        <c:overlap val="100"/>
        <c:axId val="94345472"/>
        <c:axId val="94420992"/>
      </c:barChart>
      <c:catAx>
        <c:axId val="9434547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4420992"/>
        <c:crosses val="autoZero"/>
        <c:auto val="1"/>
        <c:lblAlgn val="ctr"/>
        <c:lblOffset val="100"/>
        <c:tickLblSkip val="1"/>
        <c:tickMarkSkip val="1"/>
        <c:noMultiLvlLbl val="0"/>
      </c:catAx>
      <c:valAx>
        <c:axId val="94420992"/>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4345472"/>
        <c:crosses val="autoZero"/>
        <c:crossBetween val="between"/>
      </c:valAx>
      <c:spPr>
        <a:solidFill>
          <a:srgbClr val="FFFFFF"/>
        </a:solidFill>
        <a:ln w="25400">
          <a:noFill/>
        </a:ln>
      </c:spPr>
    </c:plotArea>
    <c:legend>
      <c:legendPos val="b"/>
      <c:layout>
        <c:manualLayout>
          <c:xMode val="edge"/>
          <c:yMode val="edge"/>
          <c:x val="2.8225806451612902E-2"/>
          <c:y val="0.87477134418971103"/>
          <c:w val="0.93682922699178739"/>
          <c:h val="0.1197055340458133"/>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1" i="0" u="none" strike="noStrike" baseline="0">
                <a:solidFill>
                  <a:srgbClr val="000000"/>
                </a:solidFill>
                <a:latin typeface="ＭＳ Ｐゴシック"/>
                <a:ea typeface="ＭＳ Ｐゴシック"/>
                <a:cs typeface="ＭＳ Ｐゴシック"/>
              </a:defRPr>
            </a:pPr>
            <a:r>
              <a:rPr lang="ja-JP" altLang="en-US"/>
              <a:t>（雇用問題）</a:t>
            </a:r>
          </a:p>
        </c:rich>
      </c:tx>
      <c:layout>
        <c:manualLayout>
          <c:xMode val="edge"/>
          <c:yMode val="edge"/>
          <c:x val="1.118558210858216E-2"/>
          <c:y val="1.6666666666666666E-2"/>
        </c:manualLayout>
      </c:layout>
      <c:overlay val="0"/>
      <c:spPr>
        <a:noFill/>
        <a:ln w="25400">
          <a:noFill/>
        </a:ln>
      </c:spPr>
    </c:title>
    <c:autoTitleDeleted val="0"/>
    <c:view3D>
      <c:rotX val="50"/>
      <c:rotY val="0"/>
      <c:rAngAx val="0"/>
      <c:perspective val="30"/>
    </c:view3D>
    <c:floor>
      <c:thickness val="0"/>
    </c:floor>
    <c:sideWall>
      <c:thickness val="0"/>
    </c:sideWall>
    <c:backWall>
      <c:thickness val="0"/>
    </c:backWall>
    <c:plotArea>
      <c:layout>
        <c:manualLayout>
          <c:layoutTarget val="inner"/>
          <c:xMode val="edge"/>
          <c:yMode val="edge"/>
          <c:x val="0.17498142053906282"/>
          <c:y val="0.24111181102362206"/>
          <c:w val="0.43926302428826591"/>
          <c:h val="0.65778022747156606"/>
        </c:manualLayout>
      </c:layout>
      <c:pie3DChart>
        <c:varyColors val="1"/>
        <c:ser>
          <c:idx val="0"/>
          <c:order val="0"/>
          <c:tx>
            <c:strRef>
              <c:f>'31（問23）'!$AQ$5</c:f>
              <c:strCache>
                <c:ptCount val="1"/>
                <c:pt idx="0">
                  <c:v>全　体</c:v>
                </c:pt>
              </c:strCache>
            </c:strRef>
          </c:tx>
          <c:spPr>
            <a:noFill/>
            <a:ln w="12700">
              <a:solidFill>
                <a:srgbClr val="000000"/>
              </a:solidFill>
              <a:prstDash val="solid"/>
            </a:ln>
          </c:spPr>
          <c:dPt>
            <c:idx val="0"/>
            <c:bubble3D val="0"/>
            <c:spPr>
              <a:solidFill>
                <a:srgbClr val="FFFFFF"/>
              </a:solidFill>
              <a:ln w="12700">
                <a:solidFill>
                  <a:srgbClr val="000000"/>
                </a:solidFill>
                <a:prstDash val="solid"/>
              </a:ln>
            </c:spPr>
          </c:dPt>
          <c:dPt>
            <c:idx val="1"/>
            <c:bubble3D val="0"/>
            <c:spPr>
              <a:solidFill>
                <a:srgbClr val="FFFFFF"/>
              </a:solidFill>
              <a:ln w="12700">
                <a:solidFill>
                  <a:srgbClr val="000000"/>
                </a:solidFill>
                <a:prstDash val="solid"/>
              </a:ln>
            </c:spPr>
          </c:dPt>
          <c:dPt>
            <c:idx val="2"/>
            <c:bubble3D val="0"/>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3"/>
            <c:bubble3D val="0"/>
            <c:spPr>
              <a:pattFill prst="dkHorz">
                <a:fgClr>
                  <a:srgbClr xmlns:mc="http://schemas.openxmlformats.org/markup-compatibility/2006" xmlns:a14="http://schemas.microsoft.com/office/drawing/2010/main" val="808080" mc:Ignorable="a14" a14:legacySpreadsheetColorIndex="2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4"/>
            <c:bubble3D val="0"/>
            <c:spPr>
              <a:solidFill>
                <a:srgbClr val="808080"/>
              </a:solidFill>
              <a:ln w="12700">
                <a:solidFill>
                  <a:srgbClr val="000000"/>
                </a:solidFill>
                <a:prstDash val="solid"/>
              </a:ln>
            </c:spPr>
          </c:dPt>
          <c:dPt>
            <c:idx val="5"/>
            <c:bubble3D val="0"/>
            <c:spPr>
              <a:pattFill prst="dashHorz">
                <a:fgClr>
                  <a:srgbClr xmlns:mc="http://schemas.openxmlformats.org/markup-compatibility/2006" xmlns:a14="http://schemas.microsoft.com/office/drawing/2010/main" val="969696" mc:Ignorable="a14" a14:legacySpreadsheetColorIndex="5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6"/>
            <c:bubble3D val="0"/>
            <c:spPr>
              <a:pattFill prst="dkDnDiag">
                <a:fgClr>
                  <a:srgbClr xmlns:mc="http://schemas.openxmlformats.org/markup-compatibility/2006" xmlns:a14="http://schemas.microsoft.com/office/drawing/2010/main" val="969696" mc:Ignorable="a14" a14:legacySpreadsheetColorIndex="5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7"/>
            <c:bubble3D val="0"/>
            <c:spPr>
              <a:pattFill prst="wave">
                <a:fgClr>
                  <a:srgbClr xmlns:mc="http://schemas.openxmlformats.org/markup-compatibility/2006" xmlns:a14="http://schemas.microsoft.com/office/drawing/2010/main" val="C0C0C0" mc:Ignorable="a14" a14:legacySpreadsheetColorIndex="2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8"/>
            <c:bubble3D val="0"/>
            <c:spPr>
              <a:pattFill prst="narHorz">
                <a:fgClr>
                  <a:srgbClr xmlns:mc="http://schemas.openxmlformats.org/markup-compatibility/2006" xmlns:a14="http://schemas.microsoft.com/office/drawing/2010/main" val="969696" mc:Ignorable="a14" a14:legacySpreadsheetColorIndex="5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9"/>
            <c:bubble3D val="0"/>
            <c:spPr>
              <a:pattFill prst="narVert">
                <a:fgClr>
                  <a:srgbClr xmlns:mc="http://schemas.openxmlformats.org/markup-compatibility/2006" xmlns:a14="http://schemas.microsoft.com/office/drawing/2010/main" val="969696" mc:Ignorable="a14" a14:legacySpreadsheetColorIndex="5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0"/>
            <c:bubble3D val="0"/>
            <c:spPr>
              <a:pattFill prst="pct20">
                <a:fgClr>
                  <a:srgbClr xmlns:mc="http://schemas.openxmlformats.org/markup-compatibility/2006" xmlns:a14="http://schemas.microsoft.com/office/drawing/2010/main" val="C0C0C0" mc:Ignorable="a14" a14:legacySpreadsheetColorIndex="2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Lbls>
            <c:dLbl>
              <c:idx val="0"/>
              <c:layout>
                <c:manualLayout>
                  <c:x val="4.008798681346451E-4"/>
                  <c:y val="-0.17097007874015749"/>
                </c:manualLayout>
              </c:layout>
              <c:dLblPos val="bestFit"/>
              <c:showLegendKey val="0"/>
              <c:showVal val="1"/>
              <c:showCatName val="1"/>
              <c:showSerName val="0"/>
              <c:showPercent val="0"/>
              <c:showBubbleSize val="0"/>
            </c:dLbl>
            <c:dLbl>
              <c:idx val="1"/>
              <c:layout>
                <c:manualLayout>
                  <c:x val="1.4048944100805779E-2"/>
                  <c:y val="-0.10215328083989503"/>
                </c:manualLayout>
              </c:layout>
              <c:dLblPos val="bestFit"/>
              <c:showLegendKey val="0"/>
              <c:showVal val="1"/>
              <c:showCatName val="1"/>
              <c:showSerName val="0"/>
              <c:showPercent val="0"/>
              <c:showBubbleSize val="0"/>
            </c:dLbl>
            <c:dLbl>
              <c:idx val="2"/>
              <c:layout>
                <c:manualLayout>
                  <c:x val="-2.1846689295129139E-2"/>
                  <c:y val="-2.7493963254593176E-2"/>
                </c:manualLayout>
              </c:layout>
              <c:dLblPos val="bestFit"/>
              <c:showLegendKey val="0"/>
              <c:showVal val="1"/>
              <c:showCatName val="1"/>
              <c:showSerName val="0"/>
              <c:showPercent val="0"/>
              <c:showBubbleSize val="0"/>
            </c:dLbl>
            <c:dLbl>
              <c:idx val="3"/>
              <c:layout>
                <c:manualLayout>
                  <c:x val="-9.2316545770947125E-2"/>
                  <c:y val="0.11621942257217847"/>
                </c:manualLayout>
              </c:layout>
              <c:dLblPos val="bestFit"/>
              <c:showLegendKey val="0"/>
              <c:showVal val="1"/>
              <c:showCatName val="1"/>
              <c:showSerName val="0"/>
              <c:showPercent val="0"/>
              <c:showBubbleSize val="0"/>
            </c:dLbl>
            <c:dLbl>
              <c:idx val="4"/>
              <c:layout>
                <c:manualLayout>
                  <c:x val="5.3106244651584852E-2"/>
                  <c:y val="9.2572178477690295E-2"/>
                </c:manualLayout>
              </c:layout>
              <c:dLblPos val="bestFit"/>
              <c:showLegendKey val="0"/>
              <c:showVal val="1"/>
              <c:showCatName val="1"/>
              <c:showSerName val="0"/>
              <c:showPercent val="0"/>
              <c:showBubbleSize val="0"/>
            </c:dLbl>
            <c:dLbl>
              <c:idx val="5"/>
              <c:layout>
                <c:manualLayout>
                  <c:x val="-3.7125151478603464E-2"/>
                  <c:y val="0.14570603674540683"/>
                </c:manualLayout>
              </c:layout>
              <c:dLblPos val="bestFit"/>
              <c:showLegendKey val="0"/>
              <c:showVal val="1"/>
              <c:showCatName val="1"/>
              <c:showSerName val="0"/>
              <c:showPercent val="0"/>
              <c:showBubbleSize val="0"/>
            </c:dLbl>
            <c:dLbl>
              <c:idx val="6"/>
              <c:layout>
                <c:manualLayout>
                  <c:x val="-3.9780147831630454E-2"/>
                  <c:y val="3.6398950131233593E-2"/>
                </c:manualLayout>
              </c:layout>
              <c:dLblPos val="bestFit"/>
              <c:showLegendKey val="0"/>
              <c:showVal val="1"/>
              <c:showCatName val="1"/>
              <c:showSerName val="0"/>
              <c:showPercent val="0"/>
              <c:showBubbleSize val="0"/>
            </c:dLbl>
            <c:dLbl>
              <c:idx val="7"/>
              <c:layout>
                <c:manualLayout>
                  <c:x val="-4.5384425415094451E-2"/>
                  <c:y val="-3.6754505686789112E-2"/>
                </c:manualLayout>
              </c:layout>
              <c:dLblPos val="bestFit"/>
              <c:showLegendKey val="0"/>
              <c:showVal val="1"/>
              <c:showCatName val="1"/>
              <c:showSerName val="0"/>
              <c:showPercent val="0"/>
              <c:showBubbleSize val="0"/>
            </c:dLbl>
            <c:dLbl>
              <c:idx val="8"/>
              <c:layout>
                <c:manualLayout>
                  <c:x val="-5.173831389238271E-2"/>
                  <c:y val="-0.1100405949256343"/>
                </c:manualLayout>
              </c:layout>
              <c:dLblPos val="bestFit"/>
              <c:showLegendKey val="0"/>
              <c:showVal val="1"/>
              <c:showCatName val="1"/>
              <c:showSerName val="0"/>
              <c:showPercent val="0"/>
              <c:showBubbleSize val="0"/>
            </c:dLbl>
            <c:dLbl>
              <c:idx val="9"/>
              <c:layout>
                <c:manualLayout>
                  <c:x val="2.4484455854396757E-2"/>
                  <c:y val="1.2657917760279965E-2"/>
                </c:manualLayout>
              </c:layout>
              <c:dLblPos val="bestFit"/>
              <c:showLegendKey val="0"/>
              <c:showVal val="1"/>
              <c:showCatName val="1"/>
              <c:showSerName val="0"/>
              <c:showPercent val="0"/>
              <c:showBubbleSize val="0"/>
            </c:dLbl>
            <c:dLbl>
              <c:idx val="10"/>
              <c:layout>
                <c:manualLayout>
                  <c:x val="-0.14839240280960503"/>
                  <c:y val="-0.13072510936132983"/>
                </c:manualLayout>
              </c:layout>
              <c:dLblPos val="bestFit"/>
              <c:showLegendKey val="0"/>
              <c:showVal val="1"/>
              <c:showCatName val="1"/>
              <c:showSerName val="0"/>
              <c:showPercent val="0"/>
              <c:showBubbleSize val="0"/>
            </c:dLbl>
            <c:txPr>
              <a:bodyPr/>
              <a:lstStyle/>
              <a:p>
                <a:pPr>
                  <a:defRPr sz="880"/>
                </a:pPr>
                <a:endParaRPr lang="ja-JP"/>
              </a:p>
            </c:txPr>
            <c:showLegendKey val="0"/>
            <c:showVal val="1"/>
            <c:showCatName val="1"/>
            <c:showSerName val="0"/>
            <c:showPercent val="0"/>
            <c:showBubbleSize val="0"/>
            <c:separator>, </c:separator>
            <c:showLeaderLines val="1"/>
          </c:dLbls>
          <c:cat>
            <c:strRef>
              <c:f>'31（問23）'!$AR$4:$BB$4</c:f>
              <c:strCache>
                <c:ptCount val="11"/>
                <c:pt idx="0">
                  <c:v>大量退職</c:v>
                </c:pt>
                <c:pt idx="1">
                  <c:v>若年層
定着率</c:v>
                </c:pt>
                <c:pt idx="2">
                  <c:v>女性
労働環境</c:v>
                </c:pt>
                <c:pt idx="3">
                  <c:v>人材確保</c:v>
                </c:pt>
                <c:pt idx="4">
                  <c:v>高齢化</c:v>
                </c:pt>
                <c:pt idx="5">
                  <c:v>時間
短縮</c:v>
                </c:pt>
                <c:pt idx="6">
                  <c:v>福利
充実</c:v>
                </c:pt>
                <c:pt idx="7">
                  <c:v>人件費
高騰</c:v>
                </c:pt>
                <c:pt idx="8">
                  <c:v>その他</c:v>
                </c:pt>
                <c:pt idx="9">
                  <c:v>雇用調整
していない</c:v>
                </c:pt>
                <c:pt idx="10">
                  <c:v>無回答</c:v>
                </c:pt>
              </c:strCache>
            </c:strRef>
          </c:cat>
          <c:val>
            <c:numRef>
              <c:f>'31（問23）'!$AR$5:$BB$5</c:f>
              <c:numCache>
                <c:formatCode>0.0%</c:formatCode>
                <c:ptCount val="11"/>
                <c:pt idx="0">
                  <c:v>9.8716683119447184E-3</c:v>
                </c:pt>
                <c:pt idx="1">
                  <c:v>0.12635735439289239</c:v>
                </c:pt>
                <c:pt idx="2">
                  <c:v>1.8756169792694965E-2</c:v>
                </c:pt>
                <c:pt idx="3">
                  <c:v>0.41362290227048371</c:v>
                </c:pt>
                <c:pt idx="4">
                  <c:v>0.18558736426456071</c:v>
                </c:pt>
                <c:pt idx="5">
                  <c:v>2.4679170779861797E-2</c:v>
                </c:pt>
                <c:pt idx="6">
                  <c:v>8.8845014807502464E-3</c:v>
                </c:pt>
                <c:pt idx="7">
                  <c:v>3.5538005923000986E-2</c:v>
                </c:pt>
                <c:pt idx="8">
                  <c:v>9.8716683119447184E-3</c:v>
                </c:pt>
                <c:pt idx="9">
                  <c:v>0.16485686080947681</c:v>
                </c:pt>
                <c:pt idx="10">
                  <c:v>1.9743336623889436E-3</c:v>
                </c:pt>
              </c:numCache>
            </c:numRef>
          </c:val>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1990236450203027"/>
          <c:y val="3.6666666666666667E-2"/>
          <c:w val="0.2654465675379199"/>
          <c:h val="0.92333648293963255"/>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8658777120315579"/>
          <c:y val="1.2411347517730497E-2"/>
        </c:manualLayout>
      </c:layout>
      <c:overlay val="0"/>
      <c:spPr>
        <a:noFill/>
        <a:ln w="25400">
          <a:noFill/>
        </a:ln>
      </c:spPr>
      <c:txPr>
        <a:bodyPr/>
        <a:lstStyle/>
        <a:p>
          <a:pPr>
            <a:defRPr sz="1000" b="0" i="0" u="none" strike="noStrike" baseline="0">
              <a:solidFill>
                <a:srgbClr val="000000"/>
              </a:solidFill>
              <a:latin typeface="ＭＳ Ｐゴシック" panose="020B0600070205080204" pitchFamily="50" charset="-128"/>
              <a:ea typeface="ＭＳ Ｐゴシック" panose="020B0600070205080204" pitchFamily="50" charset="-128"/>
              <a:cs typeface="HGｺﾞｼｯｸM"/>
            </a:defRPr>
          </a:pPr>
          <a:endParaRPr lang="ja-JP"/>
        </a:p>
      </c:txPr>
    </c:title>
    <c:autoTitleDeleted val="0"/>
    <c:view3D>
      <c:rotX val="50"/>
      <c:rotY val="0"/>
      <c:rAngAx val="0"/>
      <c:perspective val="30"/>
    </c:view3D>
    <c:floor>
      <c:thickness val="0"/>
    </c:floor>
    <c:sideWall>
      <c:thickness val="0"/>
    </c:sideWall>
    <c:backWall>
      <c:thickness val="0"/>
    </c:backWall>
    <c:plotArea>
      <c:layout>
        <c:manualLayout>
          <c:layoutTarget val="inner"/>
          <c:xMode val="edge"/>
          <c:yMode val="edge"/>
          <c:x val="0.18343195266272189"/>
          <c:y val="0.19148936170212766"/>
          <c:w val="0.49013806706114399"/>
          <c:h val="0.80851063829787229"/>
        </c:manualLayout>
      </c:layout>
      <c:pie3DChart>
        <c:varyColors val="1"/>
        <c:ser>
          <c:idx val="0"/>
          <c:order val="0"/>
          <c:tx>
            <c:strRef>
              <c:f>'32（問17）'!$AN$5</c:f>
              <c:strCache>
                <c:ptCount val="1"/>
                <c:pt idx="0">
                  <c:v>全　体</c:v>
                </c:pt>
              </c:strCache>
            </c:strRef>
          </c:tx>
          <c:spPr>
            <a:pattFill prst="pct6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spPr>
              <a:pattFill prst="pct60">
                <a:fgClr>
                  <a:schemeClr val="tx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
            <c:bubble3D val="0"/>
            <c:spPr>
              <a:solidFill>
                <a:schemeClr val="bg1"/>
              </a:solidFill>
              <a:ln w="12700">
                <a:solidFill>
                  <a:srgbClr val="000000"/>
                </a:solidFill>
                <a:prstDash val="solid"/>
              </a:ln>
            </c:spPr>
          </c:dPt>
          <c:dPt>
            <c:idx val="2"/>
            <c:bubble3D val="0"/>
            <c:spPr>
              <a:pattFill prst="pct10"/>
              <a:ln w="12700">
                <a:solidFill>
                  <a:schemeClr val="tx1"/>
                </a:solidFill>
                <a:prstDash val="solid"/>
              </a:ln>
            </c:spPr>
          </c:dPt>
          <c:dLbls>
            <c:dLbl>
              <c:idx val="0"/>
              <c:layout>
                <c:manualLayout>
                  <c:x val="0.18343568000745469"/>
                  <c:y val="-9.5157621426353964E-2"/>
                </c:manualLayout>
              </c:layout>
              <c:dLblPos val="bestFit"/>
              <c:showLegendKey val="0"/>
              <c:showVal val="1"/>
              <c:showCatName val="1"/>
              <c:showSerName val="0"/>
              <c:showPercent val="0"/>
              <c:showBubbleSize val="0"/>
              <c:separator>
</c:separator>
            </c:dLbl>
            <c:dLbl>
              <c:idx val="1"/>
              <c:layout>
                <c:manualLayout>
                  <c:x val="-0.11062790228144559"/>
                  <c:y val="0.15842017088289498"/>
                </c:manualLayout>
              </c:layout>
              <c:dLblPos val="bestFit"/>
              <c:showLegendKey val="0"/>
              <c:showVal val="1"/>
              <c:showCatName val="1"/>
              <c:showSerName val="0"/>
              <c:showPercent val="0"/>
              <c:showBubbleSize val="0"/>
            </c:dLbl>
            <c:dLbl>
              <c:idx val="2"/>
              <c:layout>
                <c:manualLayout>
                  <c:x val="-9.5132087778968463E-2"/>
                  <c:y val="4.5753057463561737E-2"/>
                </c:manualLayout>
              </c:layout>
              <c:dLblPos val="bestFit"/>
              <c:showLegendKey val="0"/>
              <c:showVal val="1"/>
              <c:showCatName val="1"/>
              <c:showSerName val="0"/>
              <c:showPercent val="0"/>
              <c:showBubbleSize val="0"/>
              <c:separator>
</c:separator>
            </c:dLbl>
            <c:txPr>
              <a:bodyPr/>
              <a:lstStyle/>
              <a:p>
                <a:pPr>
                  <a:defRPr sz="900">
                    <a:latin typeface="+mn-ea"/>
                    <a:ea typeface="+mn-ea"/>
                  </a:defRPr>
                </a:pPr>
                <a:endParaRPr lang="ja-JP"/>
              </a:p>
            </c:txPr>
            <c:showLegendKey val="0"/>
            <c:showVal val="1"/>
            <c:showCatName val="1"/>
            <c:showSerName val="0"/>
            <c:showPercent val="0"/>
            <c:showBubbleSize val="0"/>
            <c:separator>
</c:separator>
            <c:showLeaderLines val="1"/>
          </c:dLbls>
          <c:cat>
            <c:strRef>
              <c:f>'32（問17）'!$AO$4:$AQ$4</c:f>
              <c:strCache>
                <c:ptCount val="3"/>
                <c:pt idx="0">
                  <c:v>行っている</c:v>
                </c:pt>
                <c:pt idx="1">
                  <c:v>行っていない</c:v>
                </c:pt>
                <c:pt idx="2">
                  <c:v>無回答</c:v>
                </c:pt>
              </c:strCache>
            </c:strRef>
          </c:cat>
          <c:val>
            <c:numRef>
              <c:f>'32（問17）'!$AO$5:$AQ$5</c:f>
              <c:numCache>
                <c:formatCode>0.0%</c:formatCode>
                <c:ptCount val="3"/>
                <c:pt idx="0">
                  <c:v>0.84797630799605128</c:v>
                </c:pt>
                <c:pt idx="1">
                  <c:v>0.14807502467917077</c:v>
                </c:pt>
                <c:pt idx="2">
                  <c:v>3.9486673247778872E-3</c:v>
                </c:pt>
              </c:numCache>
            </c:numRef>
          </c:val>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1597633136094674"/>
          <c:y val="0.21808510638297873"/>
          <c:w val="0.24822469676497538"/>
          <c:h val="0.30143407605964145"/>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panose="020B0600070205080204" pitchFamily="50" charset="-128"/>
              <a:ea typeface="ＭＳ Ｐゴシック" panose="020B0600070205080204" pitchFamily="50" charset="-128"/>
              <a:cs typeface="HG丸ｺﾞｼｯｸM-PRO"/>
            </a:defRPr>
          </a:pPr>
          <a:endParaRPr lang="ja-JP"/>
        </a:p>
      </c:txPr>
    </c:legend>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2.2624434389140271E-2"/>
          <c:y val="1.1848341232227487E-2"/>
        </c:manualLayout>
      </c:layout>
      <c:overlay val="0"/>
      <c:spPr>
        <a:noFill/>
        <a:ln w="25400">
          <a:noFill/>
        </a:ln>
      </c:spPr>
    </c:title>
    <c:autoTitleDeleted val="0"/>
    <c:plotArea>
      <c:layout>
        <c:manualLayout>
          <c:layoutTarget val="inner"/>
          <c:xMode val="edge"/>
          <c:yMode val="edge"/>
          <c:x val="0.14781318906307306"/>
          <c:y val="5.2132701421800945E-2"/>
          <c:w val="0.70889998836371781"/>
          <c:h val="0.88151658767772512"/>
        </c:manualLayout>
      </c:layout>
      <c:barChart>
        <c:barDir val="bar"/>
        <c:grouping val="percentStacked"/>
        <c:varyColors val="0"/>
        <c:ser>
          <c:idx val="0"/>
          <c:order val="0"/>
          <c:tx>
            <c:strRef>
              <c:f>'32（問17）'!$AO$9</c:f>
              <c:strCache>
                <c:ptCount val="1"/>
                <c:pt idx="0">
                  <c:v>行っている</c:v>
                </c:pt>
              </c:strCache>
            </c:strRef>
          </c:tx>
          <c:spPr>
            <a:pattFill prst="pct60">
              <a:fgClr>
                <a:schemeClr val="tx1"/>
              </a:fgClr>
              <a:bgClr>
                <a:schemeClr val="bg1"/>
              </a:bgClr>
            </a:pattFill>
            <a:ln w="12700">
              <a:solidFill>
                <a:srgbClr val="000000"/>
              </a:solidFill>
              <a:prstDash val="solid"/>
            </a:ln>
          </c:spPr>
          <c:invertIfNegative val="0"/>
          <c:dLbls>
            <c:dLbl>
              <c:idx val="0"/>
              <c:delete val="1"/>
            </c:dLbl>
            <c:dLbl>
              <c:idx val="3"/>
              <c:layout>
                <c:manualLayout>
                  <c:x val="2.4731660847308067E-2"/>
                  <c:y val="2.0673956039854582E-4"/>
                </c:manualLayout>
              </c:layout>
              <c:dLblPos val="ctr"/>
              <c:showLegendKey val="0"/>
              <c:showVal val="1"/>
              <c:showCatName val="0"/>
              <c:showSerName val="0"/>
              <c:showPercent val="0"/>
              <c:showBubbleSize val="0"/>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'32（問17）'!$AN$10:$AN$22</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'32（問17）'!$AO$10:$AO$22</c:f>
              <c:numCache>
                <c:formatCode>0.0%</c:formatCode>
                <c:ptCount val="13"/>
                <c:pt idx="0">
                  <c:v>0</c:v>
                </c:pt>
                <c:pt idx="1">
                  <c:v>0.8771929824561403</c:v>
                </c:pt>
                <c:pt idx="2">
                  <c:v>0.85606060606060608</c:v>
                </c:pt>
                <c:pt idx="3">
                  <c:v>0.89655172413793105</c:v>
                </c:pt>
                <c:pt idx="4">
                  <c:v>0.8848920863309353</c:v>
                </c:pt>
                <c:pt idx="5">
                  <c:v>0.7</c:v>
                </c:pt>
                <c:pt idx="6">
                  <c:v>0.89473684210526316</c:v>
                </c:pt>
                <c:pt idx="7">
                  <c:v>1</c:v>
                </c:pt>
                <c:pt idx="8">
                  <c:v>0.84100418410041844</c:v>
                </c:pt>
                <c:pt idx="9">
                  <c:v>0.75</c:v>
                </c:pt>
                <c:pt idx="10">
                  <c:v>0.875</c:v>
                </c:pt>
                <c:pt idx="11">
                  <c:v>0.90625</c:v>
                </c:pt>
                <c:pt idx="12">
                  <c:v>0.76506024096385539</c:v>
                </c:pt>
              </c:numCache>
            </c:numRef>
          </c:val>
        </c:ser>
        <c:ser>
          <c:idx val="1"/>
          <c:order val="1"/>
          <c:tx>
            <c:strRef>
              <c:f>'32（問17）'!$AP$9</c:f>
              <c:strCache>
                <c:ptCount val="1"/>
                <c:pt idx="0">
                  <c:v>行っていない</c:v>
                </c:pt>
              </c:strCache>
            </c:strRef>
          </c:tx>
          <c:spPr>
            <a:solidFill>
              <a:schemeClr val="bg1"/>
            </a:solidFill>
            <a:ln w="12700">
              <a:solidFill>
                <a:srgbClr val="000000"/>
              </a:solidFill>
              <a:prstDash val="solid"/>
            </a:ln>
          </c:spPr>
          <c:invertIfNegative val="0"/>
          <c:dLbls>
            <c:dLbl>
              <c:idx val="0"/>
              <c:delete val="1"/>
            </c:dLbl>
            <c:dLbl>
              <c:idx val="3"/>
              <c:layout>
                <c:manualLayout>
                  <c:x val="-6.0331825037707393E-3"/>
                  <c:y val="0"/>
                </c:manualLayout>
              </c:layout>
              <c:dLblPos val="ctr"/>
              <c:showLegendKey val="0"/>
              <c:showVal val="1"/>
              <c:showCatName val="0"/>
              <c:showSerName val="0"/>
              <c:showPercent val="0"/>
              <c:showBubbleSize val="0"/>
            </c:dLbl>
            <c:dLbl>
              <c:idx val="5"/>
              <c:layout>
                <c:manualLayout>
                  <c:x val="-1.3988525610807717E-2"/>
                  <c:y val="-1.6161013048725291E-3"/>
                </c:manualLayout>
              </c:layout>
              <c:dLblPos val="ctr"/>
              <c:showLegendKey val="0"/>
              <c:showVal val="1"/>
              <c:showCatName val="0"/>
              <c:showSerName val="0"/>
              <c:showPercent val="0"/>
              <c:showBubbleSize val="0"/>
            </c:dLbl>
            <c:dLbl>
              <c:idx val="7"/>
              <c:delete val="1"/>
            </c:dLbl>
            <c:dLbl>
              <c:idx val="10"/>
              <c:layout>
                <c:manualLayout>
                  <c:x val="-3.1022751115386594E-2"/>
                  <c:y val="-1.4337425831249767E-3"/>
                </c:manualLayout>
              </c:layout>
              <c:dLblPos val="ctr"/>
              <c:showLegendKey val="0"/>
              <c:showVal val="1"/>
              <c:showCatName val="0"/>
              <c:showSerName val="0"/>
              <c:showPercent val="0"/>
              <c:showBubbleSize val="0"/>
            </c:dLbl>
            <c:dLbl>
              <c:idx val="11"/>
              <c:layout>
                <c:manualLayout>
                  <c:x val="-8.3756079309208857E-3"/>
                  <c:y val="2.438083865109019E-5"/>
                </c:manualLayout>
              </c:layout>
              <c:dLblPos val="ctr"/>
              <c:showLegendKey val="0"/>
              <c:showVal val="1"/>
              <c:showCatName val="0"/>
              <c:showSerName val="0"/>
              <c:showPercent val="0"/>
              <c:showBubbleSize val="0"/>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'32（問17）'!$AN$10:$AN$22</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'32（問17）'!$AP$10:$AP$22</c:f>
              <c:numCache>
                <c:formatCode>0.0%</c:formatCode>
                <c:ptCount val="13"/>
                <c:pt idx="0">
                  <c:v>0</c:v>
                </c:pt>
                <c:pt idx="1">
                  <c:v>0.12280701754385964</c:v>
                </c:pt>
                <c:pt idx="2">
                  <c:v>0.14393939393939395</c:v>
                </c:pt>
                <c:pt idx="3">
                  <c:v>0.10344827586206896</c:v>
                </c:pt>
                <c:pt idx="4">
                  <c:v>0.1079136690647482</c:v>
                </c:pt>
                <c:pt idx="5">
                  <c:v>0.3</c:v>
                </c:pt>
                <c:pt idx="6">
                  <c:v>0.10526315789473684</c:v>
                </c:pt>
                <c:pt idx="7">
                  <c:v>0</c:v>
                </c:pt>
                <c:pt idx="8">
                  <c:v>0.14644351464435146</c:v>
                </c:pt>
                <c:pt idx="9">
                  <c:v>0.25</c:v>
                </c:pt>
                <c:pt idx="10">
                  <c:v>0.125</c:v>
                </c:pt>
                <c:pt idx="11">
                  <c:v>9.375E-2</c:v>
                </c:pt>
                <c:pt idx="12">
                  <c:v>0.23493975903614459</c:v>
                </c:pt>
              </c:numCache>
            </c:numRef>
          </c:val>
        </c:ser>
        <c:ser>
          <c:idx val="2"/>
          <c:order val="2"/>
          <c:tx>
            <c:strRef>
              <c:f>'32（問17）'!$AQ$9</c:f>
              <c:strCache>
                <c:ptCount val="1"/>
                <c:pt idx="0">
                  <c:v>無回答</c:v>
                </c:pt>
              </c:strCache>
            </c:strRef>
          </c:tx>
          <c:spPr>
            <a:pattFill prst="pct10">
              <a:fgClr>
                <a:schemeClr val="tx1"/>
              </a:fgClr>
              <a:bgClr>
                <a:schemeClr val="bg1"/>
              </a:bgClr>
            </a:pattFill>
            <a:ln w="12700">
              <a:solidFill>
                <a:srgbClr val="000000"/>
              </a:solidFill>
              <a:prstDash val="solid"/>
            </a:ln>
          </c:spPr>
          <c:invertIfNegative val="0"/>
          <c:dLbls>
            <c:dLbl>
              <c:idx val="0"/>
              <c:layout>
                <c:manualLayout>
                  <c:x val="2.5766824787001145E-2"/>
                  <c:y val="-8.9074647659563872E-3"/>
                </c:manualLayout>
              </c:layout>
              <c:dLblPos val="ctr"/>
              <c:showLegendKey val="0"/>
              <c:showVal val="1"/>
              <c:showCatName val="0"/>
              <c:showSerName val="0"/>
              <c:showPercent val="0"/>
              <c:showBubbleSize val="0"/>
            </c:dLbl>
            <c:dLbl>
              <c:idx val="1"/>
              <c:delete val="1"/>
            </c:dLbl>
            <c:dLbl>
              <c:idx val="2"/>
              <c:delete val="1"/>
            </c:dLbl>
            <c:dLbl>
              <c:idx val="3"/>
              <c:delete val="1"/>
            </c:dLbl>
            <c:dLbl>
              <c:idx val="5"/>
              <c:delete val="1"/>
            </c:dLbl>
            <c:dLbl>
              <c:idx val="6"/>
              <c:delete val="1"/>
            </c:dLbl>
            <c:dLbl>
              <c:idx val="7"/>
              <c:delete val="1"/>
            </c:dLbl>
            <c:dLbl>
              <c:idx val="8"/>
              <c:layout>
                <c:manualLayout>
                  <c:x val="9.9539366832414392E-3"/>
                  <c:y val="-1.9808187483673313E-3"/>
                </c:manualLayout>
              </c:layout>
              <c:dLblPos val="ctr"/>
              <c:showLegendKey val="0"/>
              <c:showVal val="1"/>
              <c:showCatName val="0"/>
              <c:showSerName val="0"/>
              <c:showPercent val="0"/>
              <c:showBubbleSize val="0"/>
            </c:dLbl>
            <c:dLbl>
              <c:idx val="9"/>
              <c:delete val="1"/>
            </c:dLbl>
            <c:dLbl>
              <c:idx val="10"/>
              <c:delete val="1"/>
            </c:dLbl>
            <c:dLbl>
              <c:idx val="11"/>
              <c:delete val="1"/>
            </c:dLbl>
            <c:dLbl>
              <c:idx val="12"/>
              <c:delete val="1"/>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'32（問17）'!$AN$10:$AN$22</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'32（問17）'!$AQ$10:$AQ$22</c:f>
              <c:numCache>
                <c:formatCode>0.0%</c:formatCode>
                <c:ptCount val="13"/>
                <c:pt idx="0">
                  <c:v>0</c:v>
                </c:pt>
                <c:pt idx="1">
                  <c:v>0</c:v>
                </c:pt>
                <c:pt idx="2">
                  <c:v>0</c:v>
                </c:pt>
                <c:pt idx="3">
                  <c:v>0</c:v>
                </c:pt>
                <c:pt idx="4">
                  <c:v>7.1942446043165471E-3</c:v>
                </c:pt>
                <c:pt idx="5">
                  <c:v>0</c:v>
                </c:pt>
                <c:pt idx="6">
                  <c:v>0</c:v>
                </c:pt>
                <c:pt idx="7">
                  <c:v>0</c:v>
                </c:pt>
                <c:pt idx="8">
                  <c:v>1.2552301255230125E-2</c:v>
                </c:pt>
                <c:pt idx="9">
                  <c:v>0</c:v>
                </c:pt>
                <c:pt idx="10">
                  <c:v>0</c:v>
                </c:pt>
                <c:pt idx="11">
                  <c:v>0</c:v>
                </c:pt>
                <c:pt idx="12">
                  <c:v>0</c:v>
                </c:pt>
              </c:numCache>
            </c:numRef>
          </c:val>
        </c:ser>
        <c:dLbls>
          <c:showLegendKey val="0"/>
          <c:showVal val="0"/>
          <c:showCatName val="0"/>
          <c:showSerName val="0"/>
          <c:showPercent val="0"/>
          <c:showBubbleSize val="0"/>
        </c:dLbls>
        <c:gapWidth val="30"/>
        <c:overlap val="100"/>
        <c:axId val="95369856"/>
        <c:axId val="95404416"/>
      </c:barChart>
      <c:catAx>
        <c:axId val="9536985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5404416"/>
        <c:crosses val="autoZero"/>
        <c:auto val="1"/>
        <c:lblAlgn val="ctr"/>
        <c:lblOffset val="100"/>
        <c:tickLblSkip val="1"/>
        <c:tickMarkSkip val="1"/>
        <c:noMultiLvlLbl val="0"/>
      </c:catAx>
      <c:valAx>
        <c:axId val="95404416"/>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5369856"/>
        <c:crosses val="autoZero"/>
        <c:crossBetween val="between"/>
      </c:valAx>
      <c:spPr>
        <a:noFill/>
        <a:ln w="25400">
          <a:noFill/>
        </a:ln>
      </c:spPr>
    </c:plotArea>
    <c:legend>
      <c:legendPos val="r"/>
      <c:layout>
        <c:manualLayout>
          <c:xMode val="edge"/>
          <c:yMode val="edge"/>
          <c:x val="0.89291227736804391"/>
          <c:y val="0.3127962085308057"/>
          <c:w val="0.10105596528940664"/>
          <c:h val="0.43127962085308058"/>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2.7067669172932331E-2"/>
          <c:y val="1.984126984126984E-2"/>
        </c:manualLayout>
      </c:layout>
      <c:overlay val="0"/>
      <c:spPr>
        <a:noFill/>
        <a:ln w="25400">
          <a:noFill/>
        </a:ln>
      </c:spPr>
    </c:title>
    <c:autoTitleDeleted val="0"/>
    <c:plotArea>
      <c:layout>
        <c:manualLayout>
          <c:layoutTarget val="inner"/>
          <c:xMode val="edge"/>
          <c:yMode val="edge"/>
          <c:x val="0.13383458646616542"/>
          <c:y val="9.5238464310765089E-2"/>
          <c:w val="0.72030075187969922"/>
          <c:h val="0.79365386925637582"/>
        </c:manualLayout>
      </c:layout>
      <c:barChart>
        <c:barDir val="bar"/>
        <c:grouping val="percentStacked"/>
        <c:varyColors val="0"/>
        <c:ser>
          <c:idx val="0"/>
          <c:order val="0"/>
          <c:tx>
            <c:strRef>
              <c:f>'32（問17）'!$AO$27</c:f>
              <c:strCache>
                <c:ptCount val="1"/>
                <c:pt idx="0">
                  <c:v>行っている</c:v>
                </c:pt>
              </c:strCache>
            </c:strRef>
          </c:tx>
          <c:spPr>
            <a:pattFill prst="pct60">
              <a:fgClr>
                <a:schemeClr val="tx1"/>
              </a:fgClr>
              <a:bgClr>
                <a:schemeClr val="bg1"/>
              </a:bgClr>
            </a:pattFill>
            <a:ln w="12700">
              <a:solidFill>
                <a:srgbClr val="000000"/>
              </a:solidFill>
              <a:prstDash val="solid"/>
            </a:ln>
          </c:spPr>
          <c:invertIfNegative val="0"/>
          <c:dLbls>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'32（問17）'!$AN$28:$AN$33</c:f>
              <c:strCache>
                <c:ptCount val="6"/>
                <c:pt idx="0">
                  <c:v>100人以上</c:v>
                </c:pt>
                <c:pt idx="1">
                  <c:v>50～99人</c:v>
                </c:pt>
                <c:pt idx="2">
                  <c:v>30～49人</c:v>
                </c:pt>
                <c:pt idx="3">
                  <c:v>10～29人</c:v>
                </c:pt>
                <c:pt idx="4">
                  <c:v>5～9人</c:v>
                </c:pt>
                <c:pt idx="5">
                  <c:v>1～4人</c:v>
                </c:pt>
              </c:strCache>
            </c:strRef>
          </c:cat>
          <c:val>
            <c:numRef>
              <c:f>'32（問17）'!$AO$28:$AO$33</c:f>
              <c:numCache>
                <c:formatCode>0.0%</c:formatCode>
                <c:ptCount val="6"/>
                <c:pt idx="0">
                  <c:v>0.84615384615384615</c:v>
                </c:pt>
                <c:pt idx="1">
                  <c:v>0.88571428571428568</c:v>
                </c:pt>
                <c:pt idx="2">
                  <c:v>0.93333333333333335</c:v>
                </c:pt>
                <c:pt idx="3">
                  <c:v>0.87965616045845274</c:v>
                </c:pt>
                <c:pt idx="4">
                  <c:v>0.83229813664596275</c:v>
                </c:pt>
                <c:pt idx="5">
                  <c:v>0.72307692307692306</c:v>
                </c:pt>
              </c:numCache>
            </c:numRef>
          </c:val>
        </c:ser>
        <c:ser>
          <c:idx val="1"/>
          <c:order val="1"/>
          <c:tx>
            <c:strRef>
              <c:f>'32（問17）'!$AP$27</c:f>
              <c:strCache>
                <c:ptCount val="1"/>
                <c:pt idx="0">
                  <c:v>行っていない</c:v>
                </c:pt>
              </c:strCache>
            </c:strRef>
          </c:tx>
          <c:spPr>
            <a:solidFill>
              <a:schemeClr val="bg1"/>
            </a:solidFill>
            <a:ln w="12700">
              <a:solidFill>
                <a:srgbClr val="000000"/>
              </a:solidFill>
              <a:prstDash val="solid"/>
            </a:ln>
          </c:spPr>
          <c:invertIfNegative val="0"/>
          <c:dLbls>
            <c:dLbl>
              <c:idx val="1"/>
              <c:layout>
                <c:manualLayout>
                  <c:x val="-2.6246719160104987E-3"/>
                  <c:y val="-1.5873015873015873E-3"/>
                </c:manualLayout>
              </c:layout>
              <c:dLblPos val="ctr"/>
              <c:showLegendKey val="0"/>
              <c:showVal val="1"/>
              <c:showCatName val="0"/>
              <c:showSerName val="0"/>
              <c:showPercent val="0"/>
              <c:showBubbleSize val="0"/>
            </c:dLbl>
            <c:dLbl>
              <c:idx val="2"/>
              <c:layout>
                <c:manualLayout>
                  <c:x val="-2.8417500444023443E-3"/>
                  <c:y val="1.0582010582010583E-3"/>
                </c:manualLayout>
              </c:layout>
              <c:dLblPos val="ctr"/>
              <c:showLegendKey val="0"/>
              <c:showVal val="1"/>
              <c:showCatName val="0"/>
              <c:showSerName val="0"/>
              <c:showPercent val="0"/>
              <c:showBubbleSize val="0"/>
            </c:dLbl>
            <c:dLbl>
              <c:idx val="3"/>
              <c:layout>
                <c:manualLayout>
                  <c:x val="-9.7413612772088553E-3"/>
                  <c:y val="2.3808083473561498E-3"/>
                </c:manualLayout>
              </c:layout>
              <c:dLblPos val="ctr"/>
              <c:showLegendKey val="0"/>
              <c:showVal val="1"/>
              <c:showCatName val="0"/>
              <c:showSerName val="0"/>
              <c:showPercent val="0"/>
              <c:showBubbleSize val="0"/>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'32（問17）'!$AN$28:$AN$33</c:f>
              <c:strCache>
                <c:ptCount val="6"/>
                <c:pt idx="0">
                  <c:v>100人以上</c:v>
                </c:pt>
                <c:pt idx="1">
                  <c:v>50～99人</c:v>
                </c:pt>
                <c:pt idx="2">
                  <c:v>30～49人</c:v>
                </c:pt>
                <c:pt idx="3">
                  <c:v>10～29人</c:v>
                </c:pt>
                <c:pt idx="4">
                  <c:v>5～9人</c:v>
                </c:pt>
                <c:pt idx="5">
                  <c:v>1～4人</c:v>
                </c:pt>
              </c:strCache>
            </c:strRef>
          </c:cat>
          <c:val>
            <c:numRef>
              <c:f>'32（問17）'!$AP$28:$AP$33</c:f>
              <c:numCache>
                <c:formatCode>0.0%</c:formatCode>
                <c:ptCount val="6"/>
                <c:pt idx="0">
                  <c:v>0.13461538461538461</c:v>
                </c:pt>
                <c:pt idx="1">
                  <c:v>0.11428571428571428</c:v>
                </c:pt>
                <c:pt idx="2">
                  <c:v>6.6666666666666666E-2</c:v>
                </c:pt>
                <c:pt idx="3">
                  <c:v>0.11461318051575932</c:v>
                </c:pt>
                <c:pt idx="4">
                  <c:v>0.16770186335403728</c:v>
                </c:pt>
                <c:pt idx="5">
                  <c:v>0.26923076923076922</c:v>
                </c:pt>
              </c:numCache>
            </c:numRef>
          </c:val>
        </c:ser>
        <c:ser>
          <c:idx val="2"/>
          <c:order val="2"/>
          <c:tx>
            <c:strRef>
              <c:f>'32（問17）'!$AQ$27</c:f>
              <c:strCache>
                <c:ptCount val="1"/>
                <c:pt idx="0">
                  <c:v>無回答</c:v>
                </c:pt>
              </c:strCache>
            </c:strRef>
          </c:tx>
          <c:spPr>
            <a:pattFill prst="pct10">
              <a:fgClr>
                <a:schemeClr val="tx1"/>
              </a:fgClr>
              <a:bgClr>
                <a:schemeClr val="bg1"/>
              </a:bgClr>
            </a:pattFill>
            <a:ln w="12700">
              <a:solidFill>
                <a:srgbClr val="000000"/>
              </a:solidFill>
              <a:prstDash val="solid"/>
            </a:ln>
          </c:spPr>
          <c:invertIfNegative val="0"/>
          <c:dLbls>
            <c:dLbl>
              <c:idx val="1"/>
              <c:delete val="1"/>
            </c:dLbl>
            <c:dLbl>
              <c:idx val="2"/>
              <c:delete val="1"/>
            </c:dLbl>
            <c:dLbl>
              <c:idx val="4"/>
              <c:delete val="1"/>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'32（問17）'!$AN$28:$AN$33</c:f>
              <c:strCache>
                <c:ptCount val="6"/>
                <c:pt idx="0">
                  <c:v>100人以上</c:v>
                </c:pt>
                <c:pt idx="1">
                  <c:v>50～99人</c:v>
                </c:pt>
                <c:pt idx="2">
                  <c:v>30～49人</c:v>
                </c:pt>
                <c:pt idx="3">
                  <c:v>10～29人</c:v>
                </c:pt>
                <c:pt idx="4">
                  <c:v>5～9人</c:v>
                </c:pt>
                <c:pt idx="5">
                  <c:v>1～4人</c:v>
                </c:pt>
              </c:strCache>
            </c:strRef>
          </c:cat>
          <c:val>
            <c:numRef>
              <c:f>'32（問17）'!$AQ$28:$AQ$33</c:f>
              <c:numCache>
                <c:formatCode>0.0%</c:formatCode>
                <c:ptCount val="6"/>
                <c:pt idx="0">
                  <c:v>1.9230769230769232E-2</c:v>
                </c:pt>
                <c:pt idx="1">
                  <c:v>0</c:v>
                </c:pt>
                <c:pt idx="2">
                  <c:v>0</c:v>
                </c:pt>
                <c:pt idx="3">
                  <c:v>5.7306590257879654E-3</c:v>
                </c:pt>
                <c:pt idx="4">
                  <c:v>0</c:v>
                </c:pt>
                <c:pt idx="5">
                  <c:v>7.6923076923076927E-3</c:v>
                </c:pt>
              </c:numCache>
            </c:numRef>
          </c:val>
        </c:ser>
        <c:dLbls>
          <c:showLegendKey val="0"/>
          <c:showVal val="0"/>
          <c:showCatName val="0"/>
          <c:showSerName val="0"/>
          <c:showPercent val="0"/>
          <c:showBubbleSize val="0"/>
        </c:dLbls>
        <c:gapWidth val="30"/>
        <c:overlap val="100"/>
        <c:axId val="94051328"/>
        <c:axId val="94065408"/>
      </c:barChart>
      <c:catAx>
        <c:axId val="9405132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4065408"/>
        <c:crosses val="autoZero"/>
        <c:auto val="1"/>
        <c:lblAlgn val="ctr"/>
        <c:lblOffset val="100"/>
        <c:tickLblSkip val="1"/>
        <c:tickMarkSkip val="1"/>
        <c:noMultiLvlLbl val="0"/>
      </c:catAx>
      <c:valAx>
        <c:axId val="94065408"/>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4051328"/>
        <c:crosses val="autoZero"/>
        <c:crossBetween val="between"/>
      </c:valAx>
      <c:spPr>
        <a:noFill/>
        <a:ln w="25400">
          <a:noFill/>
        </a:ln>
      </c:spPr>
    </c:plotArea>
    <c:legend>
      <c:legendPos val="r"/>
      <c:layout>
        <c:manualLayout>
          <c:xMode val="edge"/>
          <c:yMode val="edge"/>
          <c:x val="0.89774436090225562"/>
          <c:y val="0.24603257926092573"/>
          <c:w val="9.6240601503759349E-2"/>
          <c:h val="0.63492313460817396"/>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i="0" u="none" strike="noStrike" baseline="0">
                <a:solidFill>
                  <a:srgbClr val="000000"/>
                </a:solidFill>
                <a:latin typeface="ＭＳ Ｐゴシック" panose="020B0600070205080204" pitchFamily="50" charset="-128"/>
                <a:ea typeface="ＭＳ Ｐゴシック" panose="020B0600070205080204" pitchFamily="50" charset="-128"/>
                <a:cs typeface="HGｺﾞｼｯｸM"/>
              </a:defRPr>
            </a:pPr>
            <a:r>
              <a:rPr lang="ja-JP" altLang="en-US" sz="1050">
                <a:latin typeface="ＭＳ Ｐゴシック" panose="020B0600070205080204" pitchFamily="50" charset="-128"/>
                <a:ea typeface="ＭＳ Ｐゴシック" panose="020B0600070205080204" pitchFamily="50" charset="-128"/>
              </a:rPr>
              <a:t>週休二日制</a:t>
            </a:r>
          </a:p>
        </c:rich>
      </c:tx>
      <c:layout>
        <c:manualLayout>
          <c:xMode val="edge"/>
          <c:yMode val="edge"/>
          <c:x val="3.3419023136246784E-2"/>
          <c:y val="4.3478260869565218E-3"/>
        </c:manualLayout>
      </c:layout>
      <c:overlay val="0"/>
      <c:spPr>
        <a:noFill/>
        <a:ln w="25400">
          <a:noFill/>
        </a:ln>
      </c:spPr>
    </c:title>
    <c:autoTitleDeleted val="0"/>
    <c:view3D>
      <c:rotX val="50"/>
      <c:rotY val="0"/>
      <c:rAngAx val="0"/>
      <c:perspective val="30"/>
    </c:view3D>
    <c:floor>
      <c:thickness val="0"/>
    </c:floor>
    <c:sideWall>
      <c:thickness val="0"/>
    </c:sideWall>
    <c:backWall>
      <c:thickness val="0"/>
    </c:backWall>
    <c:plotArea>
      <c:layout>
        <c:manualLayout>
          <c:layoutTarget val="inner"/>
          <c:xMode val="edge"/>
          <c:yMode val="edge"/>
          <c:x val="0.12853470437017994"/>
          <c:y val="0.13333333333333333"/>
          <c:w val="0.46358183376178236"/>
          <c:h val="0.78405797101449271"/>
        </c:manualLayout>
      </c:layout>
      <c:pie3DChart>
        <c:varyColors val="1"/>
        <c:ser>
          <c:idx val="0"/>
          <c:order val="0"/>
          <c:tx>
            <c:strRef>
              <c:f>'33（問17）'!$AM$5</c:f>
              <c:strCache>
                <c:ptCount val="1"/>
                <c:pt idx="0">
                  <c:v>全　体</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spPr>
              <a:pattFill prst="pct50">
                <a:fgClr>
                  <a:srgbClr xmlns:mc="http://schemas.openxmlformats.org/markup-compatibility/2006" xmlns:a14="http://schemas.microsoft.com/office/drawing/2010/main" val="C0C0C0" mc:Ignorable="a14" a14:legacySpreadsheetColorIndex="2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2"/>
            <c:bubble3D val="0"/>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3"/>
            <c:bubble3D val="0"/>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4"/>
            <c:bubble3D val="0"/>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5"/>
            <c:bubble3D val="0"/>
            <c:spPr>
              <a:pattFill prst="sm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6"/>
            <c:bubble3D val="0"/>
            <c:spPr>
              <a:pattFill prst="pct5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7"/>
            <c:bubble3D val="0"/>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Lbls>
            <c:dLbl>
              <c:idx val="0"/>
              <c:layout>
                <c:manualLayout>
                  <c:x val="2.7615057115289894E-2"/>
                  <c:y val="-6.2437521396781923E-2"/>
                </c:manualLayout>
              </c:layout>
              <c:dLblPos val="bestFit"/>
              <c:showLegendKey val="0"/>
              <c:showVal val="0"/>
              <c:showCatName val="1"/>
              <c:showSerName val="0"/>
              <c:showPercent val="1"/>
              <c:showBubbleSize val="0"/>
            </c:dLbl>
            <c:dLbl>
              <c:idx val="1"/>
              <c:layout>
                <c:manualLayout>
                  <c:x val="5.0369140875385437E-2"/>
                  <c:y val="-8.4791966221613599E-2"/>
                </c:manualLayout>
              </c:layout>
              <c:dLblPos val="bestFit"/>
              <c:showLegendKey val="0"/>
              <c:showVal val="0"/>
              <c:showCatName val="1"/>
              <c:showSerName val="0"/>
              <c:showPercent val="1"/>
              <c:showBubbleSize val="0"/>
            </c:dLbl>
            <c:dLbl>
              <c:idx val="2"/>
              <c:layout>
                <c:manualLayout>
                  <c:x val="4.6712412876411015E-2"/>
                  <c:y val="1.1849823119936096E-3"/>
                </c:manualLayout>
              </c:layout>
              <c:dLblPos val="bestFit"/>
              <c:showLegendKey val="0"/>
              <c:showVal val="0"/>
              <c:showCatName val="1"/>
              <c:showSerName val="0"/>
              <c:showPercent val="1"/>
              <c:showBubbleSize val="0"/>
            </c:dLbl>
            <c:dLbl>
              <c:idx val="3"/>
              <c:layout>
                <c:manualLayout>
                  <c:x val="-0.12460700767159889"/>
                  <c:y val="-2.8099965765148922E-3"/>
                </c:manualLayout>
              </c:layout>
              <c:numFmt formatCode="0.0%" sourceLinked="0"/>
              <c:spPr>
                <a:solidFill>
                  <a:srgbClr val="FFFFFF"/>
                </a:solidFill>
                <a:ln w="25400">
                  <a:noFill/>
                </a:ln>
              </c:spPr>
              <c:txPr>
                <a:bodyPr/>
                <a:lstStyle/>
                <a:p>
                  <a:pPr>
                    <a:defRPr sz="800" b="0" i="0" u="none" strike="noStrike" baseline="0">
                      <a:solidFill>
                        <a:srgbClr val="000000"/>
                      </a:solidFill>
                      <a:latin typeface="Arial Narrow"/>
                      <a:ea typeface="Arial Narrow"/>
                      <a:cs typeface="Arial Narrow"/>
                    </a:defRPr>
                  </a:pPr>
                  <a:endParaRPr lang="ja-JP"/>
                </a:p>
              </c:txPr>
              <c:dLblPos val="bestFit"/>
              <c:showLegendKey val="0"/>
              <c:showVal val="0"/>
              <c:showCatName val="1"/>
              <c:showSerName val="0"/>
              <c:showPercent val="1"/>
              <c:showBubbleSize val="0"/>
            </c:dLbl>
            <c:dLbl>
              <c:idx val="4"/>
              <c:layout>
                <c:manualLayout>
                  <c:x val="-7.6641769393221731E-2"/>
                  <c:y val="-0.16361793906196509"/>
                </c:manualLayout>
              </c:layout>
              <c:dLblPos val="bestFit"/>
              <c:showLegendKey val="0"/>
              <c:showVal val="0"/>
              <c:showCatName val="1"/>
              <c:showSerName val="0"/>
              <c:showPercent val="1"/>
              <c:showBubbleSize val="0"/>
            </c:dLbl>
            <c:dLbl>
              <c:idx val="5"/>
              <c:layout>
                <c:manualLayout>
                  <c:x val="-2.0587683608957619E-2"/>
                  <c:y val="-0.15317950473582106"/>
                </c:manualLayout>
              </c:layout>
              <c:dLblPos val="bestFit"/>
              <c:showLegendKey val="0"/>
              <c:showVal val="0"/>
              <c:showCatName val="1"/>
              <c:showSerName val="0"/>
              <c:showPercent val="1"/>
              <c:showBubbleSize val="0"/>
            </c:dLbl>
            <c:dLbl>
              <c:idx val="6"/>
              <c:layout>
                <c:manualLayout>
                  <c:x val="7.6216693992945544E-4"/>
                  <c:y val="1.1309368937578468E-2"/>
                </c:manualLayout>
              </c:layout>
              <c:dLblPos val="bestFit"/>
              <c:showLegendKey val="0"/>
              <c:showVal val="0"/>
              <c:showCatName val="1"/>
              <c:showSerName val="0"/>
              <c:showPercent val="1"/>
              <c:showBubbleSize val="0"/>
            </c:dLbl>
            <c:dLbl>
              <c:idx val="7"/>
              <c:layout>
                <c:manualLayout>
                  <c:x val="6.9306182485544057E-2"/>
                  <c:y val="-3.8855186579938375E-2"/>
                </c:manualLayout>
              </c:layout>
              <c:dLblPos val="bestFit"/>
              <c:showLegendKey val="0"/>
              <c:showVal val="0"/>
              <c:showCatName val="1"/>
              <c:showSerName val="0"/>
              <c:showPercent val="1"/>
              <c:showBubbleSize val="0"/>
            </c:dLbl>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ja-JP"/>
              </a:p>
            </c:txPr>
            <c:showLegendKey val="0"/>
            <c:showVal val="0"/>
            <c:showCatName val="1"/>
            <c:showSerName val="0"/>
            <c:showPercent val="1"/>
            <c:showBubbleSize val="0"/>
            <c:showLeaderLines val="1"/>
          </c:dLbls>
          <c:cat>
            <c:strRef>
              <c:f>'33（問17）'!$AN$4:$AU$4</c:f>
              <c:strCache>
                <c:ptCount val="8"/>
                <c:pt idx="0">
                  <c:v>完全
週休2日制</c:v>
                </c:pt>
                <c:pt idx="1">
                  <c:v>月3回
週休2日制</c:v>
                </c:pt>
                <c:pt idx="2">
                  <c:v>隔週
週休2日制</c:v>
                </c:pt>
                <c:pt idx="3">
                  <c:v>月2回
週休2日制</c:v>
                </c:pt>
                <c:pt idx="4">
                  <c:v>月1回
週休2日制</c:v>
                </c:pt>
                <c:pt idx="5">
                  <c:v>その他の
週休2日制</c:v>
                </c:pt>
                <c:pt idx="6">
                  <c:v>行っていない</c:v>
                </c:pt>
                <c:pt idx="7">
                  <c:v>無回答</c:v>
                </c:pt>
              </c:strCache>
            </c:strRef>
          </c:cat>
          <c:val>
            <c:numRef>
              <c:f>'33（問17）'!$AN$5:$AU$5</c:f>
              <c:numCache>
                <c:formatCode>0.0%</c:formatCode>
                <c:ptCount val="8"/>
                <c:pt idx="0">
                  <c:v>0.32773938795656465</c:v>
                </c:pt>
                <c:pt idx="1">
                  <c:v>6.7127344521224083E-2</c:v>
                </c:pt>
                <c:pt idx="2">
                  <c:v>0.1194471865745311</c:v>
                </c:pt>
                <c:pt idx="3">
                  <c:v>9.0819348469891412E-2</c:v>
                </c:pt>
                <c:pt idx="4">
                  <c:v>4.6396841066140178E-2</c:v>
                </c:pt>
                <c:pt idx="5">
                  <c:v>0.19644619940769989</c:v>
                </c:pt>
                <c:pt idx="6">
                  <c:v>0.14807502467917077</c:v>
                </c:pt>
                <c:pt idx="7">
                  <c:v>3.9486673247778872E-3</c:v>
                </c:pt>
              </c:numCache>
            </c:numRef>
          </c:val>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600685518423308"/>
          <c:y val="4.4927536231884058E-2"/>
          <c:w val="0.22279348757497863"/>
          <c:h val="0.95072463768115945"/>
        </c:manualLayout>
      </c:layout>
      <c:overlay val="0"/>
      <c:spPr>
        <a:solidFill>
          <a:sysClr val="window" lastClr="FFFFFF"/>
        </a:solidFill>
        <a:ln>
          <a:solidFill>
            <a:sysClr val="windowText" lastClr="000000"/>
          </a:solidFill>
        </a:ln>
      </c:spPr>
      <c:txPr>
        <a:bodyPr/>
        <a:lstStyle/>
        <a:p>
          <a:pPr>
            <a:defRPr sz="800">
              <a:latin typeface="ＭＳ Ｐゴシック" panose="020B0600070205080204" pitchFamily="50" charset="-128"/>
              <a:ea typeface="ＭＳ Ｐゴシック" panose="020B0600070205080204" pitchFamily="50" charset="-128"/>
            </a:defRPr>
          </a:pPr>
          <a:endParaRPr lang="ja-JP"/>
        </a:p>
      </c:txPr>
    </c:legend>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HGｺﾞｼｯｸM"/>
                <a:ea typeface="HGｺﾞｼｯｸM"/>
                <a:cs typeface="HGｺﾞｼｯｸM"/>
              </a:defRPr>
            </a:pPr>
            <a:r>
              <a:rPr lang="ja-JP" altLang="en-US"/>
              <a:t>業種別</a:t>
            </a:r>
          </a:p>
        </c:rich>
      </c:tx>
      <c:layout>
        <c:manualLayout>
          <c:xMode val="edge"/>
          <c:yMode val="edge"/>
          <c:x val="0.46744846347331581"/>
          <c:y val="8.5910652920962206E-3"/>
        </c:manualLayout>
      </c:layout>
      <c:overlay val="0"/>
      <c:spPr>
        <a:noFill/>
        <a:ln w="25400">
          <a:noFill/>
        </a:ln>
      </c:spPr>
    </c:title>
    <c:autoTitleDeleted val="0"/>
    <c:plotArea>
      <c:layout>
        <c:manualLayout>
          <c:layoutTarget val="inner"/>
          <c:xMode val="edge"/>
          <c:yMode val="edge"/>
          <c:x val="0.14453143378122174"/>
          <c:y val="3.9518966654193938E-2"/>
          <c:w val="0.69661546912570838"/>
          <c:h val="0.90893623304646065"/>
        </c:manualLayout>
      </c:layout>
      <c:barChart>
        <c:barDir val="bar"/>
        <c:grouping val="percentStacked"/>
        <c:varyColors val="0"/>
        <c:ser>
          <c:idx val="0"/>
          <c:order val="0"/>
          <c:tx>
            <c:strRef>
              <c:f>'33（問17）'!$AN$7</c:f>
              <c:strCache>
                <c:ptCount val="1"/>
                <c:pt idx="0">
                  <c:v>完全
週休2日制</c:v>
                </c:pt>
              </c:strCache>
            </c:strRef>
          </c:tx>
          <c:spPr>
            <a:solidFill>
              <a:srgbClr val="C0C0C0"/>
            </a:solidFill>
            <a:ln w="12700">
              <a:solidFill>
                <a:srgbClr val="000000"/>
              </a:solidFill>
              <a:prstDash val="solid"/>
            </a:ln>
          </c:spPr>
          <c:invertIfNegative val="0"/>
          <c:dLbls>
            <c:dLbl>
              <c:idx val="0"/>
              <c:delete val="1"/>
            </c:dLbl>
            <c:spPr>
              <a:solidFill>
                <a:srgbClr val="FFFFFF"/>
              </a:solidFill>
              <a:ln w="3175">
                <a:solidFill>
                  <a:schemeClr val="tx1"/>
                </a:solidFill>
              </a:ln>
            </c:spPr>
            <c:txPr>
              <a:bodyPr/>
              <a:lstStyle/>
              <a:p>
                <a:pPr>
                  <a:defRPr sz="700" b="0" i="0" u="none" strike="noStrike" baseline="0">
                    <a:solidFill>
                      <a:srgbClr val="000000"/>
                    </a:solidFill>
                    <a:latin typeface="HGｺﾞｼｯｸM"/>
                    <a:ea typeface="HGｺﾞｼｯｸM"/>
                    <a:cs typeface="HGｺﾞｼｯｸM"/>
                  </a:defRPr>
                </a:pPr>
                <a:endParaRPr lang="ja-JP"/>
              </a:p>
            </c:txPr>
            <c:showLegendKey val="0"/>
            <c:showVal val="1"/>
            <c:showCatName val="0"/>
            <c:showSerName val="0"/>
            <c:showPercent val="0"/>
            <c:showBubbleSize val="0"/>
            <c:showLeaderLines val="0"/>
          </c:dLbls>
          <c:cat>
            <c:strRef>
              <c:f>'33（問17）'!$AM$8:$AM$20</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'33（問17）'!$AN$8:$AN$20</c:f>
              <c:numCache>
                <c:formatCode>0.0%</c:formatCode>
                <c:ptCount val="13"/>
                <c:pt idx="0">
                  <c:v>0</c:v>
                </c:pt>
                <c:pt idx="1">
                  <c:v>0.42105263157894735</c:v>
                </c:pt>
                <c:pt idx="2">
                  <c:v>0.35606060606060608</c:v>
                </c:pt>
                <c:pt idx="3">
                  <c:v>0.37931034482758619</c:v>
                </c:pt>
                <c:pt idx="4">
                  <c:v>0.5467625899280576</c:v>
                </c:pt>
                <c:pt idx="5">
                  <c:v>0.13333333333333333</c:v>
                </c:pt>
                <c:pt idx="6">
                  <c:v>0.52631578947368418</c:v>
                </c:pt>
                <c:pt idx="7">
                  <c:v>0.9285714285714286</c:v>
                </c:pt>
                <c:pt idx="8">
                  <c:v>0.28451882845188287</c:v>
                </c:pt>
                <c:pt idx="9">
                  <c:v>0.1</c:v>
                </c:pt>
                <c:pt idx="10">
                  <c:v>0.625</c:v>
                </c:pt>
                <c:pt idx="11">
                  <c:v>0.30625000000000002</c:v>
                </c:pt>
                <c:pt idx="12">
                  <c:v>0.13855421686746988</c:v>
                </c:pt>
              </c:numCache>
            </c:numRef>
          </c:val>
        </c:ser>
        <c:ser>
          <c:idx val="1"/>
          <c:order val="1"/>
          <c:tx>
            <c:strRef>
              <c:f>'33（問17）'!$AO$7</c:f>
              <c:strCache>
                <c:ptCount val="1"/>
                <c:pt idx="0">
                  <c:v>月3回
週休2日制</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delete val="1"/>
            </c:dLbl>
            <c:dLbl>
              <c:idx val="1"/>
              <c:layout>
                <c:manualLayout>
                  <c:x val="5.8508311461067369E-5"/>
                  <c:y val="0"/>
                </c:manualLayout>
              </c:layout>
              <c:dLblPos val="ctr"/>
              <c:showLegendKey val="0"/>
              <c:showVal val="1"/>
              <c:showCatName val="0"/>
              <c:showSerName val="0"/>
              <c:showPercent val="0"/>
              <c:showBubbleSize val="0"/>
            </c:dLbl>
            <c:dLbl>
              <c:idx val="2"/>
              <c:layout>
                <c:manualLayout>
                  <c:x val="1.2297681539807524E-3"/>
                  <c:y val="1.1411460165417467E-3"/>
                </c:manualLayout>
              </c:layout>
              <c:dLblPos val="ctr"/>
              <c:showLegendKey val="0"/>
              <c:showVal val="1"/>
              <c:showCatName val="0"/>
              <c:showSerName val="0"/>
              <c:showPercent val="0"/>
              <c:showBubbleSize val="0"/>
            </c:dLbl>
            <c:dLbl>
              <c:idx val="3"/>
              <c:layout>
                <c:manualLayout>
                  <c:x val="-3.689167760279965E-3"/>
                  <c:y val="6.1242344706911639E-4"/>
                </c:manualLayout>
              </c:layout>
              <c:dLblPos val="ctr"/>
              <c:showLegendKey val="0"/>
              <c:showVal val="1"/>
              <c:showCatName val="0"/>
              <c:showSerName val="0"/>
              <c:showPercent val="0"/>
              <c:showBubbleSize val="0"/>
            </c:dLbl>
            <c:dLbl>
              <c:idx val="4"/>
              <c:layout>
                <c:manualLayout>
                  <c:x val="-2.545084208223972E-2"/>
                  <c:y val="-1.6343317910003517E-3"/>
                </c:manualLayout>
              </c:layout>
              <c:dLblPos val="ctr"/>
              <c:showLegendKey val="0"/>
              <c:showVal val="1"/>
              <c:showCatName val="0"/>
              <c:showSerName val="0"/>
              <c:showPercent val="0"/>
              <c:showBubbleSize val="0"/>
            </c:dLbl>
            <c:dLbl>
              <c:idx val="5"/>
              <c:delete val="1"/>
            </c:dLbl>
            <c:dLbl>
              <c:idx val="6"/>
              <c:delete val="1"/>
            </c:dLbl>
            <c:dLbl>
              <c:idx val="7"/>
              <c:delete val="1"/>
            </c:dLbl>
            <c:dLbl>
              <c:idx val="9"/>
              <c:layout>
                <c:manualLayout>
                  <c:x val="-2.4593996062992128E-3"/>
                  <c:y val="-2.6878083538526756E-4"/>
                </c:manualLayout>
              </c:layout>
              <c:dLblPos val="ctr"/>
              <c:showLegendKey val="0"/>
              <c:showVal val="1"/>
              <c:showCatName val="0"/>
              <c:showSerName val="0"/>
              <c:showPercent val="0"/>
              <c:showBubbleSize val="0"/>
            </c:dLbl>
            <c:dLbl>
              <c:idx val="10"/>
              <c:delete val="1"/>
            </c:dLbl>
            <c:spPr>
              <a:solidFill>
                <a:schemeClr val="bg1"/>
              </a:solidFill>
              <a:ln w="3175">
                <a:solidFill>
                  <a:schemeClr val="tx1"/>
                </a:solidFill>
              </a:ln>
            </c:spPr>
            <c:txPr>
              <a:bodyPr/>
              <a:lstStyle/>
              <a:p>
                <a:pPr>
                  <a:defRPr sz="700" b="0" i="0" u="none" strike="noStrike" baseline="0">
                    <a:solidFill>
                      <a:srgbClr val="000000"/>
                    </a:solidFill>
                    <a:latin typeface="HGｺﾞｼｯｸM"/>
                    <a:ea typeface="HGｺﾞｼｯｸM"/>
                    <a:cs typeface="HGｺﾞｼｯｸM"/>
                  </a:defRPr>
                </a:pPr>
                <a:endParaRPr lang="ja-JP"/>
              </a:p>
            </c:txPr>
            <c:showLegendKey val="0"/>
            <c:showVal val="1"/>
            <c:showCatName val="0"/>
            <c:showSerName val="0"/>
            <c:showPercent val="0"/>
            <c:showBubbleSize val="0"/>
            <c:showLeaderLines val="0"/>
          </c:dLbls>
          <c:cat>
            <c:strRef>
              <c:f>'33（問17）'!$AM$8:$AM$20</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'33（問17）'!$AO$8:$AO$20</c:f>
              <c:numCache>
                <c:formatCode>0.0%</c:formatCode>
                <c:ptCount val="13"/>
                <c:pt idx="0">
                  <c:v>0</c:v>
                </c:pt>
                <c:pt idx="1">
                  <c:v>7.0175438596491224E-2</c:v>
                </c:pt>
                <c:pt idx="2">
                  <c:v>6.8181818181818177E-2</c:v>
                </c:pt>
                <c:pt idx="3">
                  <c:v>0.10344827586206896</c:v>
                </c:pt>
                <c:pt idx="4">
                  <c:v>2.1582733812949641E-2</c:v>
                </c:pt>
                <c:pt idx="5">
                  <c:v>0</c:v>
                </c:pt>
                <c:pt idx="6">
                  <c:v>0</c:v>
                </c:pt>
                <c:pt idx="7">
                  <c:v>0</c:v>
                </c:pt>
                <c:pt idx="8">
                  <c:v>9.2050209205020925E-2</c:v>
                </c:pt>
                <c:pt idx="9">
                  <c:v>0.05</c:v>
                </c:pt>
                <c:pt idx="10">
                  <c:v>0</c:v>
                </c:pt>
                <c:pt idx="11">
                  <c:v>0.1125</c:v>
                </c:pt>
                <c:pt idx="12">
                  <c:v>4.8192771084337352E-2</c:v>
                </c:pt>
              </c:numCache>
            </c:numRef>
          </c:val>
        </c:ser>
        <c:ser>
          <c:idx val="2"/>
          <c:order val="2"/>
          <c:tx>
            <c:strRef>
              <c:f>'33（問17）'!$AP$7</c:f>
              <c:strCache>
                <c:ptCount val="1"/>
                <c:pt idx="0">
                  <c:v>隔週
週休2日制</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delete val="1"/>
            </c:dLbl>
            <c:dLbl>
              <c:idx val="1"/>
              <c:layout>
                <c:manualLayout>
                  <c:x val="-5.1791109192921882E-3"/>
                  <c:y val="0"/>
                </c:manualLayout>
              </c:layout>
              <c:dLblPos val="ctr"/>
              <c:showLegendKey val="0"/>
              <c:showVal val="1"/>
              <c:showCatName val="0"/>
              <c:showSerName val="0"/>
              <c:showPercent val="0"/>
              <c:showBubbleSize val="0"/>
            </c:dLbl>
            <c:dLbl>
              <c:idx val="4"/>
              <c:layout>
                <c:manualLayout>
                  <c:x val="-1.0416666666666666E-2"/>
                  <c:y val="0"/>
                </c:manualLayout>
              </c:layout>
              <c:dLblPos val="ctr"/>
              <c:showLegendKey val="0"/>
              <c:showVal val="1"/>
              <c:showCatName val="0"/>
              <c:showSerName val="0"/>
              <c:showPercent val="0"/>
              <c:showBubbleSize val="0"/>
            </c:dLbl>
            <c:dLbl>
              <c:idx val="5"/>
              <c:layout>
                <c:manualLayout>
                  <c:x val="8.6805555555555559E-3"/>
                  <c:y val="0"/>
                </c:manualLayout>
              </c:layout>
              <c:dLblPos val="ctr"/>
              <c:showLegendKey val="0"/>
              <c:showVal val="1"/>
              <c:showCatName val="0"/>
              <c:showSerName val="0"/>
              <c:showPercent val="0"/>
              <c:showBubbleSize val="0"/>
            </c:dLbl>
            <c:dLbl>
              <c:idx val="6"/>
              <c:layout>
                <c:manualLayout>
                  <c:x val="-5.208333333333333E-3"/>
                  <c:y val="0"/>
                </c:manualLayout>
              </c:layout>
              <c:dLblPos val="ctr"/>
              <c:showLegendKey val="0"/>
              <c:showVal val="1"/>
              <c:showCatName val="0"/>
              <c:showSerName val="0"/>
              <c:showPercent val="0"/>
              <c:showBubbleSize val="0"/>
            </c:dLbl>
            <c:dLbl>
              <c:idx val="7"/>
              <c:delete val="1"/>
            </c:dLbl>
            <c:dLbl>
              <c:idx val="9"/>
              <c:delete val="1"/>
            </c:dLbl>
            <c:dLbl>
              <c:idx val="10"/>
              <c:layout>
                <c:manualLayout>
                  <c:x val="-5.4328909521412254E-3"/>
                  <c:y val="0"/>
                </c:manualLayout>
              </c:layout>
              <c:dLblPos val="ctr"/>
              <c:showLegendKey val="0"/>
              <c:showVal val="1"/>
              <c:showCatName val="0"/>
              <c:showSerName val="0"/>
              <c:showPercent val="0"/>
              <c:showBubbleSize val="0"/>
            </c:dLbl>
            <c:spPr>
              <a:solidFill>
                <a:schemeClr val="bg1"/>
              </a:solidFill>
              <a:ln>
                <a:solidFill>
                  <a:srgbClr val="000000"/>
                </a:solidFill>
              </a:ln>
            </c:spPr>
            <c:txPr>
              <a:bodyPr/>
              <a:lstStyle/>
              <a:p>
                <a:pPr>
                  <a:defRPr sz="700"/>
                </a:pPr>
                <a:endParaRPr lang="ja-JP"/>
              </a:p>
            </c:txPr>
            <c:dLblPos val="ctr"/>
            <c:showLegendKey val="0"/>
            <c:showVal val="1"/>
            <c:showCatName val="0"/>
            <c:showSerName val="0"/>
            <c:showPercent val="0"/>
            <c:showBubbleSize val="0"/>
            <c:showLeaderLines val="0"/>
          </c:dLbls>
          <c:cat>
            <c:strRef>
              <c:f>'33（問17）'!$AM$8:$AM$20</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'33（問17）'!$AP$8:$AP$20</c:f>
              <c:numCache>
                <c:formatCode>0.0%</c:formatCode>
                <c:ptCount val="13"/>
                <c:pt idx="0">
                  <c:v>0</c:v>
                </c:pt>
                <c:pt idx="1">
                  <c:v>7.0175438596491224E-2</c:v>
                </c:pt>
                <c:pt idx="2">
                  <c:v>0.10606060606060606</c:v>
                </c:pt>
                <c:pt idx="3">
                  <c:v>0.27586206896551724</c:v>
                </c:pt>
                <c:pt idx="4">
                  <c:v>3.5971223021582732E-2</c:v>
                </c:pt>
                <c:pt idx="5">
                  <c:v>0.13333333333333333</c:v>
                </c:pt>
                <c:pt idx="6">
                  <c:v>0.10526315789473684</c:v>
                </c:pt>
                <c:pt idx="7">
                  <c:v>0</c:v>
                </c:pt>
                <c:pt idx="8">
                  <c:v>0.14225941422594143</c:v>
                </c:pt>
                <c:pt idx="9">
                  <c:v>0</c:v>
                </c:pt>
                <c:pt idx="10">
                  <c:v>0.125</c:v>
                </c:pt>
                <c:pt idx="11">
                  <c:v>0.13125000000000001</c:v>
                </c:pt>
                <c:pt idx="12">
                  <c:v>0.16867469879518071</c:v>
                </c:pt>
              </c:numCache>
            </c:numRef>
          </c:val>
        </c:ser>
        <c:ser>
          <c:idx val="3"/>
          <c:order val="3"/>
          <c:tx>
            <c:strRef>
              <c:f>'33（問17）'!$AQ$7</c:f>
              <c:strCache>
                <c:ptCount val="1"/>
                <c:pt idx="0">
                  <c:v>月2回
週休2日制</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delete val="1"/>
            </c:dLbl>
            <c:dLbl>
              <c:idx val="1"/>
              <c:layout>
                <c:manualLayout>
                  <c:x val="-3.4623797025371827E-3"/>
                  <c:y val="3.463484590199421E-5"/>
                </c:manualLayout>
              </c:layout>
              <c:dLblPos val="ctr"/>
              <c:showLegendKey val="0"/>
              <c:showVal val="1"/>
              <c:showCatName val="0"/>
              <c:showSerName val="0"/>
              <c:showPercent val="0"/>
              <c:showBubbleSize val="0"/>
            </c:dLbl>
            <c:dLbl>
              <c:idx val="3"/>
              <c:layout>
                <c:manualLayout>
                  <c:x val="-1.2152777777777778E-2"/>
                  <c:y val="-8.4000556918894792E-17"/>
                </c:manualLayout>
              </c:layout>
              <c:dLblPos val="ctr"/>
              <c:showLegendKey val="0"/>
              <c:showVal val="1"/>
              <c:showCatName val="0"/>
              <c:showSerName val="0"/>
              <c:showPercent val="0"/>
              <c:showBubbleSize val="0"/>
            </c:dLbl>
            <c:dLbl>
              <c:idx val="4"/>
              <c:layout>
                <c:manualLayout>
                  <c:x val="1.0416666666666666E-2"/>
                  <c:y val="0"/>
                </c:manualLayout>
              </c:layout>
              <c:dLblPos val="ctr"/>
              <c:showLegendKey val="0"/>
              <c:showVal val="1"/>
              <c:showCatName val="0"/>
              <c:showSerName val="0"/>
              <c:showPercent val="0"/>
              <c:showBubbleSize val="0"/>
            </c:dLbl>
            <c:dLbl>
              <c:idx val="5"/>
              <c:delete val="1"/>
            </c:dLbl>
            <c:dLbl>
              <c:idx val="6"/>
              <c:layout>
                <c:manualLayout>
                  <c:x val="6.9444444444444441E-3"/>
                  <c:y val="0"/>
                </c:manualLayout>
              </c:layout>
              <c:dLblPos val="ctr"/>
              <c:showLegendKey val="0"/>
              <c:showVal val="1"/>
              <c:showCatName val="0"/>
              <c:showSerName val="0"/>
              <c:showPercent val="0"/>
              <c:showBubbleSize val="0"/>
            </c:dLbl>
            <c:dLbl>
              <c:idx val="7"/>
              <c:delete val="1"/>
            </c:dLbl>
            <c:dLbl>
              <c:idx val="9"/>
              <c:delete val="1"/>
            </c:dLbl>
            <c:dLbl>
              <c:idx val="10"/>
              <c:delete val="1"/>
            </c:dLbl>
            <c:spPr>
              <a:solidFill>
                <a:schemeClr val="bg1"/>
              </a:solidFill>
              <a:ln>
                <a:solidFill>
                  <a:srgbClr val="000000"/>
                </a:solidFill>
              </a:ln>
            </c:spPr>
            <c:txPr>
              <a:bodyPr/>
              <a:lstStyle/>
              <a:p>
                <a:pPr>
                  <a:defRPr sz="700"/>
                </a:pPr>
                <a:endParaRPr lang="ja-JP"/>
              </a:p>
            </c:txPr>
            <c:dLblPos val="ctr"/>
            <c:showLegendKey val="0"/>
            <c:showVal val="1"/>
            <c:showCatName val="0"/>
            <c:showSerName val="0"/>
            <c:showPercent val="0"/>
            <c:showBubbleSize val="0"/>
            <c:showLeaderLines val="0"/>
          </c:dLbls>
          <c:cat>
            <c:strRef>
              <c:f>'33（問17）'!$AM$8:$AM$20</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'33（問17）'!$AQ$8:$AQ$20</c:f>
              <c:numCache>
                <c:formatCode>0.0%</c:formatCode>
                <c:ptCount val="13"/>
                <c:pt idx="0">
                  <c:v>0</c:v>
                </c:pt>
                <c:pt idx="1">
                  <c:v>7.0175438596491224E-2</c:v>
                </c:pt>
                <c:pt idx="2">
                  <c:v>0.12878787878787878</c:v>
                </c:pt>
                <c:pt idx="3">
                  <c:v>3.4482758620689655E-2</c:v>
                </c:pt>
                <c:pt idx="4">
                  <c:v>7.1942446043165471E-3</c:v>
                </c:pt>
                <c:pt idx="5">
                  <c:v>0</c:v>
                </c:pt>
                <c:pt idx="6">
                  <c:v>0.15789473684210525</c:v>
                </c:pt>
                <c:pt idx="7">
                  <c:v>0</c:v>
                </c:pt>
                <c:pt idx="8">
                  <c:v>0.10878661087866109</c:v>
                </c:pt>
                <c:pt idx="9">
                  <c:v>0</c:v>
                </c:pt>
                <c:pt idx="10">
                  <c:v>0</c:v>
                </c:pt>
                <c:pt idx="11">
                  <c:v>8.7499999999999994E-2</c:v>
                </c:pt>
                <c:pt idx="12">
                  <c:v>0.15662650602409639</c:v>
                </c:pt>
              </c:numCache>
            </c:numRef>
          </c:val>
        </c:ser>
        <c:ser>
          <c:idx val="4"/>
          <c:order val="4"/>
          <c:tx>
            <c:strRef>
              <c:f>'33（問17）'!$AR$7</c:f>
              <c:strCache>
                <c:ptCount val="1"/>
                <c:pt idx="0">
                  <c:v>月1回
週休2日制</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3.2986111111111112E-2"/>
                  <c:y val="0"/>
                </c:manualLayout>
              </c:layout>
              <c:dLblPos val="ctr"/>
              <c:showLegendKey val="0"/>
              <c:showVal val="1"/>
              <c:showCatName val="0"/>
              <c:showSerName val="0"/>
              <c:showPercent val="0"/>
              <c:showBubbleSize val="0"/>
            </c:dLbl>
            <c:dLbl>
              <c:idx val="1"/>
              <c:layout>
                <c:manualLayout>
                  <c:x val="-1.736111111111111E-3"/>
                  <c:y val="0"/>
                </c:manualLayout>
              </c:layout>
              <c:dLblPos val="ctr"/>
              <c:showLegendKey val="0"/>
              <c:showVal val="1"/>
              <c:showCatName val="0"/>
              <c:showSerName val="0"/>
              <c:showPercent val="0"/>
              <c:showBubbleSize val="0"/>
            </c:dLbl>
            <c:dLbl>
              <c:idx val="2"/>
              <c:layout>
                <c:manualLayout>
                  <c:x val="1.0416666666666666E-2"/>
                  <c:y val="0"/>
                </c:manualLayout>
              </c:layout>
              <c:dLblPos val="ctr"/>
              <c:showLegendKey val="0"/>
              <c:showVal val="1"/>
              <c:showCatName val="0"/>
              <c:showSerName val="0"/>
              <c:showPercent val="0"/>
              <c:showBubbleSize val="0"/>
            </c:dLbl>
            <c:dLbl>
              <c:idx val="4"/>
              <c:layout>
                <c:manualLayout>
                  <c:x val="4.1666666666666664E-2"/>
                  <c:y val="0"/>
                </c:manualLayout>
              </c:layout>
              <c:dLblPos val="ctr"/>
              <c:showLegendKey val="0"/>
              <c:showVal val="1"/>
              <c:showCatName val="0"/>
              <c:showSerName val="0"/>
              <c:showPercent val="0"/>
              <c:showBubbleSize val="0"/>
            </c:dLbl>
            <c:dLbl>
              <c:idx val="6"/>
              <c:delete val="1"/>
            </c:dLbl>
            <c:dLbl>
              <c:idx val="7"/>
              <c:delete val="1"/>
            </c:dLbl>
            <c:dLbl>
              <c:idx val="10"/>
              <c:delete val="1"/>
            </c:dLbl>
            <c:spPr>
              <a:solidFill>
                <a:schemeClr val="bg1"/>
              </a:solidFill>
              <a:ln>
                <a:solidFill>
                  <a:srgbClr val="000000"/>
                </a:solidFill>
              </a:ln>
            </c:spPr>
            <c:txPr>
              <a:bodyPr/>
              <a:lstStyle/>
              <a:p>
                <a:pPr>
                  <a:defRPr sz="700"/>
                </a:pPr>
                <a:endParaRPr lang="ja-JP"/>
              </a:p>
            </c:txPr>
            <c:dLblPos val="ctr"/>
            <c:showLegendKey val="0"/>
            <c:showVal val="1"/>
            <c:showCatName val="0"/>
            <c:showSerName val="0"/>
            <c:showPercent val="0"/>
            <c:showBubbleSize val="0"/>
            <c:showLeaderLines val="0"/>
          </c:dLbls>
          <c:cat>
            <c:strRef>
              <c:f>'33（問17）'!$AM$8:$AM$20</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'33（問17）'!$AR$8:$AR$20</c:f>
              <c:numCache>
                <c:formatCode>0.0%</c:formatCode>
                <c:ptCount val="13"/>
                <c:pt idx="0">
                  <c:v>0</c:v>
                </c:pt>
                <c:pt idx="1">
                  <c:v>5.2631578947368418E-2</c:v>
                </c:pt>
                <c:pt idx="2">
                  <c:v>7.575757575757576E-3</c:v>
                </c:pt>
                <c:pt idx="3">
                  <c:v>3.4482758620689655E-2</c:v>
                </c:pt>
                <c:pt idx="4">
                  <c:v>7.1942446043165471E-3</c:v>
                </c:pt>
                <c:pt idx="5">
                  <c:v>0.23333333333333334</c:v>
                </c:pt>
                <c:pt idx="6">
                  <c:v>0</c:v>
                </c:pt>
                <c:pt idx="7">
                  <c:v>0</c:v>
                </c:pt>
                <c:pt idx="8">
                  <c:v>3.3472803347280332E-2</c:v>
                </c:pt>
                <c:pt idx="9">
                  <c:v>0.15</c:v>
                </c:pt>
                <c:pt idx="10">
                  <c:v>0</c:v>
                </c:pt>
                <c:pt idx="11">
                  <c:v>6.8750000000000006E-2</c:v>
                </c:pt>
                <c:pt idx="12">
                  <c:v>7.2289156626506021E-2</c:v>
                </c:pt>
              </c:numCache>
            </c:numRef>
          </c:val>
        </c:ser>
        <c:ser>
          <c:idx val="5"/>
          <c:order val="5"/>
          <c:tx>
            <c:strRef>
              <c:f>'33（問17）'!$AS$7</c:f>
              <c:strCache>
                <c:ptCount val="1"/>
                <c:pt idx="0">
                  <c:v>その他の
週休2日制</c:v>
                </c:pt>
              </c:strCache>
            </c:strRef>
          </c:tx>
          <c:spPr>
            <a:pattFill prst="sm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delete val="1"/>
            </c:dLbl>
            <c:dLbl>
              <c:idx val="4"/>
              <c:layout>
                <c:manualLayout>
                  <c:x val="3.2986111111111112E-2"/>
                  <c:y val="0"/>
                </c:manualLayout>
              </c:layout>
              <c:dLblPos val="ctr"/>
              <c:showLegendKey val="0"/>
              <c:showVal val="1"/>
              <c:showCatName val="0"/>
              <c:showSerName val="0"/>
              <c:showPercent val="0"/>
              <c:showBubbleSize val="0"/>
            </c:dLbl>
            <c:dLbl>
              <c:idx val="6"/>
              <c:layout>
                <c:manualLayout>
                  <c:x val="8.6805555555555559E-3"/>
                  <c:y val="0"/>
                </c:manualLayout>
              </c:layout>
              <c:dLblPos val="ctr"/>
              <c:showLegendKey val="0"/>
              <c:showVal val="1"/>
              <c:showCatName val="0"/>
              <c:showSerName val="0"/>
              <c:showPercent val="0"/>
              <c:showBubbleSize val="0"/>
            </c:dLbl>
            <c:dLbl>
              <c:idx val="7"/>
              <c:layout>
                <c:manualLayout>
                  <c:x val="-2.5974682852143481E-3"/>
                  <c:y val="4.8705252049679356E-6"/>
                </c:manualLayout>
              </c:layout>
              <c:dLblPos val="ctr"/>
              <c:showLegendKey val="0"/>
              <c:showVal val="1"/>
              <c:showCatName val="0"/>
              <c:showSerName val="0"/>
              <c:showPercent val="0"/>
              <c:showBubbleSize val="0"/>
            </c:dLbl>
            <c:dLbl>
              <c:idx val="10"/>
              <c:layout>
                <c:manualLayout>
                  <c:x val="7.4243831253166855E-3"/>
                  <c:y val="3.4823613150051157E-4"/>
                </c:manualLayout>
              </c:layout>
              <c:dLblPos val="ctr"/>
              <c:showLegendKey val="0"/>
              <c:showVal val="1"/>
              <c:showCatName val="0"/>
              <c:showSerName val="0"/>
              <c:showPercent val="0"/>
              <c:showBubbleSize val="0"/>
            </c:dLbl>
            <c:spPr>
              <a:solidFill>
                <a:schemeClr val="bg1"/>
              </a:solidFill>
              <a:ln w="3175">
                <a:solidFill>
                  <a:schemeClr val="tx1"/>
                </a:solidFill>
              </a:ln>
            </c:spPr>
            <c:txPr>
              <a:bodyPr/>
              <a:lstStyle/>
              <a:p>
                <a:pPr>
                  <a:defRPr sz="700" b="0" i="0" u="none" strike="noStrike" baseline="0">
                    <a:solidFill>
                      <a:srgbClr val="000000"/>
                    </a:solidFill>
                    <a:latin typeface="HGｺﾞｼｯｸM"/>
                    <a:ea typeface="HGｺﾞｼｯｸM"/>
                    <a:cs typeface="HGｺﾞｼｯｸM"/>
                  </a:defRPr>
                </a:pPr>
                <a:endParaRPr lang="ja-JP"/>
              </a:p>
            </c:txPr>
            <c:showLegendKey val="0"/>
            <c:showVal val="1"/>
            <c:showCatName val="0"/>
            <c:showSerName val="0"/>
            <c:showPercent val="0"/>
            <c:showBubbleSize val="0"/>
            <c:showLeaderLines val="0"/>
          </c:dLbls>
          <c:cat>
            <c:strRef>
              <c:f>'33（問17）'!$AM$8:$AM$20</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'33（問17）'!$AS$8:$AS$20</c:f>
              <c:numCache>
                <c:formatCode>0.0%</c:formatCode>
                <c:ptCount val="13"/>
                <c:pt idx="0">
                  <c:v>0</c:v>
                </c:pt>
                <c:pt idx="1">
                  <c:v>0.19298245614035087</c:v>
                </c:pt>
                <c:pt idx="2">
                  <c:v>0.18939393939393939</c:v>
                </c:pt>
                <c:pt idx="3">
                  <c:v>6.8965517241379309E-2</c:v>
                </c:pt>
                <c:pt idx="4">
                  <c:v>0.26618705035971224</c:v>
                </c:pt>
                <c:pt idx="5">
                  <c:v>0.2</c:v>
                </c:pt>
                <c:pt idx="6">
                  <c:v>0.10526315789473684</c:v>
                </c:pt>
                <c:pt idx="7">
                  <c:v>7.1428571428571425E-2</c:v>
                </c:pt>
                <c:pt idx="8">
                  <c:v>0.1799163179916318</c:v>
                </c:pt>
                <c:pt idx="9">
                  <c:v>0.45</c:v>
                </c:pt>
                <c:pt idx="10">
                  <c:v>0.125</c:v>
                </c:pt>
                <c:pt idx="11">
                  <c:v>0.2</c:v>
                </c:pt>
                <c:pt idx="12">
                  <c:v>0.18072289156626506</c:v>
                </c:pt>
              </c:numCache>
            </c:numRef>
          </c:val>
        </c:ser>
        <c:ser>
          <c:idx val="6"/>
          <c:order val="6"/>
          <c:tx>
            <c:strRef>
              <c:f>'33（問17）'!$AT$7</c:f>
              <c:strCache>
                <c:ptCount val="1"/>
                <c:pt idx="0">
                  <c:v>行っていない</c:v>
                </c:pt>
              </c:strCache>
            </c:strRef>
          </c:tx>
          <c:spPr>
            <a:solidFill>
              <a:srgbClr val="FFFFFF"/>
            </a:solidFill>
            <a:ln w="12700">
              <a:solidFill>
                <a:srgbClr val="000000"/>
              </a:solidFill>
              <a:prstDash val="solid"/>
            </a:ln>
          </c:spPr>
          <c:invertIfNegative val="0"/>
          <c:dLbls>
            <c:dLbl>
              <c:idx val="0"/>
              <c:delete val="1"/>
            </c:dLbl>
            <c:dLbl>
              <c:idx val="3"/>
              <c:layout>
                <c:manualLayout>
                  <c:x val="0"/>
                  <c:y val="-1.8038982240621983E-7"/>
                </c:manualLayout>
              </c:layout>
              <c:dLblPos val="ctr"/>
              <c:showLegendKey val="0"/>
              <c:showVal val="1"/>
              <c:showCatName val="0"/>
              <c:showSerName val="0"/>
              <c:showPercent val="0"/>
              <c:showBubbleSize val="0"/>
            </c:dLbl>
            <c:dLbl>
              <c:idx val="7"/>
              <c:delete val="1"/>
            </c:dLbl>
            <c:dLbl>
              <c:idx val="8"/>
              <c:layout>
                <c:manualLayout>
                  <c:x val="-9.8740662357154826E-3"/>
                  <c:y val="-3.1276915723214968E-4"/>
                </c:manualLayout>
              </c:layout>
              <c:dLblPos val="ctr"/>
              <c:showLegendKey val="0"/>
              <c:showVal val="1"/>
              <c:showCatName val="0"/>
              <c:showSerName val="0"/>
              <c:showPercent val="0"/>
              <c:showBubbleSize val="0"/>
            </c:dLbl>
            <c:spPr>
              <a:solidFill>
                <a:schemeClr val="bg1"/>
              </a:solidFill>
              <a:ln w="3175">
                <a:solidFill>
                  <a:schemeClr val="tx1"/>
                </a:solidFill>
              </a:ln>
            </c:spPr>
            <c:txPr>
              <a:bodyPr/>
              <a:lstStyle/>
              <a:p>
                <a:pPr>
                  <a:defRPr sz="700" b="0" i="0" u="none" strike="noStrike" baseline="0">
                    <a:solidFill>
                      <a:srgbClr val="000000"/>
                    </a:solidFill>
                    <a:latin typeface="HGｺﾞｼｯｸM"/>
                    <a:ea typeface="HGｺﾞｼｯｸM"/>
                    <a:cs typeface="HGｺﾞｼｯｸM"/>
                  </a:defRPr>
                </a:pPr>
                <a:endParaRPr lang="ja-JP"/>
              </a:p>
            </c:txPr>
            <c:showLegendKey val="0"/>
            <c:showVal val="1"/>
            <c:showCatName val="0"/>
            <c:showSerName val="0"/>
            <c:showPercent val="0"/>
            <c:showBubbleSize val="0"/>
            <c:showLeaderLines val="0"/>
          </c:dLbls>
          <c:cat>
            <c:strRef>
              <c:f>'33（問17）'!$AM$8:$AM$20</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'33（問17）'!$AT$8:$AT$20</c:f>
              <c:numCache>
                <c:formatCode>0.0%</c:formatCode>
                <c:ptCount val="13"/>
                <c:pt idx="0">
                  <c:v>0</c:v>
                </c:pt>
                <c:pt idx="1">
                  <c:v>0.12280701754385964</c:v>
                </c:pt>
                <c:pt idx="2">
                  <c:v>0.14393939393939395</c:v>
                </c:pt>
                <c:pt idx="3">
                  <c:v>0.10344827586206896</c:v>
                </c:pt>
                <c:pt idx="4">
                  <c:v>0.1079136690647482</c:v>
                </c:pt>
                <c:pt idx="5">
                  <c:v>0.3</c:v>
                </c:pt>
                <c:pt idx="6">
                  <c:v>0.10526315789473684</c:v>
                </c:pt>
                <c:pt idx="7">
                  <c:v>0</c:v>
                </c:pt>
                <c:pt idx="8">
                  <c:v>0.14644351464435146</c:v>
                </c:pt>
                <c:pt idx="9">
                  <c:v>0.25</c:v>
                </c:pt>
                <c:pt idx="10">
                  <c:v>0.125</c:v>
                </c:pt>
                <c:pt idx="11">
                  <c:v>9.375E-2</c:v>
                </c:pt>
                <c:pt idx="12">
                  <c:v>0.23493975903614459</c:v>
                </c:pt>
              </c:numCache>
            </c:numRef>
          </c:val>
        </c:ser>
        <c:ser>
          <c:idx val="7"/>
          <c:order val="7"/>
          <c:tx>
            <c:strRef>
              <c:f>'33（問17）'!$AU$7</c:f>
              <c:strCache>
                <c:ptCount val="1"/>
                <c:pt idx="0">
                  <c:v>無回答</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delete val="1"/>
            </c:dLbl>
            <c:dLbl>
              <c:idx val="1"/>
              <c:delete val="1"/>
            </c:dLbl>
            <c:dLbl>
              <c:idx val="2"/>
              <c:delete val="1"/>
            </c:dLbl>
            <c:dLbl>
              <c:idx val="3"/>
              <c:delete val="1"/>
            </c:dLbl>
            <c:dLbl>
              <c:idx val="5"/>
              <c:delete val="1"/>
            </c:dLbl>
            <c:dLbl>
              <c:idx val="6"/>
              <c:delete val="1"/>
            </c:dLbl>
            <c:dLbl>
              <c:idx val="7"/>
              <c:delete val="1"/>
            </c:dLbl>
            <c:dLbl>
              <c:idx val="9"/>
              <c:delete val="1"/>
            </c:dLbl>
            <c:dLbl>
              <c:idx val="10"/>
              <c:delete val="1"/>
            </c:dLbl>
            <c:dLbl>
              <c:idx val="11"/>
              <c:delete val="1"/>
            </c:dLbl>
            <c:dLbl>
              <c:idx val="12"/>
              <c:delete val="1"/>
            </c:dLbl>
            <c:spPr>
              <a:solidFill>
                <a:schemeClr val="bg1"/>
              </a:solidFill>
              <a:ln w="3175">
                <a:solidFill>
                  <a:schemeClr val="tx1"/>
                </a:solidFill>
              </a:ln>
            </c:spPr>
            <c:txPr>
              <a:bodyPr/>
              <a:lstStyle/>
              <a:p>
                <a:pPr>
                  <a:defRPr sz="700" b="0" i="0" u="none" strike="noStrike" baseline="0">
                    <a:solidFill>
                      <a:srgbClr val="000000"/>
                    </a:solidFill>
                    <a:latin typeface="HGｺﾞｼｯｸM"/>
                    <a:ea typeface="HGｺﾞｼｯｸM"/>
                    <a:cs typeface="HGｺﾞｼｯｸM"/>
                  </a:defRPr>
                </a:pPr>
                <a:endParaRPr lang="ja-JP"/>
              </a:p>
            </c:txPr>
            <c:showLegendKey val="0"/>
            <c:showVal val="1"/>
            <c:showCatName val="0"/>
            <c:showSerName val="0"/>
            <c:showPercent val="0"/>
            <c:showBubbleSize val="0"/>
            <c:showLeaderLines val="0"/>
          </c:dLbls>
          <c:cat>
            <c:strRef>
              <c:f>'33（問17）'!$AM$8:$AM$20</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'33（問17）'!$AU$8:$AU$20</c:f>
              <c:numCache>
                <c:formatCode>0.0%</c:formatCode>
                <c:ptCount val="13"/>
                <c:pt idx="0">
                  <c:v>0</c:v>
                </c:pt>
                <c:pt idx="1">
                  <c:v>0</c:v>
                </c:pt>
                <c:pt idx="2">
                  <c:v>0</c:v>
                </c:pt>
                <c:pt idx="3">
                  <c:v>0</c:v>
                </c:pt>
                <c:pt idx="4">
                  <c:v>7.1942446043165471E-3</c:v>
                </c:pt>
                <c:pt idx="5">
                  <c:v>0</c:v>
                </c:pt>
                <c:pt idx="6">
                  <c:v>0</c:v>
                </c:pt>
                <c:pt idx="7">
                  <c:v>0</c:v>
                </c:pt>
                <c:pt idx="8">
                  <c:v>1.2552301255230125E-2</c:v>
                </c:pt>
                <c:pt idx="9">
                  <c:v>0</c:v>
                </c:pt>
                <c:pt idx="10">
                  <c:v>0</c:v>
                </c:pt>
                <c:pt idx="11">
                  <c:v>0</c:v>
                </c:pt>
                <c:pt idx="12">
                  <c:v>0</c:v>
                </c:pt>
              </c:numCache>
            </c:numRef>
          </c:val>
        </c:ser>
        <c:dLbls>
          <c:showLegendKey val="0"/>
          <c:showVal val="0"/>
          <c:showCatName val="0"/>
          <c:showSerName val="0"/>
          <c:showPercent val="0"/>
          <c:showBubbleSize val="0"/>
        </c:dLbls>
        <c:gapWidth val="50"/>
        <c:overlap val="100"/>
        <c:axId val="94614272"/>
        <c:axId val="94615808"/>
      </c:barChart>
      <c:catAx>
        <c:axId val="9461427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GｺﾞｼｯｸM"/>
                <a:ea typeface="HGｺﾞｼｯｸM"/>
                <a:cs typeface="HGｺﾞｼｯｸM"/>
              </a:defRPr>
            </a:pPr>
            <a:endParaRPr lang="ja-JP"/>
          </a:p>
        </c:txPr>
        <c:crossAx val="94615808"/>
        <c:crosses val="autoZero"/>
        <c:auto val="1"/>
        <c:lblAlgn val="ctr"/>
        <c:lblOffset val="100"/>
        <c:tickLblSkip val="1"/>
        <c:tickMarkSkip val="1"/>
        <c:noMultiLvlLbl val="0"/>
      </c:catAx>
      <c:valAx>
        <c:axId val="94615808"/>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GｺﾞｼｯｸM"/>
                <a:ea typeface="HGｺﾞｼｯｸM"/>
                <a:cs typeface="HGｺﾞｼｯｸM"/>
              </a:defRPr>
            </a:pPr>
            <a:endParaRPr lang="ja-JP"/>
          </a:p>
        </c:txPr>
        <c:crossAx val="94614272"/>
        <c:crosses val="autoZero"/>
        <c:crossBetween val="between"/>
      </c:valAx>
      <c:spPr>
        <a:noFill/>
        <a:ln w="25400">
          <a:noFill/>
        </a:ln>
      </c:spPr>
    </c:plotArea>
    <c:legend>
      <c:legendPos val="r"/>
      <c:layout>
        <c:manualLayout>
          <c:xMode val="edge"/>
          <c:yMode val="edge"/>
          <c:x val="0.86328234361329825"/>
          <c:y val="0.25085946730885444"/>
          <c:w val="0.12630222003499558"/>
          <c:h val="0.4501725428651315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HGｺﾞｼｯｸM"/>
              <a:ea typeface="HGｺﾞｼｯｸM"/>
              <a:cs typeface="HGｺﾞｼｯｸM"/>
            </a:defRPr>
          </a:pPr>
          <a:endParaRPr lang="ja-JP"/>
        </a:p>
      </c:txPr>
    </c:legend>
    <c:plotVisOnly val="1"/>
    <c:dispBlanksAs val="gap"/>
    <c:showDLblsOverMax val="0"/>
  </c:chart>
  <c:spPr>
    <a:solidFill>
      <a:srgbClr val="FFFFFF"/>
    </a:solidFill>
    <a:ln w="9525">
      <a:noFill/>
    </a:ln>
  </c:spPr>
  <c:txPr>
    <a:bodyPr/>
    <a:lstStyle/>
    <a:p>
      <a:pPr>
        <a:defRPr sz="5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4760057327464417"/>
          <c:y val="1.6129032258064516E-2"/>
        </c:manualLayout>
      </c:layout>
      <c:overlay val="0"/>
      <c:spPr>
        <a:noFill/>
        <a:ln w="25400">
          <a:noFill/>
        </a:ln>
      </c:spPr>
    </c:title>
    <c:autoTitleDeleted val="0"/>
    <c:plotArea>
      <c:layout>
        <c:manualLayout>
          <c:layoutTarget val="inner"/>
          <c:xMode val="edge"/>
          <c:yMode val="edge"/>
          <c:x val="8.5603221267050278E-2"/>
          <c:y val="8.0645288314781238E-2"/>
          <c:w val="0.75486476935489799"/>
          <c:h val="0.82903356387595117"/>
        </c:manualLayout>
      </c:layout>
      <c:barChart>
        <c:barDir val="bar"/>
        <c:grouping val="percentStacked"/>
        <c:varyColors val="0"/>
        <c:ser>
          <c:idx val="0"/>
          <c:order val="0"/>
          <c:tx>
            <c:strRef>
              <c:f>'33（問17）'!$AN$22</c:f>
              <c:strCache>
                <c:ptCount val="1"/>
                <c:pt idx="0">
                  <c:v>完全
週休2日制</c:v>
                </c:pt>
              </c:strCache>
            </c:strRef>
          </c:tx>
          <c:spPr>
            <a:solidFill>
              <a:srgbClr val="C0C0C0"/>
            </a:solidFill>
            <a:ln w="12700">
              <a:solidFill>
                <a:srgbClr val="000000"/>
              </a:solidFill>
              <a:prstDash val="solid"/>
            </a:ln>
          </c:spPr>
          <c:invertIfNegative val="0"/>
          <c:dLbls>
            <c:spPr>
              <a:solidFill>
                <a:srgbClr val="FFFFFF"/>
              </a:solidFill>
              <a:ln w="3175">
                <a:solidFill>
                  <a:schemeClr val="tx1"/>
                </a:solidFill>
              </a:ln>
            </c:spPr>
            <c:txPr>
              <a:bodyPr/>
              <a:lstStyle/>
              <a:p>
                <a:pPr>
                  <a:defRPr sz="700" b="0" i="0" u="none" strike="noStrike" baseline="0">
                    <a:solidFill>
                      <a:srgbClr val="000000"/>
                    </a:solidFill>
                    <a:latin typeface="HGｺﾞｼｯｸM"/>
                    <a:ea typeface="HGｺﾞｼｯｸM"/>
                    <a:cs typeface="HGｺﾞｼｯｸM"/>
                  </a:defRPr>
                </a:pPr>
                <a:endParaRPr lang="ja-JP"/>
              </a:p>
            </c:txPr>
            <c:showLegendKey val="0"/>
            <c:showVal val="1"/>
            <c:showCatName val="0"/>
            <c:showSerName val="0"/>
            <c:showPercent val="0"/>
            <c:showBubbleSize val="0"/>
            <c:showLeaderLines val="0"/>
          </c:dLbls>
          <c:cat>
            <c:strRef>
              <c:f>'33（問17）'!$AM$23:$AM$28</c:f>
              <c:strCache>
                <c:ptCount val="6"/>
                <c:pt idx="0">
                  <c:v>100人以上</c:v>
                </c:pt>
                <c:pt idx="1">
                  <c:v>50～99人</c:v>
                </c:pt>
                <c:pt idx="2">
                  <c:v>30～49人</c:v>
                </c:pt>
                <c:pt idx="3">
                  <c:v>10～29人</c:v>
                </c:pt>
                <c:pt idx="4">
                  <c:v>5～9人</c:v>
                </c:pt>
                <c:pt idx="5">
                  <c:v>1～4人</c:v>
                </c:pt>
              </c:strCache>
            </c:strRef>
          </c:cat>
          <c:val>
            <c:numRef>
              <c:f>'33（問17）'!$AN$23:$AN$28</c:f>
              <c:numCache>
                <c:formatCode>0.0%</c:formatCode>
                <c:ptCount val="6"/>
                <c:pt idx="0">
                  <c:v>0.44230769230769229</c:v>
                </c:pt>
                <c:pt idx="1">
                  <c:v>0.21428571428571427</c:v>
                </c:pt>
                <c:pt idx="2">
                  <c:v>0.34444444444444444</c:v>
                </c:pt>
                <c:pt idx="3">
                  <c:v>0.31518624641833809</c:v>
                </c:pt>
                <c:pt idx="4">
                  <c:v>0.32298136645962733</c:v>
                </c:pt>
                <c:pt idx="5">
                  <c:v>0.37692307692307692</c:v>
                </c:pt>
              </c:numCache>
            </c:numRef>
          </c:val>
        </c:ser>
        <c:ser>
          <c:idx val="1"/>
          <c:order val="1"/>
          <c:tx>
            <c:strRef>
              <c:f>'33（問17）'!$AO$22</c:f>
              <c:strCache>
                <c:ptCount val="1"/>
                <c:pt idx="0">
                  <c:v>月3回
週休2日制</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1.7293558149589277E-3"/>
                  <c:y val="0"/>
                </c:manualLayout>
              </c:layout>
              <c:dLblPos val="ctr"/>
              <c:showLegendKey val="0"/>
              <c:showVal val="1"/>
              <c:showCatName val="0"/>
              <c:showSerName val="0"/>
              <c:showPercent val="0"/>
              <c:showBubbleSize val="0"/>
            </c:dLbl>
            <c:dLbl>
              <c:idx val="1"/>
              <c:layout>
                <c:manualLayout>
                  <c:x val="-7.005114195925523E-3"/>
                  <c:y val="-5.8602639601137239E-3"/>
                </c:manualLayout>
              </c:layout>
              <c:dLblPos val="ctr"/>
              <c:showLegendKey val="0"/>
              <c:showVal val="1"/>
              <c:showCatName val="0"/>
              <c:showSerName val="0"/>
              <c:showPercent val="0"/>
              <c:showBubbleSize val="0"/>
            </c:dLbl>
            <c:spPr>
              <a:solidFill>
                <a:schemeClr val="bg1"/>
              </a:solidFill>
              <a:ln w="3175">
                <a:solidFill>
                  <a:schemeClr val="tx1"/>
                </a:solidFill>
              </a:ln>
            </c:spPr>
            <c:txPr>
              <a:bodyPr/>
              <a:lstStyle/>
              <a:p>
                <a:pPr>
                  <a:defRPr sz="700" b="0" i="0" u="none" strike="noStrike" baseline="0">
                    <a:solidFill>
                      <a:srgbClr val="000000"/>
                    </a:solidFill>
                    <a:latin typeface="HGｺﾞｼｯｸM"/>
                    <a:ea typeface="HGｺﾞｼｯｸM"/>
                    <a:cs typeface="HGｺﾞｼｯｸM"/>
                  </a:defRPr>
                </a:pPr>
                <a:endParaRPr lang="ja-JP"/>
              </a:p>
            </c:txPr>
            <c:showLegendKey val="0"/>
            <c:showVal val="1"/>
            <c:showCatName val="0"/>
            <c:showSerName val="0"/>
            <c:showPercent val="0"/>
            <c:showBubbleSize val="0"/>
            <c:showLeaderLines val="0"/>
          </c:dLbls>
          <c:cat>
            <c:strRef>
              <c:f>'33（問17）'!$AM$23:$AM$28</c:f>
              <c:strCache>
                <c:ptCount val="6"/>
                <c:pt idx="0">
                  <c:v>100人以上</c:v>
                </c:pt>
                <c:pt idx="1">
                  <c:v>50～99人</c:v>
                </c:pt>
                <c:pt idx="2">
                  <c:v>30～49人</c:v>
                </c:pt>
                <c:pt idx="3">
                  <c:v>10～29人</c:v>
                </c:pt>
                <c:pt idx="4">
                  <c:v>5～9人</c:v>
                </c:pt>
                <c:pt idx="5">
                  <c:v>1～4人</c:v>
                </c:pt>
              </c:strCache>
            </c:strRef>
          </c:cat>
          <c:val>
            <c:numRef>
              <c:f>'33（問17）'!$AO$23:$AO$28</c:f>
              <c:numCache>
                <c:formatCode>0.0%</c:formatCode>
                <c:ptCount val="6"/>
                <c:pt idx="0">
                  <c:v>1.9230769230769232E-2</c:v>
                </c:pt>
                <c:pt idx="1">
                  <c:v>4.2857142857142858E-2</c:v>
                </c:pt>
                <c:pt idx="2">
                  <c:v>0.13333333333333333</c:v>
                </c:pt>
                <c:pt idx="3">
                  <c:v>8.0229226361031525E-2</c:v>
                </c:pt>
                <c:pt idx="4">
                  <c:v>6.2111801242236024E-2</c:v>
                </c:pt>
                <c:pt idx="5">
                  <c:v>3.0769230769230771E-2</c:v>
                </c:pt>
              </c:numCache>
            </c:numRef>
          </c:val>
        </c:ser>
        <c:ser>
          <c:idx val="2"/>
          <c:order val="2"/>
          <c:tx>
            <c:strRef>
              <c:f>'33（問17）'!$AP$22</c:f>
              <c:strCache>
                <c:ptCount val="1"/>
                <c:pt idx="0">
                  <c:v>隔週
週休2日制</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6.9174232598357109E-3"/>
                  <c:y val="0"/>
                </c:manualLayout>
              </c:layout>
              <c:dLblPos val="ctr"/>
              <c:showLegendKey val="0"/>
              <c:showVal val="1"/>
              <c:showCatName val="0"/>
              <c:showSerName val="0"/>
              <c:showPercent val="0"/>
              <c:showBubbleSize val="0"/>
            </c:dLbl>
            <c:dLbl>
              <c:idx val="1"/>
              <c:layout>
                <c:manualLayout>
                  <c:x val="-5.0946049725345824E-3"/>
                  <c:y val="-2.6344524275224517E-3"/>
                </c:manualLayout>
              </c:layout>
              <c:dLblPos val="ctr"/>
              <c:showLegendKey val="0"/>
              <c:showVal val="1"/>
              <c:showCatName val="0"/>
              <c:showSerName val="0"/>
              <c:showPercent val="0"/>
              <c:showBubbleSize val="0"/>
            </c:dLbl>
            <c:spPr>
              <a:solidFill>
                <a:schemeClr val="bg1"/>
              </a:solidFill>
              <a:ln w="3175">
                <a:solidFill>
                  <a:schemeClr val="tx1"/>
                </a:solidFill>
              </a:ln>
            </c:spPr>
            <c:txPr>
              <a:bodyPr/>
              <a:lstStyle/>
              <a:p>
                <a:pPr>
                  <a:defRPr sz="700" b="0" i="0" u="none" strike="noStrike" baseline="0">
                    <a:solidFill>
                      <a:srgbClr val="000000"/>
                    </a:solidFill>
                    <a:latin typeface="HGｺﾞｼｯｸM"/>
                    <a:ea typeface="HGｺﾞｼｯｸM"/>
                    <a:cs typeface="HGｺﾞｼｯｸM"/>
                  </a:defRPr>
                </a:pPr>
                <a:endParaRPr lang="ja-JP"/>
              </a:p>
            </c:txPr>
            <c:showLegendKey val="0"/>
            <c:showVal val="1"/>
            <c:showCatName val="0"/>
            <c:showSerName val="0"/>
            <c:showPercent val="0"/>
            <c:showBubbleSize val="0"/>
            <c:showLeaderLines val="0"/>
          </c:dLbls>
          <c:cat>
            <c:strRef>
              <c:f>'33（問17）'!$AM$23:$AM$28</c:f>
              <c:strCache>
                <c:ptCount val="6"/>
                <c:pt idx="0">
                  <c:v>100人以上</c:v>
                </c:pt>
                <c:pt idx="1">
                  <c:v>50～99人</c:v>
                </c:pt>
                <c:pt idx="2">
                  <c:v>30～49人</c:v>
                </c:pt>
                <c:pt idx="3">
                  <c:v>10～29人</c:v>
                </c:pt>
                <c:pt idx="4">
                  <c:v>5～9人</c:v>
                </c:pt>
                <c:pt idx="5">
                  <c:v>1～4人</c:v>
                </c:pt>
              </c:strCache>
            </c:strRef>
          </c:cat>
          <c:val>
            <c:numRef>
              <c:f>'33（問17）'!$AP$23:$AP$28</c:f>
              <c:numCache>
                <c:formatCode>0.0%</c:formatCode>
                <c:ptCount val="6"/>
                <c:pt idx="0">
                  <c:v>7.6923076923076927E-2</c:v>
                </c:pt>
                <c:pt idx="1">
                  <c:v>0.1</c:v>
                </c:pt>
                <c:pt idx="2">
                  <c:v>8.8888888888888892E-2</c:v>
                </c:pt>
                <c:pt idx="3">
                  <c:v>0.14899713467048711</c:v>
                </c:pt>
                <c:pt idx="4">
                  <c:v>0.12732919254658384</c:v>
                </c:pt>
                <c:pt idx="5">
                  <c:v>6.9230769230769235E-2</c:v>
                </c:pt>
              </c:numCache>
            </c:numRef>
          </c:val>
        </c:ser>
        <c:ser>
          <c:idx val="3"/>
          <c:order val="3"/>
          <c:tx>
            <c:strRef>
              <c:f>'33（問17）'!$AQ$22</c:f>
              <c:strCache>
                <c:ptCount val="1"/>
                <c:pt idx="0">
                  <c:v>月2回
週休2日制</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delete val="1"/>
            </c:dLbl>
            <c:dLbl>
              <c:idx val="1"/>
              <c:layout>
                <c:manualLayout>
                  <c:x val="4.4227516652851741E-3"/>
                  <c:y val="5.913591050687089E-4"/>
                </c:manualLayout>
              </c:layout>
              <c:dLblPos val="ctr"/>
              <c:showLegendKey val="0"/>
              <c:showVal val="1"/>
              <c:showCatName val="0"/>
              <c:showSerName val="0"/>
              <c:showPercent val="0"/>
              <c:showBubbleSize val="0"/>
            </c:dLbl>
            <c:spPr>
              <a:solidFill>
                <a:schemeClr val="bg1"/>
              </a:solidFill>
              <a:ln w="3175">
                <a:solidFill>
                  <a:schemeClr val="tx1"/>
                </a:solidFill>
              </a:ln>
            </c:spPr>
            <c:txPr>
              <a:bodyPr/>
              <a:lstStyle/>
              <a:p>
                <a:pPr>
                  <a:defRPr sz="700" b="0" i="0" u="none" strike="noStrike" baseline="0">
                    <a:solidFill>
                      <a:srgbClr val="000000"/>
                    </a:solidFill>
                    <a:latin typeface="HGｺﾞｼｯｸM"/>
                    <a:ea typeface="HGｺﾞｼｯｸM"/>
                    <a:cs typeface="HGｺﾞｼｯｸM"/>
                  </a:defRPr>
                </a:pPr>
                <a:endParaRPr lang="ja-JP"/>
              </a:p>
            </c:txPr>
            <c:showLegendKey val="0"/>
            <c:showVal val="1"/>
            <c:showCatName val="0"/>
            <c:showSerName val="0"/>
            <c:showPercent val="0"/>
            <c:showBubbleSize val="0"/>
            <c:showLeaderLines val="0"/>
          </c:dLbls>
          <c:cat>
            <c:strRef>
              <c:f>'33（問17）'!$AM$23:$AM$28</c:f>
              <c:strCache>
                <c:ptCount val="6"/>
                <c:pt idx="0">
                  <c:v>100人以上</c:v>
                </c:pt>
                <c:pt idx="1">
                  <c:v>50～99人</c:v>
                </c:pt>
                <c:pt idx="2">
                  <c:v>30～49人</c:v>
                </c:pt>
                <c:pt idx="3">
                  <c:v>10～29人</c:v>
                </c:pt>
                <c:pt idx="4">
                  <c:v>5～9人</c:v>
                </c:pt>
                <c:pt idx="5">
                  <c:v>1～4人</c:v>
                </c:pt>
              </c:strCache>
            </c:strRef>
          </c:cat>
          <c:val>
            <c:numRef>
              <c:f>'33（問17）'!$AQ$23:$AQ$28</c:f>
              <c:numCache>
                <c:formatCode>0.0%</c:formatCode>
                <c:ptCount val="6"/>
                <c:pt idx="0">
                  <c:v>0</c:v>
                </c:pt>
                <c:pt idx="1">
                  <c:v>8.5714285714285715E-2</c:v>
                </c:pt>
                <c:pt idx="2">
                  <c:v>6.6666666666666666E-2</c:v>
                </c:pt>
                <c:pt idx="3">
                  <c:v>9.7421203438395415E-2</c:v>
                </c:pt>
                <c:pt idx="4">
                  <c:v>0.10869565217391304</c:v>
                </c:pt>
                <c:pt idx="5">
                  <c:v>8.461538461538462E-2</c:v>
                </c:pt>
              </c:numCache>
            </c:numRef>
          </c:val>
        </c:ser>
        <c:ser>
          <c:idx val="4"/>
          <c:order val="4"/>
          <c:tx>
            <c:strRef>
              <c:f>'33（問17）'!$AR$22</c:f>
              <c:strCache>
                <c:ptCount val="1"/>
                <c:pt idx="0">
                  <c:v>月1回
週休2日制</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delete val="1"/>
            </c:dLbl>
            <c:dLbl>
              <c:idx val="1"/>
              <c:layout>
                <c:manualLayout>
                  <c:x val="4.2532621165544968E-3"/>
                  <c:y val="5.9131318262636531E-4"/>
                </c:manualLayout>
              </c:layout>
              <c:dLblPos val="ctr"/>
              <c:showLegendKey val="0"/>
              <c:showVal val="1"/>
              <c:showCatName val="0"/>
              <c:showSerName val="0"/>
              <c:showPercent val="0"/>
              <c:showBubbleSize val="0"/>
            </c:dLbl>
            <c:spPr>
              <a:solidFill>
                <a:schemeClr val="bg1"/>
              </a:solidFill>
              <a:ln w="3175">
                <a:solidFill>
                  <a:schemeClr val="tx1"/>
                </a:solidFill>
              </a:ln>
            </c:spPr>
            <c:txPr>
              <a:bodyPr/>
              <a:lstStyle/>
              <a:p>
                <a:pPr>
                  <a:defRPr sz="700" b="0" i="0" u="none" strike="noStrike" baseline="0">
                    <a:solidFill>
                      <a:srgbClr val="000000"/>
                    </a:solidFill>
                    <a:latin typeface="HGｺﾞｼｯｸM"/>
                    <a:ea typeface="HGｺﾞｼｯｸM"/>
                    <a:cs typeface="HGｺﾞｼｯｸM"/>
                  </a:defRPr>
                </a:pPr>
                <a:endParaRPr lang="ja-JP"/>
              </a:p>
            </c:txPr>
            <c:showLegendKey val="0"/>
            <c:showVal val="1"/>
            <c:showCatName val="0"/>
            <c:showSerName val="0"/>
            <c:showPercent val="0"/>
            <c:showBubbleSize val="0"/>
            <c:showLeaderLines val="0"/>
          </c:dLbls>
          <c:cat>
            <c:strRef>
              <c:f>'33（問17）'!$AM$23:$AM$28</c:f>
              <c:strCache>
                <c:ptCount val="6"/>
                <c:pt idx="0">
                  <c:v>100人以上</c:v>
                </c:pt>
                <c:pt idx="1">
                  <c:v>50～99人</c:v>
                </c:pt>
                <c:pt idx="2">
                  <c:v>30～49人</c:v>
                </c:pt>
                <c:pt idx="3">
                  <c:v>10～29人</c:v>
                </c:pt>
                <c:pt idx="4">
                  <c:v>5～9人</c:v>
                </c:pt>
                <c:pt idx="5">
                  <c:v>1～4人</c:v>
                </c:pt>
              </c:strCache>
            </c:strRef>
          </c:cat>
          <c:val>
            <c:numRef>
              <c:f>'33（問17）'!$AR$23:$AR$28</c:f>
              <c:numCache>
                <c:formatCode>0.0%</c:formatCode>
                <c:ptCount val="6"/>
                <c:pt idx="0">
                  <c:v>0</c:v>
                </c:pt>
                <c:pt idx="1">
                  <c:v>4.2857142857142858E-2</c:v>
                </c:pt>
                <c:pt idx="2">
                  <c:v>4.4444444444444446E-2</c:v>
                </c:pt>
                <c:pt idx="3">
                  <c:v>3.151862464183381E-2</c:v>
                </c:pt>
                <c:pt idx="4">
                  <c:v>6.5217391304347824E-2</c:v>
                </c:pt>
                <c:pt idx="5">
                  <c:v>6.1538461538461542E-2</c:v>
                </c:pt>
              </c:numCache>
            </c:numRef>
          </c:val>
        </c:ser>
        <c:ser>
          <c:idx val="5"/>
          <c:order val="5"/>
          <c:tx>
            <c:strRef>
              <c:f>'33（問17）'!$AS$22</c:f>
              <c:strCache>
                <c:ptCount val="1"/>
                <c:pt idx="0">
                  <c:v>その他の
週休2日制</c:v>
                </c:pt>
              </c:strCache>
            </c:strRef>
          </c:tx>
          <c:spPr>
            <a:pattFill prst="sm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solidFill>
                <a:schemeClr val="bg1"/>
              </a:solidFill>
              <a:ln w="3175">
                <a:solidFill>
                  <a:schemeClr val="tx1"/>
                </a:solidFill>
              </a:ln>
            </c:spPr>
            <c:txPr>
              <a:bodyPr/>
              <a:lstStyle/>
              <a:p>
                <a:pPr>
                  <a:defRPr sz="700" b="0" i="0" u="none" strike="noStrike" baseline="0">
                    <a:solidFill>
                      <a:srgbClr val="000000"/>
                    </a:solidFill>
                    <a:latin typeface="HGｺﾞｼｯｸM"/>
                    <a:ea typeface="HGｺﾞｼｯｸM"/>
                    <a:cs typeface="HGｺﾞｼｯｸM"/>
                  </a:defRPr>
                </a:pPr>
                <a:endParaRPr lang="ja-JP"/>
              </a:p>
            </c:txPr>
            <c:showLegendKey val="0"/>
            <c:showVal val="1"/>
            <c:showCatName val="0"/>
            <c:showSerName val="0"/>
            <c:showPercent val="0"/>
            <c:showBubbleSize val="0"/>
            <c:showLeaderLines val="0"/>
          </c:dLbls>
          <c:cat>
            <c:strRef>
              <c:f>'33（問17）'!$AM$23:$AM$28</c:f>
              <c:strCache>
                <c:ptCount val="6"/>
                <c:pt idx="0">
                  <c:v>100人以上</c:v>
                </c:pt>
                <c:pt idx="1">
                  <c:v>50～99人</c:v>
                </c:pt>
                <c:pt idx="2">
                  <c:v>30～49人</c:v>
                </c:pt>
                <c:pt idx="3">
                  <c:v>10～29人</c:v>
                </c:pt>
                <c:pt idx="4">
                  <c:v>5～9人</c:v>
                </c:pt>
                <c:pt idx="5">
                  <c:v>1～4人</c:v>
                </c:pt>
              </c:strCache>
            </c:strRef>
          </c:cat>
          <c:val>
            <c:numRef>
              <c:f>'33（問17）'!$AS$23:$AS$28</c:f>
              <c:numCache>
                <c:formatCode>0.0%</c:formatCode>
                <c:ptCount val="6"/>
                <c:pt idx="0">
                  <c:v>0.30769230769230771</c:v>
                </c:pt>
                <c:pt idx="1">
                  <c:v>0.4</c:v>
                </c:pt>
                <c:pt idx="2">
                  <c:v>0.25555555555555554</c:v>
                </c:pt>
                <c:pt idx="3">
                  <c:v>0.20630372492836677</c:v>
                </c:pt>
                <c:pt idx="4">
                  <c:v>0.14596273291925466</c:v>
                </c:pt>
                <c:pt idx="5">
                  <c:v>0.1</c:v>
                </c:pt>
              </c:numCache>
            </c:numRef>
          </c:val>
        </c:ser>
        <c:ser>
          <c:idx val="6"/>
          <c:order val="6"/>
          <c:tx>
            <c:strRef>
              <c:f>'33（問17）'!$AT$22</c:f>
              <c:strCache>
                <c:ptCount val="1"/>
                <c:pt idx="0">
                  <c:v>行っていない</c:v>
                </c:pt>
              </c:strCache>
            </c:strRef>
          </c:tx>
          <c:spPr>
            <a:solidFill>
              <a:srgbClr val="FFFFFF"/>
            </a:solidFill>
            <a:ln w="12700">
              <a:solidFill>
                <a:srgbClr val="000000"/>
              </a:solidFill>
              <a:prstDash val="solid"/>
            </a:ln>
          </c:spPr>
          <c:invertIfNegative val="0"/>
          <c:dLbls>
            <c:dLbl>
              <c:idx val="0"/>
              <c:layout>
                <c:manualLayout>
                  <c:x val="-6.9174232598357109E-3"/>
                  <c:y val="0"/>
                </c:manualLayout>
              </c:layout>
              <c:dLblPos val="ctr"/>
              <c:showLegendKey val="0"/>
              <c:showVal val="1"/>
              <c:showCatName val="0"/>
              <c:showSerName val="0"/>
              <c:showPercent val="0"/>
              <c:showBubbleSize val="0"/>
            </c:dLbl>
            <c:dLbl>
              <c:idx val="1"/>
              <c:layout>
                <c:manualLayout>
                  <c:x val="-6.9174232598357109E-3"/>
                  <c:y val="7.8852135688381892E-17"/>
                </c:manualLayout>
              </c:layout>
              <c:dLblPos val="ctr"/>
              <c:showLegendKey val="0"/>
              <c:showVal val="1"/>
              <c:showCatName val="0"/>
              <c:showSerName val="0"/>
              <c:showPercent val="0"/>
              <c:showBubbleSize val="0"/>
            </c:dLbl>
            <c:spPr>
              <a:solidFill>
                <a:schemeClr val="bg1"/>
              </a:solidFill>
              <a:ln w="3175">
                <a:solidFill>
                  <a:schemeClr val="tx1"/>
                </a:solidFill>
              </a:ln>
            </c:spPr>
            <c:txPr>
              <a:bodyPr/>
              <a:lstStyle/>
              <a:p>
                <a:pPr>
                  <a:defRPr sz="700" b="0" i="0" u="none" strike="noStrike" baseline="0">
                    <a:solidFill>
                      <a:srgbClr val="000000"/>
                    </a:solidFill>
                    <a:latin typeface="HGｺﾞｼｯｸM"/>
                    <a:ea typeface="HGｺﾞｼｯｸM"/>
                    <a:cs typeface="HGｺﾞｼｯｸM"/>
                  </a:defRPr>
                </a:pPr>
                <a:endParaRPr lang="ja-JP"/>
              </a:p>
            </c:txPr>
            <c:showLegendKey val="0"/>
            <c:showVal val="1"/>
            <c:showCatName val="0"/>
            <c:showSerName val="0"/>
            <c:showPercent val="0"/>
            <c:showBubbleSize val="0"/>
            <c:showLeaderLines val="0"/>
          </c:dLbls>
          <c:cat>
            <c:strRef>
              <c:f>'33（問17）'!$AM$23:$AM$28</c:f>
              <c:strCache>
                <c:ptCount val="6"/>
                <c:pt idx="0">
                  <c:v>100人以上</c:v>
                </c:pt>
                <c:pt idx="1">
                  <c:v>50～99人</c:v>
                </c:pt>
                <c:pt idx="2">
                  <c:v>30～49人</c:v>
                </c:pt>
                <c:pt idx="3">
                  <c:v>10～29人</c:v>
                </c:pt>
                <c:pt idx="4">
                  <c:v>5～9人</c:v>
                </c:pt>
                <c:pt idx="5">
                  <c:v>1～4人</c:v>
                </c:pt>
              </c:strCache>
            </c:strRef>
          </c:cat>
          <c:val>
            <c:numRef>
              <c:f>'33（問17）'!$AT$23:$AT$28</c:f>
              <c:numCache>
                <c:formatCode>0.0%</c:formatCode>
                <c:ptCount val="6"/>
                <c:pt idx="0">
                  <c:v>0.13461538461538461</c:v>
                </c:pt>
                <c:pt idx="1">
                  <c:v>0.11428571428571428</c:v>
                </c:pt>
                <c:pt idx="2">
                  <c:v>6.6666666666666666E-2</c:v>
                </c:pt>
                <c:pt idx="3">
                  <c:v>0.11461318051575932</c:v>
                </c:pt>
                <c:pt idx="4">
                  <c:v>0.16770186335403728</c:v>
                </c:pt>
                <c:pt idx="5">
                  <c:v>0.26923076923076922</c:v>
                </c:pt>
              </c:numCache>
            </c:numRef>
          </c:val>
        </c:ser>
        <c:ser>
          <c:idx val="7"/>
          <c:order val="7"/>
          <c:tx>
            <c:strRef>
              <c:f>'33（問17）'!$AU$22</c:f>
              <c:strCache>
                <c:ptCount val="1"/>
                <c:pt idx="0">
                  <c:v>無回答</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6.9174232598357109E-3"/>
                  <c:y val="0"/>
                </c:manualLayout>
              </c:layout>
              <c:showLegendKey val="0"/>
              <c:showVal val="1"/>
              <c:showCatName val="0"/>
              <c:showSerName val="0"/>
              <c:showPercent val="0"/>
              <c:showBubbleSize val="0"/>
            </c:dLbl>
            <c:dLbl>
              <c:idx val="1"/>
              <c:delete val="1"/>
            </c:dLbl>
            <c:dLbl>
              <c:idx val="2"/>
              <c:delete val="1"/>
            </c:dLbl>
            <c:dLbl>
              <c:idx val="4"/>
              <c:delete val="1"/>
            </c:dLbl>
            <c:spPr>
              <a:solidFill>
                <a:schemeClr val="bg1"/>
              </a:solidFill>
              <a:ln w="3175">
                <a:solidFill>
                  <a:schemeClr val="tx1"/>
                </a:solidFill>
              </a:ln>
            </c:spPr>
            <c:txPr>
              <a:bodyPr/>
              <a:lstStyle/>
              <a:p>
                <a:pPr>
                  <a:defRPr sz="700" b="0" i="0" u="none" strike="noStrike" baseline="0">
                    <a:solidFill>
                      <a:srgbClr val="000000"/>
                    </a:solidFill>
                    <a:latin typeface="HGｺﾞｼｯｸM"/>
                    <a:ea typeface="HGｺﾞｼｯｸM"/>
                    <a:cs typeface="HGｺﾞｼｯｸM"/>
                  </a:defRPr>
                </a:pPr>
                <a:endParaRPr lang="ja-JP"/>
              </a:p>
            </c:txPr>
            <c:showLegendKey val="0"/>
            <c:showVal val="1"/>
            <c:showCatName val="0"/>
            <c:showSerName val="0"/>
            <c:showPercent val="0"/>
            <c:showBubbleSize val="0"/>
            <c:showLeaderLines val="0"/>
          </c:dLbls>
          <c:cat>
            <c:strRef>
              <c:f>'33（問17）'!$AM$23:$AM$28</c:f>
              <c:strCache>
                <c:ptCount val="6"/>
                <c:pt idx="0">
                  <c:v>100人以上</c:v>
                </c:pt>
                <c:pt idx="1">
                  <c:v>50～99人</c:v>
                </c:pt>
                <c:pt idx="2">
                  <c:v>30～49人</c:v>
                </c:pt>
                <c:pt idx="3">
                  <c:v>10～29人</c:v>
                </c:pt>
                <c:pt idx="4">
                  <c:v>5～9人</c:v>
                </c:pt>
                <c:pt idx="5">
                  <c:v>1～4人</c:v>
                </c:pt>
              </c:strCache>
            </c:strRef>
          </c:cat>
          <c:val>
            <c:numRef>
              <c:f>'33（問17）'!$AU$23:$AU$28</c:f>
              <c:numCache>
                <c:formatCode>0.0%</c:formatCode>
                <c:ptCount val="6"/>
                <c:pt idx="0">
                  <c:v>1.9230769230769232E-2</c:v>
                </c:pt>
                <c:pt idx="1">
                  <c:v>0</c:v>
                </c:pt>
                <c:pt idx="2">
                  <c:v>0</c:v>
                </c:pt>
                <c:pt idx="3">
                  <c:v>5.7306590257879654E-3</c:v>
                </c:pt>
                <c:pt idx="4">
                  <c:v>0</c:v>
                </c:pt>
                <c:pt idx="5">
                  <c:v>7.6923076923076927E-3</c:v>
                </c:pt>
              </c:numCache>
            </c:numRef>
          </c:val>
        </c:ser>
        <c:dLbls>
          <c:showLegendKey val="0"/>
          <c:showVal val="0"/>
          <c:showCatName val="0"/>
          <c:showSerName val="0"/>
          <c:showPercent val="0"/>
          <c:showBubbleSize val="0"/>
        </c:dLbls>
        <c:gapWidth val="50"/>
        <c:overlap val="100"/>
        <c:axId val="95702016"/>
        <c:axId val="95720192"/>
      </c:barChart>
      <c:catAx>
        <c:axId val="9570201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5720192"/>
        <c:crosses val="autoZero"/>
        <c:auto val="1"/>
        <c:lblAlgn val="ctr"/>
        <c:lblOffset val="100"/>
        <c:tickLblSkip val="1"/>
        <c:tickMarkSkip val="1"/>
        <c:noMultiLvlLbl val="0"/>
      </c:catAx>
      <c:valAx>
        <c:axId val="95720192"/>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5702016"/>
        <c:crosses val="autoZero"/>
        <c:crossBetween val="between"/>
      </c:valAx>
      <c:spPr>
        <a:noFill/>
        <a:ln w="25400">
          <a:noFill/>
        </a:ln>
      </c:spPr>
    </c:plotArea>
    <c:legend>
      <c:legendPos val="r"/>
      <c:layout>
        <c:manualLayout>
          <c:xMode val="edge"/>
          <c:yMode val="edge"/>
          <c:x val="0.87159642009729321"/>
          <c:y val="9.3548387096774197E-2"/>
          <c:w val="0.12321673798557276"/>
          <c:h val="0.89677554821776306"/>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49624060150375937"/>
          <c:y val="2.3640661938534278E-2"/>
        </c:manualLayout>
      </c:layout>
      <c:overlay val="0"/>
      <c:spPr>
        <a:noFill/>
        <a:ln w="25400">
          <a:noFill/>
        </a:ln>
      </c:spPr>
    </c:title>
    <c:autoTitleDeleted val="0"/>
    <c:plotArea>
      <c:layout>
        <c:manualLayout>
          <c:layoutTarget val="inner"/>
          <c:xMode val="edge"/>
          <c:yMode val="edge"/>
          <c:x val="0.13233082706766916"/>
          <c:y val="9.2198794415804183E-2"/>
          <c:w val="0.81654135338345868"/>
          <c:h val="0.64302748925894204"/>
        </c:manualLayout>
      </c:layout>
      <c:barChart>
        <c:barDir val="col"/>
        <c:grouping val="clustered"/>
        <c:varyColors val="0"/>
        <c:ser>
          <c:idx val="1"/>
          <c:order val="0"/>
          <c:tx>
            <c:strRef>
              <c:f>'34（問19）'!$AD$12</c:f>
              <c:strCache>
                <c:ptCount val="1"/>
                <c:pt idx="0">
                  <c:v>付与日数</c:v>
                </c:pt>
              </c:strCache>
            </c:strRef>
          </c:tx>
          <c:spPr>
            <a:pattFill prst="dk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1.0645827166341049E-2"/>
                  <c:y val="9.6895689457257561E-4"/>
                </c:manualLayout>
              </c:layout>
              <c:dLblPos val="outEnd"/>
              <c:showLegendKey val="0"/>
              <c:showVal val="1"/>
              <c:showCatName val="0"/>
              <c:showSerName val="0"/>
              <c:showPercent val="0"/>
              <c:showBubbleSize val="0"/>
            </c:dLbl>
            <c:dLbl>
              <c:idx val="2"/>
              <c:layout>
                <c:manualLayout>
                  <c:x val="-1.262368519724507E-2"/>
                  <c:y val="3.9677367515633969E-3"/>
                </c:manualLayout>
              </c:layout>
              <c:dLblPos val="outEnd"/>
              <c:showLegendKey val="0"/>
              <c:showVal val="1"/>
              <c:showCatName val="0"/>
              <c:showSerName val="0"/>
              <c:showPercent val="0"/>
              <c:showBubbleSize val="0"/>
            </c:dLbl>
            <c:dLbl>
              <c:idx val="4"/>
              <c:layout>
                <c:manualLayout>
                  <c:x val="8.0200501253132831E-3"/>
                  <c:y val="6.3041765169424601E-3"/>
                </c:manualLayout>
              </c:layout>
              <c:dLblPos val="outEnd"/>
              <c:showLegendKey val="0"/>
              <c:showVal val="1"/>
              <c:showCatName val="0"/>
              <c:showSerName val="0"/>
              <c:showPercent val="0"/>
              <c:showBubbleSize val="0"/>
            </c:dLbl>
            <c:dLbl>
              <c:idx val="5"/>
              <c:layout>
                <c:manualLayout>
                  <c:x val="-4.0100250626566416E-3"/>
                  <c:y val="1.2655510259799085E-2"/>
                </c:manualLayout>
              </c:layout>
              <c:dLblPos val="outEnd"/>
              <c:showLegendKey val="0"/>
              <c:showVal val="1"/>
              <c:showCatName val="0"/>
              <c:showSerName val="0"/>
              <c:showPercent val="0"/>
              <c:showBubbleSize val="0"/>
            </c:dLbl>
            <c:dLbl>
              <c:idx val="6"/>
              <c:layout>
                <c:manualLayout>
                  <c:x val="1.2030075187969926E-2"/>
                  <c:y val="3.1520882584712374E-3"/>
                </c:manualLayout>
              </c:layout>
              <c:dLblPos val="outEnd"/>
              <c:showLegendKey val="0"/>
              <c:showVal val="1"/>
              <c:showCatName val="0"/>
              <c:showSerName val="0"/>
              <c:showPercent val="0"/>
              <c:showBubbleSize val="0"/>
            </c:dLbl>
            <c:dLbl>
              <c:idx val="7"/>
              <c:layout>
                <c:manualLayout>
                  <c:x val="4.140114064689282E-3"/>
                  <c:y val="8.4391578712235439E-3"/>
                </c:manualLayout>
              </c:layout>
              <c:dLblPos val="outEnd"/>
              <c:showLegendKey val="0"/>
              <c:showVal val="1"/>
              <c:showCatName val="0"/>
              <c:showSerName val="0"/>
              <c:showPercent val="0"/>
              <c:showBubbleSize val="0"/>
            </c:dLbl>
            <c:dLbl>
              <c:idx val="8"/>
              <c:layout>
                <c:manualLayout>
                  <c:x val="-2.4060150375939851E-2"/>
                  <c:y val="1.260835303388495E-2"/>
                </c:manualLayout>
              </c:layout>
              <c:dLblPos val="outEnd"/>
              <c:showLegendKey val="0"/>
              <c:showVal val="1"/>
              <c:showCatName val="0"/>
              <c:showSerName val="0"/>
              <c:showPercent val="0"/>
              <c:showBubbleSize val="0"/>
            </c:dLbl>
            <c:dLbl>
              <c:idx val="9"/>
              <c:layout>
                <c:manualLayout>
                  <c:x val="1.6040100250626566E-2"/>
                  <c:y val="5.7787617171154576E-17"/>
                </c:manualLayout>
              </c:layout>
              <c:showLegendKey val="0"/>
              <c:showVal val="1"/>
              <c:showCatName val="0"/>
              <c:showSerName val="0"/>
              <c:showPercent val="0"/>
              <c:showBubbleSize val="0"/>
            </c:dLbl>
            <c:dLbl>
              <c:idx val="10"/>
              <c:layout>
                <c:manualLayout>
                  <c:x val="-2.800718331261224E-2"/>
                  <c:y val="1.6410466422193681E-2"/>
                </c:manualLayout>
              </c:layout>
              <c:dLblPos val="outEnd"/>
              <c:showLegendKey val="0"/>
              <c:showVal val="1"/>
              <c:showCatName val="0"/>
              <c:showSerName val="0"/>
              <c:showPercent val="0"/>
              <c:showBubbleSize val="0"/>
            </c:dLbl>
            <c:dLbl>
              <c:idx val="11"/>
              <c:layout>
                <c:manualLayout>
                  <c:x val="-1.2961537702524026E-3"/>
                  <c:y val="-8.1956776679511095E-3"/>
                </c:manualLayout>
              </c:layout>
              <c:dLblPos val="outEnd"/>
              <c:showLegendKey val="0"/>
              <c:showVal val="1"/>
              <c:showCatName val="0"/>
              <c:showSerName val="0"/>
              <c:showPercent val="0"/>
              <c:showBubbleSize val="0"/>
            </c:dLbl>
            <c:dLbl>
              <c:idx val="12"/>
              <c:delet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'34（問19）'!$AC$13:$AC$25</c:f>
              <c:strCache>
                <c:ptCount val="13"/>
                <c:pt idx="0">
                  <c:v>建設業</c:v>
                </c:pt>
                <c:pt idx="1">
                  <c:v>製造業</c:v>
                </c:pt>
                <c:pt idx="2">
                  <c:v>情報通信業</c:v>
                </c:pt>
                <c:pt idx="3">
                  <c:v>運輸業</c:v>
                </c:pt>
                <c:pt idx="4">
                  <c:v>卸売･小売業</c:v>
                </c:pt>
                <c:pt idx="5">
                  <c:v>金融･保険業</c:v>
                </c:pt>
                <c:pt idx="6">
                  <c:v>不動産業</c:v>
                </c:pt>
                <c:pt idx="7">
                  <c:v>飲食店・宿泊業</c:v>
                </c:pt>
                <c:pt idx="8">
                  <c:v>医療・福祉</c:v>
                </c:pt>
                <c:pt idx="9">
                  <c:v>教育・学習支援業</c:v>
                </c:pt>
                <c:pt idx="10">
                  <c:v>サービス業</c:v>
                </c:pt>
                <c:pt idx="11">
                  <c:v>その他</c:v>
                </c:pt>
                <c:pt idx="12">
                  <c:v>無回答</c:v>
                </c:pt>
              </c:strCache>
            </c:strRef>
          </c:cat>
          <c:val>
            <c:numRef>
              <c:f>'34（問19）'!$AD$13:$AD$25</c:f>
              <c:numCache>
                <c:formatCode>#,###.0"日"</c:formatCode>
                <c:ptCount val="13"/>
                <c:pt idx="0">
                  <c:v>26.976385776011462</c:v>
                </c:pt>
                <c:pt idx="1">
                  <c:v>27.508967351904737</c:v>
                </c:pt>
                <c:pt idx="2">
                  <c:v>33.035714285714285</c:v>
                </c:pt>
                <c:pt idx="3">
                  <c:v>32.880011240164862</c:v>
                </c:pt>
                <c:pt idx="4">
                  <c:v>28.112342066615096</c:v>
                </c:pt>
                <c:pt idx="5">
                  <c:v>26.83235294117647</c:v>
                </c:pt>
                <c:pt idx="6">
                  <c:v>33.760765550239242</c:v>
                </c:pt>
                <c:pt idx="7">
                  <c:v>15.552960800667224</c:v>
                </c:pt>
                <c:pt idx="8">
                  <c:v>21.109846812268607</c:v>
                </c:pt>
                <c:pt idx="9">
                  <c:v>17.133333333333333</c:v>
                </c:pt>
                <c:pt idx="10">
                  <c:v>21.545883379572079</c:v>
                </c:pt>
                <c:pt idx="11">
                  <c:v>28.156316445487207</c:v>
                </c:pt>
                <c:pt idx="12">
                  <c:v>0</c:v>
                </c:pt>
              </c:numCache>
            </c:numRef>
          </c:val>
        </c:ser>
        <c:ser>
          <c:idx val="0"/>
          <c:order val="1"/>
          <c:tx>
            <c:strRef>
              <c:f>'34（問19）'!$AE$12</c:f>
              <c:strCache>
                <c:ptCount val="1"/>
                <c:pt idx="0">
                  <c:v>取得日数</c:v>
                </c:pt>
              </c:strCache>
            </c:strRef>
          </c:tx>
          <c:spPr>
            <a:noFill/>
            <a:ln w="12700">
              <a:solidFill>
                <a:srgbClr val="000000"/>
              </a:solidFill>
              <a:prstDash val="solid"/>
            </a:ln>
          </c:spPr>
          <c:invertIfNegative val="0"/>
          <c:dLbls>
            <c:dLbl>
              <c:idx val="2"/>
              <c:layout>
                <c:manualLayout>
                  <c:x val="-2.9432636709884972E-3"/>
                  <c:y val="-2.377623644541511E-3"/>
                </c:manualLayout>
              </c:layout>
              <c:dLblPos val="outEnd"/>
              <c:showLegendKey val="0"/>
              <c:showVal val="1"/>
              <c:showCatName val="0"/>
              <c:showSerName val="0"/>
              <c:showPercent val="0"/>
              <c:showBubbleSize val="0"/>
            </c:dLbl>
            <c:dLbl>
              <c:idx val="3"/>
              <c:layout>
                <c:manualLayout>
                  <c:x val="1.2113748939277327E-3"/>
                  <c:y val="6.1233409653580539E-2"/>
                </c:manualLayout>
              </c:layout>
              <c:dLblPos val="outEnd"/>
              <c:showLegendKey val="0"/>
              <c:showVal val="1"/>
              <c:showCatName val="0"/>
              <c:showSerName val="0"/>
              <c:showPercent val="0"/>
              <c:showBubbleSize val="0"/>
            </c:dLbl>
            <c:dLbl>
              <c:idx val="4"/>
              <c:layout>
                <c:manualLayout>
                  <c:x val="3.5364000552562511E-4"/>
                  <c:y val="7.4482852763971874E-2"/>
                </c:manualLayout>
              </c:layout>
              <c:dLblPos val="outEnd"/>
              <c:showLegendKey val="0"/>
              <c:showVal val="1"/>
              <c:showCatName val="0"/>
              <c:showSerName val="0"/>
              <c:showPercent val="0"/>
              <c:showBubbleSize val="0"/>
            </c:dLbl>
            <c:dLbl>
              <c:idx val="5"/>
              <c:layout>
                <c:manualLayout>
                  <c:x val="9.9966451561970073E-4"/>
                  <c:y val="6.0270781135990006E-2"/>
                </c:manualLayout>
              </c:layout>
              <c:dLblPos val="outEnd"/>
              <c:showLegendKey val="0"/>
              <c:showVal val="1"/>
              <c:showCatName val="0"/>
              <c:showSerName val="0"/>
              <c:showPercent val="0"/>
              <c:showBubbleSize val="0"/>
            </c:dLbl>
            <c:dLbl>
              <c:idx val="6"/>
              <c:layout>
                <c:manualLayout>
                  <c:x val="3.1494484242102052E-3"/>
                  <c:y val="6.0606714940774249E-2"/>
                </c:manualLayout>
              </c:layout>
              <c:dLblPos val="outEnd"/>
              <c:showLegendKey val="0"/>
              <c:showVal val="1"/>
              <c:showCatName val="0"/>
              <c:showSerName val="0"/>
              <c:showPercent val="0"/>
              <c:showBubbleSize val="0"/>
            </c:dLbl>
            <c:dLbl>
              <c:idx val="7"/>
              <c:layout>
                <c:manualLayout>
                  <c:x val="2.2915556608056305E-3"/>
                  <c:y val="7.3916966053002242E-2"/>
                </c:manualLayout>
              </c:layout>
              <c:dLblPos val="outEnd"/>
              <c:showLegendKey val="0"/>
              <c:showVal val="1"/>
              <c:showCatName val="0"/>
              <c:showSerName val="0"/>
              <c:showPercent val="0"/>
              <c:showBubbleSize val="0"/>
            </c:dLbl>
            <c:dLbl>
              <c:idx val="8"/>
              <c:layout>
                <c:manualLayout>
                  <c:x val="-1.0724448917569514E-3"/>
                  <c:y val="6.7255883794667515E-2"/>
                </c:manualLayout>
              </c:layout>
              <c:dLblPos val="outEnd"/>
              <c:showLegendKey val="0"/>
              <c:showVal val="1"/>
              <c:showCatName val="0"/>
              <c:showSerName val="0"/>
              <c:showPercent val="0"/>
              <c:showBubbleSize val="0"/>
            </c:dLbl>
            <c:dLbl>
              <c:idx val="9"/>
              <c:layout>
                <c:manualLayout>
                  <c:x val="1.5785921496655024E-3"/>
                  <c:y val="6.93447007067379E-2"/>
                </c:manualLayout>
              </c:layout>
              <c:dLblPos val="outEnd"/>
              <c:showLegendKey val="0"/>
              <c:showVal val="1"/>
              <c:showCatName val="0"/>
              <c:showSerName val="0"/>
              <c:showPercent val="0"/>
              <c:showBubbleSize val="0"/>
            </c:dLbl>
            <c:dLbl>
              <c:idx val="10"/>
              <c:layout>
                <c:manualLayout>
                  <c:x val="7.2069938626092786E-4"/>
                  <c:y val="6.2702481338768823E-2"/>
                </c:manualLayout>
              </c:layout>
              <c:dLblPos val="outEnd"/>
              <c:showLegendKey val="0"/>
              <c:showVal val="1"/>
              <c:showCatName val="0"/>
              <c:showSerName val="0"/>
              <c:showPercent val="0"/>
              <c:showBubbleSize val="0"/>
            </c:dLbl>
            <c:dLbl>
              <c:idx val="11"/>
              <c:layout>
                <c:manualLayout>
                  <c:x val="2.8704832948513014E-3"/>
                  <c:y val="8.4790925956950411E-2"/>
                </c:manualLayout>
              </c:layout>
              <c:dLblPos val="outEnd"/>
              <c:showLegendKey val="0"/>
              <c:showVal val="1"/>
              <c:showCatName val="0"/>
              <c:showSerName val="0"/>
              <c:showPercent val="0"/>
              <c:showBubbleSize val="0"/>
            </c:dLbl>
            <c:dLbl>
              <c:idx val="12"/>
              <c:delete val="1"/>
            </c:dLbl>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'34（問19）'!$AC$13:$AC$25</c:f>
              <c:strCache>
                <c:ptCount val="13"/>
                <c:pt idx="0">
                  <c:v>建設業</c:v>
                </c:pt>
                <c:pt idx="1">
                  <c:v>製造業</c:v>
                </c:pt>
                <c:pt idx="2">
                  <c:v>情報通信業</c:v>
                </c:pt>
                <c:pt idx="3">
                  <c:v>運輸業</c:v>
                </c:pt>
                <c:pt idx="4">
                  <c:v>卸売･小売業</c:v>
                </c:pt>
                <c:pt idx="5">
                  <c:v>金融･保険業</c:v>
                </c:pt>
                <c:pt idx="6">
                  <c:v>不動産業</c:v>
                </c:pt>
                <c:pt idx="7">
                  <c:v>飲食店・宿泊業</c:v>
                </c:pt>
                <c:pt idx="8">
                  <c:v>医療・福祉</c:v>
                </c:pt>
                <c:pt idx="9">
                  <c:v>教育・学習支援業</c:v>
                </c:pt>
                <c:pt idx="10">
                  <c:v>サービス業</c:v>
                </c:pt>
                <c:pt idx="11">
                  <c:v>その他</c:v>
                </c:pt>
                <c:pt idx="12">
                  <c:v>無回答</c:v>
                </c:pt>
              </c:strCache>
            </c:strRef>
          </c:cat>
          <c:val>
            <c:numRef>
              <c:f>'34（問19）'!$AE$13:$AE$25</c:f>
              <c:numCache>
                <c:formatCode>#,###.0"日"</c:formatCode>
                <c:ptCount val="13"/>
                <c:pt idx="0">
                  <c:v>6.6183553224427554</c:v>
                </c:pt>
                <c:pt idx="1">
                  <c:v>7.7273497754046963</c:v>
                </c:pt>
                <c:pt idx="2">
                  <c:v>5.8214285714285703</c:v>
                </c:pt>
                <c:pt idx="3">
                  <c:v>8.3298051704758347</c:v>
                </c:pt>
                <c:pt idx="4">
                  <c:v>7.0290476964731328</c:v>
                </c:pt>
                <c:pt idx="5">
                  <c:v>8.2529411764705873</c:v>
                </c:pt>
                <c:pt idx="6">
                  <c:v>8.7602339181286553</c:v>
                </c:pt>
                <c:pt idx="7">
                  <c:v>7.1743119266055047</c:v>
                </c:pt>
                <c:pt idx="8">
                  <c:v>6.5610867753205531</c:v>
                </c:pt>
                <c:pt idx="9">
                  <c:v>8.0436507936507926</c:v>
                </c:pt>
                <c:pt idx="10">
                  <c:v>6.8469650559202799</c:v>
                </c:pt>
                <c:pt idx="11">
                  <c:v>10.789514027288057</c:v>
                </c:pt>
                <c:pt idx="12">
                  <c:v>0</c:v>
                </c:pt>
              </c:numCache>
            </c:numRef>
          </c:val>
        </c:ser>
        <c:dLbls>
          <c:showLegendKey val="0"/>
          <c:showVal val="0"/>
          <c:showCatName val="0"/>
          <c:showSerName val="0"/>
          <c:showPercent val="0"/>
          <c:showBubbleSize val="0"/>
        </c:dLbls>
        <c:gapWidth val="80"/>
        <c:overlap val="-60"/>
        <c:axId val="92489600"/>
        <c:axId val="92491136"/>
      </c:barChart>
      <c:lineChart>
        <c:grouping val="standard"/>
        <c:varyColors val="0"/>
        <c:ser>
          <c:idx val="2"/>
          <c:order val="2"/>
          <c:tx>
            <c:strRef>
              <c:f>'34（問19）'!$AF$12</c:f>
              <c:strCache>
                <c:ptCount val="1"/>
                <c:pt idx="0">
                  <c:v>取得率</c:v>
                </c:pt>
              </c:strCache>
            </c:strRef>
          </c:tx>
          <c:spPr>
            <a:ln w="12700">
              <a:solidFill>
                <a:srgbClr val="000000"/>
              </a:solidFill>
              <a:prstDash val="solid"/>
            </a:ln>
          </c:spPr>
          <c:marker>
            <c:symbol val="triangle"/>
            <c:size val="5"/>
            <c:spPr>
              <a:solidFill>
                <a:srgbClr val="000000"/>
              </a:solidFill>
              <a:ln>
                <a:solidFill>
                  <a:srgbClr val="000000"/>
                </a:solidFill>
                <a:prstDash val="solid"/>
              </a:ln>
            </c:spPr>
          </c:marker>
          <c:dLbls>
            <c:dLbl>
              <c:idx val="0"/>
              <c:layout>
                <c:manualLayout>
                  <c:x val="-3.2759852386872693E-2"/>
                  <c:y val="4.8731284475965329E-2"/>
                </c:manualLayout>
              </c:layout>
              <c:dLblPos val="r"/>
              <c:showLegendKey val="0"/>
              <c:showVal val="1"/>
              <c:showCatName val="0"/>
              <c:showSerName val="0"/>
              <c:showPercent val="0"/>
              <c:showBubbleSize val="0"/>
            </c:dLbl>
            <c:dLbl>
              <c:idx val="1"/>
              <c:layout>
                <c:manualLayout>
                  <c:x val="-3.3617429400272333E-2"/>
                  <c:y val="-4.0622723577992466E-2"/>
                </c:manualLayout>
              </c:layout>
              <c:dLblPos val="r"/>
              <c:showLegendKey val="0"/>
              <c:showVal val="1"/>
              <c:showCatName val="0"/>
              <c:showSerName val="0"/>
              <c:showPercent val="0"/>
              <c:showBubbleSize val="0"/>
            </c:dLbl>
            <c:dLbl>
              <c:idx val="2"/>
              <c:layout>
                <c:manualLayout>
                  <c:x val="-2.3949006374203226E-2"/>
                  <c:y val="-4.0813586244981728E-2"/>
                </c:manualLayout>
              </c:layout>
              <c:dLblPos val="r"/>
              <c:showLegendKey val="0"/>
              <c:showVal val="1"/>
              <c:showCatName val="0"/>
              <c:showSerName val="0"/>
              <c:showPercent val="0"/>
              <c:showBubbleSize val="0"/>
            </c:dLbl>
            <c:dLbl>
              <c:idx val="3"/>
              <c:layout>
                <c:manualLayout>
                  <c:x val="-2.8315513192429892E-2"/>
                  <c:y val="-4.2857727890396678E-2"/>
                </c:manualLayout>
              </c:layout>
              <c:dLblPos val="r"/>
              <c:showLegendKey val="0"/>
              <c:showVal val="1"/>
              <c:showCatName val="0"/>
              <c:showSerName val="0"/>
              <c:showPercent val="0"/>
              <c:showBubbleSize val="0"/>
            </c:dLbl>
            <c:dLbl>
              <c:idx val="4"/>
              <c:layout>
                <c:manualLayout>
                  <c:x val="-3.1679513744992401E-2"/>
                  <c:y val="-3.4505934985077223E-2"/>
                </c:manualLayout>
              </c:layout>
              <c:dLblPos val="r"/>
              <c:showLegendKey val="0"/>
              <c:showVal val="1"/>
              <c:showCatName val="0"/>
              <c:showSerName val="0"/>
              <c:showPercent val="0"/>
              <c:showBubbleSize val="0"/>
            </c:dLbl>
            <c:dLbl>
              <c:idx val="5"/>
              <c:layout>
                <c:manualLayout>
                  <c:x val="-3.0532393977068657E-2"/>
                  <c:y val="-4.2112147329101596E-2"/>
                </c:manualLayout>
              </c:layout>
              <c:dLblPos val="r"/>
              <c:showLegendKey val="0"/>
              <c:showVal val="1"/>
              <c:showCatName val="0"/>
              <c:showSerName val="0"/>
              <c:showPercent val="0"/>
              <c:showBubbleSize val="0"/>
            </c:dLbl>
            <c:dLbl>
              <c:idx val="6"/>
              <c:layout>
                <c:manualLayout>
                  <c:x val="-3.1891381998302847E-2"/>
                  <c:y val="-3.1353350334754254E-2"/>
                </c:manualLayout>
              </c:layout>
              <c:dLblPos val="r"/>
              <c:showLegendKey val="0"/>
              <c:showVal val="1"/>
              <c:showCatName val="0"/>
              <c:showSerName val="0"/>
              <c:showPercent val="0"/>
              <c:showBubbleSize val="0"/>
            </c:dLbl>
            <c:dLbl>
              <c:idx val="7"/>
              <c:layout>
                <c:manualLayout>
                  <c:x val="-2.873909182404831E-2"/>
                  <c:y val="-4.3614725464281502E-2"/>
                </c:manualLayout>
              </c:layout>
              <c:dLblPos val="r"/>
              <c:showLegendKey val="0"/>
              <c:showVal val="1"/>
              <c:showCatName val="0"/>
              <c:showSerName val="0"/>
              <c:showPercent val="0"/>
              <c:showBubbleSize val="0"/>
            </c:dLbl>
            <c:dLbl>
              <c:idx val="8"/>
              <c:layout>
                <c:manualLayout>
                  <c:x val="-3.0599490853117046E-2"/>
                  <c:y val="3.888557476627038E-2"/>
                </c:manualLayout>
              </c:layout>
              <c:dLblPos val="r"/>
              <c:showLegendKey val="0"/>
              <c:showVal val="1"/>
              <c:showCatName val="0"/>
              <c:showSerName val="0"/>
              <c:showPercent val="0"/>
              <c:showBubbleSize val="0"/>
            </c:dLbl>
            <c:dLbl>
              <c:idx val="9"/>
              <c:layout>
                <c:manualLayout>
                  <c:x val="-2.844970694452667E-2"/>
                  <c:y val="-3.7641145920589716E-2"/>
                </c:manualLayout>
              </c:layout>
              <c:dLblPos val="r"/>
              <c:showLegendKey val="0"/>
              <c:showVal val="1"/>
              <c:showCatName val="0"/>
              <c:showSerName val="0"/>
              <c:showPercent val="0"/>
              <c:showBubbleSize val="0"/>
            </c:dLbl>
            <c:dLbl>
              <c:idx val="10"/>
              <c:layout>
                <c:manualLayout>
                  <c:x val="-1.5272354113630532E-2"/>
                  <c:y val="4.9922128528260265E-2"/>
                </c:manualLayout>
              </c:layout>
              <c:dLblPos val="r"/>
              <c:showLegendKey val="0"/>
              <c:showVal val="1"/>
              <c:showCatName val="0"/>
              <c:showSerName val="0"/>
              <c:showPercent val="0"/>
              <c:showBubbleSize val="0"/>
            </c:dLbl>
            <c:dLbl>
              <c:idx val="11"/>
              <c:layout>
                <c:manualLayout>
                  <c:x val="-9.6139561502180653E-3"/>
                  <c:y val="-3.8770933775122078E-2"/>
                </c:manualLayout>
              </c:layout>
              <c:dLblPos val="r"/>
              <c:showLegendKey val="0"/>
              <c:showVal val="1"/>
              <c:showCatName val="0"/>
              <c:showSerName val="0"/>
              <c:showPercent val="0"/>
              <c:showBubbleSize val="0"/>
            </c:dLbl>
            <c:dLbl>
              <c:idx val="12"/>
              <c:layout>
                <c:manualLayout>
                  <c:x val="-2.7514297554910899E-2"/>
                  <c:y val="-3.7982911710504275E-2"/>
                </c:manualLayout>
              </c:layout>
              <c:dLblPos val="r"/>
              <c:showLegendKey val="0"/>
              <c:showVal val="1"/>
              <c:showCatName val="0"/>
              <c:showSerName val="0"/>
              <c:showPercent val="0"/>
              <c:showBubbleSize val="0"/>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'34（問19）'!$AC$13:$AC$25</c:f>
              <c:strCache>
                <c:ptCount val="13"/>
                <c:pt idx="0">
                  <c:v>建設業</c:v>
                </c:pt>
                <c:pt idx="1">
                  <c:v>製造業</c:v>
                </c:pt>
                <c:pt idx="2">
                  <c:v>情報通信業</c:v>
                </c:pt>
                <c:pt idx="3">
                  <c:v>運輸業</c:v>
                </c:pt>
                <c:pt idx="4">
                  <c:v>卸売･小売業</c:v>
                </c:pt>
                <c:pt idx="5">
                  <c:v>金融･保険業</c:v>
                </c:pt>
                <c:pt idx="6">
                  <c:v>不動産業</c:v>
                </c:pt>
                <c:pt idx="7">
                  <c:v>飲食店・宿泊業</c:v>
                </c:pt>
                <c:pt idx="8">
                  <c:v>医療・福祉</c:v>
                </c:pt>
                <c:pt idx="9">
                  <c:v>教育・学習支援業</c:v>
                </c:pt>
                <c:pt idx="10">
                  <c:v>サービス業</c:v>
                </c:pt>
                <c:pt idx="11">
                  <c:v>その他</c:v>
                </c:pt>
                <c:pt idx="12">
                  <c:v>無回答</c:v>
                </c:pt>
              </c:strCache>
            </c:strRef>
          </c:cat>
          <c:val>
            <c:numRef>
              <c:f>'34（問19）'!$AF$13:$AF$25</c:f>
              <c:numCache>
                <c:formatCode>0.0%</c:formatCode>
                <c:ptCount val="13"/>
                <c:pt idx="0">
                  <c:v>0.24533884477319701</c:v>
                </c:pt>
                <c:pt idx="1">
                  <c:v>0.28090293890547113</c:v>
                </c:pt>
                <c:pt idx="2">
                  <c:v>0.17621621621621619</c:v>
                </c:pt>
                <c:pt idx="3">
                  <c:v>0.25333948670615081</c:v>
                </c:pt>
                <c:pt idx="4">
                  <c:v>0.25003422624187904</c:v>
                </c:pt>
                <c:pt idx="5">
                  <c:v>0.30757426285213196</c:v>
                </c:pt>
                <c:pt idx="6">
                  <c:v>0.25947971781305113</c:v>
                </c:pt>
                <c:pt idx="7">
                  <c:v>0.46128271128271126</c:v>
                </c:pt>
                <c:pt idx="8">
                  <c:v>0.31080693449217189</c:v>
                </c:pt>
                <c:pt idx="9">
                  <c:v>0.46947378173059101</c:v>
                </c:pt>
                <c:pt idx="10">
                  <c:v>0.31778530196687005</c:v>
                </c:pt>
                <c:pt idx="11">
                  <c:v>0.38320048178807004</c:v>
                </c:pt>
                <c:pt idx="12">
                  <c:v>0</c:v>
                </c:pt>
              </c:numCache>
            </c:numRef>
          </c:val>
          <c:smooth val="0"/>
        </c:ser>
        <c:dLbls>
          <c:showLegendKey val="0"/>
          <c:showVal val="0"/>
          <c:showCatName val="0"/>
          <c:showSerName val="0"/>
          <c:showPercent val="0"/>
          <c:showBubbleSize val="0"/>
        </c:dLbls>
        <c:marker val="1"/>
        <c:smooth val="0"/>
        <c:axId val="92517504"/>
        <c:axId val="92519040"/>
      </c:lineChart>
      <c:catAx>
        <c:axId val="924896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92491136"/>
        <c:crosses val="autoZero"/>
        <c:auto val="0"/>
        <c:lblAlgn val="ctr"/>
        <c:lblOffset val="100"/>
        <c:tickMarkSkip val="1"/>
        <c:noMultiLvlLbl val="0"/>
      </c:catAx>
      <c:valAx>
        <c:axId val="92491136"/>
        <c:scaling>
          <c:orientation val="minMax"/>
        </c:scaling>
        <c:delete val="0"/>
        <c:axPos val="l"/>
        <c:numFmt formatCode="#,###.0&quot;日&quot;"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2489600"/>
        <c:crosses val="autoZero"/>
        <c:crossBetween val="between"/>
      </c:valAx>
      <c:catAx>
        <c:axId val="92517504"/>
        <c:scaling>
          <c:orientation val="minMax"/>
        </c:scaling>
        <c:delete val="1"/>
        <c:axPos val="b"/>
        <c:majorTickMark val="out"/>
        <c:minorTickMark val="none"/>
        <c:tickLblPos val="nextTo"/>
        <c:crossAx val="92519040"/>
        <c:crosses val="autoZero"/>
        <c:auto val="0"/>
        <c:lblAlgn val="ctr"/>
        <c:lblOffset val="100"/>
        <c:noMultiLvlLbl val="0"/>
      </c:catAx>
      <c:valAx>
        <c:axId val="92519040"/>
        <c:scaling>
          <c:orientation val="minMax"/>
          <c:max val="0.60000000000000009"/>
        </c:scaling>
        <c:delete val="0"/>
        <c:axPos val="r"/>
        <c:numFmt formatCode="0.0%"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92517504"/>
        <c:crosses val="max"/>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ＭＳ Ｐゴシック"/>
                <a:ea typeface="ＭＳ Ｐゴシック"/>
                <a:cs typeface="ＭＳ Ｐゴシック"/>
              </a:defRPr>
            </a:pPr>
            <a:endParaRPr lang="ja-JP"/>
          </a:p>
        </c:txPr>
      </c:dTable>
      <c:spPr>
        <a:noFill/>
        <a:ln w="25400">
          <a:noFill/>
        </a:ln>
      </c:spPr>
    </c:plotArea>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48108957635968724"/>
          <c:y val="1.8726591760299626E-2"/>
        </c:manualLayout>
      </c:layout>
      <c:overlay val="0"/>
      <c:spPr>
        <a:noFill/>
        <a:ln w="25400">
          <a:noFill/>
        </a:ln>
      </c:spPr>
    </c:title>
    <c:autoTitleDeleted val="0"/>
    <c:plotArea>
      <c:layout>
        <c:manualLayout>
          <c:layoutTarget val="inner"/>
          <c:xMode val="edge"/>
          <c:yMode val="edge"/>
          <c:x val="0.13313171710396557"/>
          <c:y val="9.7378633319556554E-2"/>
          <c:w val="0.80635460473197329"/>
          <c:h val="0.62547045247561328"/>
        </c:manualLayout>
      </c:layout>
      <c:barChart>
        <c:barDir val="col"/>
        <c:grouping val="clustered"/>
        <c:varyColors val="0"/>
        <c:ser>
          <c:idx val="1"/>
          <c:order val="0"/>
          <c:tx>
            <c:strRef>
              <c:f>'34（問19）'!$AD$30</c:f>
              <c:strCache>
                <c:ptCount val="1"/>
                <c:pt idx="0">
                  <c:v>付与日数</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'34（問19）'!$AC$31:$AC$36</c:f>
              <c:strCache>
                <c:ptCount val="6"/>
                <c:pt idx="0">
                  <c:v>1～4人</c:v>
                </c:pt>
                <c:pt idx="1">
                  <c:v>5～9人</c:v>
                </c:pt>
                <c:pt idx="2">
                  <c:v>10～29人</c:v>
                </c:pt>
                <c:pt idx="3">
                  <c:v>30～49人</c:v>
                </c:pt>
                <c:pt idx="4">
                  <c:v>50～99人</c:v>
                </c:pt>
                <c:pt idx="5">
                  <c:v>100人以上</c:v>
                </c:pt>
              </c:strCache>
            </c:strRef>
          </c:cat>
          <c:val>
            <c:numRef>
              <c:f>'34（問19）'!$AD$31:$AD$36</c:f>
              <c:numCache>
                <c:formatCode>#,###.0"日"</c:formatCode>
                <c:ptCount val="6"/>
                <c:pt idx="0">
                  <c:v>21.498071385885805</c:v>
                </c:pt>
                <c:pt idx="1">
                  <c:v>20.804390563564873</c:v>
                </c:pt>
                <c:pt idx="2">
                  <c:v>22.965867850098618</c:v>
                </c:pt>
                <c:pt idx="3">
                  <c:v>24.880978260869561</c:v>
                </c:pt>
                <c:pt idx="4">
                  <c:v>26.291409931134467</c:v>
                </c:pt>
                <c:pt idx="5">
                  <c:v>24.614128321451719</c:v>
                </c:pt>
              </c:numCache>
            </c:numRef>
          </c:val>
        </c:ser>
        <c:ser>
          <c:idx val="0"/>
          <c:order val="1"/>
          <c:tx>
            <c:strRef>
              <c:f>'34（問19）'!$AE$30</c:f>
              <c:strCache>
                <c:ptCount val="1"/>
                <c:pt idx="0">
                  <c:v>取得日数</c:v>
                </c:pt>
              </c:strCache>
            </c:strRef>
          </c:tx>
          <c:spPr>
            <a:noFill/>
            <a:ln w="12700">
              <a:solidFill>
                <a:srgbClr val="000000"/>
              </a:solidFill>
              <a:prstDash val="solid"/>
            </a:ln>
          </c:spPr>
          <c:invertIfNegative val="0"/>
          <c:dLbls>
            <c:dLbl>
              <c:idx val="1"/>
              <c:layout>
                <c:manualLayout>
                  <c:x val="0"/>
                  <c:y val="4.9937578027465668E-3"/>
                </c:manualLayout>
              </c:layout>
              <c:dLblPos val="outEnd"/>
              <c:showLegendKey val="0"/>
              <c:showVal val="1"/>
              <c:showCatName val="0"/>
              <c:showSerName val="0"/>
              <c:showPercent val="0"/>
              <c:showBubbleSize val="0"/>
            </c:dLbl>
            <c:dLbl>
              <c:idx val="2"/>
              <c:layout>
                <c:manualLayout>
                  <c:x val="2.017145738779627E-3"/>
                  <c:y val="9.9875156054931337E-3"/>
                </c:manualLayout>
              </c:layout>
              <c:dLblPos val="outEnd"/>
              <c:showLegendKey val="0"/>
              <c:showVal val="1"/>
              <c:showCatName val="0"/>
              <c:showSerName val="0"/>
              <c:showPercent val="0"/>
              <c:showBubbleSize val="0"/>
            </c:dLbl>
            <c:dLbl>
              <c:idx val="3"/>
              <c:layout>
                <c:manualLayout>
                  <c:x val="0"/>
                  <c:y val="1.4981273408239701E-2"/>
                </c:manualLayout>
              </c:layout>
              <c:dLblPos val="outEnd"/>
              <c:showLegendKey val="0"/>
              <c:showVal val="1"/>
              <c:showCatName val="0"/>
              <c:showSerName val="0"/>
              <c:showPercent val="0"/>
              <c:showBubbleSize val="0"/>
            </c:dLbl>
            <c:dLbl>
              <c:idx val="4"/>
              <c:layout>
                <c:manualLayout>
                  <c:x val="1.75221013935964E-2"/>
                  <c:y val="2.6223974382182182E-2"/>
                </c:manualLayout>
              </c:layout>
              <c:dLblPos val="outEnd"/>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'34（問19）'!$AC$31:$AC$36</c:f>
              <c:strCache>
                <c:ptCount val="6"/>
                <c:pt idx="0">
                  <c:v>1～4人</c:v>
                </c:pt>
                <c:pt idx="1">
                  <c:v>5～9人</c:v>
                </c:pt>
                <c:pt idx="2">
                  <c:v>10～29人</c:v>
                </c:pt>
                <c:pt idx="3">
                  <c:v>30～49人</c:v>
                </c:pt>
                <c:pt idx="4">
                  <c:v>50～99人</c:v>
                </c:pt>
                <c:pt idx="5">
                  <c:v>100人以上</c:v>
                </c:pt>
              </c:strCache>
            </c:strRef>
          </c:cat>
          <c:val>
            <c:numRef>
              <c:f>'34（問19）'!$AE$31:$AE$36</c:f>
              <c:numCache>
                <c:formatCode>#,###.0"日"</c:formatCode>
                <c:ptCount val="6"/>
                <c:pt idx="0">
                  <c:v>10.638233190271817</c:v>
                </c:pt>
                <c:pt idx="1">
                  <c:v>9.7095010252904981</c:v>
                </c:pt>
                <c:pt idx="2">
                  <c:v>7.5728593862629996</c:v>
                </c:pt>
                <c:pt idx="3">
                  <c:v>5.8546930082256159</c:v>
                </c:pt>
                <c:pt idx="4">
                  <c:v>6.7247191011235961</c:v>
                </c:pt>
                <c:pt idx="5">
                  <c:v>6.4694750486066104</c:v>
                </c:pt>
              </c:numCache>
            </c:numRef>
          </c:val>
        </c:ser>
        <c:dLbls>
          <c:showLegendKey val="0"/>
          <c:showVal val="0"/>
          <c:showCatName val="0"/>
          <c:showSerName val="0"/>
          <c:showPercent val="0"/>
          <c:showBubbleSize val="0"/>
        </c:dLbls>
        <c:gapWidth val="80"/>
        <c:overlap val="-50"/>
        <c:axId val="95072640"/>
        <c:axId val="95074176"/>
      </c:barChart>
      <c:lineChart>
        <c:grouping val="standard"/>
        <c:varyColors val="0"/>
        <c:ser>
          <c:idx val="2"/>
          <c:order val="2"/>
          <c:tx>
            <c:strRef>
              <c:f>'34（問19）'!$AF$30</c:f>
              <c:strCache>
                <c:ptCount val="1"/>
                <c:pt idx="0">
                  <c:v>取得率</c:v>
                </c:pt>
              </c:strCache>
            </c:strRef>
          </c:tx>
          <c:spPr>
            <a:ln w="12700">
              <a:solidFill>
                <a:srgbClr val="000000"/>
              </a:solidFill>
              <a:prstDash val="solid"/>
            </a:ln>
          </c:spPr>
          <c:marker>
            <c:symbol val="triangle"/>
            <c:size val="5"/>
            <c:spPr>
              <a:solidFill>
                <a:srgbClr val="000000"/>
              </a:solidFill>
              <a:ln>
                <a:solidFill>
                  <a:srgbClr val="000000"/>
                </a:solidFill>
                <a:prstDash val="solid"/>
              </a:ln>
            </c:spPr>
          </c:marker>
          <c:dLbls>
            <c:dLbl>
              <c:idx val="0"/>
              <c:layout>
                <c:manualLayout>
                  <c:x val="-1.0085728693898134E-2"/>
                  <c:y val="-6.9912609238451939E-2"/>
                </c:manualLayout>
              </c:layout>
              <c:dLblPos val="r"/>
              <c:showLegendKey val="0"/>
              <c:showVal val="1"/>
              <c:showCatName val="0"/>
              <c:showSerName val="0"/>
              <c:showPercent val="0"/>
              <c:showBubbleSize val="0"/>
            </c:dLbl>
            <c:dLbl>
              <c:idx val="1"/>
              <c:layout>
                <c:manualLayout>
                  <c:x val="2.3537072994468731E-3"/>
                  <c:y val="-4.0911459101320199E-2"/>
                </c:manualLayout>
              </c:layout>
              <c:dLblPos val="r"/>
              <c:showLegendKey val="0"/>
              <c:showVal val="1"/>
              <c:showCatName val="0"/>
              <c:showSerName val="0"/>
              <c:showPercent val="0"/>
              <c:showBubbleSize val="0"/>
            </c:dLbl>
            <c:dLbl>
              <c:idx val="2"/>
              <c:layout>
                <c:manualLayout>
                  <c:x val="-1.3391306419526607E-2"/>
                  <c:y val="-7.8496367729314731E-2"/>
                </c:manualLayout>
              </c:layout>
              <c:dLblPos val="r"/>
              <c:showLegendKey val="0"/>
              <c:showVal val="1"/>
              <c:showCatName val="0"/>
              <c:showSerName val="0"/>
              <c:showPercent val="0"/>
              <c:showBubbleSize val="0"/>
            </c:dLbl>
            <c:dLbl>
              <c:idx val="3"/>
              <c:layout>
                <c:manualLayout>
                  <c:x val="-1.9050273783855688E-2"/>
                  <c:y val="-7.4095176305209037E-2"/>
                </c:manualLayout>
              </c:layout>
              <c:dLblPos val="r"/>
              <c:showLegendKey val="0"/>
              <c:showVal val="1"/>
              <c:showCatName val="0"/>
              <c:showSerName val="0"/>
              <c:showPercent val="0"/>
              <c:showBubbleSize val="0"/>
            </c:dLbl>
            <c:dLbl>
              <c:idx val="4"/>
              <c:layout>
                <c:manualLayout>
                  <c:x val="-1.7145262288507431E-2"/>
                  <c:y val="-7.3649276986444107E-2"/>
                </c:manualLayout>
              </c:layout>
              <c:dLblPos val="r"/>
              <c:showLegendKey val="0"/>
              <c:showVal val="1"/>
              <c:showCatName val="0"/>
              <c:showSerName val="0"/>
              <c:showPercent val="0"/>
              <c:showBubbleSize val="0"/>
            </c:dLbl>
            <c:dLbl>
              <c:idx val="5"/>
              <c:layout>
                <c:manualLayout>
                  <c:x val="-1.6752792436497632E-2"/>
                  <c:y val="-6.8927226793280047E-2"/>
                </c:manualLayout>
              </c:layout>
              <c:dLblPos val="r"/>
              <c:showLegendKey val="0"/>
              <c:showVal val="1"/>
              <c:showCatName val="0"/>
              <c:showSerName val="0"/>
              <c:showPercent val="0"/>
              <c:showBubbleSize val="0"/>
            </c:dLbl>
            <c:spPr>
              <a:solidFill>
                <a:schemeClr val="bg1"/>
              </a:solidFill>
              <a:ln w="3175">
                <a:solidFill>
                  <a:schemeClr val="tx1"/>
                </a:solid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'34（問19）'!$AC$31:$AC$36</c:f>
              <c:strCache>
                <c:ptCount val="6"/>
                <c:pt idx="0">
                  <c:v>1～4人</c:v>
                </c:pt>
                <c:pt idx="1">
                  <c:v>5～9人</c:v>
                </c:pt>
                <c:pt idx="2">
                  <c:v>10～29人</c:v>
                </c:pt>
                <c:pt idx="3">
                  <c:v>30～49人</c:v>
                </c:pt>
                <c:pt idx="4">
                  <c:v>50～99人</c:v>
                </c:pt>
                <c:pt idx="5">
                  <c:v>100人以上</c:v>
                </c:pt>
              </c:strCache>
            </c:strRef>
          </c:cat>
          <c:val>
            <c:numRef>
              <c:f>'34（問19）'!$AF$31:$AF$36</c:f>
              <c:numCache>
                <c:formatCode>0.0%</c:formatCode>
                <c:ptCount val="6"/>
                <c:pt idx="0">
                  <c:v>0.49484593288941114</c:v>
                </c:pt>
                <c:pt idx="1">
                  <c:v>0.46670441970527765</c:v>
                </c:pt>
                <c:pt idx="2">
                  <c:v>0.32974409831546952</c:v>
                </c:pt>
                <c:pt idx="3">
                  <c:v>0.2353079909817421</c:v>
                </c:pt>
                <c:pt idx="4">
                  <c:v>0.2557762827759244</c:v>
                </c:pt>
                <c:pt idx="5">
                  <c:v>0.26283583818681605</c:v>
                </c:pt>
              </c:numCache>
            </c:numRef>
          </c:val>
          <c:smooth val="0"/>
        </c:ser>
        <c:dLbls>
          <c:showLegendKey val="0"/>
          <c:showVal val="0"/>
          <c:showCatName val="0"/>
          <c:showSerName val="0"/>
          <c:showPercent val="0"/>
          <c:showBubbleSize val="0"/>
        </c:dLbls>
        <c:marker val="1"/>
        <c:smooth val="0"/>
        <c:axId val="95075712"/>
        <c:axId val="95499392"/>
      </c:lineChart>
      <c:catAx>
        <c:axId val="950726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95074176"/>
        <c:crosses val="autoZero"/>
        <c:auto val="0"/>
        <c:lblAlgn val="ctr"/>
        <c:lblOffset val="100"/>
        <c:tickMarkSkip val="1"/>
        <c:noMultiLvlLbl val="0"/>
      </c:catAx>
      <c:valAx>
        <c:axId val="95074176"/>
        <c:scaling>
          <c:orientation val="minMax"/>
        </c:scaling>
        <c:delete val="0"/>
        <c:axPos val="l"/>
        <c:numFmt formatCode="#,###.0&quot;日&quot;"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5072640"/>
        <c:crosses val="autoZero"/>
        <c:crossBetween val="between"/>
      </c:valAx>
      <c:catAx>
        <c:axId val="95075712"/>
        <c:scaling>
          <c:orientation val="minMax"/>
        </c:scaling>
        <c:delete val="1"/>
        <c:axPos val="b"/>
        <c:majorTickMark val="out"/>
        <c:minorTickMark val="none"/>
        <c:tickLblPos val="nextTo"/>
        <c:crossAx val="95499392"/>
        <c:crosses val="autoZero"/>
        <c:auto val="0"/>
        <c:lblAlgn val="ctr"/>
        <c:lblOffset val="100"/>
        <c:noMultiLvlLbl val="0"/>
      </c:catAx>
      <c:valAx>
        <c:axId val="95499392"/>
        <c:scaling>
          <c:orientation val="minMax"/>
          <c:max val="0.8"/>
          <c:min val="0"/>
        </c:scaling>
        <c:delete val="0"/>
        <c:axPos val="r"/>
        <c:numFmt formatCode="0.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5075712"/>
        <c:crosses val="max"/>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ＭＳ Ｐゴシック"/>
                <a:ea typeface="ＭＳ Ｐゴシック"/>
                <a:cs typeface="ＭＳ Ｐゴシック"/>
              </a:defRPr>
            </a:pPr>
            <a:endParaRPr lang="ja-JP"/>
          </a:p>
        </c:txPr>
      </c:dTable>
      <c:spPr>
        <a:noFill/>
        <a:ln w="25400">
          <a:noFill/>
        </a:ln>
      </c:spPr>
    </c:plotArea>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15233801657145798"/>
          <c:y val="1.9762845849802372E-2"/>
        </c:manualLayout>
      </c:layout>
      <c:overlay val="0"/>
      <c:spPr>
        <a:noFill/>
        <a:ln w="25400">
          <a:noFill/>
        </a:ln>
      </c:spPr>
    </c:title>
    <c:autoTitleDeleted val="0"/>
    <c:plotArea>
      <c:layout>
        <c:manualLayout>
          <c:layoutTarget val="inner"/>
          <c:xMode val="edge"/>
          <c:yMode val="edge"/>
          <c:x val="0.13122191273966691"/>
          <c:y val="0.11462472715061287"/>
          <c:w val="0.72699956253470632"/>
          <c:h val="0.77470505246621102"/>
        </c:manualLayout>
      </c:layout>
      <c:barChart>
        <c:barDir val="bar"/>
        <c:grouping val="percentStacked"/>
        <c:varyColors val="0"/>
        <c:ser>
          <c:idx val="0"/>
          <c:order val="0"/>
          <c:tx>
            <c:strRef>
              <c:f>'25（問21）'!$AO$28</c:f>
              <c:strCache>
                <c:ptCount val="1"/>
                <c:pt idx="0">
                  <c:v>あり</c:v>
                </c:pt>
              </c:strCache>
            </c:strRef>
          </c:tx>
          <c:spPr>
            <a:pattFill prst="pct60">
              <a:fgClr>
                <a:schemeClr val="tx1"/>
              </a:fgClr>
              <a:bgClr>
                <a:schemeClr val="bg1"/>
              </a:bgClr>
            </a:pattFill>
            <a:ln w="12700">
              <a:solidFill>
                <a:srgbClr val="000000"/>
              </a:solidFill>
              <a:prstDash val="solid"/>
            </a:ln>
          </c:spPr>
          <c:invertIfNegative val="0"/>
          <c:dLbls>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'25（問21）'!$AN$29:$AN$34</c:f>
              <c:strCache>
                <c:ptCount val="6"/>
                <c:pt idx="0">
                  <c:v>100人以上</c:v>
                </c:pt>
                <c:pt idx="1">
                  <c:v>50～99人</c:v>
                </c:pt>
                <c:pt idx="2">
                  <c:v>30～49人</c:v>
                </c:pt>
                <c:pt idx="3">
                  <c:v>10～29人</c:v>
                </c:pt>
                <c:pt idx="4">
                  <c:v>5～9人</c:v>
                </c:pt>
                <c:pt idx="5">
                  <c:v>1～4人</c:v>
                </c:pt>
              </c:strCache>
            </c:strRef>
          </c:cat>
          <c:val>
            <c:numRef>
              <c:f>'25（問21）'!$AO$29:$AO$34</c:f>
              <c:numCache>
                <c:formatCode>0.0%</c:formatCode>
                <c:ptCount val="6"/>
                <c:pt idx="0">
                  <c:v>1</c:v>
                </c:pt>
                <c:pt idx="1">
                  <c:v>0.95714285714285718</c:v>
                </c:pt>
                <c:pt idx="2">
                  <c:v>0.92222222222222228</c:v>
                </c:pt>
                <c:pt idx="3">
                  <c:v>0.76217765042979946</c:v>
                </c:pt>
                <c:pt idx="4">
                  <c:v>0.5</c:v>
                </c:pt>
                <c:pt idx="5">
                  <c:v>0.42307692307692307</c:v>
                </c:pt>
              </c:numCache>
            </c:numRef>
          </c:val>
        </c:ser>
        <c:ser>
          <c:idx val="1"/>
          <c:order val="1"/>
          <c:tx>
            <c:strRef>
              <c:f>'25（問21）'!$AP$28</c:f>
              <c:strCache>
                <c:ptCount val="1"/>
                <c:pt idx="0">
                  <c:v>なし</c:v>
                </c:pt>
              </c:strCache>
            </c:strRef>
          </c:tx>
          <c:spPr>
            <a:solidFill>
              <a:schemeClr val="bg1"/>
            </a:solidFill>
            <a:ln w="12700">
              <a:solidFill>
                <a:srgbClr val="000000"/>
              </a:solidFill>
              <a:prstDash val="solid"/>
            </a:ln>
          </c:spPr>
          <c:invertIfNegative val="0"/>
          <c:dLbls>
            <c:dLbl>
              <c:idx val="0"/>
              <c:delete val="1"/>
            </c:dLbl>
            <c:dLbl>
              <c:idx val="1"/>
              <c:layout>
                <c:manualLayout>
                  <c:x val="-1.7199233889723702E-2"/>
                  <c:y val="-2.6389055069912651E-4"/>
                </c:manualLayout>
              </c:layout>
              <c:dLblPos val="ctr"/>
              <c:showLegendKey val="0"/>
              <c:showVal val="1"/>
              <c:showCatName val="0"/>
              <c:showSerName val="0"/>
              <c:showPercent val="0"/>
              <c:showBubbleSize val="0"/>
            </c:dLbl>
            <c:dLbl>
              <c:idx val="2"/>
              <c:layout>
                <c:manualLayout>
                  <c:x val="1.0014132848778518E-3"/>
                  <c:y val="2.3711265340844254E-3"/>
                </c:manualLayout>
              </c:layout>
              <c:dLblPos val="ctr"/>
              <c:showLegendKey val="0"/>
              <c:showVal val="1"/>
              <c:showCatName val="0"/>
              <c:showSerName val="0"/>
              <c:showPercent val="0"/>
              <c:showBubbleSize val="0"/>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'25（問21）'!$AN$29:$AN$34</c:f>
              <c:strCache>
                <c:ptCount val="6"/>
                <c:pt idx="0">
                  <c:v>100人以上</c:v>
                </c:pt>
                <c:pt idx="1">
                  <c:v>50～99人</c:v>
                </c:pt>
                <c:pt idx="2">
                  <c:v>30～49人</c:v>
                </c:pt>
                <c:pt idx="3">
                  <c:v>10～29人</c:v>
                </c:pt>
                <c:pt idx="4">
                  <c:v>5～9人</c:v>
                </c:pt>
                <c:pt idx="5">
                  <c:v>1～4人</c:v>
                </c:pt>
              </c:strCache>
            </c:strRef>
          </c:cat>
          <c:val>
            <c:numRef>
              <c:f>'25（問21）'!$AP$29:$AP$34</c:f>
              <c:numCache>
                <c:formatCode>0.0%</c:formatCode>
                <c:ptCount val="6"/>
                <c:pt idx="0">
                  <c:v>0</c:v>
                </c:pt>
                <c:pt idx="1">
                  <c:v>4.2857142857142858E-2</c:v>
                </c:pt>
                <c:pt idx="2">
                  <c:v>7.7777777777777779E-2</c:v>
                </c:pt>
                <c:pt idx="3">
                  <c:v>0.22922636103151864</c:v>
                </c:pt>
                <c:pt idx="4">
                  <c:v>0.47826086956521741</c:v>
                </c:pt>
                <c:pt idx="5">
                  <c:v>0.56153846153846154</c:v>
                </c:pt>
              </c:numCache>
            </c:numRef>
          </c:val>
        </c:ser>
        <c:ser>
          <c:idx val="2"/>
          <c:order val="2"/>
          <c:tx>
            <c:strRef>
              <c:f>'25（問21）'!$AQ$28</c:f>
              <c:strCache>
                <c:ptCount val="1"/>
                <c:pt idx="0">
                  <c:v>無回答</c:v>
                </c:pt>
              </c:strCache>
            </c:strRef>
          </c:tx>
          <c:spPr>
            <a:pattFill prst="pct10">
              <a:fgClr>
                <a:schemeClr val="tx1"/>
              </a:fgClr>
              <a:bgClr>
                <a:schemeClr val="bg1"/>
              </a:bgClr>
            </a:pattFill>
            <a:ln w="12700">
              <a:solidFill>
                <a:srgbClr val="000000"/>
              </a:solidFill>
              <a:prstDash val="solid"/>
            </a:ln>
          </c:spPr>
          <c:invertIfNegative val="0"/>
          <c:dLbls>
            <c:dLbl>
              <c:idx val="0"/>
              <c:delete val="1"/>
            </c:dLbl>
            <c:dLbl>
              <c:idx val="1"/>
              <c:delete val="1"/>
            </c:dLbl>
            <c:dLbl>
              <c:idx val="2"/>
              <c:delete val="1"/>
            </c:dLbl>
            <c:dLbl>
              <c:idx val="3"/>
              <c:layout>
                <c:manualLayout>
                  <c:x val="0"/>
                  <c:y val="0"/>
                </c:manualLayout>
              </c:layout>
              <c:dLblPos val="ctr"/>
              <c:showLegendKey val="0"/>
              <c:showVal val="1"/>
              <c:showCatName val="0"/>
              <c:showSerName val="0"/>
              <c:showPercent val="0"/>
              <c:showBubbleSize val="0"/>
            </c:dLbl>
            <c:dLbl>
              <c:idx val="4"/>
              <c:layout>
                <c:manualLayout>
                  <c:x val="2.0110608345902461E-3"/>
                  <c:y val="0"/>
                </c:manualLayout>
              </c:layout>
              <c:dLblPos val="ctr"/>
              <c:showLegendKey val="0"/>
              <c:showVal val="1"/>
              <c:showCatName val="0"/>
              <c:showSerName val="0"/>
              <c:showPercent val="0"/>
              <c:showBubbleSize val="0"/>
            </c:dLbl>
            <c:dLbl>
              <c:idx val="5"/>
              <c:layout>
                <c:manualLayout>
                  <c:x val="2.0110608345902461E-3"/>
                  <c:y val="0"/>
                </c:manualLayout>
              </c:layout>
              <c:dLblPos val="ctr"/>
              <c:showLegendKey val="0"/>
              <c:showVal val="1"/>
              <c:showCatName val="0"/>
              <c:showSerName val="0"/>
              <c:showPercent val="0"/>
              <c:showBubbleSize val="0"/>
            </c:dLbl>
            <c:spPr>
              <a:solidFill>
                <a:schemeClr val="bg1"/>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'25（問21）'!$AN$29:$AN$34</c:f>
              <c:strCache>
                <c:ptCount val="6"/>
                <c:pt idx="0">
                  <c:v>100人以上</c:v>
                </c:pt>
                <c:pt idx="1">
                  <c:v>50～99人</c:v>
                </c:pt>
                <c:pt idx="2">
                  <c:v>30～49人</c:v>
                </c:pt>
                <c:pt idx="3">
                  <c:v>10～29人</c:v>
                </c:pt>
                <c:pt idx="4">
                  <c:v>5～9人</c:v>
                </c:pt>
                <c:pt idx="5">
                  <c:v>1～4人</c:v>
                </c:pt>
              </c:strCache>
            </c:strRef>
          </c:cat>
          <c:val>
            <c:numRef>
              <c:f>'25（問21）'!$AQ$29:$AQ$34</c:f>
              <c:numCache>
                <c:formatCode>0.0%</c:formatCode>
                <c:ptCount val="6"/>
                <c:pt idx="0">
                  <c:v>0</c:v>
                </c:pt>
                <c:pt idx="1">
                  <c:v>0</c:v>
                </c:pt>
                <c:pt idx="2">
                  <c:v>0</c:v>
                </c:pt>
                <c:pt idx="3">
                  <c:v>8.5959885386819486E-3</c:v>
                </c:pt>
                <c:pt idx="4">
                  <c:v>2.1739130434782608E-2</c:v>
                </c:pt>
                <c:pt idx="5">
                  <c:v>1.5384615384615385E-2</c:v>
                </c:pt>
              </c:numCache>
            </c:numRef>
          </c:val>
        </c:ser>
        <c:dLbls>
          <c:showLegendKey val="0"/>
          <c:showVal val="0"/>
          <c:showCatName val="0"/>
          <c:showSerName val="0"/>
          <c:showPercent val="0"/>
          <c:showBubbleSize val="0"/>
        </c:dLbls>
        <c:gapWidth val="40"/>
        <c:overlap val="100"/>
        <c:axId val="76596736"/>
        <c:axId val="76598272"/>
      </c:barChart>
      <c:catAx>
        <c:axId val="7659673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6598272"/>
        <c:crosses val="autoZero"/>
        <c:auto val="1"/>
        <c:lblAlgn val="ctr"/>
        <c:lblOffset val="100"/>
        <c:tickLblSkip val="1"/>
        <c:tickMarkSkip val="1"/>
        <c:noMultiLvlLbl val="0"/>
      </c:catAx>
      <c:valAx>
        <c:axId val="76598272"/>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6596736"/>
        <c:crosses val="autoZero"/>
        <c:crossBetween val="between"/>
      </c:valAx>
      <c:spPr>
        <a:noFill/>
        <a:ln w="25400">
          <a:noFill/>
        </a:ln>
      </c:spPr>
    </c:plotArea>
    <c:legend>
      <c:legendPos val="r"/>
      <c:layout>
        <c:manualLayout>
          <c:xMode val="edge"/>
          <c:yMode val="edge"/>
          <c:x val="0.877829321108617"/>
          <c:y val="0.37549490108202876"/>
          <c:w val="0.11312233029694818"/>
          <c:h val="0.284585395205046"/>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448813253747414"/>
          <c:y val="8.7912087912087919E-2"/>
          <c:w val="0.57692488270258258"/>
          <c:h val="0.48901098901098899"/>
        </c:manualLayout>
      </c:layout>
      <c:barChart>
        <c:barDir val="col"/>
        <c:grouping val="clustered"/>
        <c:varyColors val="0"/>
        <c:ser>
          <c:idx val="1"/>
          <c:order val="0"/>
          <c:tx>
            <c:strRef>
              <c:f>'34（問19）'!$AD$6</c:f>
              <c:strCache>
                <c:ptCount val="1"/>
                <c:pt idx="0">
                  <c:v>付与日数</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0.12393196042802342"/>
                  <c:y val="0.10256410256410256"/>
                </c:manualLayout>
              </c:layout>
              <c:dLblPos val="outEnd"/>
              <c:showLegendKey val="0"/>
              <c:showVal val="1"/>
              <c:showCatName val="0"/>
              <c:showSerName val="1"/>
              <c:showPercent val="0"/>
              <c:showBubbleSize val="0"/>
              <c:separator>
</c:separator>
            </c:dLbl>
            <c:txPr>
              <a:bodyPr/>
              <a:lstStyle/>
              <a:p>
                <a:pPr>
                  <a:defRPr sz="800"/>
                </a:pPr>
                <a:endParaRPr lang="ja-JP"/>
              </a:p>
            </c:txPr>
            <c:showLegendKey val="0"/>
            <c:showVal val="1"/>
            <c:showCatName val="0"/>
            <c:showSerName val="0"/>
            <c:showPercent val="0"/>
            <c:showBubbleSize val="0"/>
            <c:showLeaderLines val="0"/>
          </c:dLbls>
          <c:cat>
            <c:strRef>
              <c:f>'34（問19）'!$AC$7</c:f>
              <c:strCache>
                <c:ptCount val="1"/>
                <c:pt idx="0">
                  <c:v>全　体</c:v>
                </c:pt>
              </c:strCache>
            </c:strRef>
          </c:cat>
          <c:val>
            <c:numRef>
              <c:f>'34（問19）'!$AD$7</c:f>
              <c:numCache>
                <c:formatCode>#,###.0"日"</c:formatCode>
                <c:ptCount val="1"/>
                <c:pt idx="0">
                  <c:v>25.584659218049989</c:v>
                </c:pt>
              </c:numCache>
            </c:numRef>
          </c:val>
        </c:ser>
        <c:ser>
          <c:idx val="0"/>
          <c:order val="1"/>
          <c:tx>
            <c:strRef>
              <c:f>'34（問19）'!$AE$6</c:f>
              <c:strCache>
                <c:ptCount val="1"/>
                <c:pt idx="0">
                  <c:v>取得日数</c:v>
                </c:pt>
              </c:strCache>
            </c:strRef>
          </c:tx>
          <c:spPr>
            <a:noFill/>
            <a:ln w="12700">
              <a:solidFill>
                <a:srgbClr val="000000"/>
              </a:solidFill>
              <a:prstDash val="solid"/>
            </a:ln>
          </c:spPr>
          <c:invertIfNegative val="0"/>
          <c:dLbls>
            <c:dLbl>
              <c:idx val="0"/>
              <c:layout>
                <c:manualLayout>
                  <c:x val="1.282051282051282E-2"/>
                  <c:y val="2.1977445127051427E-2"/>
                </c:manualLayout>
              </c:layout>
              <c:dLblPos val="outEnd"/>
              <c:showLegendKey val="0"/>
              <c:showVal val="1"/>
              <c:showCatName val="0"/>
              <c:showSerName val="1"/>
              <c:showPercent val="0"/>
              <c:showBubbleSize val="0"/>
              <c:separator>
</c:separator>
            </c:dLbl>
            <c:txPr>
              <a:bodyPr/>
              <a:lstStyle/>
              <a:p>
                <a:pPr>
                  <a:defRPr sz="800"/>
                </a:pPr>
                <a:endParaRPr lang="ja-JP"/>
              </a:p>
            </c:txPr>
            <c:showLegendKey val="0"/>
            <c:showVal val="1"/>
            <c:showCatName val="0"/>
            <c:showSerName val="1"/>
            <c:showPercent val="0"/>
            <c:showBubbleSize val="0"/>
            <c:separator>
</c:separator>
            <c:showLeaderLines val="0"/>
          </c:dLbls>
          <c:cat>
            <c:strRef>
              <c:f>'34（問19）'!$AC$7</c:f>
              <c:strCache>
                <c:ptCount val="1"/>
                <c:pt idx="0">
                  <c:v>全　体</c:v>
                </c:pt>
              </c:strCache>
            </c:strRef>
          </c:cat>
          <c:val>
            <c:numRef>
              <c:f>'34（問19）'!$AE$7</c:f>
              <c:numCache>
                <c:formatCode>#,###.0"日"</c:formatCode>
                <c:ptCount val="1"/>
                <c:pt idx="0">
                  <c:v>7.3816352675257679</c:v>
                </c:pt>
              </c:numCache>
            </c:numRef>
          </c:val>
        </c:ser>
        <c:dLbls>
          <c:showLegendKey val="0"/>
          <c:showVal val="0"/>
          <c:showCatName val="0"/>
          <c:showSerName val="0"/>
          <c:showPercent val="0"/>
          <c:showBubbleSize val="0"/>
        </c:dLbls>
        <c:gapWidth val="480"/>
        <c:overlap val="-100"/>
        <c:axId val="95533312"/>
        <c:axId val="95559680"/>
      </c:barChart>
      <c:lineChart>
        <c:grouping val="standard"/>
        <c:varyColors val="0"/>
        <c:ser>
          <c:idx val="2"/>
          <c:order val="2"/>
          <c:tx>
            <c:strRef>
              <c:f>'34（問19）'!$AF$6</c:f>
              <c:strCache>
                <c:ptCount val="1"/>
                <c:pt idx="0">
                  <c:v>取得率</c:v>
                </c:pt>
              </c:strCache>
            </c:strRef>
          </c:tx>
          <c:spPr>
            <a:ln w="12700">
              <a:solidFill>
                <a:srgbClr val="000000"/>
              </a:solidFill>
              <a:prstDash val="solid"/>
            </a:ln>
          </c:spPr>
          <c:marker>
            <c:symbol val="triangle"/>
            <c:size val="5"/>
            <c:spPr>
              <a:solidFill>
                <a:srgbClr val="000000"/>
              </a:solidFill>
              <a:ln>
                <a:solidFill>
                  <a:srgbClr val="000000"/>
                </a:solidFill>
                <a:prstDash val="solid"/>
              </a:ln>
            </c:spPr>
          </c:marker>
          <c:dLbls>
            <c:dLbl>
              <c:idx val="0"/>
              <c:layout>
                <c:manualLayout>
                  <c:x val="0"/>
                  <c:y val="-2.9304029304029304E-2"/>
                </c:manualLayout>
              </c:layout>
              <c:dLblPos val="r"/>
              <c:showLegendKey val="0"/>
              <c:showVal val="1"/>
              <c:showCatName val="0"/>
              <c:showSerName val="1"/>
              <c:showPercent val="0"/>
              <c:showBubbleSize val="0"/>
              <c:separator>
</c:separator>
            </c:dLbl>
            <c:txPr>
              <a:bodyPr/>
              <a:lstStyle/>
              <a:p>
                <a:pPr>
                  <a:defRPr sz="800"/>
                </a:pPr>
                <a:endParaRPr lang="ja-JP"/>
              </a:p>
            </c:txPr>
            <c:showLegendKey val="0"/>
            <c:showVal val="1"/>
            <c:showCatName val="0"/>
            <c:showSerName val="1"/>
            <c:showPercent val="0"/>
            <c:showBubbleSize val="0"/>
            <c:separator>
</c:separator>
            <c:showLeaderLines val="0"/>
          </c:dLbls>
          <c:val>
            <c:numRef>
              <c:f>'34（問19）'!$AF$7</c:f>
              <c:numCache>
                <c:formatCode>0.0%</c:formatCode>
                <c:ptCount val="1"/>
                <c:pt idx="0">
                  <c:v>0.28851802185889663</c:v>
                </c:pt>
              </c:numCache>
            </c:numRef>
          </c:val>
          <c:smooth val="0"/>
        </c:ser>
        <c:dLbls>
          <c:showLegendKey val="0"/>
          <c:showVal val="0"/>
          <c:showCatName val="0"/>
          <c:showSerName val="0"/>
          <c:showPercent val="0"/>
          <c:showBubbleSize val="0"/>
        </c:dLbls>
        <c:marker val="1"/>
        <c:smooth val="0"/>
        <c:axId val="95561216"/>
        <c:axId val="95562752"/>
      </c:lineChart>
      <c:catAx>
        <c:axId val="955333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95559680"/>
        <c:crosses val="autoZero"/>
        <c:auto val="0"/>
        <c:lblAlgn val="ctr"/>
        <c:lblOffset val="100"/>
        <c:tickMarkSkip val="1"/>
        <c:noMultiLvlLbl val="0"/>
      </c:catAx>
      <c:valAx>
        <c:axId val="95559680"/>
        <c:scaling>
          <c:orientation val="minMax"/>
        </c:scaling>
        <c:delete val="0"/>
        <c:axPos val="l"/>
        <c:numFmt formatCode="#,###.0&quot;日&quot;"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95533312"/>
        <c:crosses val="autoZero"/>
        <c:crossBetween val="between"/>
      </c:valAx>
      <c:catAx>
        <c:axId val="95561216"/>
        <c:scaling>
          <c:orientation val="minMax"/>
        </c:scaling>
        <c:delete val="1"/>
        <c:axPos val="b"/>
        <c:majorTickMark val="out"/>
        <c:minorTickMark val="none"/>
        <c:tickLblPos val="nextTo"/>
        <c:crossAx val="95562752"/>
        <c:crosses val="autoZero"/>
        <c:auto val="0"/>
        <c:lblAlgn val="ctr"/>
        <c:lblOffset val="100"/>
        <c:noMultiLvlLbl val="0"/>
      </c:catAx>
      <c:valAx>
        <c:axId val="95562752"/>
        <c:scaling>
          <c:orientation val="minMax"/>
        </c:scaling>
        <c:delete val="0"/>
        <c:axPos val="r"/>
        <c:numFmt formatCode="0.0%"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95561216"/>
        <c:crosses val="max"/>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ＭＳ Ｐゴシック"/>
                <a:ea typeface="ＭＳ Ｐゴシック"/>
                <a:cs typeface="ＭＳ Ｐゴシック"/>
              </a:defRPr>
            </a:pPr>
            <a:endParaRPr lang="ja-JP"/>
          </a:p>
        </c:txPr>
      </c:dTable>
      <c:spPr>
        <a:noFill/>
        <a:ln w="25400">
          <a:noFill/>
        </a:ln>
      </c:spPr>
    </c:plotArea>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9.8328416912487712E-2"/>
          <c:y val="6.1224489795918366E-2"/>
        </c:manualLayout>
      </c:layout>
      <c:overlay val="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title>
    <c:autoTitleDeleted val="0"/>
    <c:view3D>
      <c:rotX val="50"/>
      <c:rotY val="0"/>
      <c:rAngAx val="0"/>
      <c:perspective val="30"/>
    </c:view3D>
    <c:floor>
      <c:thickness val="0"/>
    </c:floor>
    <c:sideWall>
      <c:thickness val="0"/>
    </c:sideWall>
    <c:backWall>
      <c:thickness val="0"/>
    </c:backWall>
    <c:plotArea>
      <c:layout>
        <c:manualLayout>
          <c:layoutTarget val="inner"/>
          <c:xMode val="edge"/>
          <c:yMode val="edge"/>
          <c:x val="0.2192726794106489"/>
          <c:y val="0.13945631796025496"/>
          <c:w val="0.49360958198809218"/>
          <c:h val="0.85374310354062888"/>
        </c:manualLayout>
      </c:layout>
      <c:pie3DChart>
        <c:varyColors val="1"/>
        <c:ser>
          <c:idx val="0"/>
          <c:order val="0"/>
          <c:tx>
            <c:strRef>
              <c:f>'35（問26）'!$AN$6</c:f>
              <c:strCache>
                <c:ptCount val="1"/>
                <c:pt idx="0">
                  <c:v>全　体</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spPr>
              <a:pattFill prst="pct60">
                <a:fgClr>
                  <a:schemeClr val="tx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
            <c:bubble3D val="0"/>
            <c:spPr>
              <a:solidFill>
                <a:schemeClr val="bg1"/>
              </a:solidFill>
              <a:ln w="12700">
                <a:solidFill>
                  <a:srgbClr val="000000"/>
                </a:solidFill>
                <a:prstDash val="solid"/>
              </a:ln>
            </c:spPr>
          </c:dPt>
          <c:dPt>
            <c:idx val="2"/>
            <c:bubble3D val="0"/>
            <c:spPr>
              <a:pattFill prst="pct10">
                <a:fgClr>
                  <a:schemeClr val="tx1"/>
                </a:fgClr>
                <a:bgClr>
                  <a:schemeClr val="bg1"/>
                </a:bgClr>
              </a:pattFill>
              <a:ln w="12700">
                <a:solidFill>
                  <a:srgbClr val="000000"/>
                </a:solidFill>
                <a:prstDash val="solid"/>
              </a:ln>
            </c:spPr>
          </c:dPt>
          <c:dLbls>
            <c:dLbl>
              <c:idx val="0"/>
              <c:layout>
                <c:manualLayout>
                  <c:x val="5.5931990802034703E-2"/>
                  <c:y val="0.44063331089655527"/>
                </c:manualLayout>
              </c:layout>
              <c:spPr/>
              <c:txPr>
                <a:bodyPr/>
                <a:lstStyle/>
                <a:p>
                  <a:pPr>
                    <a:defRPr/>
                  </a:pPr>
                  <a:endParaRPr lang="ja-JP"/>
                </a:p>
              </c:txPr>
              <c:showLegendKey val="0"/>
              <c:showVal val="1"/>
              <c:showCatName val="1"/>
              <c:showSerName val="0"/>
              <c:showPercent val="0"/>
              <c:showBubbleSize val="0"/>
              <c:separator>
</c:separator>
            </c:dLbl>
            <c:dLbl>
              <c:idx val="1"/>
              <c:layout>
                <c:manualLayout>
                  <c:x val="-5.6617037914508473E-3"/>
                  <c:y val="8.2391129680218542E-2"/>
                </c:manualLayout>
              </c:layout>
              <c:dLblPos val="bestFit"/>
              <c:showLegendKey val="0"/>
              <c:showVal val="1"/>
              <c:showCatName val="1"/>
              <c:showSerName val="0"/>
              <c:showPercent val="0"/>
              <c:showBubbleSize val="0"/>
            </c:dLbl>
            <c:dLbl>
              <c:idx val="2"/>
              <c:layout>
                <c:manualLayout>
                  <c:x val="0.17212366153345876"/>
                  <c:y val="2.2842680379238308E-2"/>
                </c:manualLayout>
              </c:layout>
              <c:dLblPos val="bestFit"/>
              <c:showLegendKey val="0"/>
              <c:showVal val="1"/>
              <c:showCatName val="1"/>
              <c:showSerName val="0"/>
              <c:showPercent val="0"/>
              <c:showBubbleSize val="0"/>
              <c:separator>
</c:separator>
            </c:dLbl>
            <c:txPr>
              <a:bodyPr/>
              <a:lstStyle/>
              <a:p>
                <a:pPr>
                  <a:defRPr sz="900"/>
                </a:pPr>
                <a:endParaRPr lang="ja-JP"/>
              </a:p>
            </c:txPr>
            <c:showLegendKey val="0"/>
            <c:showVal val="1"/>
            <c:showCatName val="1"/>
            <c:showSerName val="0"/>
            <c:showPercent val="0"/>
            <c:showBubbleSize val="0"/>
            <c:separator>
</c:separator>
            <c:showLeaderLines val="1"/>
          </c:dLbls>
          <c:cat>
            <c:strRef>
              <c:f>'35（問26）'!$AO$5:$AQ$5</c:f>
              <c:strCache>
                <c:ptCount val="3"/>
                <c:pt idx="0">
                  <c:v>定めている</c:v>
                </c:pt>
                <c:pt idx="1">
                  <c:v>定めていない</c:v>
                </c:pt>
                <c:pt idx="2">
                  <c:v>無回答</c:v>
                </c:pt>
              </c:strCache>
            </c:strRef>
          </c:cat>
          <c:val>
            <c:numRef>
              <c:f>'35（問26）'!$AO$6:$AQ$6</c:f>
              <c:numCache>
                <c:formatCode>0.0%</c:formatCode>
                <c:ptCount val="3"/>
                <c:pt idx="0">
                  <c:v>0.43237907206317866</c:v>
                </c:pt>
                <c:pt idx="1">
                  <c:v>0.56268509378084897</c:v>
                </c:pt>
                <c:pt idx="2">
                  <c:v>4.9358341559723592E-3</c:v>
                </c:pt>
              </c:numCache>
            </c:numRef>
          </c:val>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3353215803776739"/>
          <c:y val="0.32653168353955758"/>
          <c:w val="0.24184857423795481"/>
          <c:h val="0.30832556644705128"/>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47218045112781953"/>
          <c:y val="1.3966480446927373E-2"/>
        </c:manualLayout>
      </c:layout>
      <c:overlay val="0"/>
      <c:spPr>
        <a:noFill/>
        <a:ln w="25400">
          <a:noFill/>
        </a:ln>
      </c:spPr>
    </c:title>
    <c:autoTitleDeleted val="0"/>
    <c:plotArea>
      <c:layout>
        <c:manualLayout>
          <c:layoutTarget val="inner"/>
          <c:xMode val="edge"/>
          <c:yMode val="edge"/>
          <c:x val="0.14736842105263157"/>
          <c:y val="6.7039197580958637E-2"/>
          <c:w val="0.72481203007518802"/>
          <c:h val="0.85474976915722267"/>
        </c:manualLayout>
      </c:layout>
      <c:barChart>
        <c:barDir val="bar"/>
        <c:grouping val="percentStacked"/>
        <c:varyColors val="0"/>
        <c:ser>
          <c:idx val="0"/>
          <c:order val="0"/>
          <c:tx>
            <c:strRef>
              <c:f>'35（問26）'!$AO$10</c:f>
              <c:strCache>
                <c:ptCount val="1"/>
                <c:pt idx="0">
                  <c:v>定めている</c:v>
                </c:pt>
              </c:strCache>
            </c:strRef>
          </c:tx>
          <c:spPr>
            <a:pattFill prst="pct60">
              <a:fgClr>
                <a:schemeClr val="tx1"/>
              </a:fgClr>
              <a:bgClr>
                <a:schemeClr val="bg1"/>
              </a:bgClr>
            </a:pattFill>
            <a:ln w="12700">
              <a:solidFill>
                <a:srgbClr val="000000"/>
              </a:solidFill>
              <a:prstDash val="solid"/>
            </a:ln>
          </c:spPr>
          <c:invertIfNegative val="0"/>
          <c:dLbls>
            <c:dLbl>
              <c:idx val="0"/>
              <c:delete val="1"/>
            </c:dLbl>
            <c:dLbl>
              <c:idx val="6"/>
              <c:dLblPos val="ctr"/>
              <c:showLegendKey val="0"/>
              <c:showVal val="1"/>
              <c:showCatName val="0"/>
              <c:showSerName val="0"/>
              <c:showPercent val="0"/>
              <c:showBubbleSize val="0"/>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'35（問26）'!$AN$11:$AN$23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'35（問26）'!$AO$11:$AO$23</c:f>
              <c:numCache>
                <c:formatCode>0.0%</c:formatCode>
                <c:ptCount val="13"/>
                <c:pt idx="0">
                  <c:v>0</c:v>
                </c:pt>
                <c:pt idx="1">
                  <c:v>0.36842105263157893</c:v>
                </c:pt>
                <c:pt idx="2">
                  <c:v>0.51515151515151514</c:v>
                </c:pt>
                <c:pt idx="3">
                  <c:v>0.51724137931034486</c:v>
                </c:pt>
                <c:pt idx="4">
                  <c:v>0.5539568345323741</c:v>
                </c:pt>
                <c:pt idx="5">
                  <c:v>0.16666666666666666</c:v>
                </c:pt>
                <c:pt idx="6">
                  <c:v>0.31578947368421051</c:v>
                </c:pt>
                <c:pt idx="7">
                  <c:v>0.5</c:v>
                </c:pt>
                <c:pt idx="8">
                  <c:v>0.38912133891213391</c:v>
                </c:pt>
                <c:pt idx="9">
                  <c:v>0.6</c:v>
                </c:pt>
                <c:pt idx="10">
                  <c:v>0.875</c:v>
                </c:pt>
                <c:pt idx="11">
                  <c:v>0.39374999999999999</c:v>
                </c:pt>
                <c:pt idx="12">
                  <c:v>0.38554216867469882</c:v>
                </c:pt>
              </c:numCache>
            </c:numRef>
          </c:val>
        </c:ser>
        <c:ser>
          <c:idx val="1"/>
          <c:order val="1"/>
          <c:tx>
            <c:strRef>
              <c:f>'35（問26）'!$AP$10</c:f>
              <c:strCache>
                <c:ptCount val="1"/>
                <c:pt idx="0">
                  <c:v>定めていない</c:v>
                </c:pt>
              </c:strCache>
            </c:strRef>
          </c:tx>
          <c:spPr>
            <a:solidFill>
              <a:schemeClr val="bg1"/>
            </a:solidFill>
            <a:ln w="12700">
              <a:solidFill>
                <a:srgbClr val="000000"/>
              </a:solidFill>
              <a:prstDash val="solid"/>
            </a:ln>
          </c:spPr>
          <c:invertIfNegative val="0"/>
          <c:dLbls>
            <c:dLbl>
              <c:idx val="0"/>
              <c:delete val="1"/>
            </c:dLbl>
            <c:dLbl>
              <c:idx val="6"/>
              <c:layout>
                <c:manualLayout>
                  <c:x val="-4.6390937974858465E-2"/>
                  <c:y val="-1.8616620820559318E-4"/>
                </c:manualLayout>
              </c:layout>
              <c:dLblPos val="ctr"/>
              <c:showLegendKey val="0"/>
              <c:showVal val="1"/>
              <c:showCatName val="0"/>
              <c:showSerName val="0"/>
              <c:showPercent val="0"/>
              <c:showBubbleSize val="0"/>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'35（問26）'!$AN$11:$AN$23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'35（問26）'!$AP$11:$AP$23</c:f>
              <c:numCache>
                <c:formatCode>0.0%</c:formatCode>
                <c:ptCount val="13"/>
                <c:pt idx="0">
                  <c:v>0</c:v>
                </c:pt>
                <c:pt idx="1">
                  <c:v>0.61403508771929827</c:v>
                </c:pt>
                <c:pt idx="2">
                  <c:v>0.46969696969696972</c:v>
                </c:pt>
                <c:pt idx="3">
                  <c:v>0.48275862068965519</c:v>
                </c:pt>
                <c:pt idx="4">
                  <c:v>0.4460431654676259</c:v>
                </c:pt>
                <c:pt idx="5">
                  <c:v>0.83333333333333337</c:v>
                </c:pt>
                <c:pt idx="6">
                  <c:v>0.68421052631578949</c:v>
                </c:pt>
                <c:pt idx="7">
                  <c:v>0.5</c:v>
                </c:pt>
                <c:pt idx="8">
                  <c:v>0.60669456066945604</c:v>
                </c:pt>
                <c:pt idx="9">
                  <c:v>0.4</c:v>
                </c:pt>
                <c:pt idx="10">
                  <c:v>0.125</c:v>
                </c:pt>
                <c:pt idx="11">
                  <c:v>0.60624999999999996</c:v>
                </c:pt>
                <c:pt idx="12">
                  <c:v>0.60843373493975905</c:v>
                </c:pt>
              </c:numCache>
            </c:numRef>
          </c:val>
        </c:ser>
        <c:ser>
          <c:idx val="2"/>
          <c:order val="2"/>
          <c:tx>
            <c:strRef>
              <c:f>'35（問26）'!$AQ$10</c:f>
              <c:strCache>
                <c:ptCount val="1"/>
                <c:pt idx="0">
                  <c:v>無回答</c:v>
                </c:pt>
              </c:strCache>
            </c:strRef>
          </c:tx>
          <c:spPr>
            <a:pattFill prst="pct10">
              <a:fgClr>
                <a:schemeClr val="tx1"/>
              </a:fgClr>
              <a:bgClr>
                <a:schemeClr val="bg1"/>
              </a:bgClr>
            </a:pattFill>
            <a:ln w="12700">
              <a:solidFill>
                <a:srgbClr val="000000"/>
              </a:solidFill>
              <a:prstDash val="solid"/>
            </a:ln>
          </c:spPr>
          <c:invertIfNegative val="0"/>
          <c:dLbls>
            <c:dLbl>
              <c:idx val="0"/>
              <c:layout>
                <c:manualLayout>
                  <c:x val="2.8696781323387224E-2"/>
                  <c:y val="-6.4173995721429405E-3"/>
                </c:manualLayout>
              </c:layout>
              <c:dLblPos val="ctr"/>
              <c:showLegendKey val="0"/>
              <c:showVal val="1"/>
              <c:showCatName val="0"/>
              <c:showSerName val="0"/>
              <c:showPercent val="0"/>
              <c:showBubbleSize val="0"/>
            </c:dLbl>
            <c:dLbl>
              <c:idx val="1"/>
              <c:layout>
                <c:manualLayout>
                  <c:x val="1.5511681546108571E-2"/>
                  <c:y val="8.0835168374509443E-3"/>
                </c:manualLayout>
              </c:layout>
              <c:dLblPos val="ctr"/>
              <c:showLegendKey val="0"/>
              <c:showVal val="1"/>
              <c:showCatName val="0"/>
              <c:showSerName val="0"/>
              <c:showPercent val="0"/>
              <c:showBubbleSize val="0"/>
            </c:dLbl>
            <c:dLbl>
              <c:idx val="2"/>
              <c:layout>
                <c:manualLayout>
                  <c:x val="1.1899389258380714E-2"/>
                  <c:y val="7.4101821737856928E-3"/>
                </c:manualLayout>
              </c:layout>
              <c:showLegendKey val="0"/>
              <c:showVal val="1"/>
              <c:showCatName val="0"/>
              <c:showSerName val="0"/>
              <c:showPercent val="0"/>
              <c:showBubbleSize val="0"/>
            </c:dLbl>
            <c:dLbl>
              <c:idx val="3"/>
              <c:delete val="1"/>
            </c:dLbl>
            <c:dLbl>
              <c:idx val="4"/>
              <c:delete val="1"/>
            </c:dLbl>
            <c:dLbl>
              <c:idx val="5"/>
              <c:delete val="1"/>
            </c:dLbl>
            <c:dLbl>
              <c:idx val="6"/>
              <c:delete val="1"/>
            </c:dLbl>
            <c:dLbl>
              <c:idx val="7"/>
              <c:delete val="1"/>
            </c:dLbl>
            <c:dLbl>
              <c:idx val="8"/>
              <c:layout>
                <c:manualLayout>
                  <c:x val="0"/>
                  <c:y val="1.111527326067854E-2"/>
                </c:manualLayout>
              </c:layout>
              <c:showLegendKey val="0"/>
              <c:showVal val="1"/>
              <c:showCatName val="0"/>
              <c:showSerName val="0"/>
              <c:showPercent val="0"/>
              <c:showBubbleSize val="0"/>
            </c:dLbl>
            <c:dLbl>
              <c:idx val="9"/>
              <c:delete val="1"/>
            </c:dLbl>
            <c:dLbl>
              <c:idx val="10"/>
              <c:delete val="1"/>
            </c:dLbl>
            <c:dLbl>
              <c:idx val="11"/>
              <c:delete val="1"/>
            </c:dLbl>
            <c:dLbl>
              <c:idx val="12"/>
              <c:layout>
                <c:manualLayout>
                  <c:x val="7.93292617225381E-3"/>
                  <c:y val="7.4101821737856928E-3"/>
                </c:manualLayout>
              </c:layout>
              <c:showLegendKey val="0"/>
              <c:showVal val="1"/>
              <c:showCatName val="0"/>
              <c:showSerName val="0"/>
              <c:showPercent val="0"/>
              <c:showBubbleSize val="0"/>
            </c:dLbl>
            <c:spPr>
              <a:solidFill>
                <a:schemeClr val="bg1"/>
              </a:solidFill>
              <a:ln w="3175">
                <a:solidFill>
                  <a:schemeClr val="tx1"/>
                </a:solid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'35（問26）'!$AN$11:$AN$23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'35（問26）'!$AQ$11:$AQ$23</c:f>
              <c:numCache>
                <c:formatCode>0.0%</c:formatCode>
                <c:ptCount val="13"/>
                <c:pt idx="0">
                  <c:v>0</c:v>
                </c:pt>
                <c:pt idx="1">
                  <c:v>1.7543859649122806E-2</c:v>
                </c:pt>
                <c:pt idx="2">
                  <c:v>1.5151515151515152E-2</c:v>
                </c:pt>
                <c:pt idx="3">
                  <c:v>0</c:v>
                </c:pt>
                <c:pt idx="4">
                  <c:v>0</c:v>
                </c:pt>
                <c:pt idx="5">
                  <c:v>0</c:v>
                </c:pt>
                <c:pt idx="6">
                  <c:v>0</c:v>
                </c:pt>
                <c:pt idx="7">
                  <c:v>0</c:v>
                </c:pt>
                <c:pt idx="8">
                  <c:v>4.1841004184100415E-3</c:v>
                </c:pt>
                <c:pt idx="9">
                  <c:v>0</c:v>
                </c:pt>
                <c:pt idx="10">
                  <c:v>0</c:v>
                </c:pt>
                <c:pt idx="11">
                  <c:v>0</c:v>
                </c:pt>
                <c:pt idx="12">
                  <c:v>6.024096385542169E-3</c:v>
                </c:pt>
              </c:numCache>
            </c:numRef>
          </c:val>
        </c:ser>
        <c:dLbls>
          <c:showLegendKey val="0"/>
          <c:showVal val="0"/>
          <c:showCatName val="0"/>
          <c:showSerName val="0"/>
          <c:showPercent val="0"/>
          <c:showBubbleSize val="0"/>
        </c:dLbls>
        <c:gapWidth val="40"/>
        <c:overlap val="100"/>
        <c:axId val="96378880"/>
        <c:axId val="96380416"/>
      </c:barChart>
      <c:catAx>
        <c:axId val="9637888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380416"/>
        <c:crosses val="autoZero"/>
        <c:auto val="1"/>
        <c:lblAlgn val="ctr"/>
        <c:lblOffset val="100"/>
        <c:tickLblSkip val="1"/>
        <c:tickMarkSkip val="1"/>
        <c:noMultiLvlLbl val="0"/>
      </c:catAx>
      <c:valAx>
        <c:axId val="96380416"/>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378880"/>
        <c:crosses val="autoZero"/>
        <c:crossBetween val="between"/>
      </c:valAx>
      <c:spPr>
        <a:noFill/>
        <a:ln w="25400">
          <a:noFill/>
        </a:ln>
      </c:spPr>
    </c:plotArea>
    <c:legend>
      <c:legendPos val="r"/>
      <c:layout>
        <c:manualLayout>
          <c:xMode val="edge"/>
          <c:yMode val="edge"/>
          <c:x val="0.89473684210526316"/>
          <c:y val="0.13407850554993472"/>
          <c:w val="9.5739348370927346E-2"/>
          <c:h val="0.62383700640771855"/>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47897960953079061"/>
          <c:y val="2.0746887966804978E-2"/>
        </c:manualLayout>
      </c:layout>
      <c:overlay val="0"/>
      <c:spPr>
        <a:noFill/>
        <a:ln w="25400">
          <a:noFill/>
        </a:ln>
      </c:spPr>
    </c:title>
    <c:autoTitleDeleted val="0"/>
    <c:plotArea>
      <c:layout>
        <c:manualLayout>
          <c:layoutTarget val="inner"/>
          <c:xMode val="edge"/>
          <c:yMode val="edge"/>
          <c:x val="0.13513533328543381"/>
          <c:y val="9.1286492006151146E-2"/>
          <c:w val="0.73723831825719999"/>
          <c:h val="0.79253272605340308"/>
        </c:manualLayout>
      </c:layout>
      <c:barChart>
        <c:barDir val="bar"/>
        <c:grouping val="percentStacked"/>
        <c:varyColors val="0"/>
        <c:ser>
          <c:idx val="0"/>
          <c:order val="0"/>
          <c:tx>
            <c:strRef>
              <c:f>'35（問26）'!$AO$28</c:f>
              <c:strCache>
                <c:ptCount val="1"/>
                <c:pt idx="0">
                  <c:v>定めている</c:v>
                </c:pt>
              </c:strCache>
            </c:strRef>
          </c:tx>
          <c:spPr>
            <a:pattFill prst="pct60">
              <a:fgClr>
                <a:schemeClr val="tx1"/>
              </a:fgClr>
              <a:bgClr>
                <a:schemeClr val="bg1"/>
              </a:bgClr>
            </a:pattFill>
            <a:ln w="12700">
              <a:solidFill>
                <a:srgbClr val="000000"/>
              </a:solidFill>
              <a:prstDash val="solid"/>
            </a:ln>
          </c:spPr>
          <c:invertIfNegative val="0"/>
          <c:dLbls>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'35（問26）'!$AN$29:$AN$34</c:f>
              <c:strCache>
                <c:ptCount val="6"/>
                <c:pt idx="0">
                  <c:v>100人以上</c:v>
                </c:pt>
                <c:pt idx="1">
                  <c:v>50～99人</c:v>
                </c:pt>
                <c:pt idx="2">
                  <c:v>30～49人</c:v>
                </c:pt>
                <c:pt idx="3">
                  <c:v>10～29人</c:v>
                </c:pt>
                <c:pt idx="4">
                  <c:v>5～9人</c:v>
                </c:pt>
                <c:pt idx="5">
                  <c:v>1～4人</c:v>
                </c:pt>
              </c:strCache>
            </c:strRef>
          </c:cat>
          <c:val>
            <c:numRef>
              <c:f>'35（問26）'!$AO$29:$AO$34</c:f>
              <c:numCache>
                <c:formatCode>0.0%</c:formatCode>
                <c:ptCount val="6"/>
                <c:pt idx="0">
                  <c:v>0.96153846153846156</c:v>
                </c:pt>
                <c:pt idx="1">
                  <c:v>0.88571428571428568</c:v>
                </c:pt>
                <c:pt idx="2">
                  <c:v>0.71111111111111114</c:v>
                </c:pt>
                <c:pt idx="3">
                  <c:v>0.49283667621776506</c:v>
                </c:pt>
                <c:pt idx="4">
                  <c:v>0.2267080745341615</c:v>
                </c:pt>
                <c:pt idx="5">
                  <c:v>0.13076923076923078</c:v>
                </c:pt>
              </c:numCache>
            </c:numRef>
          </c:val>
        </c:ser>
        <c:ser>
          <c:idx val="1"/>
          <c:order val="1"/>
          <c:tx>
            <c:strRef>
              <c:f>'35（問26）'!$AP$28</c:f>
              <c:strCache>
                <c:ptCount val="1"/>
                <c:pt idx="0">
                  <c:v>定めていない</c:v>
                </c:pt>
              </c:strCache>
            </c:strRef>
          </c:tx>
          <c:spPr>
            <a:solidFill>
              <a:schemeClr val="bg1"/>
            </a:solidFill>
            <a:ln w="12700">
              <a:solidFill>
                <a:srgbClr val="000000"/>
              </a:solidFill>
              <a:prstDash val="solid"/>
            </a:ln>
          </c:spPr>
          <c:invertIfNegative val="0"/>
          <c:dLbls>
            <c:dLbl>
              <c:idx val="0"/>
              <c:layout>
                <c:manualLayout>
                  <c:x val="3.0334271279153168E-3"/>
                  <c:y val="-6.2207991635900288E-4"/>
                </c:manualLayout>
              </c:layout>
              <c:dLblPos val="ctr"/>
              <c:showLegendKey val="0"/>
              <c:showVal val="1"/>
              <c:showCatName val="0"/>
              <c:showSerName val="0"/>
              <c:showPercent val="0"/>
              <c:showBubbleSize val="0"/>
            </c:dLbl>
            <c:dLbl>
              <c:idx val="1"/>
              <c:layout>
                <c:manualLayout>
                  <c:x val="-1.5893846481156264E-3"/>
                  <c:y val="2.8355299253182364E-3"/>
                </c:manualLayout>
              </c:layout>
              <c:dLblPos val="ctr"/>
              <c:showLegendKey val="0"/>
              <c:showVal val="1"/>
              <c:showCatName val="0"/>
              <c:showSerName val="0"/>
              <c:showPercent val="0"/>
              <c:showBubbleSize val="0"/>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'35（問26）'!$AN$29:$AN$34</c:f>
              <c:strCache>
                <c:ptCount val="6"/>
                <c:pt idx="0">
                  <c:v>100人以上</c:v>
                </c:pt>
                <c:pt idx="1">
                  <c:v>50～99人</c:v>
                </c:pt>
                <c:pt idx="2">
                  <c:v>30～49人</c:v>
                </c:pt>
                <c:pt idx="3">
                  <c:v>10～29人</c:v>
                </c:pt>
                <c:pt idx="4">
                  <c:v>5～9人</c:v>
                </c:pt>
                <c:pt idx="5">
                  <c:v>1～4人</c:v>
                </c:pt>
              </c:strCache>
            </c:strRef>
          </c:cat>
          <c:val>
            <c:numRef>
              <c:f>'35（問26）'!$AP$29:$AP$34</c:f>
              <c:numCache>
                <c:formatCode>0.0%</c:formatCode>
                <c:ptCount val="6"/>
                <c:pt idx="0">
                  <c:v>3.8461538461538464E-2</c:v>
                </c:pt>
                <c:pt idx="1">
                  <c:v>0.11428571428571428</c:v>
                </c:pt>
                <c:pt idx="2">
                  <c:v>0.27777777777777779</c:v>
                </c:pt>
                <c:pt idx="3">
                  <c:v>0.49856733524355301</c:v>
                </c:pt>
                <c:pt idx="4">
                  <c:v>0.77018633540372672</c:v>
                </c:pt>
                <c:pt idx="5">
                  <c:v>0.86923076923076925</c:v>
                </c:pt>
              </c:numCache>
            </c:numRef>
          </c:val>
        </c:ser>
        <c:ser>
          <c:idx val="2"/>
          <c:order val="2"/>
          <c:tx>
            <c:strRef>
              <c:f>'35（問26）'!$AQ$28</c:f>
              <c:strCache>
                <c:ptCount val="1"/>
                <c:pt idx="0">
                  <c:v>無回答</c:v>
                </c:pt>
              </c:strCache>
            </c:strRef>
          </c:tx>
          <c:spPr>
            <a:pattFill prst="pct10">
              <a:fgClr>
                <a:schemeClr val="tx1"/>
              </a:fgClr>
              <a:bgClr>
                <a:schemeClr val="bg1"/>
              </a:bgClr>
            </a:pattFill>
            <a:ln w="12700">
              <a:solidFill>
                <a:srgbClr val="000000"/>
              </a:solidFill>
              <a:prstDash val="solid"/>
            </a:ln>
          </c:spPr>
          <c:invertIfNegative val="0"/>
          <c:dLbls>
            <c:dLbl>
              <c:idx val="0"/>
              <c:delete val="1"/>
            </c:dLbl>
            <c:dLbl>
              <c:idx val="1"/>
              <c:delete val="1"/>
            </c:dLbl>
            <c:dLbl>
              <c:idx val="5"/>
              <c:delete val="1"/>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'35（問26）'!$AN$29:$AN$34</c:f>
              <c:strCache>
                <c:ptCount val="6"/>
                <c:pt idx="0">
                  <c:v>100人以上</c:v>
                </c:pt>
                <c:pt idx="1">
                  <c:v>50～99人</c:v>
                </c:pt>
                <c:pt idx="2">
                  <c:v>30～49人</c:v>
                </c:pt>
                <c:pt idx="3">
                  <c:v>10～29人</c:v>
                </c:pt>
                <c:pt idx="4">
                  <c:v>5～9人</c:v>
                </c:pt>
                <c:pt idx="5">
                  <c:v>1～4人</c:v>
                </c:pt>
              </c:strCache>
            </c:strRef>
          </c:cat>
          <c:val>
            <c:numRef>
              <c:f>'35（問26）'!$AQ$29:$AQ$34</c:f>
              <c:numCache>
                <c:formatCode>0.0%</c:formatCode>
                <c:ptCount val="6"/>
                <c:pt idx="0">
                  <c:v>0</c:v>
                </c:pt>
                <c:pt idx="1">
                  <c:v>0</c:v>
                </c:pt>
                <c:pt idx="2">
                  <c:v>1.1111111111111112E-2</c:v>
                </c:pt>
                <c:pt idx="3">
                  <c:v>8.5959885386819486E-3</c:v>
                </c:pt>
                <c:pt idx="4">
                  <c:v>3.105590062111801E-3</c:v>
                </c:pt>
                <c:pt idx="5">
                  <c:v>0</c:v>
                </c:pt>
              </c:numCache>
            </c:numRef>
          </c:val>
        </c:ser>
        <c:dLbls>
          <c:showLegendKey val="0"/>
          <c:showVal val="0"/>
          <c:showCatName val="0"/>
          <c:showSerName val="0"/>
          <c:showPercent val="0"/>
          <c:showBubbleSize val="0"/>
        </c:dLbls>
        <c:gapWidth val="30"/>
        <c:overlap val="100"/>
        <c:axId val="96461184"/>
        <c:axId val="96462720"/>
      </c:barChart>
      <c:catAx>
        <c:axId val="9646118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462720"/>
        <c:crosses val="autoZero"/>
        <c:auto val="1"/>
        <c:lblAlgn val="ctr"/>
        <c:lblOffset val="100"/>
        <c:tickLblSkip val="1"/>
        <c:tickMarkSkip val="1"/>
        <c:noMultiLvlLbl val="0"/>
      </c:catAx>
      <c:valAx>
        <c:axId val="96462720"/>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461184"/>
        <c:crosses val="autoZero"/>
        <c:crossBetween val="between"/>
        <c:majorUnit val="0.2"/>
      </c:valAx>
      <c:spPr>
        <a:noFill/>
        <a:ln w="25400">
          <a:noFill/>
        </a:ln>
      </c:spPr>
    </c:plotArea>
    <c:legend>
      <c:legendPos val="r"/>
      <c:layout>
        <c:manualLayout>
          <c:xMode val="edge"/>
          <c:yMode val="edge"/>
          <c:x val="0.89789915900152117"/>
          <c:y val="0.16182616177127238"/>
          <c:w val="9.1591749229544495E-2"/>
          <c:h val="0.7136942529486718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9303560935480075"/>
          <c:y val="3.7037037037037035E-2"/>
        </c:manualLayout>
      </c:layout>
      <c:overlay val="0"/>
      <c:spPr>
        <a:noFill/>
        <a:ln w="25400">
          <a:noFill/>
        </a:ln>
      </c:spPr>
      <c:txPr>
        <a:bodyPr/>
        <a:lstStyle/>
        <a:p>
          <a:pPr>
            <a:defRPr sz="1000" b="0" i="0" u="none" strike="noStrike" baseline="0">
              <a:solidFill>
                <a:srgbClr val="000000"/>
              </a:solidFill>
              <a:latin typeface="ＭＳ Ｐゴシック" panose="020B0600070205080204" pitchFamily="50" charset="-128"/>
              <a:ea typeface="ＭＳ Ｐゴシック" panose="020B0600070205080204" pitchFamily="50" charset="-128"/>
              <a:cs typeface="HGｺﾞｼｯｸM"/>
            </a:defRPr>
          </a:pPr>
          <a:endParaRPr lang="ja-JP"/>
        </a:p>
      </c:txPr>
    </c:title>
    <c:autoTitleDeleted val="0"/>
    <c:view3D>
      <c:rotX val="50"/>
      <c:rotY val="0"/>
      <c:rAngAx val="0"/>
      <c:perspective val="30"/>
    </c:view3D>
    <c:floor>
      <c:thickness val="0"/>
    </c:floor>
    <c:sideWall>
      <c:thickness val="0"/>
    </c:sideWall>
    <c:backWall>
      <c:thickness val="0"/>
    </c:backWall>
    <c:plotArea>
      <c:layout>
        <c:manualLayout>
          <c:layoutTarget val="inner"/>
          <c:xMode val="edge"/>
          <c:yMode val="edge"/>
          <c:x val="0.17786108825948993"/>
          <c:y val="0.26388986098959855"/>
          <c:w val="0.60820973870803463"/>
          <c:h val="0.73611013901040145"/>
        </c:manualLayout>
      </c:layout>
      <c:pie3DChart>
        <c:varyColors val="1"/>
        <c:ser>
          <c:idx val="0"/>
          <c:order val="0"/>
          <c:tx>
            <c:strRef>
              <c:f>'36（問24）'!$AN$6</c:f>
              <c:strCache>
                <c:ptCount val="1"/>
                <c:pt idx="0">
                  <c:v>全　体</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spPr>
              <a:pattFill prst="pct60">
                <a:fgClr>
                  <a:schemeClr val="tx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
            <c:bubble3D val="0"/>
            <c:spPr>
              <a:solidFill>
                <a:schemeClr val="bg1"/>
              </a:solidFill>
              <a:ln w="12700">
                <a:solidFill>
                  <a:srgbClr val="000000"/>
                </a:solidFill>
                <a:prstDash val="solid"/>
              </a:ln>
            </c:spPr>
          </c:dPt>
          <c:dPt>
            <c:idx val="2"/>
            <c:bubble3D val="0"/>
            <c:spPr>
              <a:pattFill prst="pct10"/>
              <a:ln w="12700">
                <a:solidFill>
                  <a:schemeClr val="tx1"/>
                </a:solidFill>
                <a:prstDash val="solid"/>
              </a:ln>
            </c:spPr>
          </c:dPt>
          <c:dLbls>
            <c:dLbl>
              <c:idx val="0"/>
              <c:layout>
                <c:manualLayout>
                  <c:x val="1.4234526204990407E-2"/>
                  <c:y val="0.13338833643271433"/>
                </c:manualLayout>
              </c:layout>
              <c:dLblPos val="bestFit"/>
              <c:showLegendKey val="0"/>
              <c:showVal val="0"/>
              <c:showCatName val="1"/>
              <c:showSerName val="0"/>
              <c:showPercent val="1"/>
              <c:showBubbleSize val="0"/>
            </c:dLbl>
            <c:dLbl>
              <c:idx val="1"/>
              <c:layout>
                <c:manualLayout>
                  <c:x val="-1.1378932111098056E-2"/>
                  <c:y val="-0.1454452221250121"/>
                </c:manualLayout>
              </c:layout>
              <c:dLblPos val="bestFit"/>
              <c:showLegendKey val="0"/>
              <c:showVal val="0"/>
              <c:showCatName val="1"/>
              <c:showSerName val="0"/>
              <c:showPercent val="1"/>
              <c:showBubbleSize val="0"/>
            </c:dLbl>
            <c:dLbl>
              <c:idx val="2"/>
              <c:layout>
                <c:manualLayout>
                  <c:x val="-0.17972930622478162"/>
                  <c:y val="-3.1311363857295616E-3"/>
                </c:manualLayout>
              </c:layout>
              <c:dLblPos val="bestFit"/>
              <c:showLegendKey val="0"/>
              <c:showVal val="0"/>
              <c:showCatName val="1"/>
              <c:showSerName val="0"/>
              <c:showPercent val="1"/>
              <c:showBubbleSize val="0"/>
            </c:dLbl>
            <c:numFmt formatCode="0.0%" sourceLinked="0"/>
            <c:spPr>
              <a:noFill/>
              <a:ln w="25400">
                <a:noFill/>
              </a:ln>
            </c:spPr>
            <c:txPr>
              <a:bodyPr/>
              <a:lstStyle/>
              <a:p>
                <a:pPr>
                  <a:defRPr sz="900" b="0" i="0" u="none" strike="noStrike" baseline="0">
                    <a:solidFill>
                      <a:srgbClr val="000000"/>
                    </a:solidFill>
                    <a:latin typeface="ＭＳ Ｐゴシック" panose="020B0600070205080204" pitchFamily="50" charset="-128"/>
                    <a:ea typeface="ＭＳ Ｐゴシック" panose="020B0600070205080204" pitchFamily="50" charset="-128"/>
                    <a:cs typeface="Arial Narrow"/>
                  </a:defRPr>
                </a:pPr>
                <a:endParaRPr lang="ja-JP"/>
              </a:p>
            </c:txPr>
            <c:showLegendKey val="0"/>
            <c:showVal val="0"/>
            <c:showCatName val="1"/>
            <c:showSerName val="0"/>
            <c:showPercent val="1"/>
            <c:showBubbleSize val="0"/>
            <c:showLeaderLines val="1"/>
          </c:dLbls>
          <c:cat>
            <c:strRef>
              <c:f>'36（問24）'!$AO$5:$AQ$5</c:f>
              <c:strCache>
                <c:ptCount val="3"/>
                <c:pt idx="0">
                  <c:v>定めている</c:v>
                </c:pt>
                <c:pt idx="1">
                  <c:v>定めていない</c:v>
                </c:pt>
                <c:pt idx="2">
                  <c:v>無回答</c:v>
                </c:pt>
              </c:strCache>
            </c:strRef>
          </c:cat>
          <c:val>
            <c:numRef>
              <c:f>'36（問24）'!$AO$6:$AQ$6</c:f>
              <c:numCache>
                <c:formatCode>0.0%</c:formatCode>
                <c:ptCount val="3"/>
                <c:pt idx="0">
                  <c:v>0.54886475814412639</c:v>
                </c:pt>
                <c:pt idx="1">
                  <c:v>0.44718657453109578</c:v>
                </c:pt>
                <c:pt idx="2">
                  <c:v>3.9486673247778872E-3</c:v>
                </c:pt>
              </c:numCache>
            </c:numRef>
          </c:val>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69843263994985705"/>
          <c:y val="0.11802469135802469"/>
          <c:w val="0.29161711129392409"/>
          <c:h val="0.25777777777777777"/>
        </c:manualLayout>
      </c:layout>
      <c:overlay val="0"/>
      <c:spPr>
        <a:solidFill>
          <a:sysClr val="window" lastClr="FFFFFF"/>
        </a:solidFill>
        <a:ln>
          <a:solidFill>
            <a:sysClr val="windowText" lastClr="000000"/>
          </a:solidFill>
        </a:ln>
      </c:spPr>
      <c:txPr>
        <a:bodyPr/>
        <a:lstStyle/>
        <a:p>
          <a:pPr>
            <a:defRPr sz="800">
              <a:latin typeface="ＭＳ Ｐゴシック" panose="020B0600070205080204" pitchFamily="50" charset="-128"/>
              <a:ea typeface="ＭＳ Ｐゴシック" panose="020B0600070205080204" pitchFamily="50" charset="-128"/>
            </a:defRPr>
          </a:pPr>
          <a:endParaRPr lang="ja-JP"/>
        </a:p>
      </c:txPr>
    </c:legend>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15233801657145798"/>
          <c:y val="1.4245014245014245E-2"/>
        </c:manualLayout>
      </c:layout>
      <c:overlay val="0"/>
      <c:spPr>
        <a:noFill/>
        <a:ln w="25400">
          <a:noFill/>
        </a:ln>
      </c:spPr>
    </c:title>
    <c:autoTitleDeleted val="0"/>
    <c:plotArea>
      <c:layout>
        <c:manualLayout>
          <c:layoutTarget val="inner"/>
          <c:xMode val="edge"/>
          <c:yMode val="edge"/>
          <c:x val="0.14781318906307306"/>
          <c:y val="6.837625861450157E-2"/>
          <c:w val="0.70588339266855304"/>
          <c:h val="0.85185422190566551"/>
        </c:manualLayout>
      </c:layout>
      <c:barChart>
        <c:barDir val="bar"/>
        <c:grouping val="percentStacked"/>
        <c:varyColors val="0"/>
        <c:ser>
          <c:idx val="0"/>
          <c:order val="0"/>
          <c:tx>
            <c:strRef>
              <c:f>'36（問24）'!$AO$10</c:f>
              <c:strCache>
                <c:ptCount val="1"/>
                <c:pt idx="0">
                  <c:v>定めている</c:v>
                </c:pt>
              </c:strCache>
            </c:strRef>
          </c:tx>
          <c:spPr>
            <a:pattFill prst="pct60">
              <a:fgClr>
                <a:schemeClr val="tx1"/>
              </a:fgClr>
              <a:bgClr>
                <a:schemeClr val="bg1"/>
              </a:bgClr>
            </a:pattFill>
            <a:ln w="12700">
              <a:solidFill>
                <a:srgbClr val="000000"/>
              </a:solidFill>
              <a:prstDash val="solid"/>
            </a:ln>
          </c:spPr>
          <c:invertIfNegative val="0"/>
          <c:dLbls>
            <c:dLbl>
              <c:idx val="0"/>
              <c:delete val="1"/>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'36（問24）'!$AN$11:$AN$23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'36（問24）'!$AO$11:$AO$23</c:f>
              <c:numCache>
                <c:formatCode>0.0%</c:formatCode>
                <c:ptCount val="13"/>
                <c:pt idx="0">
                  <c:v>0</c:v>
                </c:pt>
                <c:pt idx="1">
                  <c:v>0.45614035087719296</c:v>
                </c:pt>
                <c:pt idx="2">
                  <c:v>0.60606060606060608</c:v>
                </c:pt>
                <c:pt idx="3">
                  <c:v>0.65517241379310343</c:v>
                </c:pt>
                <c:pt idx="4">
                  <c:v>0.74100719424460426</c:v>
                </c:pt>
                <c:pt idx="5">
                  <c:v>0.26666666666666666</c:v>
                </c:pt>
                <c:pt idx="6">
                  <c:v>0.31578947368421051</c:v>
                </c:pt>
                <c:pt idx="7">
                  <c:v>0.7142857142857143</c:v>
                </c:pt>
                <c:pt idx="8">
                  <c:v>0.4895397489539749</c:v>
                </c:pt>
                <c:pt idx="9">
                  <c:v>0.6</c:v>
                </c:pt>
                <c:pt idx="10">
                  <c:v>0.875</c:v>
                </c:pt>
                <c:pt idx="11">
                  <c:v>0.50624999999999998</c:v>
                </c:pt>
                <c:pt idx="12">
                  <c:v>0.52409638554216864</c:v>
                </c:pt>
              </c:numCache>
            </c:numRef>
          </c:val>
        </c:ser>
        <c:ser>
          <c:idx val="1"/>
          <c:order val="1"/>
          <c:tx>
            <c:strRef>
              <c:f>'36（問24）'!$AP$10</c:f>
              <c:strCache>
                <c:ptCount val="1"/>
                <c:pt idx="0">
                  <c:v>定めていない</c:v>
                </c:pt>
              </c:strCache>
            </c:strRef>
          </c:tx>
          <c:spPr>
            <a:solidFill>
              <a:schemeClr val="bg1"/>
            </a:solidFill>
            <a:ln w="12700">
              <a:solidFill>
                <a:srgbClr val="000000"/>
              </a:solidFill>
              <a:prstDash val="solid"/>
            </a:ln>
          </c:spPr>
          <c:invertIfNegative val="0"/>
          <c:dLbls>
            <c:dLbl>
              <c:idx val="0"/>
              <c:delete val="1"/>
            </c:dLbl>
            <c:dLbl>
              <c:idx val="3"/>
              <c:layout>
                <c:manualLayout>
                  <c:x val="-1.682047992373174E-2"/>
                  <c:y val="-1.6145322510652403E-3"/>
                </c:manualLayout>
              </c:layout>
              <c:dLblPos val="ctr"/>
              <c:showLegendKey val="0"/>
              <c:showVal val="1"/>
              <c:showCatName val="0"/>
              <c:showSerName val="0"/>
              <c:showPercent val="0"/>
              <c:showBubbleSize val="0"/>
            </c:dLbl>
            <c:dLbl>
              <c:idx val="7"/>
              <c:layout>
                <c:manualLayout>
                  <c:x val="-1.6364930046312284E-2"/>
                  <c:y val="1.2343474930330642E-3"/>
                </c:manualLayout>
              </c:layout>
              <c:dLblPos val="ctr"/>
              <c:showLegendKey val="0"/>
              <c:showVal val="1"/>
              <c:showCatName val="0"/>
              <c:showSerName val="0"/>
              <c:showPercent val="0"/>
              <c:showBubbleSize val="0"/>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'36（問24）'!$AN$11:$AN$23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'36（問24）'!$AP$11:$AP$23</c:f>
              <c:numCache>
                <c:formatCode>0.0%</c:formatCode>
                <c:ptCount val="13"/>
                <c:pt idx="0">
                  <c:v>0</c:v>
                </c:pt>
                <c:pt idx="1">
                  <c:v>0.52631578947368418</c:v>
                </c:pt>
                <c:pt idx="2">
                  <c:v>0.39393939393939392</c:v>
                </c:pt>
                <c:pt idx="3">
                  <c:v>0.34482758620689657</c:v>
                </c:pt>
                <c:pt idx="4">
                  <c:v>0.25899280575539568</c:v>
                </c:pt>
                <c:pt idx="5">
                  <c:v>0.73333333333333328</c:v>
                </c:pt>
                <c:pt idx="6">
                  <c:v>0.68421052631578949</c:v>
                </c:pt>
                <c:pt idx="7">
                  <c:v>0.2857142857142857</c:v>
                </c:pt>
                <c:pt idx="8">
                  <c:v>0.497907949790795</c:v>
                </c:pt>
                <c:pt idx="9">
                  <c:v>0.4</c:v>
                </c:pt>
                <c:pt idx="10">
                  <c:v>0.125</c:v>
                </c:pt>
                <c:pt idx="11">
                  <c:v>0.49375000000000002</c:v>
                </c:pt>
                <c:pt idx="12">
                  <c:v>0.4759036144578313</c:v>
                </c:pt>
              </c:numCache>
            </c:numRef>
          </c:val>
        </c:ser>
        <c:ser>
          <c:idx val="2"/>
          <c:order val="2"/>
          <c:tx>
            <c:strRef>
              <c:f>'36（問24）'!$AQ$10</c:f>
              <c:strCache>
                <c:ptCount val="1"/>
                <c:pt idx="0">
                  <c:v>無回答</c:v>
                </c:pt>
              </c:strCache>
            </c:strRef>
          </c:tx>
          <c:spPr>
            <a:pattFill prst="pct10">
              <a:fgClr>
                <a:schemeClr val="tx1"/>
              </a:fgClr>
              <a:bgClr>
                <a:schemeClr val="bg1"/>
              </a:bgClr>
            </a:pattFill>
            <a:ln w="12700">
              <a:solidFill>
                <a:srgbClr val="000000"/>
              </a:solidFill>
              <a:prstDash val="solid"/>
            </a:ln>
          </c:spPr>
          <c:invertIfNegative val="0"/>
          <c:dLbls>
            <c:dLbl>
              <c:idx val="0"/>
              <c:layout>
                <c:manualLayout>
                  <c:x val="3.0291485057580472E-2"/>
                  <c:y val="-2.5642521180578924E-3"/>
                </c:manualLayout>
              </c:layout>
              <c:dLblPos val="ctr"/>
              <c:showLegendKey val="0"/>
              <c:showVal val="1"/>
              <c:showCatName val="0"/>
              <c:showSerName val="0"/>
              <c:showPercent val="0"/>
              <c:showBubbleSize val="0"/>
            </c:dLbl>
            <c:dLbl>
              <c:idx val="1"/>
              <c:layout>
                <c:manualLayout>
                  <c:x val="1.6053756524235692E-2"/>
                  <c:y val="1.2345003673932232E-3"/>
                </c:manualLayout>
              </c:layout>
              <c:dLblPos val="ctr"/>
              <c:showLegendKey val="0"/>
              <c:showVal val="1"/>
              <c:showCatName val="0"/>
              <c:showSerName val="0"/>
              <c:showPercent val="0"/>
              <c:showBubbleSize val="0"/>
            </c:dLbl>
            <c:dLbl>
              <c:idx val="2"/>
              <c:delete val="1"/>
            </c:dLbl>
            <c:dLbl>
              <c:idx val="3"/>
              <c:delete val="1"/>
            </c:dLbl>
            <c:dLbl>
              <c:idx val="4"/>
              <c:delete val="1"/>
            </c:dLbl>
            <c:dLbl>
              <c:idx val="5"/>
              <c:delete val="1"/>
            </c:dLbl>
            <c:dLbl>
              <c:idx val="6"/>
              <c:delete val="1"/>
            </c:dLbl>
            <c:dLbl>
              <c:idx val="7"/>
              <c:delete val="1"/>
            </c:dLbl>
            <c:dLbl>
              <c:idx val="8"/>
              <c:layout>
                <c:manualLayout>
                  <c:x val="1.7893167925111066E-2"/>
                  <c:y val="7.5104932531228422E-3"/>
                </c:manualLayout>
              </c:layout>
              <c:showLegendKey val="0"/>
              <c:showVal val="1"/>
              <c:showCatName val="0"/>
              <c:showSerName val="0"/>
              <c:showPercent val="0"/>
              <c:showBubbleSize val="0"/>
            </c:dLbl>
            <c:dLbl>
              <c:idx val="9"/>
              <c:delete val="1"/>
            </c:dLbl>
            <c:dLbl>
              <c:idx val="10"/>
              <c:delete val="1"/>
            </c:dLbl>
            <c:dLbl>
              <c:idx val="11"/>
              <c:delete val="1"/>
            </c:dLbl>
            <c:dLbl>
              <c:idx val="12"/>
              <c:delete val="1"/>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'36（問24）'!$AN$11:$AN$23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'36（問24）'!$AQ$11:$AQ$23</c:f>
              <c:numCache>
                <c:formatCode>0.0%</c:formatCode>
                <c:ptCount val="13"/>
                <c:pt idx="0">
                  <c:v>0</c:v>
                </c:pt>
                <c:pt idx="1">
                  <c:v>1.7543859649122806E-2</c:v>
                </c:pt>
                <c:pt idx="2">
                  <c:v>0</c:v>
                </c:pt>
                <c:pt idx="3">
                  <c:v>0</c:v>
                </c:pt>
                <c:pt idx="4">
                  <c:v>0</c:v>
                </c:pt>
                <c:pt idx="5">
                  <c:v>0</c:v>
                </c:pt>
                <c:pt idx="6">
                  <c:v>0</c:v>
                </c:pt>
                <c:pt idx="7">
                  <c:v>0</c:v>
                </c:pt>
                <c:pt idx="8">
                  <c:v>1.2552301255230125E-2</c:v>
                </c:pt>
                <c:pt idx="9">
                  <c:v>0</c:v>
                </c:pt>
                <c:pt idx="10">
                  <c:v>0</c:v>
                </c:pt>
                <c:pt idx="11">
                  <c:v>0</c:v>
                </c:pt>
                <c:pt idx="12">
                  <c:v>0</c:v>
                </c:pt>
              </c:numCache>
            </c:numRef>
          </c:val>
        </c:ser>
        <c:dLbls>
          <c:showLegendKey val="0"/>
          <c:showVal val="0"/>
          <c:showCatName val="0"/>
          <c:showSerName val="0"/>
          <c:showPercent val="0"/>
          <c:showBubbleSize val="0"/>
        </c:dLbls>
        <c:gapWidth val="30"/>
        <c:overlap val="100"/>
        <c:axId val="96667136"/>
        <c:axId val="96668672"/>
      </c:barChart>
      <c:catAx>
        <c:axId val="9666713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668672"/>
        <c:crosses val="autoZero"/>
        <c:auto val="1"/>
        <c:lblAlgn val="ctr"/>
        <c:lblOffset val="100"/>
        <c:tickLblSkip val="1"/>
        <c:tickMarkSkip val="1"/>
        <c:noMultiLvlLbl val="0"/>
      </c:catAx>
      <c:valAx>
        <c:axId val="96668672"/>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667136"/>
        <c:crosses val="autoZero"/>
        <c:crossBetween val="between"/>
        <c:majorUnit val="0.2"/>
      </c:valAx>
      <c:spPr>
        <a:noFill/>
        <a:ln w="25400">
          <a:noFill/>
        </a:ln>
      </c:spPr>
    </c:plotArea>
    <c:legend>
      <c:legendPos val="r"/>
      <c:layout>
        <c:manualLayout>
          <c:xMode val="edge"/>
          <c:yMode val="edge"/>
          <c:x val="0.89894545987181462"/>
          <c:y val="0.21367581189103499"/>
          <c:w val="9.5022782785635918E-2"/>
          <c:h val="0.55840605394411169"/>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14909654365493469"/>
          <c:y val="2.4509803921568627E-2"/>
        </c:manualLayout>
      </c:layout>
      <c:overlay val="0"/>
      <c:spPr>
        <a:noFill/>
        <a:ln w="25400">
          <a:noFill/>
        </a:ln>
      </c:spPr>
    </c:title>
    <c:autoTitleDeleted val="0"/>
    <c:plotArea>
      <c:layout>
        <c:manualLayout>
          <c:layoutTarget val="inner"/>
          <c:xMode val="edge"/>
          <c:yMode val="edge"/>
          <c:x val="0.13403624314365112"/>
          <c:y val="0.14215754326336197"/>
          <c:w val="0.72439812305726059"/>
          <c:h val="0.72059168481773139"/>
        </c:manualLayout>
      </c:layout>
      <c:barChart>
        <c:barDir val="bar"/>
        <c:grouping val="percentStacked"/>
        <c:varyColors val="0"/>
        <c:ser>
          <c:idx val="0"/>
          <c:order val="0"/>
          <c:tx>
            <c:strRef>
              <c:f>'36（問24）'!$AO$28</c:f>
              <c:strCache>
                <c:ptCount val="1"/>
                <c:pt idx="0">
                  <c:v>定めている</c:v>
                </c:pt>
              </c:strCache>
            </c:strRef>
          </c:tx>
          <c:spPr>
            <a:pattFill prst="pct60">
              <a:fgClr>
                <a:schemeClr val="tx1"/>
              </a:fgClr>
              <a:bgClr>
                <a:schemeClr val="bg1"/>
              </a:bgClr>
            </a:pattFill>
            <a:ln w="12700">
              <a:solidFill>
                <a:srgbClr val="000000"/>
              </a:solidFill>
              <a:prstDash val="solid"/>
            </a:ln>
          </c:spPr>
          <c:invertIfNegative val="0"/>
          <c:dLbls>
            <c:dLbl>
              <c:idx val="4"/>
              <c:layout>
                <c:manualLayout>
                  <c:x val="3.4775723013333584E-3"/>
                  <c:y val="8.9887243734602007E-4"/>
                </c:manualLayout>
              </c:layout>
              <c:dLblPos val="ctr"/>
              <c:showLegendKey val="0"/>
              <c:showVal val="1"/>
              <c:showCatName val="0"/>
              <c:showSerName val="0"/>
              <c:showPercent val="0"/>
              <c:showBubbleSize val="0"/>
            </c:dLbl>
            <c:dLbl>
              <c:idx val="5"/>
              <c:layout>
                <c:manualLayout>
                  <c:x val="2.0416035920272219E-2"/>
                  <c:y val="-1.5524372877105768E-3"/>
                </c:manualLayout>
              </c:layout>
              <c:dLblPos val="ctr"/>
              <c:showLegendKey val="0"/>
              <c:showVal val="1"/>
              <c:showCatName val="0"/>
              <c:showSerName val="0"/>
              <c:showPercent val="0"/>
              <c:showBubbleSize val="0"/>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'36（問24）'!$AN$29:$AN$34</c:f>
              <c:strCache>
                <c:ptCount val="6"/>
                <c:pt idx="0">
                  <c:v>100人以上</c:v>
                </c:pt>
                <c:pt idx="1">
                  <c:v>50～99人</c:v>
                </c:pt>
                <c:pt idx="2">
                  <c:v>30～49人</c:v>
                </c:pt>
                <c:pt idx="3">
                  <c:v>10～29人</c:v>
                </c:pt>
                <c:pt idx="4">
                  <c:v>5～9人</c:v>
                </c:pt>
                <c:pt idx="5">
                  <c:v>1～4人</c:v>
                </c:pt>
              </c:strCache>
            </c:strRef>
          </c:cat>
          <c:val>
            <c:numRef>
              <c:f>'36（問24）'!$AO$29:$AO$34</c:f>
              <c:numCache>
                <c:formatCode>0.0%</c:formatCode>
                <c:ptCount val="6"/>
                <c:pt idx="0">
                  <c:v>0.98076923076923073</c:v>
                </c:pt>
                <c:pt idx="1">
                  <c:v>0.9285714285714286</c:v>
                </c:pt>
                <c:pt idx="2">
                  <c:v>0.82222222222222219</c:v>
                </c:pt>
                <c:pt idx="3">
                  <c:v>0.65902578796561606</c:v>
                </c:pt>
                <c:pt idx="4">
                  <c:v>0.33229813664596275</c:v>
                </c:pt>
                <c:pt idx="5">
                  <c:v>0.22307692307692309</c:v>
                </c:pt>
              </c:numCache>
            </c:numRef>
          </c:val>
        </c:ser>
        <c:ser>
          <c:idx val="1"/>
          <c:order val="1"/>
          <c:tx>
            <c:strRef>
              <c:f>'36（問24）'!$AP$28</c:f>
              <c:strCache>
                <c:ptCount val="1"/>
                <c:pt idx="0">
                  <c:v>定めていない</c:v>
                </c:pt>
              </c:strCache>
            </c:strRef>
          </c:tx>
          <c:spPr>
            <a:solidFill>
              <a:schemeClr val="bg1"/>
            </a:solidFill>
            <a:ln w="12700">
              <a:solidFill>
                <a:srgbClr val="000000"/>
              </a:solidFill>
              <a:prstDash val="solid"/>
            </a:ln>
          </c:spPr>
          <c:invertIfNegative val="0"/>
          <c:dLbls>
            <c:dLbl>
              <c:idx val="0"/>
              <c:layout>
                <c:manualLayout>
                  <c:x val="1.2439354629149983E-3"/>
                  <c:y val="-5.6371564267514267E-3"/>
                </c:manualLayout>
              </c:layout>
              <c:dLblPos val="ctr"/>
              <c:showLegendKey val="0"/>
              <c:showVal val="1"/>
              <c:showCatName val="0"/>
              <c:showSerName val="0"/>
              <c:showPercent val="0"/>
              <c:showBubbleSize val="0"/>
            </c:dLbl>
            <c:dLbl>
              <c:idx val="1"/>
              <c:layout>
                <c:manualLayout>
                  <c:x val="2.3846567371849604E-3"/>
                  <c:y val="3.349801863002419E-3"/>
                </c:manualLayout>
              </c:layout>
              <c:dLblPos val="ctr"/>
              <c:showLegendKey val="0"/>
              <c:showVal val="1"/>
              <c:showCatName val="0"/>
              <c:showSerName val="0"/>
              <c:showPercent val="0"/>
              <c:showBubbleSize val="0"/>
            </c:dLbl>
            <c:dLbl>
              <c:idx val="2"/>
              <c:layout>
                <c:manualLayout>
                  <c:x val="-1.2048192771084338E-2"/>
                  <c:y val="5.9912161920094089E-17"/>
                </c:manualLayout>
              </c:layout>
              <c:dLblPos val="ctr"/>
              <c:showLegendKey val="0"/>
              <c:showVal val="1"/>
              <c:showCatName val="0"/>
              <c:showSerName val="0"/>
              <c:showPercent val="0"/>
              <c:showBubbleSize val="0"/>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'36（問24）'!$AN$29:$AN$34</c:f>
              <c:strCache>
                <c:ptCount val="6"/>
                <c:pt idx="0">
                  <c:v>100人以上</c:v>
                </c:pt>
                <c:pt idx="1">
                  <c:v>50～99人</c:v>
                </c:pt>
                <c:pt idx="2">
                  <c:v>30～49人</c:v>
                </c:pt>
                <c:pt idx="3">
                  <c:v>10～29人</c:v>
                </c:pt>
                <c:pt idx="4">
                  <c:v>5～9人</c:v>
                </c:pt>
                <c:pt idx="5">
                  <c:v>1～4人</c:v>
                </c:pt>
              </c:strCache>
            </c:strRef>
          </c:cat>
          <c:val>
            <c:numRef>
              <c:f>'36（問24）'!$AP$29:$AP$34</c:f>
              <c:numCache>
                <c:formatCode>0.0%</c:formatCode>
                <c:ptCount val="6"/>
                <c:pt idx="0">
                  <c:v>1.9230769230769232E-2</c:v>
                </c:pt>
                <c:pt idx="1">
                  <c:v>7.1428571428571425E-2</c:v>
                </c:pt>
                <c:pt idx="2">
                  <c:v>0.16666666666666666</c:v>
                </c:pt>
                <c:pt idx="3">
                  <c:v>0.33810888252148996</c:v>
                </c:pt>
                <c:pt idx="4">
                  <c:v>0.66149068322981364</c:v>
                </c:pt>
                <c:pt idx="5">
                  <c:v>0.77692307692307694</c:v>
                </c:pt>
              </c:numCache>
            </c:numRef>
          </c:val>
        </c:ser>
        <c:ser>
          <c:idx val="2"/>
          <c:order val="2"/>
          <c:tx>
            <c:strRef>
              <c:f>'36（問24）'!$AQ$28</c:f>
              <c:strCache>
                <c:ptCount val="1"/>
                <c:pt idx="0">
                  <c:v>無回答</c:v>
                </c:pt>
              </c:strCache>
            </c:strRef>
          </c:tx>
          <c:spPr>
            <a:pattFill prst="pct10">
              <a:fgClr>
                <a:schemeClr val="tx1"/>
              </a:fgClr>
              <a:bgClr>
                <a:schemeClr val="bg1"/>
              </a:bgClr>
            </a:pattFill>
            <a:ln w="12700">
              <a:solidFill>
                <a:srgbClr val="000000"/>
              </a:solidFill>
              <a:prstDash val="solid"/>
            </a:ln>
          </c:spPr>
          <c:invertIfNegative val="0"/>
          <c:dLbls>
            <c:dLbl>
              <c:idx val="0"/>
              <c:delete val="1"/>
            </c:dLbl>
            <c:dLbl>
              <c:idx val="1"/>
              <c:delete val="1"/>
            </c:dLbl>
            <c:dLbl>
              <c:idx val="2"/>
              <c:layout>
                <c:manualLayout>
                  <c:x val="1.9851696882408239E-2"/>
                  <c:y val="6.4835977739307301E-3"/>
                </c:manualLayout>
              </c:layout>
              <c:showLegendKey val="0"/>
              <c:showVal val="1"/>
              <c:showCatName val="0"/>
              <c:showSerName val="0"/>
              <c:showPercent val="0"/>
              <c:showBubbleSize val="0"/>
            </c:dLbl>
            <c:dLbl>
              <c:idx val="3"/>
              <c:layout>
                <c:manualLayout>
                  <c:x val="1.5881357505926591E-2"/>
                  <c:y val="0"/>
                </c:manualLayout>
              </c:layout>
              <c:showLegendKey val="0"/>
              <c:showVal val="1"/>
              <c:showCatName val="0"/>
              <c:showSerName val="0"/>
              <c:showPercent val="0"/>
              <c:showBubbleSize val="0"/>
            </c:dLbl>
            <c:dLbl>
              <c:idx val="4"/>
              <c:layout>
                <c:manualLayout>
                  <c:x val="1.9851696882408239E-2"/>
                  <c:y val="0"/>
                </c:manualLayout>
              </c:layout>
              <c:showLegendKey val="0"/>
              <c:showVal val="1"/>
              <c:showCatName val="0"/>
              <c:showSerName val="0"/>
              <c:showPercent val="0"/>
              <c:showBubbleSize val="0"/>
            </c:dLbl>
            <c:dLbl>
              <c:idx val="5"/>
              <c:delete val="1"/>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'36（問24）'!$AN$29:$AN$34</c:f>
              <c:strCache>
                <c:ptCount val="6"/>
                <c:pt idx="0">
                  <c:v>100人以上</c:v>
                </c:pt>
                <c:pt idx="1">
                  <c:v>50～99人</c:v>
                </c:pt>
                <c:pt idx="2">
                  <c:v>30～49人</c:v>
                </c:pt>
                <c:pt idx="3">
                  <c:v>10～29人</c:v>
                </c:pt>
                <c:pt idx="4">
                  <c:v>5～9人</c:v>
                </c:pt>
                <c:pt idx="5">
                  <c:v>1～4人</c:v>
                </c:pt>
              </c:strCache>
            </c:strRef>
          </c:cat>
          <c:val>
            <c:numRef>
              <c:f>'36（問24）'!$AQ$29:$AQ$34</c:f>
              <c:numCache>
                <c:formatCode>0.0%</c:formatCode>
                <c:ptCount val="6"/>
                <c:pt idx="0">
                  <c:v>0</c:v>
                </c:pt>
                <c:pt idx="1">
                  <c:v>0</c:v>
                </c:pt>
                <c:pt idx="2">
                  <c:v>1.1111111111111112E-2</c:v>
                </c:pt>
                <c:pt idx="3">
                  <c:v>2.8653295128939827E-3</c:v>
                </c:pt>
                <c:pt idx="4">
                  <c:v>6.2111801242236021E-3</c:v>
                </c:pt>
                <c:pt idx="5">
                  <c:v>0</c:v>
                </c:pt>
              </c:numCache>
            </c:numRef>
          </c:val>
        </c:ser>
        <c:dLbls>
          <c:showLegendKey val="0"/>
          <c:showVal val="0"/>
          <c:showCatName val="0"/>
          <c:showSerName val="0"/>
          <c:showPercent val="0"/>
          <c:showBubbleSize val="0"/>
        </c:dLbls>
        <c:gapWidth val="20"/>
        <c:overlap val="100"/>
        <c:axId val="96737152"/>
        <c:axId val="96738688"/>
      </c:barChart>
      <c:catAx>
        <c:axId val="9673715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738688"/>
        <c:crosses val="autoZero"/>
        <c:auto val="1"/>
        <c:lblAlgn val="ctr"/>
        <c:lblOffset val="100"/>
        <c:tickLblSkip val="1"/>
        <c:tickMarkSkip val="1"/>
        <c:noMultiLvlLbl val="0"/>
      </c:catAx>
      <c:valAx>
        <c:axId val="96738688"/>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737152"/>
        <c:crosses val="autoZero"/>
        <c:crossBetween val="between"/>
        <c:majorUnit val="0.2"/>
      </c:valAx>
      <c:spPr>
        <a:noFill/>
        <a:ln w="25400">
          <a:noFill/>
        </a:ln>
      </c:spPr>
    </c:plotArea>
    <c:legend>
      <c:legendPos val="r"/>
      <c:layout>
        <c:manualLayout>
          <c:xMode val="edge"/>
          <c:yMode val="edge"/>
          <c:x val="0.89909701799323272"/>
          <c:y val="9.3137769543512938E-2"/>
          <c:w val="9.4879518072289115E-2"/>
          <c:h val="0.81372960732849575"/>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HGｺﾞｼｯｸM"/>
                <a:ea typeface="HGｺﾞｼｯｸM"/>
                <a:cs typeface="HGｺﾞｼｯｸM"/>
              </a:defRPr>
            </a:pPr>
            <a:r>
              <a:rPr lang="ja-JP" altLang="en-US" sz="1000" b="0" i="0" u="none" strike="noStrike" baseline="0">
                <a:solidFill>
                  <a:srgbClr val="000000"/>
                </a:solidFill>
                <a:latin typeface="HGｺﾞｼｯｸM"/>
                <a:ea typeface="HGｺﾞｼｯｸM"/>
              </a:rPr>
              <a:t>育児休業制度取得率（男女別）</a:t>
            </a:r>
          </a:p>
          <a:p>
            <a:pPr>
              <a:defRPr sz="1000" b="0" i="0" u="none" strike="noStrike" baseline="0">
                <a:solidFill>
                  <a:srgbClr val="000000"/>
                </a:solidFill>
                <a:latin typeface="HGｺﾞｼｯｸM"/>
                <a:ea typeface="HGｺﾞｼｯｸM"/>
                <a:cs typeface="HGｺﾞｼｯｸM"/>
              </a:defRPr>
            </a:pPr>
            <a:endParaRPr lang="ja-JP" altLang="en-US" sz="1000" b="0" i="0" u="none" strike="noStrike" baseline="0">
              <a:solidFill>
                <a:srgbClr val="000000"/>
              </a:solidFill>
              <a:latin typeface="HGｺﾞｼｯｸM"/>
              <a:ea typeface="HGｺﾞｼｯｸM"/>
            </a:endParaRPr>
          </a:p>
        </c:rich>
      </c:tx>
      <c:layout>
        <c:manualLayout>
          <c:xMode val="edge"/>
          <c:yMode val="edge"/>
          <c:x val="1.278772378516624E-2"/>
          <c:y val="5.0847457627118647E-2"/>
        </c:manualLayout>
      </c:layout>
      <c:overlay val="0"/>
      <c:spPr>
        <a:noFill/>
        <a:ln w="25400">
          <a:noFill/>
        </a:ln>
      </c:spPr>
    </c:title>
    <c:autoTitleDeleted val="0"/>
    <c:plotArea>
      <c:layout>
        <c:manualLayout>
          <c:layoutTarget val="inner"/>
          <c:xMode val="edge"/>
          <c:yMode val="edge"/>
          <c:x val="0.14322268525051607"/>
          <c:y val="0.26271295150685042"/>
          <c:w val="0.70588323444897205"/>
          <c:h val="0.46610362364118629"/>
        </c:manualLayout>
      </c:layout>
      <c:barChart>
        <c:barDir val="bar"/>
        <c:grouping val="clustered"/>
        <c:varyColors val="0"/>
        <c:ser>
          <c:idx val="0"/>
          <c:order val="0"/>
          <c:tx>
            <c:strRef>
              <c:f>'36（問24）'!$AN$41</c:f>
              <c:strCache>
                <c:ptCount val="1"/>
                <c:pt idx="0">
                  <c:v>育児休業制度取得率</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Pt>
            <c:idx val="0"/>
            <c:invertIfNegative val="0"/>
            <c:bubble3D val="0"/>
            <c:spPr>
              <a:pattFill prst="pct50">
                <a:fgClr>
                  <a:srgbClr xmlns:mc="http://schemas.openxmlformats.org/markup-compatibility/2006" xmlns:a14="http://schemas.microsoft.com/office/drawing/2010/main" val="C0C0C0" mc:Ignorable="a14" a14:legacySpreadsheetColorIndex="2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
            <c:invertIfNegative val="0"/>
            <c:bubble3D val="0"/>
          </c:dPt>
          <c:dLbls>
            <c:spPr>
              <a:noFill/>
              <a:ln w="25400">
                <a:noFill/>
              </a:ln>
            </c:spPr>
            <c:txPr>
              <a:bodyPr/>
              <a:lstStyle/>
              <a:p>
                <a:pPr>
                  <a:defRPr sz="900" b="0" i="0" u="none" strike="noStrike" baseline="0">
                    <a:solidFill>
                      <a:srgbClr val="000000"/>
                    </a:solidFill>
                    <a:latin typeface="Arial Narrow"/>
                    <a:ea typeface="Arial Narrow"/>
                    <a:cs typeface="Arial Narrow"/>
                  </a:defRPr>
                </a:pPr>
                <a:endParaRPr lang="ja-JP"/>
              </a:p>
            </c:txPr>
            <c:showLegendKey val="0"/>
            <c:showVal val="1"/>
            <c:showCatName val="0"/>
            <c:showSerName val="0"/>
            <c:showPercent val="0"/>
            <c:showBubbleSize val="0"/>
            <c:showLeaderLines val="0"/>
          </c:dLbls>
          <c:cat>
            <c:strRef>
              <c:f>'36（問24）'!$AO$40:$AP$40</c:f>
              <c:strCache>
                <c:ptCount val="2"/>
                <c:pt idx="0">
                  <c:v>女性</c:v>
                </c:pt>
                <c:pt idx="1">
                  <c:v>男性</c:v>
                </c:pt>
              </c:strCache>
            </c:strRef>
          </c:cat>
          <c:val>
            <c:numRef>
              <c:f>'36（問24）'!$AO$41:$AP$41</c:f>
              <c:numCache>
                <c:formatCode>0.0%</c:formatCode>
                <c:ptCount val="2"/>
                <c:pt idx="0">
                  <c:v>0.97835497835497831</c:v>
                </c:pt>
                <c:pt idx="1">
                  <c:v>5.6140350877192984E-2</c:v>
                </c:pt>
              </c:numCache>
            </c:numRef>
          </c:val>
        </c:ser>
        <c:dLbls>
          <c:showLegendKey val="0"/>
          <c:showVal val="0"/>
          <c:showCatName val="0"/>
          <c:showSerName val="0"/>
          <c:showPercent val="0"/>
          <c:showBubbleSize val="0"/>
        </c:dLbls>
        <c:gapWidth val="100"/>
        <c:axId val="96801152"/>
        <c:axId val="96802688"/>
      </c:barChart>
      <c:catAx>
        <c:axId val="9680115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ｺﾞｼｯｸM"/>
                <a:ea typeface="HGｺﾞｼｯｸM"/>
                <a:cs typeface="HGｺﾞｼｯｸM"/>
              </a:defRPr>
            </a:pPr>
            <a:endParaRPr lang="ja-JP"/>
          </a:p>
        </c:txPr>
        <c:crossAx val="96802688"/>
        <c:crosses val="autoZero"/>
        <c:auto val="1"/>
        <c:lblAlgn val="ctr"/>
        <c:lblOffset val="100"/>
        <c:tickLblSkip val="1"/>
        <c:tickMarkSkip val="1"/>
        <c:noMultiLvlLbl val="0"/>
      </c:catAx>
      <c:valAx>
        <c:axId val="96802688"/>
        <c:scaling>
          <c:orientation val="minMax"/>
          <c:max val="1"/>
        </c:scaling>
        <c:delete val="0"/>
        <c:axPos val="b"/>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HGｺﾞｼｯｸM"/>
                <a:ea typeface="HGｺﾞｼｯｸM"/>
                <a:cs typeface="HGｺﾞｼｯｸM"/>
              </a:defRPr>
            </a:pPr>
            <a:endParaRPr lang="ja-JP"/>
          </a:p>
        </c:txPr>
        <c:crossAx val="96801152"/>
        <c:crosses val="autoZero"/>
        <c:crossBetween val="between"/>
        <c:majorUnit val="0.2"/>
        <c:minorUnit val="0.2"/>
      </c:valAx>
      <c:spPr>
        <a:noFill/>
        <a:ln w="25400">
          <a:noFill/>
        </a:ln>
      </c:spPr>
    </c:plotArea>
    <c:plotVisOnly val="1"/>
    <c:dispBlanksAs val="gap"/>
    <c:showDLblsOverMax val="0"/>
  </c:chart>
  <c:spPr>
    <a:solidFill>
      <a:srgbClr val="FFFFFF"/>
    </a:solidFill>
    <a:ln w="12700">
      <a:solidFill>
        <a:srgbClr val="000000"/>
      </a:solidFill>
      <a:prstDash val="solid"/>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6726213910761157"/>
          <c:y val="4.3956043956043959E-2"/>
        </c:manualLayout>
      </c:layout>
      <c:overlay val="0"/>
      <c:spPr>
        <a:noFill/>
        <a:ln w="25400">
          <a:noFill/>
        </a:ln>
      </c:spPr>
      <c:txPr>
        <a:bodyPr/>
        <a:lstStyle/>
        <a:p>
          <a:pPr>
            <a:defRPr sz="1000" b="0" i="0" u="none" strike="noStrike" baseline="0">
              <a:solidFill>
                <a:srgbClr val="000000"/>
              </a:solidFill>
              <a:latin typeface="ＭＳ Ｐゴシック" panose="020B0600070205080204" pitchFamily="50" charset="-128"/>
              <a:ea typeface="ＭＳ Ｐゴシック" panose="020B0600070205080204" pitchFamily="50" charset="-128"/>
              <a:cs typeface="HG丸ｺﾞｼｯｸM-PRO"/>
            </a:defRPr>
          </a:pPr>
          <a:endParaRPr lang="ja-JP"/>
        </a:p>
      </c:txPr>
    </c:title>
    <c:autoTitleDeleted val="0"/>
    <c:view3D>
      <c:rotX val="50"/>
      <c:rotY val="0"/>
      <c:rAngAx val="0"/>
      <c:perspective val="30"/>
    </c:view3D>
    <c:floor>
      <c:thickness val="0"/>
    </c:floor>
    <c:sideWall>
      <c:thickness val="0"/>
    </c:sideWall>
    <c:backWall>
      <c:thickness val="0"/>
    </c:backWall>
    <c:plotArea>
      <c:layout>
        <c:manualLayout>
          <c:layoutTarget val="inner"/>
          <c:xMode val="edge"/>
          <c:yMode val="edge"/>
          <c:x val="0.16744249030237399"/>
          <c:y val="0.20664126597601978"/>
          <c:w val="0.55125092157437638"/>
          <c:h val="0.76325809923996191"/>
        </c:manualLayout>
      </c:layout>
      <c:pie3DChart>
        <c:varyColors val="1"/>
        <c:ser>
          <c:idx val="0"/>
          <c:order val="0"/>
          <c:tx>
            <c:strRef>
              <c:f>'3７（問31）'!$AL$6</c:f>
              <c:strCache>
                <c:ptCount val="1"/>
                <c:pt idx="0">
                  <c:v>全　体</c:v>
                </c:pt>
              </c:strCache>
            </c:strRef>
          </c:tx>
          <c:spPr>
            <a:ln w="3175">
              <a:solidFill>
                <a:srgbClr val="000000"/>
              </a:solidFill>
              <a:prstDash val="solid"/>
            </a:ln>
          </c:spPr>
          <c:dPt>
            <c:idx val="0"/>
            <c:bubble3D val="0"/>
            <c:spPr>
              <a:pattFill prst="pct60">
                <a:fgClr>
                  <a:schemeClr val="tx1"/>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dPt>
          <c:dPt>
            <c:idx val="1"/>
            <c:bubble3D val="0"/>
            <c:spPr>
              <a:solidFill>
                <a:schemeClr val="bg1"/>
              </a:solidFill>
              <a:ln w="3175">
                <a:solidFill>
                  <a:srgbClr val="000000"/>
                </a:solidFill>
                <a:prstDash val="solid"/>
              </a:ln>
            </c:spPr>
          </c:dPt>
          <c:dLbls>
            <c:dLbl>
              <c:idx val="0"/>
              <c:layout>
                <c:manualLayout>
                  <c:x val="-7.1740485564304457E-2"/>
                  <c:y val="-0.17932969917221889"/>
                </c:manualLayout>
              </c:layout>
              <c:dLblPos val="bestFit"/>
              <c:showLegendKey val="0"/>
              <c:showVal val="0"/>
              <c:showCatName val="1"/>
              <c:showSerName val="0"/>
              <c:showPercent val="1"/>
              <c:showBubbleSize val="0"/>
            </c:dLbl>
            <c:dLbl>
              <c:idx val="1"/>
              <c:layout>
                <c:manualLayout>
                  <c:x val="1.1966863517060361E-2"/>
                  <c:y val="0.11309682443540711"/>
                </c:manualLayout>
              </c:layout>
              <c:dLblPos val="bestFit"/>
              <c:showLegendKey val="0"/>
              <c:showVal val="0"/>
              <c:showCatName val="1"/>
              <c:showSerName val="0"/>
              <c:showPercent val="1"/>
              <c:showBubbleSize val="0"/>
            </c:dLbl>
            <c:dLbl>
              <c:idx val="2"/>
              <c:layout>
                <c:manualLayout>
                  <c:x val="-1.4202310025549926E-2"/>
                  <c:y val="7.353021784182763E-2"/>
                </c:manualLayout>
              </c:layout>
              <c:dLblPos val="bestFit"/>
              <c:showLegendKey val="0"/>
              <c:showVal val="0"/>
              <c:showCatName val="1"/>
              <c:showSerName val="0"/>
              <c:showPercent val="1"/>
              <c:showBubbleSize val="0"/>
            </c:dLbl>
            <c:numFmt formatCode="0.0%" sourceLinked="0"/>
            <c:spPr>
              <a:noFill/>
              <a:ln w="25400">
                <a:noFill/>
              </a:ln>
            </c:spPr>
            <c:txPr>
              <a:bodyPr/>
              <a:lstStyle/>
              <a:p>
                <a:pPr>
                  <a:defRPr sz="900" b="0" i="0" u="none" strike="noStrike" baseline="0">
                    <a:solidFill>
                      <a:srgbClr val="000000"/>
                    </a:solidFill>
                    <a:latin typeface="ＭＳ Ｐゴシック" panose="020B0600070205080204" pitchFamily="50" charset="-128"/>
                    <a:ea typeface="ＭＳ Ｐゴシック" panose="020B0600070205080204" pitchFamily="50" charset="-128"/>
                    <a:cs typeface="Arial Narrow"/>
                  </a:defRPr>
                </a:pPr>
                <a:endParaRPr lang="ja-JP"/>
              </a:p>
            </c:txPr>
            <c:showLegendKey val="0"/>
            <c:showVal val="0"/>
            <c:showCatName val="1"/>
            <c:showSerName val="0"/>
            <c:showPercent val="1"/>
            <c:showBubbleSize val="0"/>
            <c:showLeaderLines val="1"/>
          </c:dLbls>
          <c:cat>
            <c:strRef>
              <c:f>'3７（問31）'!$AM$5:$AN$5</c:f>
              <c:strCache>
                <c:ptCount val="2"/>
                <c:pt idx="0">
                  <c:v>いる</c:v>
                </c:pt>
                <c:pt idx="1">
                  <c:v>いない</c:v>
                </c:pt>
              </c:strCache>
            </c:strRef>
          </c:cat>
          <c:val>
            <c:numRef>
              <c:f>'3７（問31）'!$AM$6:$AN$6</c:f>
              <c:numCache>
                <c:formatCode>0.0%</c:formatCode>
                <c:ptCount val="2"/>
                <c:pt idx="0">
                  <c:v>0.37018756169792694</c:v>
                </c:pt>
                <c:pt idx="1">
                  <c:v>0.62981243830207301</c:v>
                </c:pt>
              </c:numCache>
            </c:numRef>
          </c:val>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6787975721784774"/>
          <c:y val="0.22933633295838021"/>
          <c:w val="0.1971538713910761"/>
          <c:h val="0.31475527097574341"/>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ゴシック"/>
              <a:ea typeface="ＭＳ ゴシック"/>
              <a:cs typeface="ＭＳ ゴシック"/>
            </a:defRPr>
          </a:pPr>
          <a:endParaRPr lang="ja-JP"/>
        </a:p>
      </c:txPr>
    </c:legend>
    <c:plotVisOnly val="1"/>
    <c:dispBlanksAs val="zero"/>
    <c:showDLblsOverMax val="0"/>
  </c:chart>
  <c:spPr>
    <a:solidFill>
      <a:srgbClr val="FFFFFF"/>
    </a:solidFill>
    <a:ln w="9525">
      <a:noFill/>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14803625377643503"/>
          <c:y val="1.2437810945273632E-2"/>
        </c:manualLayout>
      </c:layout>
      <c:overlay val="0"/>
      <c:spPr>
        <a:noFill/>
        <a:ln w="25400">
          <a:noFill/>
        </a:ln>
      </c:spPr>
    </c:title>
    <c:autoTitleDeleted val="0"/>
    <c:plotArea>
      <c:layout>
        <c:manualLayout>
          <c:layoutTarget val="inner"/>
          <c:xMode val="edge"/>
          <c:yMode val="edge"/>
          <c:x val="0.14803625377643503"/>
          <c:y val="5.970163756811054E-2"/>
          <c:w val="0.72960725075528698"/>
          <c:h val="0.8706488812016121"/>
        </c:manualLayout>
      </c:layout>
      <c:barChart>
        <c:barDir val="bar"/>
        <c:grouping val="percentStacked"/>
        <c:varyColors val="0"/>
        <c:ser>
          <c:idx val="0"/>
          <c:order val="0"/>
          <c:tx>
            <c:strRef>
              <c:f>'3７（問31）'!$AM$10</c:f>
              <c:strCache>
                <c:ptCount val="1"/>
                <c:pt idx="0">
                  <c:v>いる</c:v>
                </c:pt>
              </c:strCache>
            </c:strRef>
          </c:tx>
          <c:spPr>
            <a:pattFill prst="pct60">
              <a:fgClr>
                <a:schemeClr val="tx1"/>
              </a:fgClr>
              <a:bgClr>
                <a:schemeClr val="bg1"/>
              </a:bgClr>
            </a:pattFill>
            <a:ln w="12700">
              <a:solidFill>
                <a:srgbClr val="000000"/>
              </a:solidFill>
              <a:prstDash val="solid"/>
            </a:ln>
          </c:spPr>
          <c:invertIfNegative val="0"/>
          <c:dLbls>
            <c:dLbl>
              <c:idx val="1"/>
              <c:layout>
                <c:manualLayout>
                  <c:x val="0"/>
                  <c:y val="-3.3435095371635035E-3"/>
                </c:manualLayout>
              </c:layout>
              <c:dLblPos val="ctr"/>
              <c:showLegendKey val="0"/>
              <c:showVal val="1"/>
              <c:showCatName val="0"/>
              <c:showSerName val="0"/>
              <c:showPercent val="0"/>
              <c:showBubbleSize val="0"/>
            </c:dLbl>
            <c:dLbl>
              <c:idx val="2"/>
              <c:layout>
                <c:manualLayout>
                  <c:x val="3.661212057921143E-17"/>
                  <c:y val="-3.3435095371635035E-3"/>
                </c:manualLayout>
              </c:layout>
              <c:dLblPos val="ctr"/>
              <c:showLegendKey val="0"/>
              <c:showVal val="1"/>
              <c:showCatName val="0"/>
              <c:showSerName val="0"/>
              <c:showPercent val="0"/>
              <c:showBubbleSize val="0"/>
            </c:dLbl>
            <c:dLbl>
              <c:idx val="3"/>
              <c:layout>
                <c:manualLayout>
                  <c:x val="0"/>
                  <c:y val="-3.3435095371635035E-3"/>
                </c:manualLayout>
              </c:layout>
              <c:dLblPos val="ctr"/>
              <c:showLegendKey val="0"/>
              <c:showVal val="1"/>
              <c:showCatName val="0"/>
              <c:showSerName val="0"/>
              <c:showPercent val="0"/>
              <c:showBubbleSize val="0"/>
            </c:dLbl>
            <c:dLbl>
              <c:idx val="4"/>
              <c:layout>
                <c:manualLayout>
                  <c:x val="-1.9970478286664684E-3"/>
                  <c:y val="-3.3435095371635035E-3"/>
                </c:manualLayout>
              </c:layout>
              <c:dLblPos val="ctr"/>
              <c:showLegendKey val="0"/>
              <c:showVal val="1"/>
              <c:showCatName val="0"/>
              <c:showSerName val="0"/>
              <c:showPercent val="0"/>
              <c:showBubbleSize val="0"/>
            </c:dLbl>
            <c:dLbl>
              <c:idx val="5"/>
              <c:layout>
                <c:manualLayout>
                  <c:x val="0"/>
                  <c:y val="-3.3435095371635035E-3"/>
                </c:manualLayout>
              </c:layout>
              <c:dLblPos val="ctr"/>
              <c:showLegendKey val="0"/>
              <c:showVal val="1"/>
              <c:showCatName val="0"/>
              <c:showSerName val="0"/>
              <c:showPercent val="0"/>
              <c:showBubbleSize val="0"/>
            </c:dLbl>
            <c:dLbl>
              <c:idx val="12"/>
              <c:layout>
                <c:manualLayout>
                  <c:x val="0"/>
                  <c:y val="0"/>
                </c:manualLayout>
              </c:layout>
              <c:dLblPos val="ctr"/>
              <c:showLegendKey val="0"/>
              <c:showVal val="1"/>
              <c:showCatName val="0"/>
              <c:showSerName val="0"/>
              <c:showPercent val="0"/>
              <c:showBubbleSize val="0"/>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'3７（問31）'!$AL$11:$AL$22</c:f>
              <c:strCache>
                <c:ptCount val="12"/>
                <c:pt idx="0">
                  <c:v>その他</c:v>
                </c:pt>
                <c:pt idx="1">
                  <c:v>サービス業</c:v>
                </c:pt>
                <c:pt idx="2">
                  <c:v>教育・学習支援業</c:v>
                </c:pt>
                <c:pt idx="3">
                  <c:v>医療・福祉</c:v>
                </c:pt>
                <c:pt idx="4">
                  <c:v>飲食店・宿泊業</c:v>
                </c:pt>
                <c:pt idx="5">
                  <c:v>不動産業</c:v>
                </c:pt>
                <c:pt idx="6">
                  <c:v>金融･保険業</c:v>
                </c:pt>
                <c:pt idx="7">
                  <c:v>卸売･小売業</c:v>
                </c:pt>
                <c:pt idx="8">
                  <c:v>運輸業</c:v>
                </c:pt>
                <c:pt idx="9">
                  <c:v>情報通信業</c:v>
                </c:pt>
                <c:pt idx="10">
                  <c:v>製造業</c:v>
                </c:pt>
                <c:pt idx="11">
                  <c:v>建設業</c:v>
                </c:pt>
              </c:strCache>
            </c:strRef>
          </c:cat>
          <c:val>
            <c:numRef>
              <c:f>'3７（問31）'!$AM$11:$AM$22</c:f>
              <c:numCache>
                <c:formatCode>0.0%</c:formatCode>
                <c:ptCount val="12"/>
                <c:pt idx="0">
                  <c:v>0.2982456140350877</c:v>
                </c:pt>
                <c:pt idx="1">
                  <c:v>0.37121212121212122</c:v>
                </c:pt>
                <c:pt idx="2">
                  <c:v>0.65517241379310343</c:v>
                </c:pt>
                <c:pt idx="3">
                  <c:v>0.56834532374100721</c:v>
                </c:pt>
                <c:pt idx="4">
                  <c:v>0.3</c:v>
                </c:pt>
                <c:pt idx="5">
                  <c:v>0.10526315789473684</c:v>
                </c:pt>
                <c:pt idx="6">
                  <c:v>7.1428571428571425E-2</c:v>
                </c:pt>
                <c:pt idx="7">
                  <c:v>0.33891213389121339</c:v>
                </c:pt>
                <c:pt idx="8">
                  <c:v>0.3</c:v>
                </c:pt>
                <c:pt idx="9">
                  <c:v>0.375</c:v>
                </c:pt>
                <c:pt idx="10">
                  <c:v>0.36249999999999999</c:v>
                </c:pt>
                <c:pt idx="11">
                  <c:v>0.30722891566265059</c:v>
                </c:pt>
              </c:numCache>
            </c:numRef>
          </c:val>
        </c:ser>
        <c:ser>
          <c:idx val="2"/>
          <c:order val="1"/>
          <c:tx>
            <c:strRef>
              <c:f>'3７（問31）'!$AN$10</c:f>
              <c:strCache>
                <c:ptCount val="1"/>
                <c:pt idx="0">
                  <c:v>いない</c:v>
                </c:pt>
              </c:strCache>
            </c:strRef>
          </c:tx>
          <c:spPr>
            <a:solidFill>
              <a:schemeClr val="bg1"/>
            </a:solidFill>
            <a:ln w="12700">
              <a:solidFill>
                <a:srgbClr val="000000"/>
              </a:solidFill>
              <a:prstDash val="solid"/>
            </a:ln>
          </c:spPr>
          <c:invertIfNegative val="0"/>
          <c:dLbls>
            <c:dLbl>
              <c:idx val="1"/>
              <c:layout>
                <c:manualLayout>
                  <c:x val="-8.9376538965154975E-3"/>
                  <c:y val="-4.210715869086069E-3"/>
                </c:manualLayout>
              </c:layout>
              <c:dLblPos val="ctr"/>
              <c:showLegendKey val="0"/>
              <c:showVal val="1"/>
              <c:showCatName val="0"/>
              <c:showSerName val="0"/>
              <c:showPercent val="0"/>
              <c:showBubbleSize val="0"/>
            </c:dLbl>
            <c:dLbl>
              <c:idx val="2"/>
              <c:layout>
                <c:manualLayout>
                  <c:x val="0"/>
                  <c:y val="-3.3435095371635035E-3"/>
                </c:manualLayout>
              </c:layout>
              <c:dLblPos val="ctr"/>
              <c:showLegendKey val="0"/>
              <c:showVal val="1"/>
              <c:showCatName val="0"/>
              <c:showSerName val="0"/>
              <c:showPercent val="0"/>
              <c:showBubbleSize val="0"/>
            </c:dLbl>
            <c:dLbl>
              <c:idx val="3"/>
              <c:layout>
                <c:manualLayout>
                  <c:x val="0"/>
                  <c:y val="-3.3435095371635035E-3"/>
                </c:manualLayout>
              </c:layout>
              <c:dLblPos val="ctr"/>
              <c:showLegendKey val="0"/>
              <c:showVal val="1"/>
              <c:showCatName val="0"/>
              <c:showSerName val="0"/>
              <c:showPercent val="0"/>
              <c:showBubbleSize val="0"/>
            </c:dLbl>
            <c:dLbl>
              <c:idx val="4"/>
              <c:layout>
                <c:manualLayout>
                  <c:x val="0"/>
                  <c:y val="-3.3435095371635035E-3"/>
                </c:manualLayout>
              </c:layout>
              <c:dLblPos val="ctr"/>
              <c:showLegendKey val="0"/>
              <c:showVal val="1"/>
              <c:showCatName val="0"/>
              <c:showSerName val="0"/>
              <c:showPercent val="0"/>
              <c:showBubbleSize val="0"/>
            </c:dLbl>
            <c:dLbl>
              <c:idx val="5"/>
              <c:layout>
                <c:manualLayout>
                  <c:x val="0"/>
                  <c:y val="-3.3435095371635035E-3"/>
                </c:manualLayout>
              </c:layout>
              <c:dLblPos val="ctr"/>
              <c:showLegendKey val="0"/>
              <c:showVal val="1"/>
              <c:showCatName val="0"/>
              <c:showSerName val="0"/>
              <c:showPercent val="0"/>
              <c:showBubbleSize val="0"/>
            </c:dLbl>
            <c:dLbl>
              <c:idx val="8"/>
              <c:layout>
                <c:manualLayout>
                  <c:x val="-1.9970478286665053E-3"/>
                  <c:y val="-3.3435095371635035E-3"/>
                </c:manualLayout>
              </c:layout>
              <c:dLblPos val="ctr"/>
              <c:showLegendKey val="0"/>
              <c:showVal val="1"/>
              <c:showCatName val="0"/>
              <c:showSerName val="0"/>
              <c:showPercent val="0"/>
              <c:showBubbleSize val="0"/>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'3７（問31）'!$AL$11:$AL$22</c:f>
              <c:strCache>
                <c:ptCount val="12"/>
                <c:pt idx="0">
                  <c:v>その他</c:v>
                </c:pt>
                <c:pt idx="1">
                  <c:v>サービス業</c:v>
                </c:pt>
                <c:pt idx="2">
                  <c:v>教育・学習支援業</c:v>
                </c:pt>
                <c:pt idx="3">
                  <c:v>医療・福祉</c:v>
                </c:pt>
                <c:pt idx="4">
                  <c:v>飲食店・宿泊業</c:v>
                </c:pt>
                <c:pt idx="5">
                  <c:v>不動産業</c:v>
                </c:pt>
                <c:pt idx="6">
                  <c:v>金融･保険業</c:v>
                </c:pt>
                <c:pt idx="7">
                  <c:v>卸売･小売業</c:v>
                </c:pt>
                <c:pt idx="8">
                  <c:v>運輸業</c:v>
                </c:pt>
                <c:pt idx="9">
                  <c:v>情報通信業</c:v>
                </c:pt>
                <c:pt idx="10">
                  <c:v>製造業</c:v>
                </c:pt>
                <c:pt idx="11">
                  <c:v>建設業</c:v>
                </c:pt>
              </c:strCache>
            </c:strRef>
          </c:cat>
          <c:val>
            <c:numRef>
              <c:f>'3７（問31）'!$AN$11:$AN$22</c:f>
              <c:numCache>
                <c:formatCode>0.0%</c:formatCode>
                <c:ptCount val="12"/>
                <c:pt idx="0">
                  <c:v>0.70175438596491224</c:v>
                </c:pt>
                <c:pt idx="1">
                  <c:v>0.62878787878787878</c:v>
                </c:pt>
                <c:pt idx="2">
                  <c:v>0.34482758620689657</c:v>
                </c:pt>
                <c:pt idx="3">
                  <c:v>0.43165467625899279</c:v>
                </c:pt>
                <c:pt idx="4">
                  <c:v>0.7</c:v>
                </c:pt>
                <c:pt idx="5">
                  <c:v>0.89473684210526316</c:v>
                </c:pt>
                <c:pt idx="6">
                  <c:v>0.9285714285714286</c:v>
                </c:pt>
                <c:pt idx="7">
                  <c:v>0.66108786610878656</c:v>
                </c:pt>
                <c:pt idx="8">
                  <c:v>0.7</c:v>
                </c:pt>
                <c:pt idx="9">
                  <c:v>0.625</c:v>
                </c:pt>
                <c:pt idx="10">
                  <c:v>0.63749999999999996</c:v>
                </c:pt>
                <c:pt idx="11">
                  <c:v>0.69277108433734935</c:v>
                </c:pt>
              </c:numCache>
            </c:numRef>
          </c:val>
        </c:ser>
        <c:dLbls>
          <c:showLegendKey val="0"/>
          <c:showVal val="0"/>
          <c:showCatName val="0"/>
          <c:showSerName val="0"/>
          <c:showPercent val="0"/>
          <c:showBubbleSize val="0"/>
        </c:dLbls>
        <c:gapWidth val="40"/>
        <c:overlap val="100"/>
        <c:axId val="101371904"/>
        <c:axId val="101373440"/>
      </c:barChart>
      <c:catAx>
        <c:axId val="10137190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373440"/>
        <c:crosses val="autoZero"/>
        <c:auto val="1"/>
        <c:lblAlgn val="ctr"/>
        <c:lblOffset val="100"/>
        <c:tickLblSkip val="1"/>
        <c:tickMarkSkip val="1"/>
        <c:noMultiLvlLbl val="0"/>
      </c:catAx>
      <c:valAx>
        <c:axId val="101373440"/>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371904"/>
        <c:crosses val="autoZero"/>
        <c:crossBetween val="between"/>
      </c:valAx>
      <c:spPr>
        <a:noFill/>
        <a:ln w="25400">
          <a:noFill/>
        </a:ln>
      </c:spPr>
    </c:plotArea>
    <c:legend>
      <c:legendPos val="r"/>
      <c:layout>
        <c:manualLayout>
          <c:xMode val="edge"/>
          <c:yMode val="edge"/>
          <c:x val="0.89728096676737157"/>
          <c:y val="0.40298611927240441"/>
          <c:w val="8.9123867069486384E-2"/>
          <c:h val="0.1517415546937230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15000015907102521"/>
          <c:y val="1.2437810945273632E-2"/>
        </c:manualLayout>
      </c:layout>
      <c:overlay val="0"/>
      <c:spPr>
        <a:noFill/>
        <a:ln w="25400">
          <a:noFill/>
        </a:ln>
      </c:spPr>
    </c:title>
    <c:autoTitleDeleted val="0"/>
    <c:plotArea>
      <c:layout>
        <c:manualLayout>
          <c:layoutTarget val="inner"/>
          <c:xMode val="edge"/>
          <c:yMode val="edge"/>
          <c:x val="0.14848506818931728"/>
          <c:y val="6.7164342264124363E-2"/>
          <c:w val="0.73030411089031555"/>
          <c:h val="0.86318617650559826"/>
        </c:manualLayout>
      </c:layout>
      <c:barChart>
        <c:barDir val="bar"/>
        <c:grouping val="percentStacked"/>
        <c:varyColors val="0"/>
        <c:ser>
          <c:idx val="0"/>
          <c:order val="0"/>
          <c:tx>
            <c:strRef>
              <c:f>'26（問21）'!$AO$10</c:f>
              <c:strCache>
                <c:ptCount val="1"/>
                <c:pt idx="0">
                  <c:v>あり</c:v>
                </c:pt>
              </c:strCache>
            </c:strRef>
          </c:tx>
          <c:spPr>
            <a:pattFill prst="pct60">
              <a:fgClr>
                <a:schemeClr val="tx1"/>
              </a:fgClr>
              <a:bgClr>
                <a:schemeClr val="bg1"/>
              </a:bgClr>
            </a:pattFill>
            <a:ln w="12700">
              <a:solidFill>
                <a:srgbClr val="000000"/>
              </a:solidFill>
              <a:prstDash val="solid"/>
            </a:ln>
          </c:spPr>
          <c:invertIfNegative val="0"/>
          <c:dLbls>
            <c:dLbl>
              <c:idx val="0"/>
              <c:delete val="1"/>
            </c:dLbl>
            <c:dLbl>
              <c:idx val="5"/>
              <c:layout>
                <c:manualLayout>
                  <c:x val="-7.0552771812614334E-3"/>
                  <c:y val="-1.4737336937360442E-3"/>
                </c:manualLayout>
              </c:layout>
              <c:spPr>
                <a:solidFill>
                  <a:schemeClr val="bg1"/>
                </a:solidFill>
                <a:ln w="3175">
                  <a:solidFill>
                    <a:schemeClr val="tx1"/>
                  </a:solidFill>
                  <a:prstDash val="solid"/>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'26（問21）'!$AN$11:$AN$23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'26（問21）'!$AO$11:$AO$23</c:f>
              <c:numCache>
                <c:formatCode>0.0%</c:formatCode>
                <c:ptCount val="13"/>
                <c:pt idx="0">
                  <c:v>0</c:v>
                </c:pt>
                <c:pt idx="1">
                  <c:v>0.56140350877192979</c:v>
                </c:pt>
                <c:pt idx="2">
                  <c:v>0.62878787878787878</c:v>
                </c:pt>
                <c:pt idx="3">
                  <c:v>0.7931034482758621</c:v>
                </c:pt>
                <c:pt idx="4">
                  <c:v>0.6690647482014388</c:v>
                </c:pt>
                <c:pt idx="5">
                  <c:v>0.23333333333333334</c:v>
                </c:pt>
                <c:pt idx="6">
                  <c:v>0.52631578947368418</c:v>
                </c:pt>
                <c:pt idx="7">
                  <c:v>0.7142857142857143</c:v>
                </c:pt>
                <c:pt idx="8">
                  <c:v>0.64853556485355646</c:v>
                </c:pt>
                <c:pt idx="9">
                  <c:v>0.8</c:v>
                </c:pt>
                <c:pt idx="10">
                  <c:v>1</c:v>
                </c:pt>
                <c:pt idx="11">
                  <c:v>0.66874999999999996</c:v>
                </c:pt>
                <c:pt idx="12">
                  <c:v>0.5662650602409639</c:v>
                </c:pt>
              </c:numCache>
            </c:numRef>
          </c:val>
        </c:ser>
        <c:ser>
          <c:idx val="1"/>
          <c:order val="1"/>
          <c:tx>
            <c:strRef>
              <c:f>'26（問21）'!$AP$10</c:f>
              <c:strCache>
                <c:ptCount val="1"/>
                <c:pt idx="0">
                  <c:v>なし</c:v>
                </c:pt>
              </c:strCache>
            </c:strRef>
          </c:tx>
          <c:spPr>
            <a:solidFill>
              <a:schemeClr val="bg1"/>
            </a:solidFill>
            <a:ln w="12700">
              <a:solidFill>
                <a:srgbClr val="000000"/>
              </a:solidFill>
              <a:prstDash val="solid"/>
            </a:ln>
          </c:spPr>
          <c:invertIfNegative val="0"/>
          <c:dLbls>
            <c:dLbl>
              <c:idx val="0"/>
              <c:layout>
                <c:manualLayout>
                  <c:x val="3.6490024051804543E-2"/>
                  <c:y val="-6.7674552627217232E-3"/>
                </c:manualLayout>
              </c:layout>
              <c:dLblPos val="ctr"/>
              <c:showLegendKey val="0"/>
              <c:showVal val="1"/>
              <c:showCatName val="0"/>
              <c:showSerName val="0"/>
              <c:showPercent val="0"/>
              <c:showBubbleSize val="0"/>
            </c:dLbl>
            <c:dLbl>
              <c:idx val="1"/>
              <c:layout>
                <c:manualLayout>
                  <c:x val="-1.0101010101010102E-2"/>
                  <c:y val="0"/>
                </c:manualLayout>
              </c:layout>
              <c:showLegendKey val="0"/>
              <c:showVal val="1"/>
              <c:showCatName val="0"/>
              <c:showSerName val="0"/>
              <c:showPercent val="0"/>
              <c:showBubbleSize val="0"/>
            </c:dLbl>
            <c:dLbl>
              <c:idx val="2"/>
              <c:layout>
                <c:manualLayout>
                  <c:x val="-1.0101010101010175E-2"/>
                  <c:y val="0"/>
                </c:manualLayout>
              </c:layout>
              <c:dLblPos val="ctr"/>
              <c:showLegendKey val="0"/>
              <c:showVal val="1"/>
              <c:showCatName val="0"/>
              <c:showSerName val="0"/>
              <c:showPercent val="0"/>
              <c:showBubbleSize val="0"/>
            </c:dLbl>
            <c:dLbl>
              <c:idx val="3"/>
              <c:layout>
                <c:manualLayout>
                  <c:x val="-1.2121212121212121E-2"/>
                  <c:y val="0"/>
                </c:manualLayout>
              </c:layout>
              <c:dLblPos val="ctr"/>
              <c:showLegendKey val="0"/>
              <c:showVal val="1"/>
              <c:showCatName val="0"/>
              <c:showSerName val="0"/>
              <c:showPercent val="0"/>
              <c:showBubbleSize val="0"/>
            </c:dLbl>
            <c:dLbl>
              <c:idx val="5"/>
              <c:layout>
                <c:manualLayout>
                  <c:x val="-1.5887536785174579E-2"/>
                  <c:y val="-6.4415530638785193E-4"/>
                </c:manualLayout>
              </c:layout>
              <c:dLblPos val="ctr"/>
              <c:showLegendKey val="0"/>
              <c:showVal val="1"/>
              <c:showCatName val="0"/>
              <c:showSerName val="0"/>
              <c:showPercent val="0"/>
              <c:showBubbleSize val="0"/>
            </c:dLbl>
            <c:dLbl>
              <c:idx val="6"/>
              <c:layout>
                <c:manualLayout>
                  <c:x val="-1.0101010101010027E-2"/>
                  <c:y val="0"/>
                </c:manualLayout>
              </c:layout>
              <c:dLblPos val="ctr"/>
              <c:showLegendKey val="0"/>
              <c:showVal val="1"/>
              <c:showCatName val="0"/>
              <c:showSerName val="0"/>
              <c:showPercent val="0"/>
              <c:showBubbleSize val="0"/>
            </c:dLbl>
            <c:dLbl>
              <c:idx val="7"/>
              <c:delete val="1"/>
            </c:dLbl>
            <c:dLbl>
              <c:idx val="8"/>
              <c:layout>
                <c:manualLayout>
                  <c:x val="-1.0101010101010175E-2"/>
                  <c:y val="0"/>
                </c:manualLayout>
              </c:layout>
              <c:dLblPos val="ctr"/>
              <c:showLegendKey val="0"/>
              <c:showVal val="1"/>
              <c:showCatName val="0"/>
              <c:showSerName val="0"/>
              <c:showPercent val="0"/>
              <c:showBubbleSize val="0"/>
            </c:dLbl>
            <c:dLbl>
              <c:idx val="9"/>
              <c:layout>
                <c:manualLayout>
                  <c:x val="-1.0101010101010102E-2"/>
                  <c:y val="0"/>
                </c:manualLayout>
              </c:layout>
              <c:dLblPos val="ctr"/>
              <c:showLegendKey val="0"/>
              <c:showVal val="1"/>
              <c:showCatName val="0"/>
              <c:showSerName val="0"/>
              <c:showPercent val="0"/>
              <c:showBubbleSize val="0"/>
            </c:dLbl>
            <c:dLbl>
              <c:idx val="10"/>
              <c:delete val="1"/>
            </c:dLbl>
            <c:dLbl>
              <c:idx val="11"/>
              <c:layout>
                <c:manualLayout>
                  <c:x val="-1.6161616161616234E-2"/>
                  <c:y val="0"/>
                </c:manualLayout>
              </c:layout>
              <c:dLblPos val="ctr"/>
              <c:showLegendKey val="0"/>
              <c:showVal val="1"/>
              <c:showCatName val="0"/>
              <c:showSerName val="0"/>
              <c:showPercent val="0"/>
              <c:showBubbleSize val="0"/>
            </c:dLbl>
            <c:dLbl>
              <c:idx val="12"/>
              <c:layout>
                <c:manualLayout>
                  <c:x val="-2.0202179273045413E-2"/>
                  <c:y val="0"/>
                </c:manualLayout>
              </c:layout>
              <c:dLblPos val="ctr"/>
              <c:showLegendKey val="0"/>
              <c:showVal val="1"/>
              <c:showCatName val="0"/>
              <c:showSerName val="0"/>
              <c:showPercent val="0"/>
              <c:showBubbleSize val="0"/>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cat>
            <c:strRef>
              <c:f>'26（問21）'!$AN$11:$AN$23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'26（問21）'!$AP$11:$AP$23</c:f>
              <c:numCache>
                <c:formatCode>0.0%</c:formatCode>
                <c:ptCount val="13"/>
                <c:pt idx="0">
                  <c:v>0</c:v>
                </c:pt>
                <c:pt idx="1">
                  <c:v>5.2631578947368418E-2</c:v>
                </c:pt>
                <c:pt idx="2">
                  <c:v>3.787878787878788E-2</c:v>
                </c:pt>
                <c:pt idx="3">
                  <c:v>3.4482758620689655E-2</c:v>
                </c:pt>
                <c:pt idx="4">
                  <c:v>6.4748201438848921E-2</c:v>
                </c:pt>
                <c:pt idx="5">
                  <c:v>3.3333333333333333E-2</c:v>
                </c:pt>
                <c:pt idx="6">
                  <c:v>5.2631578947368418E-2</c:v>
                </c:pt>
                <c:pt idx="7">
                  <c:v>0</c:v>
                </c:pt>
                <c:pt idx="8">
                  <c:v>4.1841004184100417E-2</c:v>
                </c:pt>
                <c:pt idx="9">
                  <c:v>0.05</c:v>
                </c:pt>
                <c:pt idx="10">
                  <c:v>0</c:v>
                </c:pt>
                <c:pt idx="11">
                  <c:v>1.8749999999999999E-2</c:v>
                </c:pt>
                <c:pt idx="12">
                  <c:v>1.2048192771084338E-2</c:v>
                </c:pt>
              </c:numCache>
            </c:numRef>
          </c:val>
        </c:ser>
        <c:ser>
          <c:idx val="2"/>
          <c:order val="2"/>
          <c:tx>
            <c:strRef>
              <c:f>'26（問21）'!$AQ$10</c:f>
              <c:strCache>
                <c:ptCount val="1"/>
                <c:pt idx="0">
                  <c:v>無回答</c:v>
                </c:pt>
              </c:strCache>
            </c:strRef>
          </c:tx>
          <c:spPr>
            <a:pattFill prst="pct10">
              <a:fgClr>
                <a:schemeClr val="tx1"/>
              </a:fgClr>
              <a:bgClr>
                <a:schemeClr val="bg1"/>
              </a:bgClr>
            </a:pattFill>
            <a:ln w="12700">
              <a:solidFill>
                <a:srgbClr val="000000"/>
              </a:solidFill>
              <a:prstDash val="solid"/>
            </a:ln>
          </c:spPr>
          <c:invertIfNegative val="0"/>
          <c:dLbls>
            <c:dLbl>
              <c:idx val="0"/>
              <c:delete val="1"/>
            </c:dLbl>
            <c:dLbl>
              <c:idx val="1"/>
              <c:layout>
                <c:manualLayout>
                  <c:x val="4.1035485322906101E-2"/>
                  <c:y val="-7.0116583460192166E-5"/>
                </c:manualLayout>
              </c:layout>
              <c:dLblPos val="ctr"/>
              <c:showLegendKey val="0"/>
              <c:showVal val="1"/>
              <c:showCatName val="0"/>
              <c:showSerName val="0"/>
              <c:showPercent val="0"/>
              <c:showBubbleSize val="0"/>
            </c:dLbl>
            <c:dLbl>
              <c:idx val="10"/>
              <c:delete val="1"/>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'26（問21）'!$AN$11:$AN$23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'26（問21）'!$AQ$11:$AQ$23</c:f>
              <c:numCache>
                <c:formatCode>0.0%</c:formatCode>
                <c:ptCount val="13"/>
                <c:pt idx="0">
                  <c:v>0</c:v>
                </c:pt>
                <c:pt idx="1">
                  <c:v>0.38596491228070173</c:v>
                </c:pt>
                <c:pt idx="2">
                  <c:v>0.33333333333333331</c:v>
                </c:pt>
                <c:pt idx="3">
                  <c:v>0.17241379310344829</c:v>
                </c:pt>
                <c:pt idx="4">
                  <c:v>0.26618705035971224</c:v>
                </c:pt>
                <c:pt idx="5">
                  <c:v>0.73333333333333328</c:v>
                </c:pt>
                <c:pt idx="6">
                  <c:v>0.42105263157894735</c:v>
                </c:pt>
                <c:pt idx="7">
                  <c:v>0.2857142857142857</c:v>
                </c:pt>
                <c:pt idx="8">
                  <c:v>0.30962343096234307</c:v>
                </c:pt>
                <c:pt idx="9">
                  <c:v>0.15</c:v>
                </c:pt>
                <c:pt idx="10">
                  <c:v>0</c:v>
                </c:pt>
                <c:pt idx="11">
                  <c:v>0.3125</c:v>
                </c:pt>
                <c:pt idx="12">
                  <c:v>0.42168674698795183</c:v>
                </c:pt>
              </c:numCache>
            </c:numRef>
          </c:val>
        </c:ser>
        <c:dLbls>
          <c:showLegendKey val="0"/>
          <c:showVal val="0"/>
          <c:showCatName val="0"/>
          <c:showSerName val="0"/>
          <c:showPercent val="0"/>
          <c:showBubbleSize val="0"/>
        </c:dLbls>
        <c:gapWidth val="30"/>
        <c:overlap val="100"/>
        <c:axId val="90340352"/>
        <c:axId val="90362624"/>
      </c:barChart>
      <c:catAx>
        <c:axId val="9034035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0362624"/>
        <c:crosses val="autoZero"/>
        <c:auto val="1"/>
        <c:lblAlgn val="ctr"/>
        <c:lblOffset val="100"/>
        <c:tickLblSkip val="1"/>
        <c:tickMarkSkip val="1"/>
        <c:noMultiLvlLbl val="0"/>
      </c:catAx>
      <c:valAx>
        <c:axId val="90362624"/>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0340352"/>
        <c:crosses val="autoZero"/>
        <c:crossBetween val="between"/>
      </c:valAx>
      <c:spPr>
        <a:noFill/>
        <a:ln w="25400">
          <a:noFill/>
        </a:ln>
      </c:spPr>
    </c:plotArea>
    <c:legend>
      <c:legendPos val="r"/>
      <c:layout>
        <c:manualLayout>
          <c:xMode val="edge"/>
          <c:yMode val="edge"/>
          <c:x val="0.89848612105305015"/>
          <c:y val="0.41542393021767804"/>
          <c:w val="8.93940984649646E-2"/>
          <c:h val="0.1368161815593946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15060256775132022"/>
          <c:y val="2.0408163265306121E-2"/>
        </c:manualLayout>
      </c:layout>
      <c:overlay val="0"/>
      <c:spPr>
        <a:noFill/>
        <a:ln w="25400">
          <a:noFill/>
        </a:ln>
      </c:spPr>
    </c:title>
    <c:autoTitleDeleted val="0"/>
    <c:plotArea>
      <c:layout>
        <c:manualLayout>
          <c:layoutTarget val="inner"/>
          <c:xMode val="edge"/>
          <c:yMode val="edge"/>
          <c:x val="0.13102419273592864"/>
          <c:y val="0.10612244897959183"/>
          <c:w val="0.74548247591131811"/>
          <c:h val="0.7795918367346939"/>
        </c:manualLayout>
      </c:layout>
      <c:barChart>
        <c:barDir val="bar"/>
        <c:grouping val="percentStacked"/>
        <c:varyColors val="0"/>
        <c:ser>
          <c:idx val="0"/>
          <c:order val="0"/>
          <c:tx>
            <c:strRef>
              <c:f>'3７（問31）'!$AM$27</c:f>
              <c:strCache>
                <c:ptCount val="1"/>
                <c:pt idx="0">
                  <c:v>いる</c:v>
                </c:pt>
              </c:strCache>
            </c:strRef>
          </c:tx>
          <c:spPr>
            <a:pattFill prst="pct60">
              <a:fgClr>
                <a:schemeClr val="tx1"/>
              </a:fgClr>
              <a:bgClr>
                <a:schemeClr val="bg1"/>
              </a:bgClr>
            </a:pattFill>
            <a:ln w="12700">
              <a:solidFill>
                <a:srgbClr val="000000"/>
              </a:solidFill>
              <a:prstDash val="solid"/>
            </a:ln>
          </c:spPr>
          <c:invertIfNegative val="0"/>
          <c:dLbls>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'3７（問31）'!$AL$28:$AL$33</c:f>
              <c:strCache>
                <c:ptCount val="6"/>
                <c:pt idx="0">
                  <c:v>100人以上</c:v>
                </c:pt>
                <c:pt idx="1">
                  <c:v>50～99人</c:v>
                </c:pt>
                <c:pt idx="2">
                  <c:v>30～49人</c:v>
                </c:pt>
                <c:pt idx="3">
                  <c:v>10～29人</c:v>
                </c:pt>
                <c:pt idx="4">
                  <c:v>5～9人</c:v>
                </c:pt>
                <c:pt idx="5">
                  <c:v>1～4人</c:v>
                </c:pt>
              </c:strCache>
            </c:strRef>
          </c:cat>
          <c:val>
            <c:numRef>
              <c:f>'3７（問31）'!$AM$28:$AM$33</c:f>
              <c:numCache>
                <c:formatCode>0.0%</c:formatCode>
                <c:ptCount val="6"/>
                <c:pt idx="0">
                  <c:v>0.61538461538461542</c:v>
                </c:pt>
                <c:pt idx="1">
                  <c:v>0.55714285714285716</c:v>
                </c:pt>
                <c:pt idx="2">
                  <c:v>0.43333333333333335</c:v>
                </c:pt>
                <c:pt idx="3">
                  <c:v>0.37535816618911177</c:v>
                </c:pt>
                <c:pt idx="4">
                  <c:v>0.32608695652173914</c:v>
                </c:pt>
                <c:pt idx="5">
                  <c:v>0.22307692307692309</c:v>
                </c:pt>
              </c:numCache>
            </c:numRef>
          </c:val>
        </c:ser>
        <c:ser>
          <c:idx val="2"/>
          <c:order val="1"/>
          <c:tx>
            <c:strRef>
              <c:f>'3７（問31）'!$AN$27</c:f>
              <c:strCache>
                <c:ptCount val="1"/>
                <c:pt idx="0">
                  <c:v>いない</c:v>
                </c:pt>
              </c:strCache>
            </c:strRef>
          </c:tx>
          <c:spPr>
            <a:solidFill>
              <a:schemeClr val="bg1"/>
            </a:solidFill>
            <a:ln w="12700">
              <a:solidFill>
                <a:srgbClr val="000000"/>
              </a:solidFill>
              <a:prstDash val="solid"/>
            </a:ln>
          </c:spPr>
          <c:invertIfNegative val="0"/>
          <c:dLbls>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'3７（問31）'!$AL$28:$AL$33</c:f>
              <c:strCache>
                <c:ptCount val="6"/>
                <c:pt idx="0">
                  <c:v>100人以上</c:v>
                </c:pt>
                <c:pt idx="1">
                  <c:v>50～99人</c:v>
                </c:pt>
                <c:pt idx="2">
                  <c:v>30～49人</c:v>
                </c:pt>
                <c:pt idx="3">
                  <c:v>10～29人</c:v>
                </c:pt>
                <c:pt idx="4">
                  <c:v>5～9人</c:v>
                </c:pt>
                <c:pt idx="5">
                  <c:v>1～4人</c:v>
                </c:pt>
              </c:strCache>
            </c:strRef>
          </c:cat>
          <c:val>
            <c:numRef>
              <c:f>'3７（問31）'!$AN$28:$AN$33</c:f>
              <c:numCache>
                <c:formatCode>0.0%</c:formatCode>
                <c:ptCount val="6"/>
                <c:pt idx="0">
                  <c:v>0.38461538461538464</c:v>
                </c:pt>
                <c:pt idx="1">
                  <c:v>0.44285714285714284</c:v>
                </c:pt>
                <c:pt idx="2">
                  <c:v>0.56666666666666665</c:v>
                </c:pt>
                <c:pt idx="3">
                  <c:v>0.62464183381088823</c:v>
                </c:pt>
                <c:pt idx="4">
                  <c:v>0.67391304347826086</c:v>
                </c:pt>
                <c:pt idx="5">
                  <c:v>0.77692307692307694</c:v>
                </c:pt>
              </c:numCache>
            </c:numRef>
          </c:val>
        </c:ser>
        <c:dLbls>
          <c:showLegendKey val="0"/>
          <c:showVal val="0"/>
          <c:showCatName val="0"/>
          <c:showSerName val="0"/>
          <c:showPercent val="0"/>
          <c:showBubbleSize val="0"/>
        </c:dLbls>
        <c:gapWidth val="40"/>
        <c:overlap val="100"/>
        <c:axId val="96078848"/>
        <c:axId val="96113408"/>
      </c:barChart>
      <c:catAx>
        <c:axId val="9607884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113408"/>
        <c:crosses val="autoZero"/>
        <c:auto val="1"/>
        <c:lblAlgn val="ctr"/>
        <c:lblOffset val="100"/>
        <c:tickLblSkip val="1"/>
        <c:tickMarkSkip val="1"/>
        <c:noMultiLvlLbl val="0"/>
      </c:catAx>
      <c:valAx>
        <c:axId val="96113408"/>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078848"/>
        <c:crosses val="autoZero"/>
        <c:crossBetween val="between"/>
      </c:valAx>
      <c:spPr>
        <a:noFill/>
        <a:ln w="25400">
          <a:noFill/>
        </a:ln>
      </c:spPr>
    </c:plotArea>
    <c:legend>
      <c:legendPos val="r"/>
      <c:layout>
        <c:manualLayout>
          <c:xMode val="edge"/>
          <c:yMode val="edge"/>
          <c:x val="0.89759099389684716"/>
          <c:y val="0.34285714285714286"/>
          <c:w val="8.8855421686746983E-2"/>
          <c:h val="0.26122448979591839"/>
        </c:manualLayout>
      </c:layout>
      <c:overlay val="0"/>
      <c:spPr>
        <a:solidFill>
          <a:srgbClr val="FFFFFF"/>
        </a:solidFill>
        <a:ln w="3175">
          <a:solidFill>
            <a:srgbClr val="000000"/>
          </a:solidFill>
          <a:prstDash val="solid"/>
        </a:ln>
      </c:spPr>
      <c:txPr>
        <a:bodyPr/>
        <a:lstStyle/>
        <a:p>
          <a:pPr>
            <a:defRPr sz="89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4514767932489454"/>
          <c:y val="2.2538552787663108E-2"/>
        </c:manualLayout>
      </c:layout>
      <c:overlay val="0"/>
      <c:spPr>
        <a:noFill/>
        <a:ln w="25400">
          <a:noFill/>
        </a:ln>
      </c:spPr>
      <c:txPr>
        <a:bodyPr/>
        <a:lstStyle/>
        <a:p>
          <a:pPr>
            <a:defRPr sz="1125" b="0" i="0" u="none" strike="noStrike" baseline="0">
              <a:solidFill>
                <a:srgbClr val="000000"/>
              </a:solidFill>
              <a:latin typeface="ＭＳ Ｐゴシック"/>
              <a:ea typeface="ＭＳ Ｐゴシック"/>
              <a:cs typeface="ＭＳ Ｐゴシック"/>
            </a:defRPr>
          </a:pPr>
          <a:endParaRPr lang="ja-JP"/>
        </a:p>
      </c:txPr>
    </c:title>
    <c:autoTitleDeleted val="0"/>
    <c:view3D>
      <c:rotX val="50"/>
      <c:rotY val="0"/>
      <c:rAngAx val="0"/>
      <c:perspective val="30"/>
    </c:view3D>
    <c:floor>
      <c:thickness val="0"/>
    </c:floor>
    <c:sideWall>
      <c:thickness val="0"/>
    </c:sideWall>
    <c:backWall>
      <c:thickness val="0"/>
    </c:backWall>
    <c:plotArea>
      <c:layout>
        <c:manualLayout>
          <c:layoutTarget val="inner"/>
          <c:xMode val="edge"/>
          <c:yMode val="edge"/>
          <c:x val="0.16540084388185655"/>
          <c:y val="0.10913404507710557"/>
          <c:w val="0.48945147679324896"/>
          <c:h val="0.68801897983392646"/>
        </c:manualLayout>
      </c:layout>
      <c:pie3DChart>
        <c:varyColors val="1"/>
        <c:ser>
          <c:idx val="0"/>
          <c:order val="0"/>
          <c:tx>
            <c:strRef>
              <c:f>'38（問31）'!$AN$6</c:f>
              <c:strCache>
                <c:ptCount val="1"/>
                <c:pt idx="0">
                  <c:v>全　体</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spPr>
              <a:pattFill prst="pct5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2"/>
            <c:bubble3D val="0"/>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3"/>
            <c:bubble3D val="0"/>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4"/>
            <c:bubble3D val="0"/>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5"/>
            <c:bubble3D val="0"/>
            <c:spPr>
              <a:pattFill prst="sm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6"/>
            <c:bubble3D val="0"/>
            <c:spPr>
              <a:pattFill prst="dash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7"/>
            <c:bubble3D val="0"/>
            <c:spPr>
              <a:pattFill prst="lt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Lbls>
            <c:dLbl>
              <c:idx val="0"/>
              <c:layout>
                <c:manualLayout>
                  <c:x val="3.5830559154789193E-2"/>
                  <c:y val="-9.6194505935868341E-2"/>
                </c:manualLayout>
              </c:layout>
              <c:dLblPos val="bestFit"/>
              <c:showLegendKey val="0"/>
              <c:showVal val="0"/>
              <c:showCatName val="1"/>
              <c:showSerName val="0"/>
              <c:showPercent val="1"/>
              <c:showBubbleSize val="0"/>
            </c:dLbl>
            <c:dLbl>
              <c:idx val="1"/>
              <c:layout>
                <c:manualLayout>
                  <c:x val="9.8661085085883254E-2"/>
                  <c:y val="-0.1698553161281886"/>
                </c:manualLayout>
              </c:layout>
              <c:dLblPos val="bestFit"/>
              <c:showLegendKey val="0"/>
              <c:showVal val="0"/>
              <c:showCatName val="1"/>
              <c:showSerName val="0"/>
              <c:showPercent val="1"/>
              <c:showBubbleSize val="0"/>
            </c:dLbl>
            <c:dLbl>
              <c:idx val="2"/>
              <c:layout>
                <c:manualLayout>
                  <c:x val="7.2556031761852546E-2"/>
                  <c:y val="4.8719141424047971E-2"/>
                </c:manualLayout>
              </c:layout>
              <c:dLblPos val="bestFit"/>
              <c:showLegendKey val="0"/>
              <c:showVal val="0"/>
              <c:showCatName val="1"/>
              <c:showSerName val="0"/>
              <c:showPercent val="1"/>
              <c:showBubbleSize val="0"/>
            </c:dLbl>
            <c:dLbl>
              <c:idx val="3"/>
              <c:layout>
                <c:manualLayout>
                  <c:x val="-4.7675205156317485E-2"/>
                  <c:y val="6.7226721215008264E-2"/>
                </c:manualLayout>
              </c:layout>
              <c:dLblPos val="bestFit"/>
              <c:showLegendKey val="0"/>
              <c:showVal val="0"/>
              <c:showCatName val="1"/>
              <c:showSerName val="0"/>
              <c:showPercent val="1"/>
              <c:showBubbleSize val="0"/>
            </c:dLbl>
            <c:dLbl>
              <c:idx val="4"/>
              <c:layout>
                <c:manualLayout>
                  <c:x val="-0.10006206186252035"/>
                  <c:y val="5.1821671757222521E-2"/>
                </c:manualLayout>
              </c:layout>
              <c:dLblPos val="bestFit"/>
              <c:showLegendKey val="0"/>
              <c:showVal val="0"/>
              <c:showCatName val="1"/>
              <c:showSerName val="0"/>
              <c:showPercent val="1"/>
              <c:showBubbleSize val="0"/>
            </c:dLbl>
            <c:dLbl>
              <c:idx val="5"/>
              <c:layout>
                <c:manualLayout>
                  <c:x val="-0.22550596365327749"/>
                  <c:y val="1.5992751795705164E-2"/>
                </c:manualLayout>
              </c:layout>
              <c:dLblPos val="bestFit"/>
              <c:showLegendKey val="0"/>
              <c:showVal val="0"/>
              <c:showCatName val="1"/>
              <c:showSerName val="0"/>
              <c:showPercent val="1"/>
              <c:showBubbleSize val="0"/>
            </c:dLbl>
            <c:dLbl>
              <c:idx val="6"/>
              <c:layout>
                <c:manualLayout>
                  <c:x val="-5.4634107445430076E-2"/>
                  <c:y val="-7.9560997935756245E-2"/>
                </c:manualLayout>
              </c:layout>
              <c:dLblPos val="bestFit"/>
              <c:showLegendKey val="0"/>
              <c:showVal val="0"/>
              <c:showCatName val="1"/>
              <c:showSerName val="0"/>
              <c:showPercent val="1"/>
              <c:showBubbleSize val="0"/>
            </c:dLbl>
            <c:dLbl>
              <c:idx val="7"/>
              <c:layout>
                <c:manualLayout>
                  <c:x val="-8.4616498887006203E-2"/>
                  <c:y val="2.9619002251053139E-2"/>
                </c:manualLayout>
              </c:layout>
              <c:dLblPos val="bestFit"/>
              <c:showLegendKey val="0"/>
              <c:showVal val="0"/>
              <c:showCatName val="1"/>
              <c:showSerName val="0"/>
              <c:showPercent val="1"/>
              <c:showBubbleSize val="0"/>
            </c:dLbl>
            <c:numFmt formatCode="0.0%" sourceLinked="0"/>
            <c:spPr>
              <a:noFill/>
              <a:ln w="25400">
                <a:noFill/>
              </a:ln>
            </c:spPr>
            <c:txPr>
              <a:bodyPr/>
              <a:lstStyle/>
              <a:p>
                <a:pPr>
                  <a:defRPr sz="95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cat>
            <c:strRef>
              <c:f>'38（問31）'!$AO$5:$AV$5</c:f>
              <c:strCache>
                <c:ptCount val="8"/>
                <c:pt idx="0">
                  <c:v>5%未満</c:v>
                </c:pt>
                <c:pt idx="1">
                  <c:v>5%以上
10%未満</c:v>
                </c:pt>
                <c:pt idx="2">
                  <c:v>10%以上
20%未満</c:v>
                </c:pt>
                <c:pt idx="3">
                  <c:v>20%以上
30%未満</c:v>
                </c:pt>
                <c:pt idx="4">
                  <c:v>30%以上
40%未満</c:v>
                </c:pt>
                <c:pt idx="5">
                  <c:v>40%以上
50%未満</c:v>
                </c:pt>
                <c:pt idx="6">
                  <c:v>50%以上</c:v>
                </c:pt>
                <c:pt idx="7">
                  <c:v>無回答</c:v>
                </c:pt>
              </c:strCache>
            </c:strRef>
          </c:cat>
          <c:val>
            <c:numRef>
              <c:f>'38（問31）'!$AO$6:$AV$6</c:f>
              <c:numCache>
                <c:formatCode>0.0%</c:formatCode>
                <c:ptCount val="8"/>
                <c:pt idx="0">
                  <c:v>0.38993089832181638</c:v>
                </c:pt>
                <c:pt idx="1">
                  <c:v>1.3820335636722606E-2</c:v>
                </c:pt>
                <c:pt idx="2">
                  <c:v>2.0730503455083909E-2</c:v>
                </c:pt>
                <c:pt idx="3">
                  <c:v>4.8371174728529122E-2</c:v>
                </c:pt>
                <c:pt idx="4">
                  <c:v>6.5153010858835139E-2</c:v>
                </c:pt>
                <c:pt idx="5">
                  <c:v>9.8716683119447184E-3</c:v>
                </c:pt>
                <c:pt idx="6">
                  <c:v>0.20631786771964461</c:v>
                </c:pt>
                <c:pt idx="7">
                  <c:v>0.24580454096742349</c:v>
                </c:pt>
              </c:numCache>
            </c:numRef>
          </c:val>
        </c:ser>
        <c:dLbls>
          <c:showLegendKey val="0"/>
          <c:showVal val="0"/>
          <c:showCatName val="0"/>
          <c:showSerName val="0"/>
          <c:showPercent val="0"/>
          <c:showBubbleSize val="0"/>
          <c:showLeaderLines val="1"/>
        </c:dLbls>
      </c:pie3DChart>
      <c:spPr>
        <a:noFill/>
        <a:ln w="25400">
          <a:noFill/>
        </a:ln>
      </c:spPr>
    </c:plotArea>
    <c:legend>
      <c:legendPos val="r"/>
      <c:legendEntry>
        <c:idx val="0"/>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Entry>
      <c:layout>
        <c:manualLayout>
          <c:xMode val="edge"/>
          <c:yMode val="edge"/>
          <c:x val="0.81097046413502105"/>
          <c:y val="9.2526690391459068E-2"/>
          <c:w val="0.15962869198312235"/>
          <c:h val="0.7828598649368117"/>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15211267605633802"/>
          <c:y val="1.1160714285714286E-2"/>
        </c:manualLayout>
      </c:layout>
      <c:overlay val="0"/>
      <c:spPr>
        <a:noFill/>
        <a:ln w="25400">
          <a:noFill/>
        </a:ln>
      </c:spPr>
    </c:title>
    <c:autoTitleDeleted val="0"/>
    <c:plotArea>
      <c:layout>
        <c:manualLayout>
          <c:layoutTarget val="inner"/>
          <c:xMode val="edge"/>
          <c:yMode val="edge"/>
          <c:x val="0.13431756095423136"/>
          <c:y val="5.8035860816732718E-2"/>
          <c:w val="0.6873239436619718"/>
          <c:h val="0.88392953483530845"/>
        </c:manualLayout>
      </c:layout>
      <c:barChart>
        <c:barDir val="bar"/>
        <c:grouping val="percentStacked"/>
        <c:varyColors val="0"/>
        <c:ser>
          <c:idx val="0"/>
          <c:order val="0"/>
          <c:tx>
            <c:strRef>
              <c:f>'38（問31）'!$AO$9</c:f>
              <c:strCache>
                <c:ptCount val="1"/>
                <c:pt idx="0">
                  <c:v>5%未満</c:v>
                </c:pt>
              </c:strCache>
            </c:strRef>
          </c:tx>
          <c:spPr>
            <a:solidFill>
              <a:srgbClr val="FFFFFF"/>
            </a:solidFill>
            <a:ln w="12700">
              <a:solidFill>
                <a:srgbClr val="000000"/>
              </a:solidFill>
              <a:prstDash val="solid"/>
            </a:ln>
          </c:spPr>
          <c:invertIfNegative val="0"/>
          <c:dLbls>
            <c:dLbl>
              <c:idx val="0"/>
              <c:delete val="1"/>
            </c:dLbl>
            <c:dLbl>
              <c:idx val="6"/>
              <c:layout>
                <c:manualLayout>
                  <c:x val="-9.3896713615023476E-3"/>
                  <c:y val="5.4562861748657112E-17"/>
                </c:manualLayout>
              </c:layout>
              <c:dLblPos val="ctr"/>
              <c:showLegendKey val="0"/>
              <c:showVal val="1"/>
              <c:showCatName val="0"/>
              <c:showSerName val="0"/>
              <c:showPercent val="0"/>
              <c:showBubbleSize val="0"/>
            </c:dLbl>
            <c:spPr>
              <a:solidFill>
                <a:schemeClr val="bg1"/>
              </a:solidFill>
              <a:ln w="9525">
                <a:solidFill>
                  <a:sysClr val="windowText" lastClr="000000"/>
                </a:solidFill>
              </a:ln>
            </c:spPr>
            <c:txPr>
              <a:bodyPr/>
              <a:lstStyle/>
              <a:p>
                <a:pPr>
                  <a:defRPr sz="600"/>
                </a:pPr>
                <a:endParaRPr lang="ja-JP"/>
              </a:p>
            </c:txPr>
            <c:dLblPos val="ctr"/>
            <c:showLegendKey val="0"/>
            <c:showVal val="1"/>
            <c:showCatName val="0"/>
            <c:showSerName val="0"/>
            <c:showPercent val="0"/>
            <c:showBubbleSize val="0"/>
            <c:showLeaderLines val="0"/>
          </c:dLbls>
          <c:cat>
            <c:strRef>
              <c:f>'38（問31）'!$AN$10:$AN$22</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'38（問31）'!$AO$10:$AO$22</c:f>
              <c:numCache>
                <c:formatCode>0.0%</c:formatCode>
                <c:ptCount val="13"/>
                <c:pt idx="0">
                  <c:v>0</c:v>
                </c:pt>
                <c:pt idx="1">
                  <c:v>0.47368421052631576</c:v>
                </c:pt>
                <c:pt idx="2">
                  <c:v>0.43939393939393939</c:v>
                </c:pt>
                <c:pt idx="3">
                  <c:v>0.13793103448275862</c:v>
                </c:pt>
                <c:pt idx="4">
                  <c:v>0.16546762589928057</c:v>
                </c:pt>
                <c:pt idx="5">
                  <c:v>0.36666666666666664</c:v>
                </c:pt>
                <c:pt idx="6">
                  <c:v>0.42105263157894735</c:v>
                </c:pt>
                <c:pt idx="7">
                  <c:v>0.6428571428571429</c:v>
                </c:pt>
                <c:pt idx="8">
                  <c:v>0.42259414225941422</c:v>
                </c:pt>
                <c:pt idx="9">
                  <c:v>0.75</c:v>
                </c:pt>
                <c:pt idx="10">
                  <c:v>0.625</c:v>
                </c:pt>
                <c:pt idx="11">
                  <c:v>0.38750000000000001</c:v>
                </c:pt>
                <c:pt idx="12">
                  <c:v>0.43373493975903615</c:v>
                </c:pt>
              </c:numCache>
            </c:numRef>
          </c:val>
        </c:ser>
        <c:ser>
          <c:idx val="1"/>
          <c:order val="1"/>
          <c:tx>
            <c:strRef>
              <c:f>'38（問31）'!$AP$9</c:f>
              <c:strCache>
                <c:ptCount val="1"/>
                <c:pt idx="0">
                  <c:v>5%以上
10%未満</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delete val="1"/>
            </c:dLbl>
            <c:dLbl>
              <c:idx val="1"/>
              <c:layout>
                <c:manualLayout>
                  <c:x val="-1.3959114265646371E-2"/>
                  <c:y val="0"/>
                </c:manualLayout>
              </c:layout>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dLbl>
            <c:dLbl>
              <c:idx val="2"/>
              <c:layout>
                <c:manualLayout>
                  <c:x val="-1.8779342723004695E-2"/>
                  <c:y val="0"/>
                </c:manualLayout>
              </c:layout>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dLbl>
            <c:dLbl>
              <c:idx val="3"/>
              <c:delete val="1"/>
            </c:dLbl>
            <c:dLbl>
              <c:idx val="4"/>
              <c:delete val="1"/>
            </c:dLbl>
            <c:dLbl>
              <c:idx val="5"/>
              <c:delete val="1"/>
            </c:dLbl>
            <c:dLbl>
              <c:idx val="6"/>
              <c:delete val="1"/>
            </c:dLbl>
            <c:dLbl>
              <c:idx val="7"/>
              <c:delete val="1"/>
            </c:dLbl>
            <c:dLbl>
              <c:idx val="8"/>
              <c:layout>
                <c:manualLayout>
                  <c:x val="-1.8552875695732839E-2"/>
                  <c:y val="0"/>
                </c:manualLayout>
              </c:layout>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dLbl>
            <c:dLbl>
              <c:idx val="9"/>
              <c:delete val="1"/>
            </c:dLbl>
            <c:dLbl>
              <c:idx val="10"/>
              <c:layout>
                <c:manualLayout>
                  <c:x val="-1.0565524379875051E-2"/>
                  <c:y val="2.9759561304836895E-3"/>
                </c:manualLayout>
              </c:layout>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dLbl>
            <c:dLbl>
              <c:idx val="11"/>
              <c:layout>
                <c:manualLayout>
                  <c:x val="-9.095264500388155E-3"/>
                  <c:y val="0"/>
                </c:manualLayout>
              </c:layout>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dLbl>
            <c:dLbl>
              <c:idx val="12"/>
              <c:layout>
                <c:manualLayout>
                  <c:x val="-3.1403940704595026E-2"/>
                  <c:y val="-1.9685039370078739E-5"/>
                </c:manualLayout>
              </c:layout>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dLbl>
            <c:spPr>
              <a:solidFill>
                <a:schemeClr val="bg1"/>
              </a:solidFill>
              <a:ln>
                <a:solidFill>
                  <a:srgbClr val="000000"/>
                </a:solidFill>
              </a:ln>
            </c:spPr>
            <c:dLblPos val="ctr"/>
            <c:showLegendKey val="0"/>
            <c:showVal val="1"/>
            <c:showCatName val="0"/>
            <c:showSerName val="0"/>
            <c:showPercent val="0"/>
            <c:showBubbleSize val="0"/>
            <c:showLeaderLines val="0"/>
          </c:dLbls>
          <c:cat>
            <c:strRef>
              <c:f>'38（問31）'!$AN$10:$AN$22</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'38（問31）'!$AP$10:$AP$22</c:f>
              <c:numCache>
                <c:formatCode>0.0%</c:formatCode>
                <c:ptCount val="13"/>
                <c:pt idx="0">
                  <c:v>0</c:v>
                </c:pt>
                <c:pt idx="1">
                  <c:v>1.7543859649122806E-2</c:v>
                </c:pt>
                <c:pt idx="2">
                  <c:v>1.5151515151515152E-2</c:v>
                </c:pt>
                <c:pt idx="3">
                  <c:v>0</c:v>
                </c:pt>
                <c:pt idx="4">
                  <c:v>0</c:v>
                </c:pt>
                <c:pt idx="5">
                  <c:v>0</c:v>
                </c:pt>
                <c:pt idx="6">
                  <c:v>0</c:v>
                </c:pt>
                <c:pt idx="7">
                  <c:v>0</c:v>
                </c:pt>
                <c:pt idx="8">
                  <c:v>1.6736401673640166E-2</c:v>
                </c:pt>
                <c:pt idx="9">
                  <c:v>0</c:v>
                </c:pt>
                <c:pt idx="10">
                  <c:v>0.125</c:v>
                </c:pt>
                <c:pt idx="11">
                  <c:v>1.8749999999999999E-2</c:v>
                </c:pt>
                <c:pt idx="12">
                  <c:v>1.8072289156626505E-2</c:v>
                </c:pt>
              </c:numCache>
            </c:numRef>
          </c:val>
        </c:ser>
        <c:ser>
          <c:idx val="2"/>
          <c:order val="2"/>
          <c:tx>
            <c:strRef>
              <c:f>'38（問31）'!$AQ$9</c:f>
              <c:strCache>
                <c:ptCount val="1"/>
                <c:pt idx="0">
                  <c:v>10%以上
20%未満</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delete val="1"/>
            </c:dLbl>
            <c:dLbl>
              <c:idx val="1"/>
              <c:delete val="1"/>
            </c:dLbl>
            <c:dLbl>
              <c:idx val="2"/>
              <c:layout>
                <c:manualLayout>
                  <c:x val="-1.9458060700158959E-3"/>
                  <c:y val="-2.3434570678665167E-7"/>
                </c:manualLayout>
              </c:layout>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dLbl>
            <c:dLbl>
              <c:idx val="3"/>
              <c:layout>
                <c:manualLayout>
                  <c:x val="-3.9370078740157133E-3"/>
                  <c:y val="0"/>
                </c:manualLayout>
              </c:layout>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dLbl>
            <c:dLbl>
              <c:idx val="4"/>
              <c:delete val="1"/>
            </c:dLbl>
            <c:dLbl>
              <c:idx val="5"/>
              <c:delete val="1"/>
            </c:dLbl>
            <c:dLbl>
              <c:idx val="6"/>
              <c:delete val="1"/>
            </c:dLbl>
            <c:dLbl>
              <c:idx val="7"/>
              <c:delete val="1"/>
            </c:dLbl>
            <c:dLbl>
              <c:idx val="9"/>
              <c:delete val="1"/>
            </c:dLbl>
            <c:dLbl>
              <c:idx val="10"/>
              <c:layout>
                <c:manualLayout>
                  <c:x val="-7.781745591660197E-3"/>
                  <c:y val="-2.3434570678665167E-7"/>
                </c:manualLayout>
              </c:layout>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dLbl>
            <c:dLbl>
              <c:idx val="11"/>
              <c:layout>
                <c:manualLayout>
                  <c:x val="3.778492477172748E-3"/>
                  <c:y val="0"/>
                </c:manualLayout>
              </c:layout>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dLbl>
            <c:dLbl>
              <c:idx val="12"/>
              <c:layout>
                <c:manualLayout>
                  <c:x val="-1.1086466304388008E-2"/>
                  <c:y val="-1.9685039370078739E-5"/>
                </c:manualLayout>
              </c:layout>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dLbl>
            <c:spPr>
              <a:solidFill>
                <a:schemeClr val="bg1"/>
              </a:solidFill>
              <a:ln>
                <a:solidFill>
                  <a:srgbClr val="000000"/>
                </a:solidFill>
              </a:ln>
            </c:spPr>
            <c:dLblPos val="ctr"/>
            <c:showLegendKey val="0"/>
            <c:showVal val="1"/>
            <c:showCatName val="0"/>
            <c:showSerName val="0"/>
            <c:showPercent val="0"/>
            <c:showBubbleSize val="0"/>
            <c:showLeaderLines val="0"/>
          </c:dLbls>
          <c:cat>
            <c:strRef>
              <c:f>'38（問31）'!$AN$10:$AN$22</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'38（問31）'!$AQ$10:$AQ$22</c:f>
              <c:numCache>
                <c:formatCode>0.0%</c:formatCode>
                <c:ptCount val="13"/>
                <c:pt idx="0">
                  <c:v>0</c:v>
                </c:pt>
                <c:pt idx="1">
                  <c:v>0</c:v>
                </c:pt>
                <c:pt idx="2">
                  <c:v>3.787878787878788E-2</c:v>
                </c:pt>
                <c:pt idx="3">
                  <c:v>3.4482758620689655E-2</c:v>
                </c:pt>
                <c:pt idx="4">
                  <c:v>0</c:v>
                </c:pt>
                <c:pt idx="5">
                  <c:v>0</c:v>
                </c:pt>
                <c:pt idx="6">
                  <c:v>0</c:v>
                </c:pt>
                <c:pt idx="7">
                  <c:v>0</c:v>
                </c:pt>
                <c:pt idx="8">
                  <c:v>1.6736401673640166E-2</c:v>
                </c:pt>
                <c:pt idx="9">
                  <c:v>0</c:v>
                </c:pt>
                <c:pt idx="10">
                  <c:v>0.125</c:v>
                </c:pt>
                <c:pt idx="11">
                  <c:v>4.3749999999999997E-2</c:v>
                </c:pt>
                <c:pt idx="12">
                  <c:v>1.8072289156626505E-2</c:v>
                </c:pt>
              </c:numCache>
            </c:numRef>
          </c:val>
        </c:ser>
        <c:ser>
          <c:idx val="3"/>
          <c:order val="3"/>
          <c:tx>
            <c:strRef>
              <c:f>'38（問31）'!$AR$9</c:f>
              <c:strCache>
                <c:ptCount val="1"/>
                <c:pt idx="0">
                  <c:v>20%以上
30%未満</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delete val="1"/>
            </c:dLbl>
            <c:dLbl>
              <c:idx val="1"/>
              <c:delete val="1"/>
            </c:dLbl>
            <c:dLbl>
              <c:idx val="3"/>
              <c:layout>
                <c:manualLayout>
                  <c:x val="5.3846438209308343E-3"/>
                  <c:y val="0"/>
                </c:manualLayout>
              </c:layout>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dLbl>
            <c:dLbl>
              <c:idx val="4"/>
              <c:layout>
                <c:manualLayout>
                  <c:x val="-7.9648072159994084E-3"/>
                  <c:y val="0"/>
                </c:manualLayout>
              </c:layout>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dLbl>
            <c:dLbl>
              <c:idx val="5"/>
              <c:layout>
                <c:manualLayout>
                  <c:x val="-5.5658627087198514E-3"/>
                  <c:y val="0"/>
                </c:manualLayout>
              </c:layout>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dLbl>
            <c:dLbl>
              <c:idx val="6"/>
              <c:delete val="1"/>
            </c:dLbl>
            <c:dLbl>
              <c:idx val="7"/>
              <c:delete val="1"/>
            </c:dLbl>
            <c:dLbl>
              <c:idx val="8"/>
              <c:layout>
                <c:manualLayout>
                  <c:x val="5.4526634874865997E-3"/>
                  <c:y val="0"/>
                </c:manualLayout>
              </c:layout>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dLbl>
            <c:dLbl>
              <c:idx val="9"/>
              <c:layout>
                <c:manualLayout>
                  <c:x val="-4.8638497652582161E-3"/>
                  <c:y val="2.9565054368203975E-3"/>
                </c:manualLayout>
              </c:layout>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dLbl>
            <c:dLbl>
              <c:idx val="10"/>
              <c:delete val="1"/>
            </c:dLbl>
            <c:dLbl>
              <c:idx val="11"/>
              <c:layout>
                <c:manualLayout>
                  <c:x val="-1.923182137444087E-3"/>
                  <c:y val="0"/>
                </c:manualLayout>
              </c:layout>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dLbl>
            <c:dLbl>
              <c:idx val="12"/>
              <c:layout>
                <c:manualLayout>
                  <c:x val="3.7106206794573215E-3"/>
                  <c:y val="0"/>
                </c:manualLayout>
              </c:layout>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dLbl>
            <c:spPr>
              <a:solidFill>
                <a:schemeClr val="bg1"/>
              </a:solidFill>
              <a:ln>
                <a:solidFill>
                  <a:srgbClr val="000000"/>
                </a:solidFill>
              </a:ln>
            </c:spPr>
            <c:dLblPos val="ctr"/>
            <c:showLegendKey val="0"/>
            <c:showVal val="1"/>
            <c:showCatName val="0"/>
            <c:showSerName val="0"/>
            <c:showPercent val="0"/>
            <c:showBubbleSize val="0"/>
            <c:showLeaderLines val="0"/>
          </c:dLbls>
          <c:cat>
            <c:strRef>
              <c:f>'38（問31）'!$AN$10:$AN$22</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'38（問31）'!$AR$10:$AR$22</c:f>
              <c:numCache>
                <c:formatCode>0.0%</c:formatCode>
                <c:ptCount val="13"/>
                <c:pt idx="0">
                  <c:v>0</c:v>
                </c:pt>
                <c:pt idx="1">
                  <c:v>0</c:v>
                </c:pt>
                <c:pt idx="2">
                  <c:v>7.575757575757576E-2</c:v>
                </c:pt>
                <c:pt idx="3">
                  <c:v>3.4482758620689655E-2</c:v>
                </c:pt>
                <c:pt idx="4">
                  <c:v>2.1582733812949641E-2</c:v>
                </c:pt>
                <c:pt idx="5">
                  <c:v>3.3333333333333333E-2</c:v>
                </c:pt>
                <c:pt idx="6">
                  <c:v>0</c:v>
                </c:pt>
                <c:pt idx="7">
                  <c:v>0</c:v>
                </c:pt>
                <c:pt idx="8">
                  <c:v>6.6945606694560664E-2</c:v>
                </c:pt>
                <c:pt idx="9">
                  <c:v>0.05</c:v>
                </c:pt>
                <c:pt idx="10">
                  <c:v>0</c:v>
                </c:pt>
                <c:pt idx="11">
                  <c:v>5.6250000000000001E-2</c:v>
                </c:pt>
                <c:pt idx="12">
                  <c:v>4.8192771084337352E-2</c:v>
                </c:pt>
              </c:numCache>
            </c:numRef>
          </c:val>
        </c:ser>
        <c:ser>
          <c:idx val="4"/>
          <c:order val="4"/>
          <c:tx>
            <c:strRef>
              <c:f>'38（問31）'!$AS$9</c:f>
              <c:strCache>
                <c:ptCount val="1"/>
                <c:pt idx="0">
                  <c:v>30%以上
40%未満</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delete val="1"/>
            </c:dLbl>
            <c:dLbl>
              <c:idx val="3"/>
              <c:layout>
                <c:manualLayout>
                  <c:x val="5.6338028169014426E-3"/>
                  <c:y val="0"/>
                </c:manualLayout>
              </c:layout>
              <c:dLblPos val="ctr"/>
              <c:showLegendKey val="0"/>
              <c:showVal val="1"/>
              <c:showCatName val="0"/>
              <c:showSerName val="0"/>
              <c:showPercent val="0"/>
              <c:showBubbleSize val="0"/>
            </c:dLbl>
            <c:dLbl>
              <c:idx val="4"/>
              <c:layout>
                <c:manualLayout>
                  <c:x val="-2.466747994528853E-3"/>
                  <c:y val="0"/>
                </c:manualLayout>
              </c:layout>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dLbl>
            <c:dLbl>
              <c:idx val="5"/>
              <c:layout>
                <c:manualLayout>
                  <c:x val="7.2625780932313042E-3"/>
                  <c:y val="0"/>
                </c:manualLayout>
              </c:layout>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dLbl>
            <c:dLbl>
              <c:idx val="6"/>
              <c:delete val="1"/>
            </c:dLbl>
            <c:dLbl>
              <c:idx val="7"/>
              <c:delete val="1"/>
            </c:dLbl>
            <c:dLbl>
              <c:idx val="8"/>
              <c:layout>
                <c:manualLayout>
                  <c:x val="-7.5117370892018778E-3"/>
                  <c:y val="0"/>
                </c:manualLayout>
              </c:layout>
              <c:dLblPos val="ctr"/>
              <c:showLegendKey val="0"/>
              <c:showVal val="1"/>
              <c:showCatName val="0"/>
              <c:showSerName val="0"/>
              <c:showPercent val="0"/>
              <c:showBubbleSize val="0"/>
            </c:dLbl>
            <c:dLbl>
              <c:idx val="9"/>
              <c:layout>
                <c:manualLayout>
                  <c:x val="4.1181472034305571E-3"/>
                  <c:y val="2.9565054368203975E-3"/>
                </c:manualLayout>
              </c:layout>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dLbl>
            <c:dLbl>
              <c:idx val="10"/>
              <c:delete val="1"/>
            </c:dLbl>
            <c:dLbl>
              <c:idx val="11"/>
              <c:layout>
                <c:manualLayout>
                  <c:x val="-5.6790506820450261E-3"/>
                  <c:y val="0"/>
                </c:manualLayout>
              </c:layout>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dLbl>
            <c:dLbl>
              <c:idx val="12"/>
              <c:layout>
                <c:manualLayout>
                  <c:x val="1.8779342723004694E-3"/>
                  <c:y val="0"/>
                </c:manualLayout>
              </c:layout>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dLbl>
            <c:spPr>
              <a:solidFill>
                <a:schemeClr val="bg1"/>
              </a:solidFill>
              <a:ln>
                <a:solidFill>
                  <a:srgbClr val="000000"/>
                </a:solidFill>
              </a:ln>
            </c:spPr>
            <c:dLblPos val="ctr"/>
            <c:showLegendKey val="0"/>
            <c:showVal val="1"/>
            <c:showCatName val="0"/>
            <c:showSerName val="0"/>
            <c:showPercent val="0"/>
            <c:showBubbleSize val="0"/>
            <c:showLeaderLines val="0"/>
          </c:dLbls>
          <c:cat>
            <c:strRef>
              <c:f>'38（問31）'!$AN$10:$AN$22</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'38（問31）'!$AS$10:$AS$22</c:f>
              <c:numCache>
                <c:formatCode>0.0%</c:formatCode>
                <c:ptCount val="13"/>
                <c:pt idx="0">
                  <c:v>0</c:v>
                </c:pt>
                <c:pt idx="1">
                  <c:v>3.5087719298245612E-2</c:v>
                </c:pt>
                <c:pt idx="2">
                  <c:v>9.8484848484848481E-2</c:v>
                </c:pt>
                <c:pt idx="3">
                  <c:v>6.8965517241379309E-2</c:v>
                </c:pt>
                <c:pt idx="4">
                  <c:v>6.4748201438848921E-2</c:v>
                </c:pt>
                <c:pt idx="5">
                  <c:v>3.3333333333333333E-2</c:v>
                </c:pt>
                <c:pt idx="6">
                  <c:v>0</c:v>
                </c:pt>
                <c:pt idx="7">
                  <c:v>0</c:v>
                </c:pt>
                <c:pt idx="8">
                  <c:v>6.2761506276150625E-2</c:v>
                </c:pt>
                <c:pt idx="9">
                  <c:v>0.1</c:v>
                </c:pt>
                <c:pt idx="10">
                  <c:v>0</c:v>
                </c:pt>
                <c:pt idx="11">
                  <c:v>6.8750000000000006E-2</c:v>
                </c:pt>
                <c:pt idx="12">
                  <c:v>6.6265060240963861E-2</c:v>
                </c:pt>
              </c:numCache>
            </c:numRef>
          </c:val>
        </c:ser>
        <c:ser>
          <c:idx val="5"/>
          <c:order val="5"/>
          <c:tx>
            <c:strRef>
              <c:f>'38（問31）'!$AT$9</c:f>
              <c:strCache>
                <c:ptCount val="1"/>
                <c:pt idx="0">
                  <c:v>40%以上
50%未満</c:v>
                </c:pt>
              </c:strCache>
            </c:strRef>
          </c:tx>
          <c:spPr>
            <a:pattFill prst="sm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delete val="1"/>
            </c:dLbl>
            <c:dLbl>
              <c:idx val="1"/>
              <c:layout>
                <c:manualLayout>
                  <c:x val="1.1267605633802818E-2"/>
                  <c:y val="0"/>
                </c:manualLayout>
              </c:layout>
              <c:dLblPos val="ctr"/>
              <c:showLegendKey val="0"/>
              <c:showVal val="1"/>
              <c:showCatName val="0"/>
              <c:showSerName val="0"/>
              <c:showPercent val="0"/>
              <c:showBubbleSize val="0"/>
            </c:dLbl>
            <c:dLbl>
              <c:idx val="2"/>
              <c:layout>
                <c:manualLayout>
                  <c:x val="-2.1497172008428525E-3"/>
                  <c:y val="0"/>
                </c:manualLayout>
              </c:layout>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dLbl>
            <c:dLbl>
              <c:idx val="4"/>
              <c:layout>
                <c:manualLayout>
                  <c:x val="2.8952718938302069E-3"/>
                  <c:y val="0"/>
                </c:manualLayout>
              </c:layout>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dLbl>
            <c:dLbl>
              <c:idx val="5"/>
              <c:delete val="1"/>
            </c:dLbl>
            <c:dLbl>
              <c:idx val="6"/>
              <c:delete val="1"/>
            </c:dLbl>
            <c:dLbl>
              <c:idx val="7"/>
              <c:delete val="1"/>
            </c:dLbl>
            <c:dLbl>
              <c:idx val="9"/>
              <c:delete val="1"/>
            </c:dLbl>
            <c:dLbl>
              <c:idx val="10"/>
              <c:delete val="1"/>
            </c:dLbl>
            <c:dLbl>
              <c:idx val="11"/>
              <c:layout>
                <c:manualLayout>
                  <c:x val="3.5747292151861298E-3"/>
                  <c:y val="0"/>
                </c:manualLayout>
              </c:layout>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dLbl>
            <c:dLbl>
              <c:idx val="12"/>
              <c:delete val="1"/>
            </c:dLbl>
            <c:spPr>
              <a:solidFill>
                <a:schemeClr val="bg1"/>
              </a:solidFill>
              <a:ln>
                <a:solidFill>
                  <a:srgbClr val="000000"/>
                </a:solidFill>
              </a:ln>
            </c:spPr>
            <c:dLblPos val="ctr"/>
            <c:showLegendKey val="0"/>
            <c:showVal val="1"/>
            <c:showCatName val="0"/>
            <c:showSerName val="0"/>
            <c:showPercent val="0"/>
            <c:showBubbleSize val="0"/>
            <c:showLeaderLines val="0"/>
          </c:dLbls>
          <c:cat>
            <c:strRef>
              <c:f>'38（問31）'!$AN$10:$AN$22</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'38（問31）'!$AT$10:$AT$22</c:f>
              <c:numCache>
                <c:formatCode>0.0%</c:formatCode>
                <c:ptCount val="13"/>
                <c:pt idx="0">
                  <c:v>0</c:v>
                </c:pt>
                <c:pt idx="1">
                  <c:v>1.7543859649122806E-2</c:v>
                </c:pt>
                <c:pt idx="2">
                  <c:v>1.5151515151515152E-2</c:v>
                </c:pt>
                <c:pt idx="3">
                  <c:v>6.8965517241379309E-2</c:v>
                </c:pt>
                <c:pt idx="4">
                  <c:v>2.1582733812949641E-2</c:v>
                </c:pt>
                <c:pt idx="5">
                  <c:v>0</c:v>
                </c:pt>
                <c:pt idx="6">
                  <c:v>0</c:v>
                </c:pt>
                <c:pt idx="7">
                  <c:v>0</c:v>
                </c:pt>
                <c:pt idx="8">
                  <c:v>4.1841004184100415E-3</c:v>
                </c:pt>
                <c:pt idx="9">
                  <c:v>0</c:v>
                </c:pt>
                <c:pt idx="10">
                  <c:v>0</c:v>
                </c:pt>
                <c:pt idx="11">
                  <c:v>6.2500000000000003E-3</c:v>
                </c:pt>
                <c:pt idx="12">
                  <c:v>0</c:v>
                </c:pt>
              </c:numCache>
            </c:numRef>
          </c:val>
        </c:ser>
        <c:ser>
          <c:idx val="6"/>
          <c:order val="6"/>
          <c:tx>
            <c:strRef>
              <c:f>'38（問31）'!$AU$9</c:f>
              <c:strCache>
                <c:ptCount val="1"/>
                <c:pt idx="0">
                  <c:v>50%以上</c:v>
                </c:pt>
              </c:strCache>
            </c:strRef>
          </c:tx>
          <c:spPr>
            <a:pattFill prst="dash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delete val="1"/>
            </c:dLbl>
            <c:dLbl>
              <c:idx val="2"/>
              <c:layout>
                <c:manualLayout>
                  <c:x val="-2.1044693356992348E-3"/>
                  <c:y val="0"/>
                </c:manualLayout>
              </c:layout>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dLbl>
            <c:dLbl>
              <c:idx val="5"/>
              <c:layout>
                <c:manualLayout>
                  <c:x val="2.7829313543599257E-2"/>
                  <c:y val="0"/>
                </c:manualLayout>
              </c:layout>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dLbl>
            <c:dLbl>
              <c:idx val="6"/>
              <c:layout>
                <c:manualLayout>
                  <c:x val="-3.778492477172748E-3"/>
                  <c:y val="2.9562710911136109E-3"/>
                </c:manualLayout>
              </c:layout>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dLbl>
            <c:dLbl>
              <c:idx val="7"/>
              <c:layout>
                <c:manualLayout>
                  <c:x val="3.7558685446009389E-3"/>
                  <c:y val="0"/>
                </c:manualLayout>
              </c:layout>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dLbl>
            <c:dLbl>
              <c:idx val="9"/>
              <c:layout>
                <c:manualLayout>
                  <c:x val="7.1918505433969044E-3"/>
                  <c:y val="2.9563672961932389E-3"/>
                </c:manualLayout>
              </c:layout>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dLbl>
            <c:dLbl>
              <c:idx val="10"/>
              <c:delete val="1"/>
            </c:dLbl>
            <c:dLbl>
              <c:idx val="11"/>
              <c:layout>
                <c:manualLayout>
                  <c:x val="1.4842300556586271E-2"/>
                  <c:y val="0"/>
                </c:manualLayout>
              </c:layout>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dLbl>
            <c:dLbl>
              <c:idx val="12"/>
              <c:layout>
                <c:manualLayout>
                  <c:x val="-4.1861668699863224E-3"/>
                  <c:y val="0"/>
                </c:manualLayout>
              </c:layout>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dLbl>
            <c:spPr>
              <a:solidFill>
                <a:schemeClr val="bg1"/>
              </a:solidFill>
              <a:ln>
                <a:solidFill>
                  <a:srgbClr val="000000"/>
                </a:solidFill>
              </a:ln>
            </c:spPr>
            <c:dLblPos val="ctr"/>
            <c:showLegendKey val="0"/>
            <c:showVal val="1"/>
            <c:showCatName val="0"/>
            <c:showSerName val="0"/>
            <c:showPercent val="0"/>
            <c:showBubbleSize val="0"/>
            <c:showLeaderLines val="0"/>
          </c:dLbls>
          <c:cat>
            <c:strRef>
              <c:f>'38（問31）'!$AN$10:$AN$22</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'38（問31）'!$AU$10:$AU$22</c:f>
              <c:numCache>
                <c:formatCode>0.0%</c:formatCode>
                <c:ptCount val="13"/>
                <c:pt idx="0">
                  <c:v>0</c:v>
                </c:pt>
                <c:pt idx="1">
                  <c:v>0.22807017543859648</c:v>
                </c:pt>
                <c:pt idx="2">
                  <c:v>0.12878787878787878</c:v>
                </c:pt>
                <c:pt idx="3">
                  <c:v>0.44827586206896552</c:v>
                </c:pt>
                <c:pt idx="4">
                  <c:v>0.46043165467625902</c:v>
                </c:pt>
                <c:pt idx="5">
                  <c:v>0.23333333333333334</c:v>
                </c:pt>
                <c:pt idx="6">
                  <c:v>0.10526315789473684</c:v>
                </c:pt>
                <c:pt idx="7">
                  <c:v>7.1428571428571425E-2</c:v>
                </c:pt>
                <c:pt idx="8">
                  <c:v>0.16317991631799164</c:v>
                </c:pt>
                <c:pt idx="9">
                  <c:v>0.1</c:v>
                </c:pt>
                <c:pt idx="10">
                  <c:v>0</c:v>
                </c:pt>
                <c:pt idx="11">
                  <c:v>0.16250000000000001</c:v>
                </c:pt>
                <c:pt idx="12">
                  <c:v>0.15060240963855423</c:v>
                </c:pt>
              </c:numCache>
            </c:numRef>
          </c:val>
        </c:ser>
        <c:ser>
          <c:idx val="7"/>
          <c:order val="7"/>
          <c:tx>
            <c:strRef>
              <c:f>'38（問31）'!$AV$9</c:f>
              <c:strCache>
                <c:ptCount val="1"/>
                <c:pt idx="0">
                  <c:v>無回答</c:v>
                </c:pt>
              </c:strCache>
            </c:strRef>
          </c:tx>
          <c:spPr>
            <a:pattFill prst="pct50">
              <a:fgClr>
                <a:srgbClr val="000000"/>
              </a:fgClr>
              <a:bgClr>
                <a:srgbClr val="FFFFFF"/>
              </a:bgClr>
            </a:pattFill>
            <a:ln w="12700">
              <a:solidFill>
                <a:srgbClr val="000000"/>
              </a:solidFill>
              <a:prstDash val="solid"/>
            </a:ln>
          </c:spPr>
          <c:invertIfNegative val="0"/>
          <c:dLbls>
            <c:dLbl>
              <c:idx val="0"/>
              <c:layout>
                <c:manualLayout>
                  <c:x val="1.6901408450704224E-2"/>
                  <c:y val="0"/>
                </c:manualLayout>
              </c:layout>
              <c:spPr>
                <a:solidFill>
                  <a:schemeClr val="bg1"/>
                </a:solidFill>
                <a:ln>
                  <a:solidFill>
                    <a:sysClr val="windowText" lastClr="000000"/>
                  </a:solidFill>
                </a:ln>
              </c:spPr>
              <c:txPr>
                <a:bodyPr/>
                <a:lstStyle/>
                <a:p>
                  <a:pPr>
                    <a:defRPr/>
                  </a:pPr>
                  <a:endParaRPr lang="ja-JP"/>
                </a:p>
              </c:txPr>
              <c:dLblPos val="ctr"/>
              <c:showLegendKey val="0"/>
              <c:showVal val="1"/>
              <c:showCatName val="0"/>
              <c:showSerName val="0"/>
              <c:showPercent val="0"/>
              <c:showBubbleSize val="0"/>
            </c:dLbl>
            <c:dLbl>
              <c:idx val="9"/>
              <c:delete val="1"/>
            </c:dLbl>
            <c:dLbl>
              <c:idx val="10"/>
              <c:layout>
                <c:manualLayout>
                  <c:x val="-9.3896713615023476E-3"/>
                  <c:y val="-2.7281430874328556E-17"/>
                </c:manualLayout>
              </c:layout>
              <c:spPr>
                <a:solidFill>
                  <a:schemeClr val="bg1"/>
                </a:solidFill>
                <a:ln>
                  <a:solidFill>
                    <a:sysClr val="windowText" lastClr="000000"/>
                  </a:solidFill>
                </a:ln>
              </c:spPr>
              <c:txPr>
                <a:bodyPr/>
                <a:lstStyle/>
                <a:p>
                  <a:pPr>
                    <a:defRPr/>
                  </a:pPr>
                  <a:endParaRPr lang="ja-JP"/>
                </a:p>
              </c:txPr>
              <c:dLblPos val="ctr"/>
              <c:showLegendKey val="0"/>
              <c:showVal val="1"/>
              <c:showCatName val="0"/>
              <c:showSerName val="0"/>
              <c:showPercent val="0"/>
              <c:showBubbleSize val="0"/>
            </c:dLbl>
            <c:spPr>
              <a:solidFill>
                <a:schemeClr val="bg1"/>
              </a:solidFill>
              <a:ln>
                <a:solidFill>
                  <a:sysClr val="windowText" lastClr="000000"/>
                </a:solidFill>
              </a:ln>
            </c:spPr>
            <c:showLegendKey val="0"/>
            <c:showVal val="1"/>
            <c:showCatName val="0"/>
            <c:showSerName val="0"/>
            <c:showPercent val="0"/>
            <c:showBubbleSize val="0"/>
            <c:showLeaderLines val="0"/>
          </c:dLbls>
          <c:cat>
            <c:strRef>
              <c:f>'38（問31）'!$AN$10:$AN$22</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'38（問31）'!$AV$10:$AV$22</c:f>
              <c:numCache>
                <c:formatCode>0.0%</c:formatCode>
                <c:ptCount val="13"/>
                <c:pt idx="0">
                  <c:v>0</c:v>
                </c:pt>
                <c:pt idx="1">
                  <c:v>0.22807017543859648</c:v>
                </c:pt>
                <c:pt idx="2">
                  <c:v>0.18939393939393939</c:v>
                </c:pt>
                <c:pt idx="3">
                  <c:v>0.20689655172413793</c:v>
                </c:pt>
                <c:pt idx="4">
                  <c:v>0.26618705035971224</c:v>
                </c:pt>
                <c:pt idx="5">
                  <c:v>0.33333333333333331</c:v>
                </c:pt>
                <c:pt idx="6">
                  <c:v>0.47368421052631576</c:v>
                </c:pt>
                <c:pt idx="7">
                  <c:v>0.2857142857142857</c:v>
                </c:pt>
                <c:pt idx="8">
                  <c:v>0.24686192468619247</c:v>
                </c:pt>
                <c:pt idx="9">
                  <c:v>0</c:v>
                </c:pt>
                <c:pt idx="10">
                  <c:v>0.125</c:v>
                </c:pt>
                <c:pt idx="11">
                  <c:v>0.25624999999999998</c:v>
                </c:pt>
                <c:pt idx="12">
                  <c:v>0.26506024096385544</c:v>
                </c:pt>
              </c:numCache>
            </c:numRef>
          </c:val>
        </c:ser>
        <c:dLbls>
          <c:showLegendKey val="0"/>
          <c:showVal val="0"/>
          <c:showCatName val="0"/>
          <c:showSerName val="0"/>
          <c:showPercent val="0"/>
          <c:showBubbleSize val="0"/>
        </c:dLbls>
        <c:gapWidth val="30"/>
        <c:overlap val="100"/>
        <c:axId val="96307840"/>
        <c:axId val="96326016"/>
      </c:barChart>
      <c:catAx>
        <c:axId val="9630784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326016"/>
        <c:crosses val="autoZero"/>
        <c:auto val="1"/>
        <c:lblAlgn val="ctr"/>
        <c:lblOffset val="100"/>
        <c:tickLblSkip val="1"/>
        <c:tickMarkSkip val="1"/>
        <c:noMultiLvlLbl val="0"/>
      </c:catAx>
      <c:valAx>
        <c:axId val="96326016"/>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96307840"/>
        <c:crosses val="autoZero"/>
        <c:crossBetween val="between"/>
      </c:valAx>
      <c:spPr>
        <a:noFill/>
        <a:ln w="25400">
          <a:noFill/>
        </a:ln>
      </c:spPr>
    </c:plotArea>
    <c:legend>
      <c:legendPos val="r"/>
      <c:layout>
        <c:manualLayout>
          <c:xMode val="edge"/>
          <c:yMode val="edge"/>
          <c:x val="0.85164319248826292"/>
          <c:y val="0.12872023809523808"/>
          <c:w val="0.14647887323943665"/>
          <c:h val="0.66071498875140611"/>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15181073117949392"/>
          <c:y val="1.8726591760299626E-2"/>
        </c:manualLayout>
      </c:layout>
      <c:overlay val="0"/>
      <c:spPr>
        <a:noFill/>
        <a:ln w="25400">
          <a:noFill/>
        </a:ln>
      </c:spPr>
    </c:title>
    <c:autoTitleDeleted val="0"/>
    <c:plotArea>
      <c:layout>
        <c:manualLayout>
          <c:layoutTarget val="inner"/>
          <c:xMode val="edge"/>
          <c:yMode val="edge"/>
          <c:x val="0.11420620580048597"/>
          <c:y val="0.12359595767482179"/>
          <c:w val="0.70195033809079177"/>
          <c:h val="0.77153840245494809"/>
        </c:manualLayout>
      </c:layout>
      <c:barChart>
        <c:barDir val="bar"/>
        <c:grouping val="percentStacked"/>
        <c:varyColors val="0"/>
        <c:ser>
          <c:idx val="0"/>
          <c:order val="0"/>
          <c:tx>
            <c:strRef>
              <c:f>'38（問31）'!$AO$24</c:f>
              <c:strCache>
                <c:ptCount val="1"/>
                <c:pt idx="0">
                  <c:v>5%未満</c:v>
                </c:pt>
              </c:strCache>
            </c:strRef>
          </c:tx>
          <c:spPr>
            <a:solidFill>
              <a:srgbClr val="FFFFFF"/>
            </a:solidFill>
            <a:ln w="12700">
              <a:solidFill>
                <a:srgbClr val="000000"/>
              </a:solidFill>
              <a:prstDash val="solid"/>
            </a:ln>
          </c:spPr>
          <c:invertIfNegative val="0"/>
          <c:dLbls>
            <c:dLbl>
              <c:idx val="5"/>
              <c:layout>
                <c:manualLayout>
                  <c:x val="-1.1009174311926606E-2"/>
                  <c:y val="4.9689440993789047E-3"/>
                </c:manualLayout>
              </c:layout>
              <c:dLblPos val="ctr"/>
              <c:showLegendKey val="0"/>
              <c:showVal val="1"/>
              <c:showCatName val="0"/>
              <c:showSerName val="0"/>
              <c:showPercent val="0"/>
              <c:showBubbleSize val="0"/>
            </c:dLbl>
            <c:spPr>
              <a:solidFill>
                <a:schemeClr val="bg1"/>
              </a:solidFill>
              <a:ln>
                <a:solidFill>
                  <a:sysClr val="windowText" lastClr="000000"/>
                </a:solidFill>
              </a:ln>
            </c:spPr>
            <c:txPr>
              <a:bodyPr/>
              <a:lstStyle/>
              <a:p>
                <a:pPr>
                  <a:defRPr sz="700"/>
                </a:pPr>
                <a:endParaRPr lang="ja-JP"/>
              </a:p>
            </c:txPr>
            <c:dLblPos val="ctr"/>
            <c:showLegendKey val="0"/>
            <c:showVal val="1"/>
            <c:showCatName val="0"/>
            <c:showSerName val="0"/>
            <c:showPercent val="0"/>
            <c:showBubbleSize val="0"/>
            <c:showLeaderLines val="0"/>
          </c:dLbls>
          <c:cat>
            <c:strRef>
              <c:f>'38（問31）'!$AN$25:$AN$30</c:f>
              <c:strCache>
                <c:ptCount val="6"/>
                <c:pt idx="0">
                  <c:v>100人以上</c:v>
                </c:pt>
                <c:pt idx="1">
                  <c:v>50～99人</c:v>
                </c:pt>
                <c:pt idx="2">
                  <c:v>30～49人</c:v>
                </c:pt>
                <c:pt idx="3">
                  <c:v>10～29人</c:v>
                </c:pt>
                <c:pt idx="4">
                  <c:v>5～9人</c:v>
                </c:pt>
                <c:pt idx="5">
                  <c:v>1～4人</c:v>
                </c:pt>
              </c:strCache>
            </c:strRef>
          </c:cat>
          <c:val>
            <c:numRef>
              <c:f>'38（問31）'!$AO$25:$AO$30</c:f>
              <c:numCache>
                <c:formatCode>0.0%</c:formatCode>
                <c:ptCount val="6"/>
                <c:pt idx="0">
                  <c:v>0.44230769230769229</c:v>
                </c:pt>
                <c:pt idx="1">
                  <c:v>0.41428571428571431</c:v>
                </c:pt>
                <c:pt idx="2">
                  <c:v>0.48888888888888887</c:v>
                </c:pt>
                <c:pt idx="3">
                  <c:v>0.44985673352435529</c:v>
                </c:pt>
                <c:pt idx="4">
                  <c:v>0.31987577639751552</c:v>
                </c:pt>
                <c:pt idx="5">
                  <c:v>0.3</c:v>
                </c:pt>
              </c:numCache>
            </c:numRef>
          </c:val>
        </c:ser>
        <c:ser>
          <c:idx val="1"/>
          <c:order val="1"/>
          <c:tx>
            <c:strRef>
              <c:f>'38（問31）'!$AP$24</c:f>
              <c:strCache>
                <c:ptCount val="1"/>
                <c:pt idx="0">
                  <c:v>5%以上
10%未満</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2"/>
              <c:layout>
                <c:manualLayout>
                  <c:x val="-1.8214137706470901E-2"/>
                  <c:y val="4.968805227116499E-3"/>
                </c:manualLayout>
              </c:layout>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dLbl>
            <c:dLbl>
              <c:idx val="3"/>
              <c:delete val="1"/>
            </c:dLbl>
            <c:dLbl>
              <c:idx val="4"/>
              <c:delete val="1"/>
            </c:dLbl>
            <c:dLbl>
              <c:idx val="5"/>
              <c:delete val="1"/>
            </c:dLbl>
            <c:spPr>
              <a:solidFill>
                <a:schemeClr val="bg1"/>
              </a:solidFill>
              <a:ln>
                <a:solidFill>
                  <a:srgbClr val="000000"/>
                </a:solidFill>
              </a:ln>
            </c:spPr>
            <c:dLblPos val="ctr"/>
            <c:showLegendKey val="0"/>
            <c:showVal val="1"/>
            <c:showCatName val="0"/>
            <c:showSerName val="0"/>
            <c:showPercent val="0"/>
            <c:showBubbleSize val="0"/>
            <c:showLeaderLines val="0"/>
          </c:dLbls>
          <c:cat>
            <c:strRef>
              <c:f>'38（問31）'!$AN$25:$AN$30</c:f>
              <c:strCache>
                <c:ptCount val="6"/>
                <c:pt idx="0">
                  <c:v>100人以上</c:v>
                </c:pt>
                <c:pt idx="1">
                  <c:v>50～99人</c:v>
                </c:pt>
                <c:pt idx="2">
                  <c:v>30～49人</c:v>
                </c:pt>
                <c:pt idx="3">
                  <c:v>10～29人</c:v>
                </c:pt>
                <c:pt idx="4">
                  <c:v>5～9人</c:v>
                </c:pt>
                <c:pt idx="5">
                  <c:v>1～4人</c:v>
                </c:pt>
              </c:strCache>
            </c:strRef>
          </c:cat>
          <c:val>
            <c:numRef>
              <c:f>'38（問31）'!$AP$25:$AP$30</c:f>
              <c:numCache>
                <c:formatCode>0.0%</c:formatCode>
                <c:ptCount val="6"/>
                <c:pt idx="0">
                  <c:v>0.11538461538461539</c:v>
                </c:pt>
                <c:pt idx="1">
                  <c:v>0.1</c:v>
                </c:pt>
                <c:pt idx="2">
                  <c:v>1.1111111111111112E-2</c:v>
                </c:pt>
                <c:pt idx="3">
                  <c:v>0</c:v>
                </c:pt>
                <c:pt idx="4">
                  <c:v>0</c:v>
                </c:pt>
                <c:pt idx="5">
                  <c:v>0</c:v>
                </c:pt>
              </c:numCache>
            </c:numRef>
          </c:val>
        </c:ser>
        <c:ser>
          <c:idx val="2"/>
          <c:order val="2"/>
          <c:tx>
            <c:strRef>
              <c:f>'38（問31）'!$AQ$24</c:f>
              <c:strCache>
                <c:ptCount val="1"/>
                <c:pt idx="0">
                  <c:v>10%以上
20%未満</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2"/>
              <c:layout>
                <c:manualLayout>
                  <c:x val="2.0395476881179325E-3"/>
                  <c:y val="4.968805227116499E-3"/>
                </c:manualLayout>
              </c:layout>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dLbl>
            <c:dLbl>
              <c:idx val="3"/>
              <c:layout>
                <c:manualLayout>
                  <c:x val="-9.1057367829021369E-3"/>
                  <c:y val="4.968805227116499E-3"/>
                </c:manualLayout>
              </c:layout>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dLbl>
            <c:dLbl>
              <c:idx val="4"/>
              <c:delete val="1"/>
            </c:dLbl>
            <c:dLbl>
              <c:idx val="5"/>
              <c:delete val="1"/>
            </c:dLbl>
            <c:spPr>
              <a:solidFill>
                <a:schemeClr val="bg1"/>
              </a:solidFill>
              <a:ln>
                <a:solidFill>
                  <a:srgbClr val="000000"/>
                </a:solidFill>
              </a:ln>
            </c:spPr>
            <c:dLblPos val="ctr"/>
            <c:showLegendKey val="0"/>
            <c:showVal val="1"/>
            <c:showCatName val="0"/>
            <c:showSerName val="0"/>
            <c:showPercent val="0"/>
            <c:showBubbleSize val="0"/>
            <c:showLeaderLines val="0"/>
          </c:dLbls>
          <c:cat>
            <c:strRef>
              <c:f>'38（問31）'!$AN$25:$AN$30</c:f>
              <c:strCache>
                <c:ptCount val="6"/>
                <c:pt idx="0">
                  <c:v>100人以上</c:v>
                </c:pt>
                <c:pt idx="1">
                  <c:v>50～99人</c:v>
                </c:pt>
                <c:pt idx="2">
                  <c:v>30～49人</c:v>
                </c:pt>
                <c:pt idx="3">
                  <c:v>10～29人</c:v>
                </c:pt>
                <c:pt idx="4">
                  <c:v>5～9人</c:v>
                </c:pt>
                <c:pt idx="5">
                  <c:v>1～4人</c:v>
                </c:pt>
              </c:strCache>
            </c:strRef>
          </c:cat>
          <c:val>
            <c:numRef>
              <c:f>'38（問31）'!$AQ$25:$AQ$30</c:f>
              <c:numCache>
                <c:formatCode>0.0%</c:formatCode>
                <c:ptCount val="6"/>
                <c:pt idx="0">
                  <c:v>3.8461538461538464E-2</c:v>
                </c:pt>
                <c:pt idx="1">
                  <c:v>0.1</c:v>
                </c:pt>
                <c:pt idx="2">
                  <c:v>2.2222222222222223E-2</c:v>
                </c:pt>
                <c:pt idx="3">
                  <c:v>2.865329512893983E-2</c:v>
                </c:pt>
                <c:pt idx="4">
                  <c:v>0</c:v>
                </c:pt>
                <c:pt idx="5">
                  <c:v>0</c:v>
                </c:pt>
              </c:numCache>
            </c:numRef>
          </c:val>
        </c:ser>
        <c:ser>
          <c:idx val="3"/>
          <c:order val="3"/>
          <c:tx>
            <c:strRef>
              <c:f>'38（問31）'!$AR$24</c:f>
              <c:strCache>
                <c:ptCount val="1"/>
                <c:pt idx="0">
                  <c:v>20%以上
30%未満</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1.4762299449410929E-3"/>
                  <c:y val="-3.9642613907104672E-7"/>
                </c:manualLayout>
              </c:layout>
              <c:dLblPos val="ctr"/>
              <c:showLegendKey val="0"/>
              <c:showVal val="1"/>
              <c:showCatName val="0"/>
              <c:showSerName val="0"/>
              <c:showPercent val="0"/>
              <c:showBubbleSize val="0"/>
            </c:dLbl>
            <c:dLbl>
              <c:idx val="3"/>
              <c:layout>
                <c:manualLayout>
                  <c:x val="-5.5047316333164779E-3"/>
                  <c:y val="4.9689440993788822E-3"/>
                </c:manualLayout>
              </c:layout>
              <c:dLblPos val="ctr"/>
              <c:showLegendKey val="0"/>
              <c:showVal val="1"/>
              <c:showCatName val="0"/>
              <c:showSerName val="0"/>
              <c:showPercent val="0"/>
              <c:showBubbleSize val="0"/>
            </c:dLbl>
            <c:dLbl>
              <c:idx val="4"/>
              <c:layout>
                <c:manualLayout>
                  <c:x val="-1.6872446865194481E-2"/>
                  <c:y val="0"/>
                </c:manualLayout>
              </c:layout>
              <c:dLblPos val="ctr"/>
              <c:showLegendKey val="0"/>
              <c:showVal val="1"/>
              <c:showCatName val="0"/>
              <c:showSerName val="0"/>
              <c:showPercent val="0"/>
              <c:showBubbleSize val="0"/>
            </c:dLbl>
            <c:dLbl>
              <c:idx val="5"/>
              <c:layout>
                <c:manualLayout>
                  <c:x val="-2.2556390977443642E-2"/>
                  <c:y val="4.968805227116499E-3"/>
                </c:manualLayout>
              </c:layout>
              <c:dLblPos val="ctr"/>
              <c:showLegendKey val="0"/>
              <c:showVal val="1"/>
              <c:showCatName val="0"/>
              <c:showSerName val="0"/>
              <c:showPercent val="0"/>
              <c:showBubbleSize val="0"/>
            </c:dLbl>
            <c:spPr>
              <a:solidFill>
                <a:schemeClr val="bg1"/>
              </a:solidFill>
              <a:ln>
                <a:solidFill>
                  <a:sysClr val="windowText" lastClr="000000"/>
                </a:solidFill>
              </a:ln>
            </c:spPr>
            <c:txPr>
              <a:bodyPr/>
              <a:lstStyle/>
              <a:p>
                <a:pPr>
                  <a:defRPr sz="700"/>
                </a:pPr>
                <a:endParaRPr lang="ja-JP"/>
              </a:p>
            </c:txPr>
            <c:dLblPos val="ctr"/>
            <c:showLegendKey val="0"/>
            <c:showVal val="1"/>
            <c:showCatName val="0"/>
            <c:showSerName val="0"/>
            <c:showPercent val="0"/>
            <c:showBubbleSize val="0"/>
            <c:showLeaderLines val="0"/>
          </c:dLbls>
          <c:cat>
            <c:strRef>
              <c:f>'38（問31）'!$AN$25:$AN$30</c:f>
              <c:strCache>
                <c:ptCount val="6"/>
                <c:pt idx="0">
                  <c:v>100人以上</c:v>
                </c:pt>
                <c:pt idx="1">
                  <c:v>50～99人</c:v>
                </c:pt>
                <c:pt idx="2">
                  <c:v>30～49人</c:v>
                </c:pt>
                <c:pt idx="3">
                  <c:v>10～29人</c:v>
                </c:pt>
                <c:pt idx="4">
                  <c:v>5～9人</c:v>
                </c:pt>
                <c:pt idx="5">
                  <c:v>1～4人</c:v>
                </c:pt>
              </c:strCache>
            </c:strRef>
          </c:cat>
          <c:val>
            <c:numRef>
              <c:f>'38（問31）'!$AR$25:$AR$30</c:f>
              <c:numCache>
                <c:formatCode>0.0%</c:formatCode>
                <c:ptCount val="6"/>
                <c:pt idx="0">
                  <c:v>7.6923076923076927E-2</c:v>
                </c:pt>
                <c:pt idx="1">
                  <c:v>5.7142857142857141E-2</c:v>
                </c:pt>
                <c:pt idx="2">
                  <c:v>0.12222222222222222</c:v>
                </c:pt>
                <c:pt idx="3">
                  <c:v>7.1633237822349566E-2</c:v>
                </c:pt>
                <c:pt idx="4">
                  <c:v>1.2422360248447204E-2</c:v>
                </c:pt>
                <c:pt idx="5">
                  <c:v>7.6923076923076927E-3</c:v>
                </c:pt>
              </c:numCache>
            </c:numRef>
          </c:val>
        </c:ser>
        <c:ser>
          <c:idx val="4"/>
          <c:order val="4"/>
          <c:tx>
            <c:strRef>
              <c:f>'38（問31）'!$AS$24</c:f>
              <c:strCache>
                <c:ptCount val="1"/>
                <c:pt idx="0">
                  <c:v>30%以上
40%未満</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1.1009174311926606E-2"/>
                  <c:y val="0"/>
                </c:manualLayout>
              </c:layout>
              <c:dLblPos val="ctr"/>
              <c:showLegendKey val="0"/>
              <c:showVal val="1"/>
              <c:showCatName val="0"/>
              <c:showSerName val="0"/>
              <c:showPercent val="0"/>
              <c:showBubbleSize val="0"/>
            </c:dLbl>
            <c:dLbl>
              <c:idx val="1"/>
              <c:layout>
                <c:manualLayout>
                  <c:x val="-2.9972603789489819E-3"/>
                  <c:y val="5.0342155400632223E-3"/>
                </c:manualLayout>
              </c:layout>
              <c:dLblPos val="ctr"/>
              <c:showLegendKey val="0"/>
              <c:showVal val="1"/>
              <c:showCatName val="0"/>
              <c:showSerName val="0"/>
              <c:showPercent val="0"/>
              <c:showBubbleSize val="0"/>
            </c:dLbl>
            <c:dLbl>
              <c:idx val="3"/>
              <c:layout>
                <c:manualLayout>
                  <c:x val="-1.4678899082568808E-2"/>
                  <c:y val="4.9689440993788822E-3"/>
                </c:manualLayout>
              </c:layout>
              <c:dLblPos val="ctr"/>
              <c:showLegendKey val="0"/>
              <c:showVal val="1"/>
              <c:showCatName val="0"/>
              <c:showSerName val="0"/>
              <c:showPercent val="0"/>
              <c:showBubbleSize val="0"/>
            </c:dLbl>
            <c:dLbl>
              <c:idx val="4"/>
              <c:layout>
                <c:manualLayout>
                  <c:x val="-3.8939375999052749E-3"/>
                  <c:y val="0"/>
                </c:manualLayout>
              </c:layout>
              <c:dLblPos val="ctr"/>
              <c:showLegendKey val="0"/>
              <c:showVal val="1"/>
              <c:showCatName val="0"/>
              <c:showSerName val="0"/>
              <c:showPercent val="0"/>
              <c:showBubbleSize val="0"/>
            </c:dLbl>
            <c:dLbl>
              <c:idx val="5"/>
              <c:layout>
                <c:manualLayout>
                  <c:x val="2.9074655141791486E-3"/>
                  <c:y val="4.968805227116499E-3"/>
                </c:manualLayout>
              </c:layout>
              <c:dLblPos val="ctr"/>
              <c:showLegendKey val="0"/>
              <c:showVal val="1"/>
              <c:showCatName val="0"/>
              <c:showSerName val="0"/>
              <c:showPercent val="0"/>
              <c:showBubbleSize val="0"/>
            </c:dLbl>
            <c:spPr>
              <a:solidFill>
                <a:schemeClr val="bg1"/>
              </a:solidFill>
              <a:ln>
                <a:solidFill>
                  <a:sysClr val="windowText" lastClr="000000"/>
                </a:solidFill>
              </a:ln>
            </c:spPr>
            <c:txPr>
              <a:bodyPr/>
              <a:lstStyle/>
              <a:p>
                <a:pPr>
                  <a:defRPr sz="700"/>
                </a:pPr>
                <a:endParaRPr lang="ja-JP"/>
              </a:p>
            </c:txPr>
            <c:dLblPos val="ctr"/>
            <c:showLegendKey val="0"/>
            <c:showVal val="1"/>
            <c:showCatName val="0"/>
            <c:showSerName val="0"/>
            <c:showPercent val="0"/>
            <c:showBubbleSize val="0"/>
            <c:showLeaderLines val="0"/>
          </c:dLbls>
          <c:cat>
            <c:strRef>
              <c:f>'38（問31）'!$AN$25:$AN$30</c:f>
              <c:strCache>
                <c:ptCount val="6"/>
                <c:pt idx="0">
                  <c:v>100人以上</c:v>
                </c:pt>
                <c:pt idx="1">
                  <c:v>50～99人</c:v>
                </c:pt>
                <c:pt idx="2">
                  <c:v>30～49人</c:v>
                </c:pt>
                <c:pt idx="3">
                  <c:v>10～29人</c:v>
                </c:pt>
                <c:pt idx="4">
                  <c:v>5～9人</c:v>
                </c:pt>
                <c:pt idx="5">
                  <c:v>1～4人</c:v>
                </c:pt>
              </c:strCache>
            </c:strRef>
          </c:cat>
          <c:val>
            <c:numRef>
              <c:f>'38（問31）'!$AS$25:$AS$30</c:f>
              <c:numCache>
                <c:formatCode>0.0%</c:formatCode>
                <c:ptCount val="6"/>
                <c:pt idx="0">
                  <c:v>0.13461538461538461</c:v>
                </c:pt>
                <c:pt idx="1">
                  <c:v>7.1428571428571425E-2</c:v>
                </c:pt>
                <c:pt idx="2">
                  <c:v>7.7777777777777779E-2</c:v>
                </c:pt>
                <c:pt idx="3">
                  <c:v>6.3037249283667621E-2</c:v>
                </c:pt>
                <c:pt idx="4">
                  <c:v>7.1428571428571425E-2</c:v>
                </c:pt>
                <c:pt idx="5">
                  <c:v>1.5384615384615385E-2</c:v>
                </c:pt>
              </c:numCache>
            </c:numRef>
          </c:val>
        </c:ser>
        <c:ser>
          <c:idx val="5"/>
          <c:order val="5"/>
          <c:tx>
            <c:strRef>
              <c:f>'38（問31）'!$AT$24</c:f>
              <c:strCache>
                <c:ptCount val="1"/>
                <c:pt idx="0">
                  <c:v>40%以上
50%未満</c:v>
                </c:pt>
              </c:strCache>
            </c:strRef>
          </c:tx>
          <c:spPr>
            <a:pattFill prst="sm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3.669724770642202E-3"/>
                  <c:y val="9.109625613688839E-17"/>
                </c:manualLayout>
              </c:layout>
              <c:dLblPos val="ctr"/>
              <c:showLegendKey val="0"/>
              <c:showVal val="1"/>
              <c:showCatName val="0"/>
              <c:showSerName val="0"/>
              <c:showPercent val="0"/>
              <c:showBubbleSize val="0"/>
            </c:dLbl>
            <c:dLbl>
              <c:idx val="2"/>
              <c:layout>
                <c:manualLayout>
                  <c:x val="1.677950840086595E-3"/>
                  <c:y val="0"/>
                </c:manualLayout>
              </c:layout>
              <c:dLblPos val="ctr"/>
              <c:showLegendKey val="0"/>
              <c:showVal val="1"/>
              <c:showCatName val="0"/>
              <c:showSerName val="0"/>
              <c:showPercent val="0"/>
              <c:showBubbleSize val="0"/>
            </c:dLbl>
            <c:dLbl>
              <c:idx val="3"/>
              <c:layout>
                <c:manualLayout>
                  <c:x val="-1.7900065123437829E-3"/>
                  <c:y val="1.0069223932404586E-2"/>
                </c:manualLayout>
              </c:layout>
              <c:dLblPos val="ctr"/>
              <c:showLegendKey val="0"/>
              <c:showVal val="1"/>
              <c:showCatName val="0"/>
              <c:showSerName val="0"/>
              <c:showPercent val="0"/>
              <c:showBubbleSize val="0"/>
            </c:dLbl>
            <c:dLbl>
              <c:idx val="4"/>
              <c:delete val="1"/>
            </c:dLbl>
            <c:dLbl>
              <c:idx val="5"/>
              <c:layout>
                <c:manualLayout>
                  <c:x val="3.0251021253922206E-2"/>
                  <c:y val="4.968805227116499E-3"/>
                </c:manualLayout>
              </c:layout>
              <c:dLblPos val="ctr"/>
              <c:showLegendKey val="0"/>
              <c:showVal val="1"/>
              <c:showCatName val="0"/>
              <c:showSerName val="0"/>
              <c:showPercent val="0"/>
              <c:showBubbleSize val="0"/>
            </c:dLbl>
            <c:spPr>
              <a:solidFill>
                <a:schemeClr val="bg1"/>
              </a:solidFill>
              <a:ln>
                <a:solidFill>
                  <a:sysClr val="windowText" lastClr="000000"/>
                </a:solidFill>
              </a:ln>
            </c:spPr>
            <c:txPr>
              <a:bodyPr/>
              <a:lstStyle/>
              <a:p>
                <a:pPr>
                  <a:defRPr sz="700"/>
                </a:pPr>
                <a:endParaRPr lang="ja-JP"/>
              </a:p>
            </c:txPr>
            <c:dLblPos val="ctr"/>
            <c:showLegendKey val="0"/>
            <c:showVal val="1"/>
            <c:showCatName val="0"/>
            <c:showSerName val="0"/>
            <c:showPercent val="0"/>
            <c:showBubbleSize val="0"/>
            <c:showLeaderLines val="0"/>
          </c:dLbls>
          <c:cat>
            <c:strRef>
              <c:f>'38（問31）'!$AN$25:$AN$30</c:f>
              <c:strCache>
                <c:ptCount val="6"/>
                <c:pt idx="0">
                  <c:v>100人以上</c:v>
                </c:pt>
                <c:pt idx="1">
                  <c:v>50～99人</c:v>
                </c:pt>
                <c:pt idx="2">
                  <c:v>30～49人</c:v>
                </c:pt>
                <c:pt idx="3">
                  <c:v>10～29人</c:v>
                </c:pt>
                <c:pt idx="4">
                  <c:v>5～9人</c:v>
                </c:pt>
                <c:pt idx="5">
                  <c:v>1～4人</c:v>
                </c:pt>
              </c:strCache>
            </c:strRef>
          </c:cat>
          <c:val>
            <c:numRef>
              <c:f>'38（問31）'!$AT$25:$AT$30</c:f>
              <c:numCache>
                <c:formatCode>0.0%</c:formatCode>
                <c:ptCount val="6"/>
                <c:pt idx="0">
                  <c:v>1.9230769230769232E-2</c:v>
                </c:pt>
                <c:pt idx="1">
                  <c:v>4.2857142857142858E-2</c:v>
                </c:pt>
                <c:pt idx="2">
                  <c:v>4.4444444444444446E-2</c:v>
                </c:pt>
                <c:pt idx="3">
                  <c:v>2.8653295128939827E-3</c:v>
                </c:pt>
                <c:pt idx="4">
                  <c:v>0</c:v>
                </c:pt>
                <c:pt idx="5">
                  <c:v>7.6923076923076927E-3</c:v>
                </c:pt>
              </c:numCache>
            </c:numRef>
          </c:val>
        </c:ser>
        <c:ser>
          <c:idx val="6"/>
          <c:order val="6"/>
          <c:tx>
            <c:strRef>
              <c:f>'38（問31）'!$AU$24</c:f>
              <c:strCache>
                <c:ptCount val="1"/>
                <c:pt idx="0">
                  <c:v>50%以上</c:v>
                </c:pt>
              </c:strCache>
            </c:strRef>
          </c:tx>
          <c:spPr>
            <a:pattFill prst="dash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5"/>
              <c:layout>
                <c:manualLayout>
                  <c:x val="3.2713723284589429E-2"/>
                  <c:y val="-6.5806739085793746E-5"/>
                </c:manualLayout>
              </c:layout>
              <c:dLblPos val="ctr"/>
              <c:showLegendKey val="0"/>
              <c:showVal val="1"/>
              <c:showCatName val="0"/>
              <c:showSerName val="0"/>
              <c:showPercent val="0"/>
              <c:showBubbleSize val="0"/>
            </c:dLbl>
            <c:spPr>
              <a:solidFill>
                <a:schemeClr val="bg1"/>
              </a:solidFill>
              <a:ln>
                <a:solidFill>
                  <a:sysClr val="windowText" lastClr="000000"/>
                </a:solidFill>
              </a:ln>
            </c:spPr>
            <c:txPr>
              <a:bodyPr/>
              <a:lstStyle/>
              <a:p>
                <a:pPr>
                  <a:defRPr sz="700"/>
                </a:pPr>
                <a:endParaRPr lang="ja-JP"/>
              </a:p>
            </c:txPr>
            <c:dLblPos val="ctr"/>
            <c:showLegendKey val="0"/>
            <c:showVal val="1"/>
            <c:showCatName val="0"/>
            <c:showSerName val="0"/>
            <c:showPercent val="0"/>
            <c:showBubbleSize val="0"/>
            <c:showLeaderLines val="0"/>
          </c:dLbls>
          <c:cat>
            <c:strRef>
              <c:f>'38（問31）'!$AN$25:$AN$30</c:f>
              <c:strCache>
                <c:ptCount val="6"/>
                <c:pt idx="0">
                  <c:v>100人以上</c:v>
                </c:pt>
                <c:pt idx="1">
                  <c:v>50～99人</c:v>
                </c:pt>
                <c:pt idx="2">
                  <c:v>30～49人</c:v>
                </c:pt>
                <c:pt idx="3">
                  <c:v>10～29人</c:v>
                </c:pt>
                <c:pt idx="4">
                  <c:v>5～9人</c:v>
                </c:pt>
                <c:pt idx="5">
                  <c:v>1～4人</c:v>
                </c:pt>
              </c:strCache>
            </c:strRef>
          </c:cat>
          <c:val>
            <c:numRef>
              <c:f>'38（問31）'!$AU$25:$AU$30</c:f>
              <c:numCache>
                <c:formatCode>0.0%</c:formatCode>
                <c:ptCount val="6"/>
                <c:pt idx="0">
                  <c:v>0.15384615384615385</c:v>
                </c:pt>
                <c:pt idx="1">
                  <c:v>0.15714285714285714</c:v>
                </c:pt>
                <c:pt idx="2">
                  <c:v>0.15555555555555556</c:v>
                </c:pt>
                <c:pt idx="3">
                  <c:v>0.20916905444126074</c:v>
                </c:pt>
                <c:pt idx="4">
                  <c:v>0.24223602484472051</c:v>
                </c:pt>
                <c:pt idx="5">
                  <c:v>0.19230769230769232</c:v>
                </c:pt>
              </c:numCache>
            </c:numRef>
          </c:val>
        </c:ser>
        <c:ser>
          <c:idx val="7"/>
          <c:order val="7"/>
          <c:tx>
            <c:strRef>
              <c:f>'38（問31）'!$AV$24</c:f>
              <c:strCache>
                <c:ptCount val="1"/>
                <c:pt idx="0">
                  <c:v>無回答</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solidFill>
                <a:schemeClr val="bg1"/>
              </a:solidFill>
              <a:ln>
                <a:solidFill>
                  <a:sysClr val="windowText" lastClr="000000"/>
                </a:solidFill>
              </a:ln>
            </c:spPr>
            <c:txPr>
              <a:bodyPr/>
              <a:lstStyle/>
              <a:p>
                <a:pPr>
                  <a:defRPr sz="700"/>
                </a:pPr>
                <a:endParaRPr lang="ja-JP"/>
              </a:p>
            </c:txPr>
            <c:dLblPos val="ctr"/>
            <c:showLegendKey val="0"/>
            <c:showVal val="1"/>
            <c:showCatName val="0"/>
            <c:showSerName val="0"/>
            <c:showPercent val="0"/>
            <c:showBubbleSize val="0"/>
            <c:showLeaderLines val="0"/>
          </c:dLbls>
          <c:cat>
            <c:strRef>
              <c:f>'38（問31）'!$AN$25:$AN$30</c:f>
              <c:strCache>
                <c:ptCount val="6"/>
                <c:pt idx="0">
                  <c:v>100人以上</c:v>
                </c:pt>
                <c:pt idx="1">
                  <c:v>50～99人</c:v>
                </c:pt>
                <c:pt idx="2">
                  <c:v>30～49人</c:v>
                </c:pt>
                <c:pt idx="3">
                  <c:v>10～29人</c:v>
                </c:pt>
                <c:pt idx="4">
                  <c:v>5～9人</c:v>
                </c:pt>
                <c:pt idx="5">
                  <c:v>1～4人</c:v>
                </c:pt>
              </c:strCache>
            </c:strRef>
          </c:cat>
          <c:val>
            <c:numRef>
              <c:f>'38（問31）'!$AV$25:$AV$30</c:f>
              <c:numCache>
                <c:formatCode>0.0%</c:formatCode>
                <c:ptCount val="6"/>
                <c:pt idx="0">
                  <c:v>1.9230769230769232E-2</c:v>
                </c:pt>
                <c:pt idx="1">
                  <c:v>5.7142857142857141E-2</c:v>
                </c:pt>
                <c:pt idx="2">
                  <c:v>7.7777777777777779E-2</c:v>
                </c:pt>
                <c:pt idx="3">
                  <c:v>0.17478510028653296</c:v>
                </c:pt>
                <c:pt idx="4">
                  <c:v>0.35403726708074534</c:v>
                </c:pt>
                <c:pt idx="5">
                  <c:v>0.47692307692307695</c:v>
                </c:pt>
              </c:numCache>
            </c:numRef>
          </c:val>
        </c:ser>
        <c:dLbls>
          <c:showLegendKey val="0"/>
          <c:showVal val="0"/>
          <c:showCatName val="0"/>
          <c:showSerName val="0"/>
          <c:showPercent val="0"/>
          <c:showBubbleSize val="0"/>
        </c:dLbls>
        <c:gapWidth val="30"/>
        <c:overlap val="100"/>
        <c:axId val="101775616"/>
        <c:axId val="101822464"/>
      </c:barChart>
      <c:catAx>
        <c:axId val="10177561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822464"/>
        <c:crosses val="autoZero"/>
        <c:auto val="1"/>
        <c:lblAlgn val="ctr"/>
        <c:lblOffset val="100"/>
        <c:tickLblSkip val="1"/>
        <c:tickMarkSkip val="1"/>
        <c:noMultiLvlLbl val="0"/>
      </c:catAx>
      <c:valAx>
        <c:axId val="101822464"/>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775616"/>
        <c:crosses val="autoZero"/>
        <c:crossBetween val="between"/>
        <c:majorUnit val="0.2"/>
      </c:valAx>
      <c:spPr>
        <a:noFill/>
        <a:ln w="25400">
          <a:noFill/>
        </a:ln>
      </c:spPr>
    </c:plotArea>
    <c:legend>
      <c:legendPos val="r"/>
      <c:layout>
        <c:manualLayout>
          <c:xMode val="edge"/>
          <c:yMode val="edge"/>
          <c:x val="0.84958275758705648"/>
          <c:y val="1.8726591760299626E-2"/>
          <c:w val="0.1350976392574883"/>
          <c:h val="0.89887955016858845"/>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6699274154248634"/>
          <c:y val="5.5865921787709499E-3"/>
        </c:manualLayout>
      </c:layout>
      <c:overlay val="0"/>
      <c:spPr>
        <a:noFill/>
        <a:ln w="25400">
          <a:noFill/>
        </a:ln>
      </c:spPr>
      <c:txPr>
        <a:bodyPr/>
        <a:lstStyle/>
        <a:p>
          <a:pPr>
            <a:defRPr sz="1000" b="0" i="0" u="none" strike="noStrike" baseline="0">
              <a:solidFill>
                <a:srgbClr val="000000"/>
              </a:solidFill>
              <a:latin typeface="ＭＳ Ｐゴシック" panose="020B0600070205080204" pitchFamily="50" charset="-128"/>
              <a:ea typeface="ＭＳ Ｐゴシック" panose="020B0600070205080204" pitchFamily="50" charset="-128"/>
              <a:cs typeface="HG丸ｺﾞｼｯｸM-PRO"/>
            </a:defRPr>
          </a:pPr>
          <a:endParaRPr lang="ja-JP"/>
        </a:p>
      </c:txPr>
    </c:title>
    <c:autoTitleDeleted val="0"/>
    <c:view3D>
      <c:rotX val="50"/>
      <c:rotY val="0"/>
      <c:rAngAx val="0"/>
      <c:perspective val="30"/>
    </c:view3D>
    <c:floor>
      <c:thickness val="0"/>
    </c:floor>
    <c:sideWall>
      <c:thickness val="0"/>
    </c:sideWall>
    <c:backWall>
      <c:thickness val="0"/>
    </c:backWall>
    <c:plotArea>
      <c:layout>
        <c:manualLayout>
          <c:layoutTarget val="inner"/>
          <c:xMode val="edge"/>
          <c:yMode val="edge"/>
          <c:x val="0.16069523882804548"/>
          <c:y val="0.13407821229050279"/>
          <c:w val="0.53637419101113992"/>
          <c:h val="0.86592178770949724"/>
        </c:manualLayout>
      </c:layout>
      <c:pie3DChart>
        <c:varyColors val="1"/>
        <c:ser>
          <c:idx val="0"/>
          <c:order val="0"/>
          <c:tx>
            <c:strRef>
              <c:f>'39（問32）'!$AN$6</c:f>
              <c:strCache>
                <c:ptCount val="1"/>
                <c:pt idx="0">
                  <c:v>全　体</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spPr>
              <a:pattFill prst="pct60">
                <a:fgClr>
                  <a:schemeClr val="tx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
            <c:bubble3D val="0"/>
            <c:spPr>
              <a:solidFill>
                <a:schemeClr val="bg1"/>
              </a:solidFill>
              <a:ln w="12700">
                <a:solidFill>
                  <a:srgbClr val="000000"/>
                </a:solidFill>
                <a:prstDash val="solid"/>
              </a:ln>
            </c:spPr>
          </c:dPt>
          <c:dPt>
            <c:idx val="2"/>
            <c:bubble3D val="0"/>
            <c:spPr>
              <a:pattFill prst="pct10">
                <a:fgClr>
                  <a:schemeClr val="tx1"/>
                </a:fgClr>
                <a:bgClr>
                  <a:schemeClr val="bg1"/>
                </a:bgClr>
              </a:pattFill>
              <a:ln w="12700">
                <a:solidFill>
                  <a:srgbClr val="000000"/>
                </a:solidFill>
                <a:prstDash val="solid"/>
              </a:ln>
            </c:spPr>
          </c:dPt>
          <c:dLbls>
            <c:dLbl>
              <c:idx val="0"/>
              <c:layout>
                <c:manualLayout>
                  <c:x val="8.4138774184171608E-2"/>
                  <c:y val="2.7229724776023107E-2"/>
                </c:manualLayout>
              </c:layout>
              <c:dLblPos val="bestFit"/>
              <c:showLegendKey val="0"/>
              <c:showVal val="1"/>
              <c:showCatName val="1"/>
              <c:showSerName val="0"/>
              <c:showPercent val="0"/>
              <c:showBubbleSize val="0"/>
              <c:separator>
</c:separator>
            </c:dLbl>
            <c:dLbl>
              <c:idx val="1"/>
              <c:layout>
                <c:manualLayout>
                  <c:x val="-7.2700847247514258E-2"/>
                  <c:y val="-1.564245810055866E-2"/>
                </c:manualLayout>
              </c:layout>
              <c:dLblPos val="bestFit"/>
              <c:showLegendKey val="0"/>
              <c:showVal val="1"/>
              <c:showCatName val="1"/>
              <c:showSerName val="0"/>
              <c:showPercent val="0"/>
              <c:showBubbleSize val="0"/>
            </c:dLbl>
            <c:dLbl>
              <c:idx val="2"/>
              <c:layout>
                <c:manualLayout>
                  <c:x val="-0.1955276274504775"/>
                  <c:y val="3.9106145251396648E-2"/>
                </c:manualLayout>
              </c:layout>
              <c:dLblPos val="bestFit"/>
              <c:showLegendKey val="0"/>
              <c:showVal val="1"/>
              <c:showCatName val="1"/>
              <c:showSerName val="0"/>
              <c:showPercent val="0"/>
              <c:showBubbleSize val="0"/>
              <c:separator>
</c:separator>
            </c:dLbl>
            <c:txPr>
              <a:bodyPr/>
              <a:lstStyle/>
              <a:p>
                <a:pPr>
                  <a:defRPr sz="900"/>
                </a:pPr>
                <a:endParaRPr lang="ja-JP"/>
              </a:p>
            </c:txPr>
            <c:showLegendKey val="0"/>
            <c:showVal val="1"/>
            <c:showCatName val="1"/>
            <c:showSerName val="0"/>
            <c:showPercent val="0"/>
            <c:showBubbleSize val="0"/>
            <c:separator>
</c:separator>
            <c:showLeaderLines val="1"/>
          </c:dLbls>
          <c:cat>
            <c:strRef>
              <c:f>'39（問32）'!$AO$5:$AQ$5</c:f>
              <c:strCache>
                <c:ptCount val="3"/>
                <c:pt idx="0">
                  <c:v>している</c:v>
                </c:pt>
                <c:pt idx="1">
                  <c:v>していない</c:v>
                </c:pt>
                <c:pt idx="2">
                  <c:v>無回答</c:v>
                </c:pt>
              </c:strCache>
            </c:strRef>
          </c:cat>
          <c:val>
            <c:numRef>
              <c:f>'39（問32）'!$AO$6:$AQ$6</c:f>
              <c:numCache>
                <c:formatCode>0.0%</c:formatCode>
                <c:ptCount val="3"/>
                <c:pt idx="0">
                  <c:v>0.30700888450148073</c:v>
                </c:pt>
                <c:pt idx="1">
                  <c:v>0.67226061204343535</c:v>
                </c:pt>
                <c:pt idx="2">
                  <c:v>2.0730503455083909E-2</c:v>
                </c:pt>
              </c:numCache>
            </c:numRef>
          </c:val>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4701514102268152"/>
          <c:y val="0.64618249534450656"/>
          <c:w val="0.23745911239922368"/>
          <c:h val="0.31658997932521005"/>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panose="020B0600070205080204" pitchFamily="50" charset="-128"/>
              <a:ea typeface="ＭＳ Ｐゴシック" panose="020B0600070205080204" pitchFamily="50" charset="-128"/>
              <a:cs typeface="HG丸ｺﾞｼｯｸM-PRO"/>
            </a:defRPr>
          </a:pPr>
          <a:endParaRPr lang="ja-JP"/>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7.1104387291981846E-2"/>
          <c:y val="1.3262599469496022E-2"/>
        </c:manualLayout>
      </c:layout>
      <c:overlay val="0"/>
      <c:spPr>
        <a:noFill/>
        <a:ln w="25400">
          <a:noFill/>
        </a:ln>
      </c:spPr>
    </c:title>
    <c:autoTitleDeleted val="0"/>
    <c:plotArea>
      <c:layout>
        <c:manualLayout>
          <c:layoutTarget val="inner"/>
          <c:xMode val="edge"/>
          <c:yMode val="edge"/>
          <c:x val="0.14826032132032529"/>
          <c:y val="7.161803713527852E-2"/>
          <c:w val="0.69289007310927531"/>
          <c:h val="0.85411140583554379"/>
        </c:manualLayout>
      </c:layout>
      <c:barChart>
        <c:barDir val="bar"/>
        <c:grouping val="percentStacked"/>
        <c:varyColors val="0"/>
        <c:ser>
          <c:idx val="0"/>
          <c:order val="0"/>
          <c:tx>
            <c:strRef>
              <c:f>'39（問32）'!$AO$10</c:f>
              <c:strCache>
                <c:ptCount val="1"/>
                <c:pt idx="0">
                  <c:v>している</c:v>
                </c:pt>
              </c:strCache>
            </c:strRef>
          </c:tx>
          <c:spPr>
            <a:pattFill prst="pct60">
              <a:fgClr>
                <a:schemeClr val="tx1"/>
              </a:fgClr>
              <a:bgClr>
                <a:schemeClr val="bg1"/>
              </a:bgClr>
            </a:pattFill>
            <a:ln w="12700">
              <a:solidFill>
                <a:srgbClr val="000000"/>
              </a:solidFill>
              <a:prstDash val="solid"/>
            </a:ln>
          </c:spPr>
          <c:invertIfNegative val="0"/>
          <c:dLbls>
            <c:dLbl>
              <c:idx val="0"/>
              <c:delete val="1"/>
            </c:dLbl>
            <c:dLbl>
              <c:idx val="3"/>
              <c:layout>
                <c:manualLayout>
                  <c:x val="2.2848673942341621E-2"/>
                  <c:y val="-9.930588915112123E-4"/>
                </c:manualLayout>
              </c:layout>
              <c:dLblPos val="ctr"/>
              <c:showLegendKey val="0"/>
              <c:showVal val="1"/>
              <c:showCatName val="0"/>
              <c:showSerName val="0"/>
              <c:showPercent val="0"/>
              <c:showBubbleSize val="0"/>
            </c:dLbl>
            <c:dLbl>
              <c:idx val="5"/>
              <c:layout>
                <c:manualLayout>
                  <c:x val="2.0940541453691444E-3"/>
                  <c:y val="4.3526389440047493E-4"/>
                </c:manualLayout>
              </c:layout>
              <c:dLblPos val="ctr"/>
              <c:showLegendKey val="0"/>
              <c:showVal val="1"/>
              <c:showCatName val="0"/>
              <c:showSerName val="0"/>
              <c:showPercent val="0"/>
              <c:showBubbleSize val="0"/>
            </c:dLbl>
            <c:dLbl>
              <c:idx val="10"/>
              <c:layout>
                <c:manualLayout>
                  <c:x val="1.9976706488017956E-2"/>
                  <c:y val="2.6798109122301507E-3"/>
                </c:manualLayout>
              </c:layout>
              <c:dLblPos val="ctr"/>
              <c:showLegendKey val="0"/>
              <c:showVal val="1"/>
              <c:showCatName val="0"/>
              <c:showSerName val="0"/>
              <c:showPercent val="0"/>
              <c:showBubbleSize val="0"/>
            </c:dLbl>
            <c:dLbl>
              <c:idx val="12"/>
              <c:layout>
                <c:manualLayout>
                  <c:x val="3.1160873646301169E-3"/>
                  <c:y val="-1.1969060896565695E-3"/>
                </c:manualLayout>
              </c:layout>
              <c:dLblPos val="ctr"/>
              <c:showLegendKey val="0"/>
              <c:showVal val="1"/>
              <c:showCatName val="0"/>
              <c:showSerName val="0"/>
              <c:showPercent val="0"/>
              <c:showBubbleSize val="0"/>
            </c:dLbl>
            <c:spPr>
              <a:solidFill>
                <a:schemeClr val="bg1"/>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'39（問32）'!$AN$11:$AN$23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'39（問32）'!$AO$11:$AO$23</c:f>
              <c:numCache>
                <c:formatCode>0.0%</c:formatCode>
                <c:ptCount val="13"/>
                <c:pt idx="0">
                  <c:v>0</c:v>
                </c:pt>
                <c:pt idx="1">
                  <c:v>0.22807017543859648</c:v>
                </c:pt>
                <c:pt idx="2">
                  <c:v>0.34090909090909088</c:v>
                </c:pt>
                <c:pt idx="3">
                  <c:v>0.48275862068965519</c:v>
                </c:pt>
                <c:pt idx="4">
                  <c:v>0.46043165467625902</c:v>
                </c:pt>
                <c:pt idx="5">
                  <c:v>0.13333333333333333</c:v>
                </c:pt>
                <c:pt idx="6">
                  <c:v>0.21052631578947367</c:v>
                </c:pt>
                <c:pt idx="7">
                  <c:v>0.6428571428571429</c:v>
                </c:pt>
                <c:pt idx="8">
                  <c:v>0.26359832635983266</c:v>
                </c:pt>
                <c:pt idx="9">
                  <c:v>0.55000000000000004</c:v>
                </c:pt>
                <c:pt idx="10">
                  <c:v>0.375</c:v>
                </c:pt>
                <c:pt idx="11">
                  <c:v>0.30625000000000002</c:v>
                </c:pt>
                <c:pt idx="12">
                  <c:v>0.19277108433734941</c:v>
                </c:pt>
              </c:numCache>
            </c:numRef>
          </c:val>
        </c:ser>
        <c:ser>
          <c:idx val="1"/>
          <c:order val="1"/>
          <c:tx>
            <c:strRef>
              <c:f>'39（問32）'!$AP$10</c:f>
              <c:strCache>
                <c:ptCount val="1"/>
                <c:pt idx="0">
                  <c:v>していない</c:v>
                </c:pt>
              </c:strCache>
            </c:strRef>
          </c:tx>
          <c:spPr>
            <a:solidFill>
              <a:schemeClr val="bg1"/>
            </a:solidFill>
            <a:ln w="12700">
              <a:solidFill>
                <a:srgbClr val="000000"/>
              </a:solidFill>
              <a:prstDash val="solid"/>
            </a:ln>
          </c:spPr>
          <c:invertIfNegative val="0"/>
          <c:dLbls>
            <c:dLbl>
              <c:idx val="0"/>
              <c:delete val="1"/>
            </c:dLbl>
            <c:spPr>
              <a:solidFill>
                <a:schemeClr val="bg1"/>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'39（問32）'!$AN$11:$AN$23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'39（問32）'!$AP$11:$AP$23</c:f>
              <c:numCache>
                <c:formatCode>0.0%</c:formatCode>
                <c:ptCount val="13"/>
                <c:pt idx="0">
                  <c:v>0</c:v>
                </c:pt>
                <c:pt idx="1">
                  <c:v>0.73684210526315785</c:v>
                </c:pt>
                <c:pt idx="2">
                  <c:v>0.63636363636363635</c:v>
                </c:pt>
                <c:pt idx="3">
                  <c:v>0.51724137931034486</c:v>
                </c:pt>
                <c:pt idx="4">
                  <c:v>0.53237410071942448</c:v>
                </c:pt>
                <c:pt idx="5">
                  <c:v>0.8</c:v>
                </c:pt>
                <c:pt idx="6">
                  <c:v>0.68421052631578949</c:v>
                </c:pt>
                <c:pt idx="7">
                  <c:v>0.35714285714285715</c:v>
                </c:pt>
                <c:pt idx="8">
                  <c:v>0.72384937238493718</c:v>
                </c:pt>
                <c:pt idx="9">
                  <c:v>0.45</c:v>
                </c:pt>
                <c:pt idx="10">
                  <c:v>0.375</c:v>
                </c:pt>
                <c:pt idx="11">
                  <c:v>0.6875</c:v>
                </c:pt>
                <c:pt idx="12">
                  <c:v>0.77710843373493976</c:v>
                </c:pt>
              </c:numCache>
            </c:numRef>
          </c:val>
        </c:ser>
        <c:ser>
          <c:idx val="2"/>
          <c:order val="2"/>
          <c:tx>
            <c:strRef>
              <c:f>'39（問32）'!$AQ$10</c:f>
              <c:strCache>
                <c:ptCount val="1"/>
                <c:pt idx="0">
                  <c:v>無回答</c:v>
                </c:pt>
              </c:strCache>
            </c:strRef>
          </c:tx>
          <c:spPr>
            <a:pattFill prst="pct10">
              <a:fgClr>
                <a:schemeClr val="tx1"/>
              </a:fgClr>
              <a:bgClr>
                <a:schemeClr val="bg1"/>
              </a:bgClr>
            </a:pattFill>
            <a:ln w="12700">
              <a:solidFill>
                <a:srgbClr val="000000"/>
              </a:solidFill>
              <a:prstDash val="solid"/>
            </a:ln>
          </c:spPr>
          <c:invertIfNegative val="0"/>
          <c:dLbls>
            <c:dLbl>
              <c:idx val="0"/>
              <c:layout>
                <c:manualLayout>
                  <c:x val="2.6349005920402159E-2"/>
                  <c:y val="-4.0658047717510115E-5"/>
                </c:manualLayout>
              </c:layout>
              <c:dLblPos val="ctr"/>
              <c:showLegendKey val="0"/>
              <c:showVal val="1"/>
              <c:showCatName val="0"/>
              <c:showSerName val="0"/>
              <c:showPercent val="0"/>
              <c:showBubbleSize val="0"/>
            </c:dLbl>
            <c:dLbl>
              <c:idx val="1"/>
              <c:layout>
                <c:manualLayout>
                  <c:x val="2.0297568704063278E-2"/>
                  <c:y val="-2.4211031976440612E-3"/>
                </c:manualLayout>
              </c:layout>
              <c:dLblPos val="ctr"/>
              <c:showLegendKey val="0"/>
              <c:showVal val="1"/>
              <c:showCatName val="0"/>
              <c:showSerName val="0"/>
              <c:showPercent val="0"/>
              <c:showBubbleSize val="0"/>
            </c:dLbl>
            <c:dLbl>
              <c:idx val="2"/>
              <c:layout>
                <c:manualLayout>
                  <c:x val="1.8154311649016642E-2"/>
                  <c:y val="3.5366931918656055E-3"/>
                </c:manualLayout>
              </c:layout>
              <c:showLegendKey val="0"/>
              <c:showVal val="1"/>
              <c:showCatName val="0"/>
              <c:showSerName val="0"/>
              <c:showPercent val="0"/>
              <c:showBubbleSize val="0"/>
            </c:dLbl>
            <c:dLbl>
              <c:idx val="3"/>
              <c:delete val="1"/>
            </c:dLbl>
            <c:dLbl>
              <c:idx val="4"/>
              <c:layout>
                <c:manualLayout>
                  <c:x val="1.6165250395118926E-2"/>
                  <c:y val="-1.6051574455050502E-3"/>
                </c:manualLayout>
              </c:layout>
              <c:dLblPos val="ctr"/>
              <c:showLegendKey val="0"/>
              <c:showVal val="1"/>
              <c:showCatName val="0"/>
              <c:showSerName val="0"/>
              <c:showPercent val="0"/>
              <c:showBubbleSize val="0"/>
            </c:dLbl>
            <c:dLbl>
              <c:idx val="7"/>
              <c:delete val="1"/>
            </c:dLbl>
            <c:dLbl>
              <c:idx val="8"/>
              <c:layout>
                <c:manualLayout>
                  <c:x val="6.0514372163388806E-3"/>
                  <c:y val="3.5366931918656055E-3"/>
                </c:manualLayout>
              </c:layout>
              <c:showLegendKey val="0"/>
              <c:showVal val="1"/>
              <c:showCatName val="0"/>
              <c:showSerName val="0"/>
              <c:showPercent val="0"/>
              <c:showBubbleSize val="0"/>
            </c:dLbl>
            <c:dLbl>
              <c:idx val="9"/>
              <c:delete val="1"/>
            </c:dLbl>
            <c:dLbl>
              <c:idx val="11"/>
              <c:layout>
                <c:manualLayout>
                  <c:x val="2.0171457387796268E-2"/>
                  <c:y val="0"/>
                </c:manualLayout>
              </c:layout>
              <c:showLegendKey val="0"/>
              <c:showVal val="1"/>
              <c:showCatName val="0"/>
              <c:showSerName val="0"/>
              <c:showPercent val="0"/>
              <c:showBubbleSize val="0"/>
            </c:dLbl>
            <c:dLbl>
              <c:idx val="12"/>
              <c:layout>
                <c:manualLayout>
                  <c:x val="2.4205748865355523E-2"/>
                  <c:y val="0"/>
                </c:manualLayout>
              </c:layout>
              <c:showLegendKey val="0"/>
              <c:showVal val="1"/>
              <c:showCatName val="0"/>
              <c:showSerName val="0"/>
              <c:showPercent val="0"/>
              <c:showBubbleSize val="0"/>
            </c:dLbl>
            <c:spPr>
              <a:solidFill>
                <a:schemeClr val="bg1"/>
              </a:solidFill>
              <a:ln w="3175">
                <a:solidFill>
                  <a:sysClr val="windowText" lastClr="000000"/>
                </a:solid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'39（問32）'!$AN$11:$AN$23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'39（問32）'!$AQ$11:$AQ$23</c:f>
              <c:numCache>
                <c:formatCode>0.0%</c:formatCode>
                <c:ptCount val="13"/>
                <c:pt idx="0">
                  <c:v>0</c:v>
                </c:pt>
                <c:pt idx="1">
                  <c:v>3.5087719298245612E-2</c:v>
                </c:pt>
                <c:pt idx="2">
                  <c:v>2.2727272727272728E-2</c:v>
                </c:pt>
                <c:pt idx="3">
                  <c:v>0</c:v>
                </c:pt>
                <c:pt idx="4">
                  <c:v>7.1942446043165471E-3</c:v>
                </c:pt>
                <c:pt idx="5">
                  <c:v>6.6666666666666666E-2</c:v>
                </c:pt>
                <c:pt idx="6">
                  <c:v>0.10526315789473684</c:v>
                </c:pt>
                <c:pt idx="7">
                  <c:v>0</c:v>
                </c:pt>
                <c:pt idx="8">
                  <c:v>1.2552301255230125E-2</c:v>
                </c:pt>
                <c:pt idx="9">
                  <c:v>0</c:v>
                </c:pt>
                <c:pt idx="10">
                  <c:v>0.25</c:v>
                </c:pt>
                <c:pt idx="11">
                  <c:v>6.2500000000000003E-3</c:v>
                </c:pt>
                <c:pt idx="12">
                  <c:v>3.0120481927710843E-2</c:v>
                </c:pt>
              </c:numCache>
            </c:numRef>
          </c:val>
        </c:ser>
        <c:dLbls>
          <c:showLegendKey val="0"/>
          <c:showVal val="0"/>
          <c:showCatName val="0"/>
          <c:showSerName val="0"/>
          <c:showPercent val="0"/>
          <c:showBubbleSize val="0"/>
        </c:dLbls>
        <c:gapWidth val="30"/>
        <c:overlap val="100"/>
        <c:axId val="101969280"/>
        <c:axId val="101979264"/>
      </c:barChart>
      <c:catAx>
        <c:axId val="10196928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979264"/>
        <c:crosses val="autoZero"/>
        <c:auto val="1"/>
        <c:lblAlgn val="ctr"/>
        <c:lblOffset val="100"/>
        <c:tickLblSkip val="1"/>
        <c:tickMarkSkip val="1"/>
        <c:noMultiLvlLbl val="0"/>
      </c:catAx>
      <c:valAx>
        <c:axId val="101979264"/>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969280"/>
        <c:crosses val="autoZero"/>
        <c:crossBetween val="between"/>
      </c:valAx>
      <c:spPr>
        <a:noFill/>
        <a:ln w="25400">
          <a:noFill/>
        </a:ln>
      </c:spPr>
    </c:plotArea>
    <c:legend>
      <c:legendPos val="r"/>
      <c:layout>
        <c:manualLayout>
          <c:xMode val="edge"/>
          <c:yMode val="edge"/>
          <c:x val="0.86384329795386772"/>
          <c:y val="0.34482758620689657"/>
          <c:w val="0.12556748106940485"/>
          <c:h val="0.19098143236074272"/>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6.8078668683812404E-2"/>
          <c:y val="2.2222222222222223E-2"/>
        </c:manualLayout>
      </c:layout>
      <c:overlay val="0"/>
      <c:spPr>
        <a:noFill/>
        <a:ln w="25400">
          <a:noFill/>
        </a:ln>
      </c:spPr>
    </c:title>
    <c:autoTitleDeleted val="0"/>
    <c:plotArea>
      <c:layout>
        <c:manualLayout>
          <c:layoutTarget val="inner"/>
          <c:xMode val="edge"/>
          <c:yMode val="edge"/>
          <c:x val="0.14372174005541738"/>
          <c:y val="0.10222266589698741"/>
          <c:w val="0.69591579395254732"/>
          <c:h val="0.77333668982938297"/>
        </c:manualLayout>
      </c:layout>
      <c:barChart>
        <c:barDir val="bar"/>
        <c:grouping val="percentStacked"/>
        <c:varyColors val="0"/>
        <c:ser>
          <c:idx val="0"/>
          <c:order val="0"/>
          <c:tx>
            <c:strRef>
              <c:f>'39（問32）'!$AO$28</c:f>
              <c:strCache>
                <c:ptCount val="1"/>
                <c:pt idx="0">
                  <c:v>している</c:v>
                </c:pt>
              </c:strCache>
            </c:strRef>
          </c:tx>
          <c:spPr>
            <a:pattFill prst="pct60">
              <a:fgClr>
                <a:schemeClr val="tx1"/>
              </a:fgClr>
              <a:bgClr>
                <a:schemeClr val="bg1"/>
              </a:bgClr>
            </a:pattFill>
            <a:ln w="12700">
              <a:solidFill>
                <a:srgbClr val="000000"/>
              </a:solidFill>
              <a:prstDash val="solid"/>
            </a:ln>
          </c:spPr>
          <c:invertIfNegative val="0"/>
          <c:dLbls>
            <c:dLbl>
              <c:idx val="5"/>
              <c:layout>
                <c:manualLayout>
                  <c:x val="4.727739160803099E-3"/>
                  <c:y val="-2.5186783052283637E-3"/>
                </c:manualLayout>
              </c:layout>
              <c:dLblPos val="ctr"/>
              <c:showLegendKey val="0"/>
              <c:showVal val="1"/>
              <c:showCatName val="0"/>
              <c:showSerName val="0"/>
              <c:showPercent val="0"/>
              <c:showBubbleSize val="0"/>
            </c:dLbl>
            <c:spPr>
              <a:solidFill>
                <a:schemeClr val="bg1"/>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'39（問32）'!$AN$29:$AN$34</c:f>
              <c:strCache>
                <c:ptCount val="6"/>
                <c:pt idx="0">
                  <c:v>100人以上</c:v>
                </c:pt>
                <c:pt idx="1">
                  <c:v>50～99人</c:v>
                </c:pt>
                <c:pt idx="2">
                  <c:v>30～49人</c:v>
                </c:pt>
                <c:pt idx="3">
                  <c:v>10～29人</c:v>
                </c:pt>
                <c:pt idx="4">
                  <c:v>5～9人</c:v>
                </c:pt>
                <c:pt idx="5">
                  <c:v>1～4人</c:v>
                </c:pt>
              </c:strCache>
            </c:strRef>
          </c:cat>
          <c:val>
            <c:numRef>
              <c:f>'39（問32）'!$AO$29:$AO$34</c:f>
              <c:numCache>
                <c:formatCode>0.0%</c:formatCode>
                <c:ptCount val="6"/>
                <c:pt idx="0">
                  <c:v>0.86538461538461542</c:v>
                </c:pt>
                <c:pt idx="1">
                  <c:v>0.7857142857142857</c:v>
                </c:pt>
                <c:pt idx="2">
                  <c:v>0.58888888888888891</c:v>
                </c:pt>
                <c:pt idx="3">
                  <c:v>0.31232091690544411</c:v>
                </c:pt>
                <c:pt idx="4">
                  <c:v>0.11490683229813664</c:v>
                </c:pt>
                <c:pt idx="5">
                  <c:v>9.2307692307692313E-2</c:v>
                </c:pt>
              </c:numCache>
            </c:numRef>
          </c:val>
        </c:ser>
        <c:ser>
          <c:idx val="1"/>
          <c:order val="1"/>
          <c:tx>
            <c:strRef>
              <c:f>'39（問32）'!$AP$28</c:f>
              <c:strCache>
                <c:ptCount val="1"/>
                <c:pt idx="0">
                  <c:v>していない</c:v>
                </c:pt>
              </c:strCache>
            </c:strRef>
          </c:tx>
          <c:spPr>
            <a:solidFill>
              <a:schemeClr val="bg1"/>
            </a:solidFill>
            <a:ln w="12700">
              <a:solidFill>
                <a:srgbClr val="000000"/>
              </a:solidFill>
              <a:prstDash val="solid"/>
            </a:ln>
          </c:spPr>
          <c:invertIfNegative val="0"/>
          <c:dLbls>
            <c:spPr>
              <a:solidFill>
                <a:schemeClr val="bg1"/>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'39（問32）'!$AN$29:$AN$34</c:f>
              <c:strCache>
                <c:ptCount val="6"/>
                <c:pt idx="0">
                  <c:v>100人以上</c:v>
                </c:pt>
                <c:pt idx="1">
                  <c:v>50～99人</c:v>
                </c:pt>
                <c:pt idx="2">
                  <c:v>30～49人</c:v>
                </c:pt>
                <c:pt idx="3">
                  <c:v>10～29人</c:v>
                </c:pt>
                <c:pt idx="4">
                  <c:v>5～9人</c:v>
                </c:pt>
                <c:pt idx="5">
                  <c:v>1～4人</c:v>
                </c:pt>
              </c:strCache>
            </c:strRef>
          </c:cat>
          <c:val>
            <c:numRef>
              <c:f>'39（問32）'!$AP$29:$AP$34</c:f>
              <c:numCache>
                <c:formatCode>0.0%</c:formatCode>
                <c:ptCount val="6"/>
                <c:pt idx="0">
                  <c:v>0.11538461538461539</c:v>
                </c:pt>
                <c:pt idx="1">
                  <c:v>0.21428571428571427</c:v>
                </c:pt>
                <c:pt idx="2">
                  <c:v>0.4</c:v>
                </c:pt>
                <c:pt idx="3">
                  <c:v>0.66762177650429799</c:v>
                </c:pt>
                <c:pt idx="4">
                  <c:v>0.86335403726708071</c:v>
                </c:pt>
                <c:pt idx="5">
                  <c:v>0.86923076923076925</c:v>
                </c:pt>
              </c:numCache>
            </c:numRef>
          </c:val>
        </c:ser>
        <c:ser>
          <c:idx val="2"/>
          <c:order val="2"/>
          <c:tx>
            <c:strRef>
              <c:f>'39（問32）'!$AQ$28</c:f>
              <c:strCache>
                <c:ptCount val="1"/>
                <c:pt idx="0">
                  <c:v>無回答</c:v>
                </c:pt>
              </c:strCache>
            </c:strRef>
          </c:tx>
          <c:spPr>
            <a:pattFill prst="pct10">
              <a:fgClr>
                <a:schemeClr val="tx1"/>
              </a:fgClr>
              <a:bgClr>
                <a:schemeClr val="bg1"/>
              </a:bgClr>
            </a:pattFill>
            <a:ln w="12700">
              <a:solidFill>
                <a:srgbClr val="000000"/>
              </a:solidFill>
              <a:prstDash val="solid"/>
            </a:ln>
          </c:spPr>
          <c:invertIfNegative val="0"/>
          <c:dLbls>
            <c:dLbl>
              <c:idx val="0"/>
              <c:layout>
                <c:manualLayout>
                  <c:x val="1.3741825502276967E-2"/>
                  <c:y val="1.9257828594208665E-3"/>
                </c:manualLayout>
              </c:layout>
              <c:dLblPos val="ctr"/>
              <c:showLegendKey val="0"/>
              <c:showVal val="1"/>
              <c:showCatName val="0"/>
              <c:showSerName val="0"/>
              <c:showPercent val="0"/>
              <c:showBubbleSize val="0"/>
            </c:dLbl>
            <c:dLbl>
              <c:idx val="1"/>
              <c:delete val="1"/>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'39（問32）'!$AN$29:$AN$34</c:f>
              <c:strCache>
                <c:ptCount val="6"/>
                <c:pt idx="0">
                  <c:v>100人以上</c:v>
                </c:pt>
                <c:pt idx="1">
                  <c:v>50～99人</c:v>
                </c:pt>
                <c:pt idx="2">
                  <c:v>30～49人</c:v>
                </c:pt>
                <c:pt idx="3">
                  <c:v>10～29人</c:v>
                </c:pt>
                <c:pt idx="4">
                  <c:v>5～9人</c:v>
                </c:pt>
                <c:pt idx="5">
                  <c:v>1～4人</c:v>
                </c:pt>
              </c:strCache>
            </c:strRef>
          </c:cat>
          <c:val>
            <c:numRef>
              <c:f>'39（問32）'!$AQ$29:$AQ$34</c:f>
              <c:numCache>
                <c:formatCode>0.0%</c:formatCode>
                <c:ptCount val="6"/>
                <c:pt idx="0">
                  <c:v>1.9230769230769232E-2</c:v>
                </c:pt>
                <c:pt idx="1">
                  <c:v>0</c:v>
                </c:pt>
                <c:pt idx="2">
                  <c:v>1.1111111111111112E-2</c:v>
                </c:pt>
                <c:pt idx="3">
                  <c:v>2.0057306590257881E-2</c:v>
                </c:pt>
                <c:pt idx="4">
                  <c:v>2.1739130434782608E-2</c:v>
                </c:pt>
                <c:pt idx="5">
                  <c:v>3.8461538461538464E-2</c:v>
                </c:pt>
              </c:numCache>
            </c:numRef>
          </c:val>
        </c:ser>
        <c:dLbls>
          <c:showLegendKey val="0"/>
          <c:showVal val="0"/>
          <c:showCatName val="0"/>
          <c:showSerName val="0"/>
          <c:showPercent val="0"/>
          <c:showBubbleSize val="0"/>
        </c:dLbls>
        <c:gapWidth val="30"/>
        <c:overlap val="100"/>
        <c:axId val="104488960"/>
        <c:axId val="104490496"/>
      </c:barChart>
      <c:catAx>
        <c:axId val="10448896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490496"/>
        <c:crosses val="autoZero"/>
        <c:auto val="1"/>
        <c:lblAlgn val="ctr"/>
        <c:lblOffset val="100"/>
        <c:tickLblSkip val="1"/>
        <c:tickMarkSkip val="1"/>
        <c:noMultiLvlLbl val="0"/>
      </c:catAx>
      <c:valAx>
        <c:axId val="104490496"/>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488960"/>
        <c:crosses val="autoZero"/>
        <c:crossBetween val="between"/>
      </c:valAx>
      <c:spPr>
        <a:noFill/>
        <a:ln w="25400">
          <a:noFill/>
        </a:ln>
      </c:spPr>
    </c:plotArea>
    <c:legend>
      <c:legendPos val="r"/>
      <c:layout>
        <c:manualLayout>
          <c:xMode val="edge"/>
          <c:yMode val="edge"/>
          <c:x val="0.86233043864978298"/>
          <c:y val="0.38666853310002919"/>
          <c:w val="0.12556748106940485"/>
          <c:h val="0.3200013998250219"/>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6.6878980891719744E-2"/>
          <c:y val="4.4673539518900345E-2"/>
        </c:manualLayout>
      </c:layout>
      <c:overlay val="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title>
    <c:autoTitleDeleted val="0"/>
    <c:view3D>
      <c:rotX val="50"/>
      <c:rotY val="0"/>
      <c:rAngAx val="0"/>
      <c:perspective val="30"/>
    </c:view3D>
    <c:floor>
      <c:thickness val="0"/>
    </c:floor>
    <c:sideWall>
      <c:thickness val="0"/>
    </c:sideWall>
    <c:backWall>
      <c:thickness val="0"/>
    </c:backWall>
    <c:plotArea>
      <c:layout>
        <c:manualLayout>
          <c:layoutTarget val="inner"/>
          <c:xMode val="edge"/>
          <c:yMode val="edge"/>
          <c:x val="4.6709129511677279E-2"/>
          <c:y val="0.12199312714776632"/>
          <c:w val="0.51061571125265393"/>
          <c:h val="0.82646048109965631"/>
        </c:manualLayout>
      </c:layout>
      <c:pie3DChart>
        <c:varyColors val="1"/>
        <c:ser>
          <c:idx val="0"/>
          <c:order val="0"/>
          <c:tx>
            <c:strRef>
              <c:f>'40（問15）'!$AL$5</c:f>
              <c:strCache>
                <c:ptCount val="1"/>
                <c:pt idx="0">
                  <c:v>全　体</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dPt>
          <c:dPt>
            <c:idx val="1"/>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2"/>
            <c:bubble3D val="0"/>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3"/>
            <c:bubble3D val="0"/>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4"/>
            <c:bubble3D val="0"/>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5"/>
            <c:bubble3D val="0"/>
            <c:spPr>
              <a:pattFill prst="pct5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Lbls>
            <c:dLbl>
              <c:idx val="0"/>
              <c:layout>
                <c:manualLayout>
                  <c:x val="-2.1074276543457545E-3"/>
                  <c:y val="-1.0849365478799685E-2"/>
                </c:manualLayout>
              </c:layout>
              <c:dLblPos val="bestFit"/>
              <c:showLegendKey val="0"/>
              <c:showVal val="0"/>
              <c:showCatName val="1"/>
              <c:showSerName val="0"/>
              <c:showPercent val="1"/>
              <c:showBubbleSize val="0"/>
            </c:dLbl>
            <c:dLbl>
              <c:idx val="1"/>
              <c:layout>
                <c:manualLayout>
                  <c:x val="7.1012922747713855E-2"/>
                  <c:y val="3.6180967069837922E-2"/>
                </c:manualLayout>
              </c:layout>
              <c:dLblPos val="bestFit"/>
              <c:showLegendKey val="0"/>
              <c:showVal val="0"/>
              <c:showCatName val="1"/>
              <c:showSerName val="0"/>
              <c:showPercent val="1"/>
              <c:showBubbleSize val="0"/>
            </c:dLbl>
            <c:dLbl>
              <c:idx val="2"/>
              <c:layout>
                <c:manualLayout>
                  <c:x val="2.7974321681127439E-2"/>
                  <c:y val="-1.0413182888221446E-2"/>
                </c:manualLayout>
              </c:layout>
              <c:dLblPos val="bestFit"/>
              <c:showLegendKey val="0"/>
              <c:showVal val="0"/>
              <c:showCatName val="1"/>
              <c:showSerName val="0"/>
              <c:showPercent val="1"/>
              <c:showBubbleSize val="0"/>
            </c:dLbl>
            <c:dLbl>
              <c:idx val="3"/>
              <c:layout>
                <c:manualLayout>
                  <c:x val="5.0895230452881288E-2"/>
                  <c:y val="-8.6254295532646047E-2"/>
                </c:manualLayout>
              </c:layout>
              <c:dLblPos val="bestFit"/>
              <c:showLegendKey val="0"/>
              <c:showVal val="0"/>
              <c:showCatName val="1"/>
              <c:showSerName val="0"/>
              <c:showPercent val="1"/>
              <c:showBubbleSize val="0"/>
            </c:dLbl>
            <c:dLbl>
              <c:idx val="4"/>
              <c:layout>
                <c:manualLayout>
                  <c:x val="-0.15304378353979636"/>
                  <c:y val="-1.3745704467353952E-2"/>
                </c:manualLayout>
              </c:layout>
              <c:dLblPos val="bestFit"/>
              <c:showLegendKey val="0"/>
              <c:showVal val="0"/>
              <c:showCatName val="1"/>
              <c:showSerName val="0"/>
              <c:showPercent val="1"/>
              <c:showBubbleSize val="0"/>
            </c:dLbl>
            <c:dLbl>
              <c:idx val="5"/>
              <c:layout>
                <c:manualLayout>
                  <c:x val="0.11727903438821739"/>
                  <c:y val="3.4793408555889277E-2"/>
                </c:manualLayout>
              </c:layout>
              <c:dLblPos val="bestFit"/>
              <c:showLegendKey val="0"/>
              <c:showVal val="0"/>
              <c:showCatName val="1"/>
              <c:showSerName val="0"/>
              <c:showPercent val="1"/>
              <c:showBubbleSize val="0"/>
            </c:dLbl>
            <c:numFmt formatCode="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cat>
            <c:strRef>
              <c:f>'40（問15）'!$AM$7:$AR$7</c:f>
              <c:strCache>
                <c:ptCount val="6"/>
                <c:pt idx="0">
                  <c:v>４時間未満</c:v>
                </c:pt>
                <c:pt idx="1">
                  <c:v>４時間以上
５時間未満</c:v>
                </c:pt>
                <c:pt idx="2">
                  <c:v>５時間以上
６時間未満</c:v>
                </c:pt>
                <c:pt idx="3">
                  <c:v>６時間以上
７時間未満</c:v>
                </c:pt>
                <c:pt idx="4">
                  <c:v>７時間以上</c:v>
                </c:pt>
                <c:pt idx="5">
                  <c:v>無回答</c:v>
                </c:pt>
              </c:strCache>
            </c:strRef>
          </c:cat>
          <c:val>
            <c:numRef>
              <c:f>'40（問15）'!$AM$5:$AR$5</c:f>
              <c:numCache>
                <c:formatCode>0.0%</c:formatCode>
                <c:ptCount val="6"/>
                <c:pt idx="0">
                  <c:v>6.7127344521224083E-2</c:v>
                </c:pt>
                <c:pt idx="1">
                  <c:v>0.11451135241855874</c:v>
                </c:pt>
                <c:pt idx="2">
                  <c:v>0.16683119447186576</c:v>
                </c:pt>
                <c:pt idx="3">
                  <c:v>8.0947680157946691E-2</c:v>
                </c:pt>
                <c:pt idx="4">
                  <c:v>0.15695952615992104</c:v>
                </c:pt>
                <c:pt idx="5">
                  <c:v>0.41362290227048371</c:v>
                </c:pt>
              </c:numCache>
            </c:numRef>
          </c:val>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7033953558352974"/>
          <c:y val="0.12120247855615986"/>
          <c:w val="0.19144390390691612"/>
          <c:h val="0.77134020618556709"/>
        </c:manualLayout>
      </c:layout>
      <c:overlay val="0"/>
      <c:spPr>
        <a:solidFill>
          <a:sysClr val="window" lastClr="FFFFFF"/>
        </a:solidFill>
        <a:ln>
          <a:solidFill>
            <a:sysClr val="windowText" lastClr="000000"/>
          </a:solidFill>
        </a:ln>
      </c:spPr>
      <c:txPr>
        <a:bodyPr/>
        <a:lstStyle/>
        <a:p>
          <a:pPr>
            <a:defRPr sz="700"/>
          </a:pPr>
          <a:endParaRPr lang="ja-JP"/>
        </a:p>
      </c:txPr>
    </c:legend>
    <c:plotVisOnly val="1"/>
    <c:dispBlanksAs val="zero"/>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1503069094890746"/>
          <c:y val="9.5969289827255271E-3"/>
        </c:manualLayout>
      </c:layout>
      <c:overlay val="0"/>
      <c:spPr>
        <a:noFill/>
        <a:ln w="25400">
          <a:noFill/>
        </a:ln>
      </c:spPr>
    </c:title>
    <c:autoTitleDeleted val="0"/>
    <c:plotArea>
      <c:layout>
        <c:manualLayout>
          <c:layoutTarget val="inner"/>
          <c:xMode val="edge"/>
          <c:yMode val="edge"/>
          <c:x val="0.15030686103070856"/>
          <c:y val="5.7581573896353169E-2"/>
          <c:w val="0.66871215723866262"/>
          <c:h val="0.8886756238003839"/>
        </c:manualLayout>
      </c:layout>
      <c:barChart>
        <c:barDir val="bar"/>
        <c:grouping val="percentStacked"/>
        <c:varyColors val="0"/>
        <c:ser>
          <c:idx val="0"/>
          <c:order val="0"/>
          <c:tx>
            <c:strRef>
              <c:f>'40（問15）'!$AM$7</c:f>
              <c:strCache>
                <c:ptCount val="1"/>
                <c:pt idx="0">
                  <c:v>４時間未満</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2.4539877300613498E-2"/>
                  <c:y val="0"/>
                </c:manualLayout>
              </c:layout>
              <c:dLblPos val="ctr"/>
              <c:showLegendKey val="0"/>
              <c:showVal val="1"/>
              <c:showCatName val="0"/>
              <c:showSerName val="0"/>
              <c:showPercent val="0"/>
              <c:showBubbleSize val="0"/>
            </c:dLbl>
            <c:dLbl>
              <c:idx val="1"/>
              <c:layout>
                <c:manualLayout>
                  <c:x val="3.9826151902556265E-3"/>
                  <c:y val="0"/>
                </c:manualLayout>
              </c:layout>
              <c:dLblPos val="ctr"/>
              <c:showLegendKey val="0"/>
              <c:showVal val="1"/>
              <c:showCatName val="0"/>
              <c:showSerName val="0"/>
              <c:showPercent val="0"/>
              <c:showBubbleSize val="0"/>
            </c:dLbl>
            <c:dLbl>
              <c:idx val="2"/>
              <c:layout>
                <c:manualLayout>
                  <c:x val="-2.1522309711286087E-3"/>
                  <c:y val="9.3835554945867131E-17"/>
                </c:manualLayout>
              </c:layout>
              <c:dLblPos val="ctr"/>
              <c:showLegendKey val="0"/>
              <c:showVal val="1"/>
              <c:showCatName val="0"/>
              <c:showSerName val="0"/>
              <c:showPercent val="0"/>
              <c:showBubbleSize val="0"/>
            </c:dLbl>
            <c:dLbl>
              <c:idx val="3"/>
              <c:layout>
                <c:manualLayout>
                  <c:x val="6.1349693251533744E-3"/>
                  <c:y val="9.3835554945867131E-17"/>
                </c:manualLayout>
              </c:layout>
              <c:dLblPos val="ctr"/>
              <c:showLegendKey val="0"/>
              <c:showVal val="1"/>
              <c:showCatName val="0"/>
              <c:showSerName val="0"/>
              <c:showPercent val="0"/>
              <c:showBubbleSize val="0"/>
            </c:dLbl>
            <c:dLbl>
              <c:idx val="6"/>
              <c:layout>
                <c:manualLayout>
                  <c:x val="-1.0224948875255624E-2"/>
                  <c:y val="0"/>
                </c:manualLayout>
              </c:layout>
              <c:dLblPos val="ctr"/>
              <c:showLegendKey val="0"/>
              <c:showVal val="1"/>
              <c:showCatName val="0"/>
              <c:showSerName val="0"/>
              <c:showPercent val="0"/>
              <c:showBubbleSize val="0"/>
            </c:dLbl>
            <c:dLbl>
              <c:idx val="7"/>
              <c:layout>
                <c:manualLayout>
                  <c:x val="1.832444758734119E-2"/>
                  <c:y val="0"/>
                </c:manualLayout>
              </c:layout>
              <c:dLblPos val="ctr"/>
              <c:showLegendKey val="0"/>
              <c:showVal val="1"/>
              <c:showCatName val="0"/>
              <c:showSerName val="0"/>
              <c:showPercent val="0"/>
              <c:showBubbleSize val="0"/>
            </c:dLbl>
            <c:dLbl>
              <c:idx val="8"/>
              <c:layout>
                <c:manualLayout>
                  <c:x val="4.0363269424823411E-3"/>
                  <c:y val="4.664916424312669E-17"/>
                </c:manualLayout>
              </c:layout>
              <c:dLblPos val="ctr"/>
              <c:showLegendKey val="0"/>
              <c:showVal val="1"/>
              <c:showCatName val="0"/>
              <c:showSerName val="0"/>
              <c:showPercent val="0"/>
              <c:showBubbleSize val="0"/>
            </c:dLbl>
            <c:dLbl>
              <c:idx val="9"/>
              <c:layout>
                <c:manualLayout>
                  <c:x val="-4.3046229650741509E-3"/>
                  <c:y val="2.5591810620601407E-3"/>
                </c:manualLayout>
              </c:layout>
              <c:dLblPos val="ctr"/>
              <c:showLegendKey val="0"/>
              <c:showVal val="1"/>
              <c:showCatName val="0"/>
              <c:showSerName val="0"/>
              <c:showPercent val="0"/>
              <c:showBubbleSize val="0"/>
            </c:dLbl>
            <c:dLbl>
              <c:idx val="10"/>
              <c:delete val="1"/>
            </c:dLbl>
            <c:dLbl>
              <c:idx val="11"/>
              <c:layout>
                <c:manualLayout>
                  <c:x val="-1.3412047005726874E-4"/>
                  <c:y val="0"/>
                </c:manualLayout>
              </c:layout>
              <c:dLblPos val="ctr"/>
              <c:showLegendKey val="0"/>
              <c:showVal val="1"/>
              <c:showCatName val="0"/>
              <c:showSerName val="0"/>
              <c:showPercent val="0"/>
              <c:showBubbleSize val="0"/>
            </c:dLbl>
            <c:dLbl>
              <c:idx val="12"/>
              <c:layout>
                <c:manualLayout>
                  <c:x val="1.2108821916937476E-2"/>
                  <c:y val="0"/>
                </c:manualLayout>
              </c:layout>
              <c:dLblPos val="ctr"/>
              <c:showLegendKey val="0"/>
              <c:showVal val="1"/>
              <c:showCatName val="0"/>
              <c:showSerName val="0"/>
              <c:showPercent val="0"/>
              <c:showBubbleSize val="0"/>
            </c:dLbl>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'40（問15）'!$AL$8:$AL$20</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'40（問15）'!$AM$8:$AM$20</c:f>
              <c:numCache>
                <c:formatCode>0.0%</c:formatCode>
                <c:ptCount val="13"/>
                <c:pt idx="0">
                  <c:v>0</c:v>
                </c:pt>
                <c:pt idx="1">
                  <c:v>1.7543859649122806E-2</c:v>
                </c:pt>
                <c:pt idx="2">
                  <c:v>7.575757575757576E-2</c:v>
                </c:pt>
                <c:pt idx="3">
                  <c:v>0.10344827586206896</c:v>
                </c:pt>
                <c:pt idx="4">
                  <c:v>0.1366906474820144</c:v>
                </c:pt>
                <c:pt idx="5">
                  <c:v>0.13333333333333333</c:v>
                </c:pt>
                <c:pt idx="6">
                  <c:v>0.10526315789473684</c:v>
                </c:pt>
                <c:pt idx="7">
                  <c:v>0.14285714285714285</c:v>
                </c:pt>
                <c:pt idx="8">
                  <c:v>5.0209205020920501E-2</c:v>
                </c:pt>
                <c:pt idx="9">
                  <c:v>0.05</c:v>
                </c:pt>
                <c:pt idx="10">
                  <c:v>0</c:v>
                </c:pt>
                <c:pt idx="11">
                  <c:v>2.5000000000000001E-2</c:v>
                </c:pt>
                <c:pt idx="12">
                  <c:v>6.0240963855421686E-2</c:v>
                </c:pt>
              </c:numCache>
            </c:numRef>
          </c:val>
        </c:ser>
        <c:ser>
          <c:idx val="1"/>
          <c:order val="1"/>
          <c:tx>
            <c:strRef>
              <c:f>'40（問15）'!$AN$7</c:f>
              <c:strCache>
                <c:ptCount val="1"/>
                <c:pt idx="0">
                  <c:v>４時間以上
５時間未満</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delete val="1"/>
            </c:dLbl>
            <c:dLbl>
              <c:idx val="1"/>
              <c:layout>
                <c:manualLayout>
                  <c:x val="1.4127144298688193E-2"/>
                  <c:y val="0"/>
                </c:manualLayout>
              </c:layout>
              <c:dLblPos val="ctr"/>
              <c:showLegendKey val="0"/>
              <c:showVal val="1"/>
              <c:showCatName val="0"/>
              <c:showSerName val="0"/>
              <c:showPercent val="0"/>
              <c:showBubbleSize val="0"/>
            </c:dLbl>
            <c:dLbl>
              <c:idx val="2"/>
              <c:layout>
                <c:manualLayout>
                  <c:x val="1.4127144298688193E-2"/>
                  <c:y val="0"/>
                </c:manualLayout>
              </c:layout>
              <c:dLblPos val="ctr"/>
              <c:showLegendKey val="0"/>
              <c:showVal val="1"/>
              <c:showCatName val="0"/>
              <c:showSerName val="0"/>
              <c:showPercent val="0"/>
              <c:showBubbleSize val="0"/>
            </c:dLbl>
            <c:dLbl>
              <c:idx val="3"/>
              <c:layout>
                <c:manualLayout>
                  <c:x val="2.0448287522341914E-3"/>
                  <c:y val="9.3835554945867131E-17"/>
                </c:manualLayout>
              </c:layout>
              <c:dLblPos val="ctr"/>
              <c:showLegendKey val="0"/>
              <c:showVal val="1"/>
              <c:showCatName val="0"/>
              <c:showSerName val="0"/>
              <c:showPercent val="0"/>
              <c:showBubbleSize val="0"/>
            </c:dLbl>
            <c:dLbl>
              <c:idx val="6"/>
              <c:layout>
                <c:manualLayout>
                  <c:x val="-4.0899795501022499E-3"/>
                  <c:y val="0"/>
                </c:manualLayout>
              </c:layout>
              <c:dLblPos val="ctr"/>
              <c:showLegendKey val="0"/>
              <c:showVal val="1"/>
              <c:showCatName val="0"/>
              <c:showSerName val="0"/>
              <c:showPercent val="0"/>
              <c:showBubbleSize val="0"/>
            </c:dLbl>
            <c:dLbl>
              <c:idx val="7"/>
              <c:delete val="1"/>
            </c:dLbl>
            <c:dLbl>
              <c:idx val="8"/>
              <c:layout>
                <c:manualLayout>
                  <c:x val="6.0544904137235112E-3"/>
                  <c:y val="4.664916424312669E-17"/>
                </c:manualLayout>
              </c:layout>
              <c:dLblPos val="ctr"/>
              <c:showLegendKey val="0"/>
              <c:showVal val="1"/>
              <c:showCatName val="0"/>
              <c:showSerName val="0"/>
              <c:showPercent val="0"/>
              <c:showBubbleSize val="0"/>
            </c:dLbl>
            <c:dLbl>
              <c:idx val="9"/>
              <c:layout>
                <c:manualLayout>
                  <c:x val="7.9116950871938561E-3"/>
                  <c:y val="2.5591810620601407E-3"/>
                </c:manualLayout>
              </c:layout>
              <c:dLblPos val="ctr"/>
              <c:showLegendKey val="0"/>
              <c:showVal val="1"/>
              <c:showCatName val="0"/>
              <c:showSerName val="0"/>
              <c:showPercent val="0"/>
              <c:showBubbleSize val="0"/>
            </c:dLbl>
            <c:dLbl>
              <c:idx val="10"/>
              <c:layout>
                <c:manualLayout>
                  <c:x val="5.8935961225705684E-3"/>
                  <c:y val="0"/>
                </c:manualLayout>
              </c:layout>
              <c:dLblPos val="ctr"/>
              <c:showLegendKey val="0"/>
              <c:showVal val="1"/>
              <c:showCatName val="0"/>
              <c:showSerName val="0"/>
              <c:showPercent val="0"/>
              <c:showBubbleSize val="0"/>
            </c:dLbl>
            <c:dLbl>
              <c:idx val="11"/>
              <c:layout>
                <c:manualLayout>
                  <c:x val="6.1349693251533744E-3"/>
                  <c:y val="0"/>
                </c:manualLayout>
              </c:layout>
              <c:showLegendKey val="0"/>
              <c:showVal val="1"/>
              <c:showCatName val="0"/>
              <c:showSerName val="0"/>
              <c:showPercent val="0"/>
              <c:showBubbleSize val="0"/>
            </c:dLbl>
            <c:dLbl>
              <c:idx val="12"/>
              <c:layout>
                <c:manualLayout>
                  <c:x val="1.6118544997826192E-2"/>
                  <c:y val="2.5591810620601407E-3"/>
                </c:manualLayout>
              </c:layout>
              <c:dLblPos val="ctr"/>
              <c:showLegendKey val="0"/>
              <c:showVal val="1"/>
              <c:showCatName val="0"/>
              <c:showSerName val="0"/>
              <c:showPercent val="0"/>
              <c:showBubbleSize val="0"/>
            </c:dLbl>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'40（問15）'!$AL$8:$AL$20</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'40（問15）'!$AN$8:$AN$20</c:f>
              <c:numCache>
                <c:formatCode>0.0%</c:formatCode>
                <c:ptCount val="13"/>
                <c:pt idx="0">
                  <c:v>0</c:v>
                </c:pt>
                <c:pt idx="1">
                  <c:v>0.12280701754385964</c:v>
                </c:pt>
                <c:pt idx="2">
                  <c:v>0.15151515151515152</c:v>
                </c:pt>
                <c:pt idx="3">
                  <c:v>3.4482758620689655E-2</c:v>
                </c:pt>
                <c:pt idx="4">
                  <c:v>0.17985611510791366</c:v>
                </c:pt>
                <c:pt idx="5">
                  <c:v>0.26666666666666666</c:v>
                </c:pt>
                <c:pt idx="6">
                  <c:v>5.2631578947368418E-2</c:v>
                </c:pt>
                <c:pt idx="7">
                  <c:v>0</c:v>
                </c:pt>
                <c:pt idx="8">
                  <c:v>0.13807531380753138</c:v>
                </c:pt>
                <c:pt idx="9">
                  <c:v>0.05</c:v>
                </c:pt>
                <c:pt idx="10">
                  <c:v>0.125</c:v>
                </c:pt>
                <c:pt idx="11">
                  <c:v>7.4999999999999997E-2</c:v>
                </c:pt>
                <c:pt idx="12">
                  <c:v>4.2168674698795178E-2</c:v>
                </c:pt>
              </c:numCache>
            </c:numRef>
          </c:val>
        </c:ser>
        <c:ser>
          <c:idx val="2"/>
          <c:order val="2"/>
          <c:tx>
            <c:strRef>
              <c:f>'40（問15）'!$AO$7</c:f>
              <c:strCache>
                <c:ptCount val="1"/>
                <c:pt idx="0">
                  <c:v>５時間以上
６時間未満</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delete val="1"/>
            </c:dLbl>
            <c:dLbl>
              <c:idx val="1"/>
              <c:layout>
                <c:manualLayout>
                  <c:x val="3.8753505963116872E-3"/>
                  <c:y val="0"/>
                </c:manualLayout>
              </c:layout>
              <c:dLblPos val="ctr"/>
              <c:showLegendKey val="0"/>
              <c:showVal val="1"/>
              <c:showCatName val="0"/>
              <c:showSerName val="0"/>
              <c:showPercent val="0"/>
              <c:showBubbleSize val="0"/>
            </c:dLbl>
            <c:dLbl>
              <c:idx val="3"/>
              <c:layout>
                <c:manualLayout>
                  <c:x val="4.0899795501022499E-3"/>
                  <c:y val="2.5591810620602348E-3"/>
                </c:manualLayout>
              </c:layout>
              <c:dLblPos val="ctr"/>
              <c:showLegendKey val="0"/>
              <c:showVal val="1"/>
              <c:showCatName val="0"/>
              <c:showSerName val="0"/>
              <c:showPercent val="0"/>
              <c:showBubbleSize val="0"/>
            </c:dLbl>
            <c:dLbl>
              <c:idx val="4"/>
              <c:layout>
                <c:manualLayout>
                  <c:x val="-1.2269938650306749E-2"/>
                  <c:y val="0"/>
                </c:manualLayout>
              </c:layout>
              <c:dLblPos val="ctr"/>
              <c:showLegendKey val="0"/>
              <c:showVal val="1"/>
              <c:showCatName val="0"/>
              <c:showSerName val="0"/>
              <c:showPercent val="0"/>
              <c:showBubbleSize val="0"/>
            </c:dLbl>
            <c:dLbl>
              <c:idx val="6"/>
              <c:layout>
                <c:manualLayout>
                  <c:x val="-2.0449897750510872E-3"/>
                  <c:y val="0"/>
                </c:manualLayout>
              </c:layout>
              <c:dLblPos val="ctr"/>
              <c:showLegendKey val="0"/>
              <c:showVal val="1"/>
              <c:showCatName val="0"/>
              <c:showSerName val="0"/>
              <c:showPercent val="0"/>
              <c:showBubbleSize val="0"/>
            </c:dLbl>
            <c:dLbl>
              <c:idx val="10"/>
              <c:delete val="1"/>
            </c:dLbl>
            <c:dLbl>
              <c:idx val="12"/>
              <c:layout>
                <c:manualLayout>
                  <c:x val="1.6279428239986651E-2"/>
                  <c:y val="0"/>
                </c:manualLayout>
              </c:layout>
              <c:dLblPos val="ctr"/>
              <c:showLegendKey val="0"/>
              <c:showVal val="1"/>
              <c:showCatName val="0"/>
              <c:showSerName val="0"/>
              <c:showPercent val="0"/>
              <c:showBubbleSize val="0"/>
            </c:dLbl>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'40（問15）'!$AL$8:$AL$20</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'40（問15）'!$AO$8:$AO$20</c:f>
              <c:numCache>
                <c:formatCode>0.0%</c:formatCode>
                <c:ptCount val="13"/>
                <c:pt idx="0">
                  <c:v>0</c:v>
                </c:pt>
                <c:pt idx="1">
                  <c:v>0.19298245614035087</c:v>
                </c:pt>
                <c:pt idx="2">
                  <c:v>0.16666666666666666</c:v>
                </c:pt>
                <c:pt idx="3">
                  <c:v>0.10344827586206896</c:v>
                </c:pt>
                <c:pt idx="4">
                  <c:v>0.10071942446043165</c:v>
                </c:pt>
                <c:pt idx="5">
                  <c:v>0.26666666666666666</c:v>
                </c:pt>
                <c:pt idx="6">
                  <c:v>0.10526315789473684</c:v>
                </c:pt>
                <c:pt idx="7">
                  <c:v>0.2857142857142857</c:v>
                </c:pt>
                <c:pt idx="8">
                  <c:v>0.17573221757322174</c:v>
                </c:pt>
                <c:pt idx="9">
                  <c:v>0.3</c:v>
                </c:pt>
                <c:pt idx="10">
                  <c:v>0</c:v>
                </c:pt>
                <c:pt idx="11">
                  <c:v>0.21249999999999999</c:v>
                </c:pt>
                <c:pt idx="12">
                  <c:v>0.13855421686746988</c:v>
                </c:pt>
              </c:numCache>
            </c:numRef>
          </c:val>
        </c:ser>
        <c:ser>
          <c:idx val="3"/>
          <c:order val="3"/>
          <c:tx>
            <c:strRef>
              <c:f>'40（問15）'!$AP$7</c:f>
              <c:strCache>
                <c:ptCount val="1"/>
                <c:pt idx="0">
                  <c:v>６時間以上
７時間未満</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delete val="1"/>
            </c:dLbl>
            <c:dLbl>
              <c:idx val="5"/>
              <c:layout>
                <c:manualLayout>
                  <c:x val="-1.2269938650306674E-2"/>
                  <c:y val="0"/>
                </c:manualLayout>
              </c:layout>
              <c:dLblPos val="ctr"/>
              <c:showLegendKey val="0"/>
              <c:showVal val="1"/>
              <c:showCatName val="0"/>
              <c:showSerName val="0"/>
              <c:showPercent val="0"/>
              <c:showBubbleSize val="0"/>
            </c:dLbl>
            <c:dLbl>
              <c:idx val="6"/>
              <c:layout>
                <c:manualLayout>
                  <c:x val="4.0899795501022117E-3"/>
                  <c:y val="0"/>
                </c:manualLayout>
              </c:layout>
              <c:dLblPos val="ctr"/>
              <c:showLegendKey val="0"/>
              <c:showVal val="1"/>
              <c:showCatName val="0"/>
              <c:showSerName val="0"/>
              <c:showPercent val="0"/>
              <c:showBubbleSize val="0"/>
            </c:dLbl>
            <c:dLbl>
              <c:idx val="10"/>
              <c:delete val="1"/>
            </c:dLbl>
            <c:dLbl>
              <c:idx val="12"/>
              <c:layout>
                <c:manualLayout>
                  <c:x val="6.0544904137235112E-3"/>
                  <c:y val="0"/>
                </c:manualLayout>
              </c:layout>
              <c:dLblPos val="ctr"/>
              <c:showLegendKey val="0"/>
              <c:showVal val="1"/>
              <c:showCatName val="0"/>
              <c:showSerName val="0"/>
              <c:showPercent val="0"/>
              <c:showBubbleSize val="0"/>
            </c:dLbl>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'40（問15）'!$AL$8:$AL$20</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'40（問15）'!$AP$8:$AP$20</c:f>
              <c:numCache>
                <c:formatCode>0.0%</c:formatCode>
                <c:ptCount val="13"/>
                <c:pt idx="0">
                  <c:v>0</c:v>
                </c:pt>
                <c:pt idx="1">
                  <c:v>5.2631578947368418E-2</c:v>
                </c:pt>
                <c:pt idx="2">
                  <c:v>9.0909090909090912E-2</c:v>
                </c:pt>
                <c:pt idx="3">
                  <c:v>0.10344827586206896</c:v>
                </c:pt>
                <c:pt idx="4">
                  <c:v>0.11510791366906475</c:v>
                </c:pt>
                <c:pt idx="5">
                  <c:v>0.13333333333333333</c:v>
                </c:pt>
                <c:pt idx="6">
                  <c:v>5.2631578947368418E-2</c:v>
                </c:pt>
                <c:pt idx="7">
                  <c:v>7.1428571428571425E-2</c:v>
                </c:pt>
                <c:pt idx="8">
                  <c:v>7.9497907949790794E-2</c:v>
                </c:pt>
                <c:pt idx="9">
                  <c:v>0.1</c:v>
                </c:pt>
                <c:pt idx="10">
                  <c:v>0</c:v>
                </c:pt>
                <c:pt idx="11">
                  <c:v>8.1250000000000003E-2</c:v>
                </c:pt>
                <c:pt idx="12">
                  <c:v>4.8192771084337352E-2</c:v>
                </c:pt>
              </c:numCache>
            </c:numRef>
          </c:val>
        </c:ser>
        <c:ser>
          <c:idx val="4"/>
          <c:order val="4"/>
          <c:tx>
            <c:strRef>
              <c:f>'40（問15）'!$AQ$7</c:f>
              <c:strCache>
                <c:ptCount val="1"/>
                <c:pt idx="0">
                  <c:v>７時間以上</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delete val="1"/>
            </c:dLbl>
            <c:dLbl>
              <c:idx val="5"/>
              <c:layout>
                <c:manualLayout>
                  <c:x val="4.0899795501022499E-3"/>
                  <c:y val="0"/>
                </c:manualLayout>
              </c:layout>
              <c:dLblPos val="ctr"/>
              <c:showLegendKey val="0"/>
              <c:showVal val="1"/>
              <c:showCatName val="0"/>
              <c:showSerName val="0"/>
              <c:showPercent val="0"/>
              <c:showBubbleSize val="0"/>
            </c:dLbl>
            <c:dLbl>
              <c:idx val="6"/>
              <c:layout>
                <c:manualLayout>
                  <c:x val="0"/>
                  <c:y val="0"/>
                </c:manualLayout>
              </c:layout>
              <c:dLblPos val="ctr"/>
              <c:showLegendKey val="0"/>
              <c:showVal val="1"/>
              <c:showCatName val="0"/>
              <c:showSerName val="0"/>
              <c:showPercent val="0"/>
              <c:showBubbleSize val="0"/>
            </c:dLbl>
            <c:dLbl>
              <c:idx val="7"/>
              <c:layout>
                <c:manualLayout>
                  <c:x val="4.0899795501023245E-3"/>
                  <c:y val="0"/>
                </c:manualLayout>
              </c:layout>
              <c:dLblPos val="ctr"/>
              <c:showLegendKey val="0"/>
              <c:showVal val="1"/>
              <c:showCatName val="0"/>
              <c:showSerName val="0"/>
              <c:showPercent val="0"/>
              <c:showBubbleSize val="0"/>
            </c:dLbl>
            <c:dLbl>
              <c:idx val="10"/>
              <c:layout>
                <c:manualLayout>
                  <c:x val="-1.341320065053218E-4"/>
                  <c:y val="0"/>
                </c:manualLayout>
              </c:layout>
              <c:dLblPos val="ctr"/>
              <c:showLegendKey val="0"/>
              <c:showVal val="1"/>
              <c:showCatName val="0"/>
              <c:showSerName val="0"/>
              <c:showPercent val="0"/>
              <c:showBubbleSize val="0"/>
            </c:dLbl>
            <c:dLbl>
              <c:idx val="12"/>
              <c:layout>
                <c:manualLayout>
                  <c:x val="6.1349693251533744E-3"/>
                  <c:y val="0"/>
                </c:manualLayout>
              </c:layout>
              <c:showLegendKey val="0"/>
              <c:showVal val="1"/>
              <c:showCatName val="0"/>
              <c:showSerName val="0"/>
              <c:showPercent val="0"/>
              <c:showBubbleSize val="0"/>
            </c:dLbl>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'40（問15）'!$AL$8:$AL$20</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'40（問15）'!$AQ$8:$AQ$20</c:f>
              <c:numCache>
                <c:formatCode>0.0%</c:formatCode>
                <c:ptCount val="13"/>
                <c:pt idx="0">
                  <c:v>0</c:v>
                </c:pt>
                <c:pt idx="1">
                  <c:v>0.19298245614035087</c:v>
                </c:pt>
                <c:pt idx="2">
                  <c:v>0.16666666666666666</c:v>
                </c:pt>
                <c:pt idx="3">
                  <c:v>0.27586206896551724</c:v>
                </c:pt>
                <c:pt idx="4">
                  <c:v>0.19424460431654678</c:v>
                </c:pt>
                <c:pt idx="5">
                  <c:v>3.3333333333333333E-2</c:v>
                </c:pt>
                <c:pt idx="6">
                  <c:v>0.10526315789473684</c:v>
                </c:pt>
                <c:pt idx="7">
                  <c:v>7.1428571428571425E-2</c:v>
                </c:pt>
                <c:pt idx="8">
                  <c:v>0.13807531380753138</c:v>
                </c:pt>
                <c:pt idx="9">
                  <c:v>0.15</c:v>
                </c:pt>
                <c:pt idx="10">
                  <c:v>0.5</c:v>
                </c:pt>
                <c:pt idx="11">
                  <c:v>0.21249999999999999</c:v>
                </c:pt>
                <c:pt idx="12">
                  <c:v>7.8313253012048195E-2</c:v>
                </c:pt>
              </c:numCache>
            </c:numRef>
          </c:val>
        </c:ser>
        <c:ser>
          <c:idx val="5"/>
          <c:order val="5"/>
          <c:tx>
            <c:strRef>
              <c:f>'40（問15）'!$AR$7</c:f>
              <c:strCache>
                <c:ptCount val="1"/>
                <c:pt idx="0">
                  <c:v>無回答</c:v>
                </c:pt>
              </c:strCache>
            </c:strRef>
          </c:tx>
          <c:spPr>
            <a:solidFill>
              <a:srgbClr val="FFFFFF"/>
            </a:solidFill>
            <a:ln w="12700">
              <a:solidFill>
                <a:srgbClr val="000000"/>
              </a:solidFill>
              <a:prstDash val="solid"/>
            </a:ln>
          </c:spPr>
          <c:invertIfNegative val="0"/>
          <c:dLbls>
            <c:dLbl>
              <c:idx val="0"/>
              <c:delete val="1"/>
            </c:dLbl>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'40（問15）'!$AL$8:$AL$20</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'40（問15）'!$AR$8:$AR$20</c:f>
              <c:numCache>
                <c:formatCode>0.0%</c:formatCode>
                <c:ptCount val="13"/>
                <c:pt idx="0">
                  <c:v>0</c:v>
                </c:pt>
                <c:pt idx="1">
                  <c:v>0.42105263157894735</c:v>
                </c:pt>
                <c:pt idx="2">
                  <c:v>0.34848484848484851</c:v>
                </c:pt>
                <c:pt idx="3">
                  <c:v>0.37931034482758619</c:v>
                </c:pt>
                <c:pt idx="4">
                  <c:v>0.2733812949640288</c:v>
                </c:pt>
                <c:pt idx="5">
                  <c:v>0.16666666666666666</c:v>
                </c:pt>
                <c:pt idx="6">
                  <c:v>0.57894736842105265</c:v>
                </c:pt>
                <c:pt idx="7">
                  <c:v>0.42857142857142855</c:v>
                </c:pt>
                <c:pt idx="8">
                  <c:v>0.41841004184100417</c:v>
                </c:pt>
                <c:pt idx="9">
                  <c:v>0.35</c:v>
                </c:pt>
                <c:pt idx="10">
                  <c:v>0.375</c:v>
                </c:pt>
                <c:pt idx="11">
                  <c:v>0.39374999999999999</c:v>
                </c:pt>
                <c:pt idx="12">
                  <c:v>0.63253012048192769</c:v>
                </c:pt>
              </c:numCache>
            </c:numRef>
          </c:val>
        </c:ser>
        <c:dLbls>
          <c:showLegendKey val="0"/>
          <c:showVal val="0"/>
          <c:showCatName val="0"/>
          <c:showSerName val="0"/>
          <c:showPercent val="0"/>
          <c:showBubbleSize val="0"/>
        </c:dLbls>
        <c:gapWidth val="30"/>
        <c:overlap val="100"/>
        <c:axId val="104826368"/>
        <c:axId val="104827904"/>
      </c:barChart>
      <c:catAx>
        <c:axId val="10482636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827904"/>
        <c:crosses val="autoZero"/>
        <c:auto val="1"/>
        <c:lblAlgn val="ctr"/>
        <c:lblOffset val="100"/>
        <c:tickLblSkip val="1"/>
        <c:tickMarkSkip val="1"/>
        <c:noMultiLvlLbl val="0"/>
      </c:catAx>
      <c:valAx>
        <c:axId val="104827904"/>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826368"/>
        <c:crosses val="autoZero"/>
        <c:crossBetween val="between"/>
      </c:valAx>
      <c:spPr>
        <a:noFill/>
        <a:ln w="25400">
          <a:noFill/>
        </a:ln>
      </c:spPr>
    </c:plotArea>
    <c:legend>
      <c:legendPos val="r"/>
      <c:layout>
        <c:manualLayout>
          <c:xMode val="edge"/>
          <c:yMode val="edge"/>
          <c:x val="0.86349757660660509"/>
          <c:y val="0.31861804222648754"/>
          <c:w val="0.12883451685103775"/>
          <c:h val="0.353166986564299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15000015907102521"/>
          <c:y val="1.7793594306049824E-2"/>
        </c:manualLayout>
      </c:layout>
      <c:overlay val="0"/>
      <c:spPr>
        <a:noFill/>
        <a:ln w="25400">
          <a:noFill/>
        </a:ln>
      </c:spPr>
    </c:title>
    <c:autoTitleDeleted val="0"/>
    <c:plotArea>
      <c:layout>
        <c:manualLayout>
          <c:layoutTarget val="inner"/>
          <c:xMode val="edge"/>
          <c:yMode val="edge"/>
          <c:x val="0.12424260807677569"/>
          <c:y val="0.13167259786476868"/>
          <c:w val="0.68787980569336782"/>
          <c:h val="0.76868327402135228"/>
        </c:manualLayout>
      </c:layout>
      <c:barChart>
        <c:barDir val="bar"/>
        <c:grouping val="percentStacked"/>
        <c:varyColors val="0"/>
        <c:ser>
          <c:idx val="0"/>
          <c:order val="0"/>
          <c:tx>
            <c:strRef>
              <c:f>'40（問15）'!$AM$22</c:f>
              <c:strCache>
                <c:ptCount val="1"/>
                <c:pt idx="0">
                  <c:v>４時間未満</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3.0086693708740952E-3"/>
                  <c:y val="-2.6097271648873074E-3"/>
                </c:manualLayout>
              </c:layout>
              <c:dLblPos val="ctr"/>
              <c:showLegendKey val="0"/>
              <c:showVal val="1"/>
              <c:showCatName val="0"/>
              <c:showSerName val="0"/>
              <c:showPercent val="0"/>
              <c:showBubbleSize val="0"/>
            </c:dLbl>
            <c:dLbl>
              <c:idx val="1"/>
              <c:delete val="1"/>
            </c:dLbl>
            <c:dLbl>
              <c:idx val="2"/>
              <c:layout>
                <c:manualLayout>
                  <c:x val="1.4010566725021784E-2"/>
                  <c:y val="0"/>
                </c:manualLayout>
              </c:layout>
              <c:dLblPos val="ctr"/>
              <c:showLegendKey val="0"/>
              <c:showVal val="1"/>
              <c:showCatName val="0"/>
              <c:showSerName val="0"/>
              <c:showPercent val="0"/>
              <c:showBubbleSize val="0"/>
            </c:dLbl>
            <c:dLbl>
              <c:idx val="3"/>
              <c:layout>
                <c:manualLayout>
                  <c:x val="1.9940179461615153E-3"/>
                  <c:y val="0"/>
                </c:manualLayout>
              </c:layout>
              <c:dLblPos val="ctr"/>
              <c:showLegendKey val="0"/>
              <c:showVal val="1"/>
              <c:showCatName val="0"/>
              <c:showSerName val="0"/>
              <c:showPercent val="0"/>
              <c:showBubbleSize val="0"/>
            </c:dLbl>
            <c:spPr>
              <a:solidFill>
                <a:schemeClr val="bg1"/>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'40（問15）'!$AL$23:$AL$28</c:f>
              <c:strCache>
                <c:ptCount val="6"/>
                <c:pt idx="0">
                  <c:v>100人以上</c:v>
                </c:pt>
                <c:pt idx="1">
                  <c:v>50～99人</c:v>
                </c:pt>
                <c:pt idx="2">
                  <c:v>30～49人</c:v>
                </c:pt>
                <c:pt idx="3">
                  <c:v>10～29人</c:v>
                </c:pt>
                <c:pt idx="4">
                  <c:v>5～9人</c:v>
                </c:pt>
                <c:pt idx="5">
                  <c:v>1～4人</c:v>
                </c:pt>
              </c:strCache>
            </c:strRef>
          </c:cat>
          <c:val>
            <c:numRef>
              <c:f>'40（問15）'!$AM$23:$AM$28</c:f>
              <c:numCache>
                <c:formatCode>0.0%</c:formatCode>
                <c:ptCount val="6"/>
                <c:pt idx="0">
                  <c:v>3.8461538461538464E-2</c:v>
                </c:pt>
                <c:pt idx="1">
                  <c:v>0</c:v>
                </c:pt>
                <c:pt idx="2">
                  <c:v>2.2222222222222223E-2</c:v>
                </c:pt>
                <c:pt idx="3">
                  <c:v>6.0171919770773637E-2</c:v>
                </c:pt>
                <c:pt idx="4">
                  <c:v>9.9378881987577633E-2</c:v>
                </c:pt>
                <c:pt idx="5">
                  <c:v>8.461538461538462E-2</c:v>
                </c:pt>
              </c:numCache>
            </c:numRef>
          </c:val>
        </c:ser>
        <c:ser>
          <c:idx val="1"/>
          <c:order val="1"/>
          <c:tx>
            <c:strRef>
              <c:f>'40（問15）'!$AN$22</c:f>
              <c:strCache>
                <c:ptCount val="1"/>
                <c:pt idx="0">
                  <c:v>４時間以上
５時間未満</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5.1713990296667464E-4"/>
                  <c:y val="9.4899169632265714E-4"/>
                </c:manualLayout>
              </c:layout>
              <c:dLblPos val="ctr"/>
              <c:showLegendKey val="0"/>
              <c:showVal val="1"/>
              <c:showCatName val="0"/>
              <c:showSerName val="0"/>
              <c:showPercent val="0"/>
              <c:showBubbleSize val="0"/>
            </c:dLbl>
            <c:dLbl>
              <c:idx val="1"/>
              <c:layout>
                <c:manualLayout>
                  <c:x val="-9.5458522230175771E-4"/>
                  <c:y val="-2.3724792408066428E-4"/>
                </c:manualLayout>
              </c:layout>
              <c:dLblPos val="ctr"/>
              <c:showLegendKey val="0"/>
              <c:showVal val="1"/>
              <c:showCatName val="0"/>
              <c:showSerName val="0"/>
              <c:showPercent val="0"/>
              <c:showBubbleSize val="0"/>
            </c:dLbl>
            <c:dLbl>
              <c:idx val="2"/>
              <c:layout>
                <c:manualLayout>
                  <c:x val="1.9940189294519985E-2"/>
                  <c:y val="0"/>
                </c:manualLayout>
              </c:layout>
              <c:dLblPos val="ctr"/>
              <c:showLegendKey val="0"/>
              <c:showVal val="1"/>
              <c:showCatName val="0"/>
              <c:showSerName val="0"/>
              <c:showPercent val="0"/>
              <c:showBubbleSize val="0"/>
            </c:dLbl>
            <c:spPr>
              <a:solidFill>
                <a:schemeClr val="bg1"/>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'40（問15）'!$AL$23:$AL$28</c:f>
              <c:strCache>
                <c:ptCount val="6"/>
                <c:pt idx="0">
                  <c:v>100人以上</c:v>
                </c:pt>
                <c:pt idx="1">
                  <c:v>50～99人</c:v>
                </c:pt>
                <c:pt idx="2">
                  <c:v>30～49人</c:v>
                </c:pt>
                <c:pt idx="3">
                  <c:v>10～29人</c:v>
                </c:pt>
                <c:pt idx="4">
                  <c:v>5～9人</c:v>
                </c:pt>
                <c:pt idx="5">
                  <c:v>1～4人</c:v>
                </c:pt>
              </c:strCache>
            </c:strRef>
          </c:cat>
          <c:val>
            <c:numRef>
              <c:f>'40（問15）'!$AN$23:$AN$28</c:f>
              <c:numCache>
                <c:formatCode>0.0%</c:formatCode>
                <c:ptCount val="6"/>
                <c:pt idx="0">
                  <c:v>9.6153846153846159E-2</c:v>
                </c:pt>
                <c:pt idx="1">
                  <c:v>0.11428571428571428</c:v>
                </c:pt>
                <c:pt idx="2">
                  <c:v>6.6666666666666666E-2</c:v>
                </c:pt>
                <c:pt idx="3">
                  <c:v>0.10601719197707736</c:v>
                </c:pt>
                <c:pt idx="4">
                  <c:v>0.15217391304347827</c:v>
                </c:pt>
                <c:pt idx="5">
                  <c:v>8.461538461538462E-2</c:v>
                </c:pt>
              </c:numCache>
            </c:numRef>
          </c:val>
        </c:ser>
        <c:ser>
          <c:idx val="2"/>
          <c:order val="2"/>
          <c:tx>
            <c:strRef>
              <c:f>'40（問15）'!$AO$22</c:f>
              <c:strCache>
                <c:ptCount val="1"/>
                <c:pt idx="0">
                  <c:v>５時間以上
６時間未満</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'40（問15）'!$AL$23:$AL$28</c:f>
              <c:strCache>
                <c:ptCount val="6"/>
                <c:pt idx="0">
                  <c:v>100人以上</c:v>
                </c:pt>
                <c:pt idx="1">
                  <c:v>50～99人</c:v>
                </c:pt>
                <c:pt idx="2">
                  <c:v>30～49人</c:v>
                </c:pt>
                <c:pt idx="3">
                  <c:v>10～29人</c:v>
                </c:pt>
                <c:pt idx="4">
                  <c:v>5～9人</c:v>
                </c:pt>
                <c:pt idx="5">
                  <c:v>1～4人</c:v>
                </c:pt>
              </c:strCache>
            </c:strRef>
          </c:cat>
          <c:val>
            <c:numRef>
              <c:f>'40（問15）'!$AO$23:$AO$28</c:f>
              <c:numCache>
                <c:formatCode>0.0%</c:formatCode>
                <c:ptCount val="6"/>
                <c:pt idx="0">
                  <c:v>0.25</c:v>
                </c:pt>
                <c:pt idx="1">
                  <c:v>0.2</c:v>
                </c:pt>
                <c:pt idx="2">
                  <c:v>0.21111111111111111</c:v>
                </c:pt>
                <c:pt idx="3">
                  <c:v>0.20343839541547279</c:v>
                </c:pt>
                <c:pt idx="4">
                  <c:v>0.12732919254658384</c:v>
                </c:pt>
                <c:pt idx="5">
                  <c:v>8.461538461538462E-2</c:v>
                </c:pt>
              </c:numCache>
            </c:numRef>
          </c:val>
        </c:ser>
        <c:ser>
          <c:idx val="3"/>
          <c:order val="3"/>
          <c:tx>
            <c:strRef>
              <c:f>'40（問15）'!$AP$22</c:f>
              <c:strCache>
                <c:ptCount val="1"/>
                <c:pt idx="0">
                  <c:v>６時間以上
７時間未満</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8.0808080808080808E-3"/>
                  <c:y val="0"/>
                </c:manualLayout>
              </c:layout>
              <c:dLblPos val="ctr"/>
              <c:showLegendKey val="0"/>
              <c:showVal val="1"/>
              <c:showCatName val="0"/>
              <c:showSerName val="0"/>
              <c:showPercent val="0"/>
              <c:showBubbleSize val="0"/>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'40（問15）'!$AL$23:$AL$28</c:f>
              <c:strCache>
                <c:ptCount val="6"/>
                <c:pt idx="0">
                  <c:v>100人以上</c:v>
                </c:pt>
                <c:pt idx="1">
                  <c:v>50～99人</c:v>
                </c:pt>
                <c:pt idx="2">
                  <c:v>30～49人</c:v>
                </c:pt>
                <c:pt idx="3">
                  <c:v>10～29人</c:v>
                </c:pt>
                <c:pt idx="4">
                  <c:v>5～9人</c:v>
                </c:pt>
                <c:pt idx="5">
                  <c:v>1～4人</c:v>
                </c:pt>
              </c:strCache>
            </c:strRef>
          </c:cat>
          <c:val>
            <c:numRef>
              <c:f>'40（問15）'!$AP$23:$AP$28</c:f>
              <c:numCache>
                <c:formatCode>0.0%</c:formatCode>
                <c:ptCount val="6"/>
                <c:pt idx="0">
                  <c:v>0.11538461538461539</c:v>
                </c:pt>
                <c:pt idx="1">
                  <c:v>0.12857142857142856</c:v>
                </c:pt>
                <c:pt idx="2">
                  <c:v>0.1</c:v>
                </c:pt>
                <c:pt idx="3">
                  <c:v>9.4555873925501438E-2</c:v>
                </c:pt>
                <c:pt idx="4">
                  <c:v>5.5900621118012424E-2</c:v>
                </c:pt>
                <c:pt idx="5">
                  <c:v>5.3846153846153849E-2</c:v>
                </c:pt>
              </c:numCache>
            </c:numRef>
          </c:val>
        </c:ser>
        <c:ser>
          <c:idx val="4"/>
          <c:order val="4"/>
          <c:tx>
            <c:strRef>
              <c:f>'40（問15）'!$AQ$22</c:f>
              <c:strCache>
                <c:ptCount val="1"/>
                <c:pt idx="0">
                  <c:v>７時間以上</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'40（問15）'!$AL$23:$AL$28</c:f>
              <c:strCache>
                <c:ptCount val="6"/>
                <c:pt idx="0">
                  <c:v>100人以上</c:v>
                </c:pt>
                <c:pt idx="1">
                  <c:v>50～99人</c:v>
                </c:pt>
                <c:pt idx="2">
                  <c:v>30～49人</c:v>
                </c:pt>
                <c:pt idx="3">
                  <c:v>10～29人</c:v>
                </c:pt>
                <c:pt idx="4">
                  <c:v>5～9人</c:v>
                </c:pt>
                <c:pt idx="5">
                  <c:v>1～4人</c:v>
                </c:pt>
              </c:strCache>
            </c:strRef>
          </c:cat>
          <c:val>
            <c:numRef>
              <c:f>'40（問15）'!$AQ$23:$AQ$28</c:f>
              <c:numCache>
                <c:formatCode>0.0%</c:formatCode>
                <c:ptCount val="6"/>
                <c:pt idx="0">
                  <c:v>0.19230769230769232</c:v>
                </c:pt>
                <c:pt idx="1">
                  <c:v>0.31428571428571428</c:v>
                </c:pt>
                <c:pt idx="2">
                  <c:v>0.26666666666666666</c:v>
                </c:pt>
                <c:pt idx="3">
                  <c:v>0.15759312320916904</c:v>
                </c:pt>
                <c:pt idx="4">
                  <c:v>0.10869565217391304</c:v>
                </c:pt>
                <c:pt idx="5">
                  <c:v>0.1</c:v>
                </c:pt>
              </c:numCache>
            </c:numRef>
          </c:val>
        </c:ser>
        <c:ser>
          <c:idx val="5"/>
          <c:order val="5"/>
          <c:tx>
            <c:strRef>
              <c:f>'40（問15）'!$AR$22</c:f>
              <c:strCache>
                <c:ptCount val="1"/>
                <c:pt idx="0">
                  <c:v>無回答</c:v>
                </c:pt>
              </c:strCache>
            </c:strRef>
          </c:tx>
          <c:spPr>
            <a:solidFill>
              <a:srgbClr val="FFFFFF"/>
            </a:solidFill>
            <a:ln w="12700">
              <a:solidFill>
                <a:srgbClr val="000000"/>
              </a:solidFill>
              <a:prstDash val="solid"/>
            </a:ln>
          </c:spPr>
          <c:invertIfNegative val="0"/>
          <c:dLbls>
            <c:spPr>
              <a:no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'40（問15）'!$AL$23:$AL$28</c:f>
              <c:strCache>
                <c:ptCount val="6"/>
                <c:pt idx="0">
                  <c:v>100人以上</c:v>
                </c:pt>
                <c:pt idx="1">
                  <c:v>50～99人</c:v>
                </c:pt>
                <c:pt idx="2">
                  <c:v>30～49人</c:v>
                </c:pt>
                <c:pt idx="3">
                  <c:v>10～29人</c:v>
                </c:pt>
                <c:pt idx="4">
                  <c:v>5～9人</c:v>
                </c:pt>
                <c:pt idx="5">
                  <c:v>1～4人</c:v>
                </c:pt>
              </c:strCache>
            </c:strRef>
          </c:cat>
          <c:val>
            <c:numRef>
              <c:f>'40（問15）'!$AR$23:$AR$28</c:f>
              <c:numCache>
                <c:formatCode>0.0%</c:formatCode>
                <c:ptCount val="6"/>
                <c:pt idx="0">
                  <c:v>0.30769230769230771</c:v>
                </c:pt>
                <c:pt idx="1">
                  <c:v>0.24285714285714285</c:v>
                </c:pt>
                <c:pt idx="2">
                  <c:v>0.33333333333333331</c:v>
                </c:pt>
                <c:pt idx="3">
                  <c:v>0.37822349570200575</c:v>
                </c:pt>
                <c:pt idx="4">
                  <c:v>0.45652173913043476</c:v>
                </c:pt>
                <c:pt idx="5">
                  <c:v>0.59230769230769231</c:v>
                </c:pt>
              </c:numCache>
            </c:numRef>
          </c:val>
        </c:ser>
        <c:dLbls>
          <c:showLegendKey val="0"/>
          <c:showVal val="0"/>
          <c:showCatName val="0"/>
          <c:showSerName val="0"/>
          <c:showPercent val="0"/>
          <c:showBubbleSize val="0"/>
        </c:dLbls>
        <c:gapWidth val="50"/>
        <c:overlap val="100"/>
        <c:axId val="104977920"/>
        <c:axId val="104979456"/>
      </c:barChart>
      <c:catAx>
        <c:axId val="10497792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979456"/>
        <c:crosses val="autoZero"/>
        <c:auto val="1"/>
        <c:lblAlgn val="ctr"/>
        <c:lblOffset val="100"/>
        <c:tickLblSkip val="1"/>
        <c:tickMarkSkip val="1"/>
        <c:noMultiLvlLbl val="0"/>
      </c:catAx>
      <c:valAx>
        <c:axId val="104979456"/>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977920"/>
        <c:crosses val="autoZero"/>
        <c:crossBetween val="between"/>
      </c:valAx>
      <c:spPr>
        <a:noFill/>
        <a:ln w="25400">
          <a:noFill/>
        </a:ln>
      </c:spPr>
    </c:plotArea>
    <c:legend>
      <c:legendPos val="r"/>
      <c:layout>
        <c:manualLayout>
          <c:xMode val="edge"/>
          <c:yMode val="edge"/>
          <c:x val="0.85909218165911072"/>
          <c:y val="0.14590747330960854"/>
          <c:w val="0.12575773482860098"/>
          <c:h val="0.74733096085409256"/>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15060256775132022"/>
          <c:y val="2.4390243902439025E-2"/>
        </c:manualLayout>
      </c:layout>
      <c:overlay val="0"/>
      <c:spPr>
        <a:noFill/>
        <a:ln w="25400">
          <a:noFill/>
        </a:ln>
      </c:spPr>
    </c:title>
    <c:autoTitleDeleted val="0"/>
    <c:plotArea>
      <c:layout>
        <c:manualLayout>
          <c:layoutTarget val="inner"/>
          <c:xMode val="edge"/>
          <c:yMode val="edge"/>
          <c:x val="0.14307239436681862"/>
          <c:y val="0.13658569118161962"/>
          <c:w val="0.74096440029973432"/>
          <c:h val="0.73658712030087725"/>
        </c:manualLayout>
      </c:layout>
      <c:barChart>
        <c:barDir val="bar"/>
        <c:grouping val="percentStacked"/>
        <c:varyColors val="0"/>
        <c:ser>
          <c:idx val="0"/>
          <c:order val="0"/>
          <c:tx>
            <c:strRef>
              <c:f>'26（問21）'!$AO$28</c:f>
              <c:strCache>
                <c:ptCount val="1"/>
                <c:pt idx="0">
                  <c:v>あり</c:v>
                </c:pt>
              </c:strCache>
            </c:strRef>
          </c:tx>
          <c:spPr>
            <a:pattFill prst="pct60">
              <a:fgClr>
                <a:schemeClr val="tx1"/>
              </a:fgClr>
              <a:bgClr>
                <a:schemeClr val="bg1"/>
              </a:bgClr>
            </a:pattFill>
            <a:ln w="12700">
              <a:solidFill>
                <a:srgbClr val="000000"/>
              </a:solidFill>
              <a:prstDash val="solid"/>
            </a:ln>
          </c:spPr>
          <c:invertIfNegative val="0"/>
          <c:dLbls>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cat>
            <c:strRef>
              <c:f>'26（問21）'!$AN$29:$AN$34</c:f>
              <c:strCache>
                <c:ptCount val="6"/>
                <c:pt idx="0">
                  <c:v>100人以上</c:v>
                </c:pt>
                <c:pt idx="1">
                  <c:v>50～99人</c:v>
                </c:pt>
                <c:pt idx="2">
                  <c:v>30～49人</c:v>
                </c:pt>
                <c:pt idx="3">
                  <c:v>10～29人</c:v>
                </c:pt>
                <c:pt idx="4">
                  <c:v>5～9人</c:v>
                </c:pt>
                <c:pt idx="5">
                  <c:v>1～4人</c:v>
                </c:pt>
              </c:strCache>
            </c:strRef>
          </c:cat>
          <c:val>
            <c:numRef>
              <c:f>'26（問21）'!$AO$29:$AO$34</c:f>
              <c:numCache>
                <c:formatCode>0.0%</c:formatCode>
                <c:ptCount val="6"/>
                <c:pt idx="0">
                  <c:v>0.98076923076923073</c:v>
                </c:pt>
                <c:pt idx="1">
                  <c:v>0.94285714285714284</c:v>
                </c:pt>
                <c:pt idx="2">
                  <c:v>0.9</c:v>
                </c:pt>
                <c:pt idx="3">
                  <c:v>0.71346704871060174</c:v>
                </c:pt>
                <c:pt idx="4">
                  <c:v>0.43478260869565216</c:v>
                </c:pt>
                <c:pt idx="5">
                  <c:v>0.3923076923076923</c:v>
                </c:pt>
              </c:numCache>
            </c:numRef>
          </c:val>
        </c:ser>
        <c:ser>
          <c:idx val="1"/>
          <c:order val="1"/>
          <c:tx>
            <c:strRef>
              <c:f>'26（問21）'!$AP$28</c:f>
              <c:strCache>
                <c:ptCount val="1"/>
                <c:pt idx="0">
                  <c:v>なし</c:v>
                </c:pt>
              </c:strCache>
            </c:strRef>
          </c:tx>
          <c:spPr>
            <a:solidFill>
              <a:schemeClr val="bg1"/>
            </a:solidFill>
            <a:ln w="12700">
              <a:solidFill>
                <a:srgbClr val="000000"/>
              </a:solidFill>
              <a:prstDash val="solid"/>
            </a:ln>
          </c:spPr>
          <c:invertIfNegative val="0"/>
          <c:dLbls>
            <c:dLbl>
              <c:idx val="0"/>
              <c:layout>
                <c:manualLayout>
                  <c:x val="3.1222844132435253E-2"/>
                  <c:y val="-7.3132321874399848E-4"/>
                </c:manualLayout>
              </c:layout>
              <c:dLblPos val="ctr"/>
              <c:showLegendKey val="0"/>
              <c:showVal val="1"/>
              <c:showCatName val="0"/>
              <c:showSerName val="0"/>
              <c:showPercent val="0"/>
              <c:showBubbleSize val="0"/>
            </c:dLbl>
            <c:dLbl>
              <c:idx val="1"/>
              <c:layout>
                <c:manualLayout>
                  <c:x val="-2.6575909938968471E-2"/>
                  <c:y val="-1.5444210952730588E-3"/>
                </c:manualLayout>
              </c:layout>
              <c:dLblPos val="ctr"/>
              <c:showLegendKey val="0"/>
              <c:showVal val="1"/>
              <c:showCatName val="0"/>
              <c:showSerName val="0"/>
              <c:showPercent val="0"/>
              <c:showBubbleSize val="0"/>
            </c:dLbl>
            <c:dLbl>
              <c:idx val="2"/>
              <c:layout>
                <c:manualLayout>
                  <c:x val="-2.4096385542168676E-2"/>
                  <c:y val="6.4308681672025723E-3"/>
                </c:manualLayout>
              </c:layout>
              <c:showLegendKey val="0"/>
              <c:showVal val="1"/>
              <c:showCatName val="0"/>
              <c:showSerName val="0"/>
              <c:showPercent val="0"/>
              <c:showBubbleSize val="0"/>
            </c:dLbl>
            <c:dLbl>
              <c:idx val="3"/>
              <c:layout>
                <c:manualLayout>
                  <c:x val="-2.0080321285140562E-2"/>
                  <c:y val="0"/>
                </c:manualLayout>
              </c:layout>
              <c:showLegendKey val="0"/>
              <c:showVal val="1"/>
              <c:showCatName val="0"/>
              <c:showSerName val="0"/>
              <c:showPercent val="0"/>
              <c:showBubbleSize val="0"/>
            </c:dLbl>
            <c:dLbl>
              <c:idx val="4"/>
              <c:layout>
                <c:manualLayout>
                  <c:x val="-1.0040160642570281E-2"/>
                  <c:y val="0"/>
                </c:manualLayout>
              </c:layout>
              <c:showLegendKey val="0"/>
              <c:showVal val="1"/>
              <c:showCatName val="0"/>
              <c:showSerName val="0"/>
              <c:showPercent val="0"/>
              <c:showBubbleSize val="0"/>
            </c:dLbl>
            <c:dLbl>
              <c:idx val="5"/>
              <c:layout>
                <c:manualLayout>
                  <c:x val="-1.2048192771084338E-2"/>
                  <c:y val="0"/>
                </c:manualLayout>
              </c:layout>
              <c:showLegendKey val="0"/>
              <c:showVal val="1"/>
              <c:showCatName val="0"/>
              <c:showSerName val="0"/>
              <c:showPercent val="0"/>
              <c:showBubbleSize val="0"/>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'26（問21）'!$AN$29:$AN$34</c:f>
              <c:strCache>
                <c:ptCount val="6"/>
                <c:pt idx="0">
                  <c:v>100人以上</c:v>
                </c:pt>
                <c:pt idx="1">
                  <c:v>50～99人</c:v>
                </c:pt>
                <c:pt idx="2">
                  <c:v>30～49人</c:v>
                </c:pt>
                <c:pt idx="3">
                  <c:v>10～29人</c:v>
                </c:pt>
                <c:pt idx="4">
                  <c:v>5～9人</c:v>
                </c:pt>
                <c:pt idx="5">
                  <c:v>1～4人</c:v>
                </c:pt>
              </c:strCache>
            </c:strRef>
          </c:cat>
          <c:val>
            <c:numRef>
              <c:f>'26（問21）'!$AP$29:$AP$34</c:f>
              <c:numCache>
                <c:formatCode>0.0%</c:formatCode>
                <c:ptCount val="6"/>
                <c:pt idx="0">
                  <c:v>1.9230769230769232E-2</c:v>
                </c:pt>
                <c:pt idx="1">
                  <c:v>1.4285714285714285E-2</c:v>
                </c:pt>
                <c:pt idx="2">
                  <c:v>1.1111111111111112E-2</c:v>
                </c:pt>
                <c:pt idx="3">
                  <c:v>3.151862464183381E-2</c:v>
                </c:pt>
                <c:pt idx="4">
                  <c:v>5.5900621118012424E-2</c:v>
                </c:pt>
                <c:pt idx="5">
                  <c:v>3.0769230769230771E-2</c:v>
                </c:pt>
              </c:numCache>
            </c:numRef>
          </c:val>
        </c:ser>
        <c:ser>
          <c:idx val="2"/>
          <c:order val="2"/>
          <c:tx>
            <c:strRef>
              <c:f>'26（問21）'!$AQ$28</c:f>
              <c:strCache>
                <c:ptCount val="1"/>
                <c:pt idx="0">
                  <c:v>無回答</c:v>
                </c:pt>
              </c:strCache>
            </c:strRef>
          </c:tx>
          <c:spPr>
            <a:pattFill prst="pct10">
              <a:fgClr>
                <a:schemeClr val="tx1"/>
              </a:fgClr>
              <a:bgClr>
                <a:schemeClr val="bg1"/>
              </a:bgClr>
            </a:pattFill>
            <a:ln w="12700">
              <a:solidFill>
                <a:srgbClr val="000000"/>
              </a:solidFill>
              <a:prstDash val="solid"/>
            </a:ln>
          </c:spPr>
          <c:invertIfNegative val="0"/>
          <c:dLbls>
            <c:dLbl>
              <c:idx val="0"/>
              <c:delete val="1"/>
            </c:dLbl>
            <c:dLbl>
              <c:idx val="1"/>
              <c:layout>
                <c:manualLayout>
                  <c:x val="1.4056224899598393E-2"/>
                  <c:y val="-6.4308681672025723E-3"/>
                </c:manualLayout>
              </c:layout>
              <c:showLegendKey val="0"/>
              <c:showVal val="1"/>
              <c:showCatName val="0"/>
              <c:showSerName val="0"/>
              <c:showPercent val="0"/>
              <c:showBubbleSize val="0"/>
            </c:dLbl>
            <c:dLbl>
              <c:idx val="2"/>
              <c:layout>
                <c:manualLayout>
                  <c:x val="1.8072289156626505E-2"/>
                  <c:y val="0"/>
                </c:manualLayout>
              </c:layout>
              <c:showLegendKey val="0"/>
              <c:showVal val="1"/>
              <c:showCatName val="0"/>
              <c:showSerName val="0"/>
              <c:showPercent val="0"/>
              <c:showBubbleSize val="0"/>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'26（問21）'!$AN$29:$AN$34</c:f>
              <c:strCache>
                <c:ptCount val="6"/>
                <c:pt idx="0">
                  <c:v>100人以上</c:v>
                </c:pt>
                <c:pt idx="1">
                  <c:v>50～99人</c:v>
                </c:pt>
                <c:pt idx="2">
                  <c:v>30～49人</c:v>
                </c:pt>
                <c:pt idx="3">
                  <c:v>10～29人</c:v>
                </c:pt>
                <c:pt idx="4">
                  <c:v>5～9人</c:v>
                </c:pt>
                <c:pt idx="5">
                  <c:v>1～4人</c:v>
                </c:pt>
              </c:strCache>
            </c:strRef>
          </c:cat>
          <c:val>
            <c:numRef>
              <c:f>'26（問21）'!$AQ$29:$AQ$34</c:f>
              <c:numCache>
                <c:formatCode>0.0%</c:formatCode>
                <c:ptCount val="6"/>
                <c:pt idx="0">
                  <c:v>0</c:v>
                </c:pt>
                <c:pt idx="1">
                  <c:v>4.2857142857142858E-2</c:v>
                </c:pt>
                <c:pt idx="2">
                  <c:v>8.8888888888888892E-2</c:v>
                </c:pt>
                <c:pt idx="3">
                  <c:v>0.25501432664756446</c:v>
                </c:pt>
                <c:pt idx="4">
                  <c:v>0.50931677018633537</c:v>
                </c:pt>
                <c:pt idx="5">
                  <c:v>0.57692307692307687</c:v>
                </c:pt>
              </c:numCache>
            </c:numRef>
          </c:val>
        </c:ser>
        <c:dLbls>
          <c:showLegendKey val="0"/>
          <c:showVal val="0"/>
          <c:showCatName val="0"/>
          <c:showSerName val="0"/>
          <c:showPercent val="0"/>
          <c:showBubbleSize val="0"/>
        </c:dLbls>
        <c:gapWidth val="30"/>
        <c:overlap val="100"/>
        <c:axId val="90557824"/>
        <c:axId val="90457216"/>
      </c:barChart>
      <c:catAx>
        <c:axId val="9055782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0457216"/>
        <c:crosses val="autoZero"/>
        <c:auto val="1"/>
        <c:lblAlgn val="ctr"/>
        <c:lblOffset val="100"/>
        <c:tickLblSkip val="1"/>
        <c:tickMarkSkip val="1"/>
        <c:noMultiLvlLbl val="0"/>
      </c:catAx>
      <c:valAx>
        <c:axId val="90457216"/>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90557824"/>
        <c:crosses val="autoZero"/>
        <c:crossBetween val="between"/>
        <c:majorUnit val="0.2"/>
      </c:valAx>
      <c:spPr>
        <a:noFill/>
        <a:ln w="25400">
          <a:noFill/>
        </a:ln>
      </c:spPr>
    </c:plotArea>
    <c:legend>
      <c:legendPos val="r"/>
      <c:layout>
        <c:manualLayout>
          <c:xMode val="edge"/>
          <c:yMode val="edge"/>
          <c:x val="0.9036150902823894"/>
          <c:y val="0.30731758530183723"/>
          <c:w val="8.8855421686746983E-2"/>
          <c:h val="0.37073273157928427"/>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077250674244234"/>
          <c:y val="4.6511627906976744E-2"/>
        </c:manualLayout>
      </c:layout>
      <c:overlay val="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title>
    <c:autoTitleDeleted val="0"/>
    <c:plotArea>
      <c:layout>
        <c:manualLayout>
          <c:layoutTarget val="inner"/>
          <c:xMode val="edge"/>
          <c:yMode val="edge"/>
          <c:x val="0.15518853531738286"/>
          <c:y val="0.20930293597021302"/>
          <c:w val="0.69880769036101897"/>
          <c:h val="0.60465299395715066"/>
        </c:manualLayout>
      </c:layout>
      <c:barChart>
        <c:barDir val="bar"/>
        <c:grouping val="clustered"/>
        <c:varyColors val="0"/>
        <c:ser>
          <c:idx val="0"/>
          <c:order val="0"/>
          <c:tx>
            <c:strRef>
              <c:f>'41（問13）'!$AG$6</c:f>
              <c:strCache>
                <c:ptCount val="1"/>
                <c:pt idx="0">
                  <c:v>全　体</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Pt>
            <c:idx val="0"/>
            <c:invertIfNegative val="0"/>
            <c:bubble3D val="0"/>
            <c:spPr>
              <a:pattFill prst="pct5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
            <c:invertIfNegative val="0"/>
            <c:bubble3D val="0"/>
            <c:spPr>
              <a:solidFill>
                <a:schemeClr val="bg1">
                  <a:lumMod val="75000"/>
                </a:schemeClr>
              </a:solidFill>
              <a:ln w="12700">
                <a:solidFill>
                  <a:srgbClr val="000000"/>
                </a:solidFill>
                <a:prstDash val="solid"/>
              </a:ln>
            </c:spPr>
          </c:dPt>
          <c:dLbls>
            <c:dLbl>
              <c:idx val="0"/>
              <c:layout>
                <c:manualLayout>
                  <c:x val="5.8362222652331803E-3"/>
                  <c:y val="9.6897748197406798E-3"/>
                </c:manualLayout>
              </c:layout>
              <c:dLblPos val="outEnd"/>
              <c:showLegendKey val="0"/>
              <c:showVal val="1"/>
              <c:showCatName val="0"/>
              <c:showSerName val="0"/>
              <c:showPercent val="0"/>
              <c:showBubbleSize val="0"/>
            </c:dLbl>
            <c:dLbl>
              <c:idx val="1"/>
              <c:layout>
                <c:manualLayout>
                  <c:x val="-5.5496887427868404E-3"/>
                  <c:y val="9.6895599607281571E-3"/>
                </c:manualLayout>
              </c:layout>
              <c:dLblPos val="outEnd"/>
              <c:showLegendKey val="0"/>
              <c:showVal val="1"/>
              <c:showCatName val="0"/>
              <c:showSerName val="0"/>
              <c:showPercent val="0"/>
              <c:showBubbleSize val="0"/>
            </c:dLbl>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'41（問13）'!$AH$5:$AI$5</c:f>
              <c:strCache>
                <c:ptCount val="2"/>
                <c:pt idx="0">
                  <c:v>女性</c:v>
                </c:pt>
                <c:pt idx="1">
                  <c:v>男性</c:v>
                </c:pt>
              </c:strCache>
            </c:strRef>
          </c:cat>
          <c:val>
            <c:numRef>
              <c:f>'41（問13）'!$AH$6:$AI$6</c:f>
              <c:numCache>
                <c:formatCode>#,###.0"円"</c:formatCode>
                <c:ptCount val="2"/>
                <c:pt idx="0">
                  <c:v>961.40199335548175</c:v>
                </c:pt>
                <c:pt idx="1">
                  <c:v>1018.078947368421</c:v>
                </c:pt>
              </c:numCache>
            </c:numRef>
          </c:val>
        </c:ser>
        <c:dLbls>
          <c:showLegendKey val="0"/>
          <c:showVal val="0"/>
          <c:showCatName val="0"/>
          <c:showSerName val="0"/>
          <c:showPercent val="0"/>
          <c:showBubbleSize val="0"/>
        </c:dLbls>
        <c:gapWidth val="200"/>
        <c:axId val="104903808"/>
        <c:axId val="104905344"/>
      </c:barChart>
      <c:catAx>
        <c:axId val="10490380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905344"/>
        <c:crosses val="autoZero"/>
        <c:auto val="1"/>
        <c:lblAlgn val="ctr"/>
        <c:lblOffset val="100"/>
        <c:tickLblSkip val="1"/>
        <c:tickMarkSkip val="1"/>
        <c:noMultiLvlLbl val="0"/>
      </c:catAx>
      <c:valAx>
        <c:axId val="104905344"/>
        <c:scaling>
          <c:orientation val="minMax"/>
          <c:max val="1300"/>
          <c:min val="0"/>
        </c:scaling>
        <c:delete val="0"/>
        <c:axPos val="b"/>
        <c:numFmt formatCode="#,###&quot;円&quot;"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903808"/>
        <c:crosses val="autoZero"/>
        <c:crossBetween val="between"/>
        <c:majorUnit val="500"/>
      </c:valAx>
      <c:spPr>
        <a:no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25753027859469374"/>
          <c:y val="1.7793594306049824E-2"/>
        </c:manualLayout>
      </c:layout>
      <c:overlay val="0"/>
      <c:spPr>
        <a:noFill/>
        <a:ln w="25400">
          <a:noFill/>
        </a:ln>
      </c:spPr>
    </c:title>
    <c:autoTitleDeleted val="0"/>
    <c:plotArea>
      <c:layout>
        <c:manualLayout>
          <c:layoutTarget val="inner"/>
          <c:xMode val="edge"/>
          <c:yMode val="edge"/>
          <c:x val="0.13403624314365112"/>
          <c:y val="0.11387900355871886"/>
          <c:w val="0.79518130763873929"/>
          <c:h val="0.78647686832740216"/>
        </c:manualLayout>
      </c:layout>
      <c:barChart>
        <c:barDir val="bar"/>
        <c:grouping val="clustered"/>
        <c:varyColors val="0"/>
        <c:ser>
          <c:idx val="1"/>
          <c:order val="0"/>
          <c:tx>
            <c:strRef>
              <c:f>'41（問13）'!$AH$30</c:f>
              <c:strCache>
                <c:ptCount val="1"/>
                <c:pt idx="0">
                  <c:v>女性</c:v>
                </c:pt>
              </c:strCache>
            </c:strRef>
          </c:tx>
          <c:spPr>
            <a:solidFill>
              <a:srgbClr val="FFFFFF"/>
            </a:solidFill>
            <a:ln w="12700">
              <a:solidFill>
                <a:srgbClr val="000000"/>
              </a:solidFill>
              <a:prstDash val="solid"/>
            </a:ln>
          </c:spPr>
          <c:invertIfNegative val="0"/>
          <c:dLbls>
            <c:dLbl>
              <c:idx val="6"/>
              <c:spPr>
                <a:noFill/>
                <a:ln w="25400">
                  <a:noFill/>
                </a:ln>
              </c:spPr>
              <c:txPr>
                <a:bodyPr/>
                <a:lstStyle/>
                <a:p>
                  <a:pPr algn="r">
                    <a:defRPr sz="6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dLbl>
            <c:spPr>
              <a:noFill/>
              <a:ln w="25400">
                <a:noFill/>
              </a:ln>
            </c:spPr>
            <c:txPr>
              <a:bodyPr/>
              <a:lstStyle/>
              <a:p>
                <a:pPr algn="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dLbls>
          <c:cat>
            <c:strRef>
              <c:f>'41（問13）'!$AG$31:$AG$36</c:f>
              <c:strCache>
                <c:ptCount val="6"/>
                <c:pt idx="0">
                  <c:v>100人以上</c:v>
                </c:pt>
                <c:pt idx="1">
                  <c:v>50～99人</c:v>
                </c:pt>
                <c:pt idx="2">
                  <c:v>30～49人</c:v>
                </c:pt>
                <c:pt idx="3">
                  <c:v>10～29人</c:v>
                </c:pt>
                <c:pt idx="4">
                  <c:v>5～9人</c:v>
                </c:pt>
                <c:pt idx="5">
                  <c:v>1～4人</c:v>
                </c:pt>
              </c:strCache>
            </c:strRef>
          </c:cat>
          <c:val>
            <c:numRef>
              <c:f>'41（問13）'!$AH$31:$AH$36</c:f>
              <c:numCache>
                <c:formatCode>#,###.0"円"</c:formatCode>
                <c:ptCount val="6"/>
                <c:pt idx="0">
                  <c:v>1004.3555555555556</c:v>
                </c:pt>
                <c:pt idx="1">
                  <c:v>953.24590163934431</c:v>
                </c:pt>
                <c:pt idx="2">
                  <c:v>919.04761904761904</c:v>
                </c:pt>
                <c:pt idx="3">
                  <c:v>948.69767441860461</c:v>
                </c:pt>
                <c:pt idx="4">
                  <c:v>992.40116279069764</c:v>
                </c:pt>
                <c:pt idx="5">
                  <c:v>931.67391304347825</c:v>
                </c:pt>
              </c:numCache>
            </c:numRef>
          </c:val>
        </c:ser>
        <c:ser>
          <c:idx val="0"/>
          <c:order val="1"/>
          <c:tx>
            <c:strRef>
              <c:f>'41（問13）'!$AI$30</c:f>
              <c:strCache>
                <c:ptCount val="1"/>
                <c:pt idx="0">
                  <c:v>男性</c:v>
                </c:pt>
              </c:strCache>
            </c:strRef>
          </c:tx>
          <c:spPr>
            <a:solidFill>
              <a:srgbClr val="C0C0C0"/>
            </a:solidFill>
            <a:ln w="12700">
              <a:solidFill>
                <a:srgbClr val="000000"/>
              </a:solidFill>
              <a:prstDash val="solid"/>
            </a:ln>
          </c:spPr>
          <c:invertIfNegative val="0"/>
          <c:dLbls>
            <c:dLbl>
              <c:idx val="6"/>
              <c:spPr>
                <a:noFill/>
                <a:ln w="25400">
                  <a:noFill/>
                </a:ln>
              </c:spPr>
              <c:txPr>
                <a:bodyPr/>
                <a:lstStyle/>
                <a:p>
                  <a:pPr algn="r">
                    <a:defRPr sz="6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dLbl>
            <c:spPr>
              <a:noFill/>
              <a:ln w="25400">
                <a:noFill/>
              </a:ln>
            </c:spPr>
            <c:txPr>
              <a:bodyPr/>
              <a:lstStyle/>
              <a:p>
                <a:pPr algn="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dLbls>
          <c:cat>
            <c:strRef>
              <c:f>'41（問13）'!$AG$31:$AG$36</c:f>
              <c:strCache>
                <c:ptCount val="6"/>
                <c:pt idx="0">
                  <c:v>100人以上</c:v>
                </c:pt>
                <c:pt idx="1">
                  <c:v>50～99人</c:v>
                </c:pt>
                <c:pt idx="2">
                  <c:v>30～49人</c:v>
                </c:pt>
                <c:pt idx="3">
                  <c:v>10～29人</c:v>
                </c:pt>
                <c:pt idx="4">
                  <c:v>5～9人</c:v>
                </c:pt>
                <c:pt idx="5">
                  <c:v>1～4人</c:v>
                </c:pt>
              </c:strCache>
            </c:strRef>
          </c:cat>
          <c:val>
            <c:numRef>
              <c:f>'41（問13）'!$AI$31:$AI$36</c:f>
              <c:numCache>
                <c:formatCode>#,###.0"円"</c:formatCode>
                <c:ptCount val="6"/>
                <c:pt idx="0">
                  <c:v>1004.027027027027</c:v>
                </c:pt>
                <c:pt idx="1">
                  <c:v>1012.1041666666666</c:v>
                </c:pt>
                <c:pt idx="2">
                  <c:v>998.93478260869563</c:v>
                </c:pt>
                <c:pt idx="3">
                  <c:v>1024.7142857142858</c:v>
                </c:pt>
                <c:pt idx="4">
                  <c:v>996.29787234042556</c:v>
                </c:pt>
                <c:pt idx="5">
                  <c:v>1158.6428571428571</c:v>
                </c:pt>
              </c:numCache>
            </c:numRef>
          </c:val>
        </c:ser>
        <c:dLbls>
          <c:showLegendKey val="0"/>
          <c:showVal val="0"/>
          <c:showCatName val="0"/>
          <c:showSerName val="0"/>
          <c:showPercent val="0"/>
          <c:showBubbleSize val="0"/>
        </c:dLbls>
        <c:gapWidth val="70"/>
        <c:overlap val="-20"/>
        <c:axId val="92300032"/>
        <c:axId val="92301568"/>
      </c:barChart>
      <c:catAx>
        <c:axId val="9230003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2301568"/>
        <c:crosses val="autoZero"/>
        <c:auto val="0"/>
        <c:lblAlgn val="ctr"/>
        <c:lblOffset val="100"/>
        <c:tickLblSkip val="1"/>
        <c:tickMarkSkip val="1"/>
        <c:noMultiLvlLbl val="0"/>
      </c:catAx>
      <c:valAx>
        <c:axId val="92301568"/>
        <c:scaling>
          <c:orientation val="minMax"/>
          <c:min val="0"/>
        </c:scaling>
        <c:delete val="0"/>
        <c:axPos val="b"/>
        <c:numFmt formatCode="#,###.0&quot;円&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2300032"/>
        <c:crosses val="autoZero"/>
        <c:crossBetween val="between"/>
      </c:valAx>
      <c:spPr>
        <a:solidFill>
          <a:srgbClr val="FFFFFF"/>
        </a:solidFill>
        <a:ln w="25400">
          <a:noFill/>
        </a:ln>
      </c:spPr>
    </c:plotArea>
    <c:legend>
      <c:legendPos val="r"/>
      <c:layout>
        <c:manualLayout>
          <c:xMode val="edge"/>
          <c:yMode val="edge"/>
          <c:x val="0.87650665654744964"/>
          <c:y val="0.36654804270462632"/>
          <c:w val="8.8855421686746983E-2"/>
          <c:h val="0.26334519572953735"/>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2752001679790026"/>
          <c:y val="4.3478260869565216E-2"/>
        </c:manualLayout>
      </c:layout>
      <c:overlay val="0"/>
      <c:spPr>
        <a:noFill/>
        <a:ln w="25400">
          <a:noFill/>
        </a:ln>
      </c:spPr>
    </c:title>
    <c:autoTitleDeleted val="0"/>
    <c:plotArea>
      <c:layout>
        <c:manualLayout>
          <c:layoutTarget val="inner"/>
          <c:xMode val="edge"/>
          <c:yMode val="edge"/>
          <c:x val="0.17280013500010546"/>
          <c:y val="0.11521751360554688"/>
          <c:w val="0.64800050625039551"/>
          <c:h val="0.80217476453673209"/>
        </c:manualLayout>
      </c:layout>
      <c:barChart>
        <c:barDir val="bar"/>
        <c:grouping val="clustered"/>
        <c:varyColors val="0"/>
        <c:ser>
          <c:idx val="0"/>
          <c:order val="0"/>
          <c:tx>
            <c:strRef>
              <c:f>'41（問13）'!$AH$10</c:f>
              <c:strCache>
                <c:ptCount val="1"/>
                <c:pt idx="0">
                  <c:v>女性</c:v>
                </c:pt>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'41（問13）'!$AG$11:$AG$23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'41（問13）'!$AH$11:$AH$23</c:f>
              <c:numCache>
                <c:formatCode>#,###.0"円"</c:formatCode>
                <c:ptCount val="13"/>
                <c:pt idx="0">
                  <c:v>0</c:v>
                </c:pt>
                <c:pt idx="1">
                  <c:v>966.21212121212125</c:v>
                </c:pt>
                <c:pt idx="2">
                  <c:v>960.23170731707319</c:v>
                </c:pt>
                <c:pt idx="3">
                  <c:v>1051.7</c:v>
                </c:pt>
                <c:pt idx="4">
                  <c:v>1080.7983870967741</c:v>
                </c:pt>
                <c:pt idx="5">
                  <c:v>857.75862068965512</c:v>
                </c:pt>
                <c:pt idx="6">
                  <c:v>1040.5555555555557</c:v>
                </c:pt>
                <c:pt idx="7">
                  <c:v>923.28571428571433</c:v>
                </c:pt>
                <c:pt idx="8">
                  <c:v>913.8125</c:v>
                </c:pt>
                <c:pt idx="9">
                  <c:v>850.77777777777783</c:v>
                </c:pt>
                <c:pt idx="10">
                  <c:v>1096.75</c:v>
                </c:pt>
                <c:pt idx="11">
                  <c:v>873.84375</c:v>
                </c:pt>
                <c:pt idx="12">
                  <c:v>975.13114754098365</c:v>
                </c:pt>
              </c:numCache>
            </c:numRef>
          </c:val>
        </c:ser>
        <c:ser>
          <c:idx val="1"/>
          <c:order val="1"/>
          <c:tx>
            <c:strRef>
              <c:f>'41（問13）'!$AI$10</c:f>
              <c:strCache>
                <c:ptCount val="1"/>
                <c:pt idx="0">
                  <c:v>男性</c:v>
                </c:pt>
              </c:strCache>
            </c:strRef>
          </c:tx>
          <c:spPr>
            <a:solidFill>
              <a:schemeClr val="bg1">
                <a:lumMod val="75000"/>
              </a:schemeClr>
            </a:solidFill>
            <a:ln w="12700">
              <a:solidFill>
                <a:srgbClr val="000000"/>
              </a:solidFill>
              <a:prstDash val="solid"/>
            </a:ln>
          </c:spPr>
          <c:invertIfNegative val="0"/>
          <c:dLbls>
            <c:dLbl>
              <c:idx val="12"/>
              <c:layout>
                <c:manualLayout>
                  <c:x val="1.2999910305392541E-2"/>
                  <c:y val="3.50805568260201E-3"/>
                </c:manualLayout>
              </c:layout>
              <c:dLblPos val="outEnd"/>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'41（問13）'!$AG$11:$AG$23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'41（問13）'!$AI$11:$AI$23</c:f>
              <c:numCache>
                <c:formatCode>#,###.0"円"</c:formatCode>
                <c:ptCount val="13"/>
                <c:pt idx="0">
                  <c:v>0</c:v>
                </c:pt>
                <c:pt idx="1">
                  <c:v>1087.2352941176471</c:v>
                </c:pt>
                <c:pt idx="2">
                  <c:v>1001.6666666666666</c:v>
                </c:pt>
                <c:pt idx="3">
                  <c:v>1063.75</c:v>
                </c:pt>
                <c:pt idx="4">
                  <c:v>1090.9230769230769</c:v>
                </c:pt>
                <c:pt idx="5">
                  <c:v>867.22222222222217</c:v>
                </c:pt>
                <c:pt idx="6">
                  <c:v>917.33333333333337</c:v>
                </c:pt>
                <c:pt idx="7">
                  <c:v>966.66666666666663</c:v>
                </c:pt>
                <c:pt idx="8">
                  <c:v>964.93333333333328</c:v>
                </c:pt>
                <c:pt idx="9">
                  <c:v>1081</c:v>
                </c:pt>
                <c:pt idx="10">
                  <c:v>1156.6666666666667</c:v>
                </c:pt>
                <c:pt idx="11">
                  <c:v>978.5344827586207</c:v>
                </c:pt>
                <c:pt idx="12">
                  <c:v>1193.25</c:v>
                </c:pt>
              </c:numCache>
            </c:numRef>
          </c:val>
        </c:ser>
        <c:dLbls>
          <c:showLegendKey val="0"/>
          <c:showVal val="0"/>
          <c:showCatName val="0"/>
          <c:showSerName val="0"/>
          <c:showPercent val="0"/>
          <c:showBubbleSize val="0"/>
        </c:dLbls>
        <c:gapWidth val="70"/>
        <c:overlap val="-20"/>
        <c:axId val="104415232"/>
        <c:axId val="104416768"/>
      </c:barChart>
      <c:catAx>
        <c:axId val="10441523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416768"/>
        <c:crosses val="autoZero"/>
        <c:auto val="1"/>
        <c:lblAlgn val="ctr"/>
        <c:lblOffset val="100"/>
        <c:tickLblSkip val="1"/>
        <c:tickMarkSkip val="1"/>
        <c:noMultiLvlLbl val="0"/>
      </c:catAx>
      <c:valAx>
        <c:axId val="104416768"/>
        <c:scaling>
          <c:orientation val="minMax"/>
          <c:max val="1400"/>
        </c:scaling>
        <c:delete val="0"/>
        <c:axPos val="b"/>
        <c:majorGridlines>
          <c:spPr>
            <a:ln w="3175">
              <a:solidFill>
                <a:srgbClr val="FFFFFF"/>
              </a:solidFill>
              <a:prstDash val="solid"/>
            </a:ln>
          </c:spPr>
        </c:majorGridlines>
        <c:numFmt formatCode="#,###.0&quot;円&quot;"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415232"/>
        <c:crosses val="autoZero"/>
        <c:crossBetween val="between"/>
      </c:valAx>
      <c:spPr>
        <a:noFill/>
        <a:ln w="25400">
          <a:noFill/>
        </a:ln>
      </c:spPr>
    </c:plotArea>
    <c:legend>
      <c:legendPos val="r"/>
      <c:layout>
        <c:manualLayout>
          <c:xMode val="edge"/>
          <c:yMode val="edge"/>
          <c:x val="0.78880067191601044"/>
          <c:y val="0.33478306516033318"/>
          <c:w val="8.9600000000000013E-2"/>
          <c:h val="0.18478283692799269"/>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963090444313353"/>
          <c:y val="2.9795158286778398E-2"/>
        </c:manualLayout>
      </c:layout>
      <c:overlay val="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title>
    <c:autoTitleDeleted val="0"/>
    <c:view3D>
      <c:rotX val="50"/>
      <c:rotY val="0"/>
      <c:rAngAx val="0"/>
      <c:perspective val="30"/>
    </c:view3D>
    <c:floor>
      <c:thickness val="0"/>
    </c:floor>
    <c:sideWall>
      <c:thickness val="0"/>
    </c:sideWall>
    <c:backWall>
      <c:thickness val="0"/>
    </c:backWall>
    <c:plotArea>
      <c:layout>
        <c:manualLayout>
          <c:layoutTarget val="inner"/>
          <c:xMode val="edge"/>
          <c:yMode val="edge"/>
          <c:x val="0.20195473937093369"/>
          <c:y val="0.17318435754189945"/>
          <c:w val="0.52660220404045588"/>
          <c:h val="0.8044692737430168"/>
        </c:manualLayout>
      </c:layout>
      <c:pie3DChart>
        <c:varyColors val="1"/>
        <c:ser>
          <c:idx val="0"/>
          <c:order val="0"/>
          <c:tx>
            <c:strRef>
              <c:f>'42（問20）'!$AN$6</c:f>
              <c:strCache>
                <c:ptCount val="1"/>
                <c:pt idx="0">
                  <c:v>全　体</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spPr>
              <a:pattFill prst="pct60">
                <a:fgClr>
                  <a:schemeClr val="tx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
            <c:bubble3D val="0"/>
            <c:spPr>
              <a:solidFill>
                <a:schemeClr val="bg1"/>
              </a:solidFill>
              <a:ln w="12700">
                <a:solidFill>
                  <a:srgbClr val="000000"/>
                </a:solidFill>
                <a:prstDash val="solid"/>
              </a:ln>
            </c:spPr>
          </c:dPt>
          <c:dPt>
            <c:idx val="2"/>
            <c:bubble3D val="0"/>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Lbls>
            <c:dLbl>
              <c:idx val="0"/>
              <c:layout>
                <c:manualLayout>
                  <c:x val="7.9371104670548101E-2"/>
                  <c:y val="-9.8063021451927468E-2"/>
                </c:manualLayout>
              </c:layout>
              <c:dLblPos val="bestFit"/>
              <c:showLegendKey val="0"/>
              <c:showVal val="0"/>
              <c:showCatName val="1"/>
              <c:showSerName val="0"/>
              <c:showPercent val="1"/>
              <c:showBubbleSize val="0"/>
            </c:dLbl>
            <c:dLbl>
              <c:idx val="1"/>
              <c:layout>
                <c:manualLayout>
                  <c:x val="-0.12503218856600579"/>
                  <c:y val="0"/>
                </c:manualLayout>
              </c:layout>
              <c:dLblPos val="bestFit"/>
              <c:showLegendKey val="0"/>
              <c:showVal val="0"/>
              <c:showCatName val="1"/>
              <c:showSerName val="0"/>
              <c:showPercent val="1"/>
              <c:showBubbleSize val="0"/>
            </c:dLbl>
            <c:dLbl>
              <c:idx val="2"/>
              <c:layout>
                <c:manualLayout>
                  <c:x val="-0.10406251335846861"/>
                  <c:y val="8.9665830877285593E-2"/>
                </c:manualLayout>
              </c:layout>
              <c:dLblPos val="bestFit"/>
              <c:showLegendKey val="0"/>
              <c:showVal val="0"/>
              <c:showCatName val="1"/>
              <c:showSerName val="0"/>
              <c:showPercent val="1"/>
              <c:showBubbleSize val="0"/>
            </c:dLbl>
            <c:numFmt formatCode="0.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cat>
            <c:strRef>
              <c:f>'42（問20）'!$AO$5:$AQ$5</c:f>
              <c:strCache>
                <c:ptCount val="3"/>
                <c:pt idx="0">
                  <c:v>あり</c:v>
                </c:pt>
                <c:pt idx="1">
                  <c:v>なし</c:v>
                </c:pt>
                <c:pt idx="2">
                  <c:v>無回答</c:v>
                </c:pt>
              </c:strCache>
            </c:strRef>
          </c:cat>
          <c:val>
            <c:numRef>
              <c:f>'42（問20）'!$AO$6:$AQ$6</c:f>
              <c:numCache>
                <c:formatCode>0.0%</c:formatCode>
                <c:ptCount val="3"/>
                <c:pt idx="0">
                  <c:v>0.36229022704837116</c:v>
                </c:pt>
                <c:pt idx="1">
                  <c:v>0.48667324777887461</c:v>
                </c:pt>
                <c:pt idx="2">
                  <c:v>0.1510365251727542</c:v>
                </c:pt>
              </c:numCache>
            </c:numRef>
          </c:val>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6221635162054246"/>
          <c:y val="0.41340782122905029"/>
          <c:w val="0.18188925081433227"/>
          <c:h val="0.33760788281353105"/>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14826037063067571"/>
          <c:y val="1.6286644951140065E-2"/>
        </c:manualLayout>
      </c:layout>
      <c:overlay val="0"/>
      <c:spPr>
        <a:noFill/>
        <a:ln w="25400">
          <a:noFill/>
        </a:ln>
      </c:spPr>
    </c:title>
    <c:autoTitleDeleted val="0"/>
    <c:plotArea>
      <c:layout>
        <c:manualLayout>
          <c:layoutTarget val="inner"/>
          <c:xMode val="edge"/>
          <c:yMode val="edge"/>
          <c:x val="0.14826032132032529"/>
          <c:y val="9.4462690958830031E-2"/>
          <c:w val="0.72466014196363082"/>
          <c:h val="0.81433354274853476"/>
        </c:manualLayout>
      </c:layout>
      <c:barChart>
        <c:barDir val="bar"/>
        <c:grouping val="percentStacked"/>
        <c:varyColors val="0"/>
        <c:ser>
          <c:idx val="0"/>
          <c:order val="0"/>
          <c:tx>
            <c:strRef>
              <c:f>'42（問20）'!$AO$10</c:f>
              <c:strCache>
                <c:ptCount val="1"/>
                <c:pt idx="0">
                  <c:v>あり</c:v>
                </c:pt>
              </c:strCache>
            </c:strRef>
          </c:tx>
          <c:spPr>
            <a:pattFill prst="pct60">
              <a:fgClr>
                <a:schemeClr val="tx1"/>
              </a:fgClr>
              <a:bgClr>
                <a:schemeClr val="bg1"/>
              </a:bgClr>
            </a:pattFill>
            <a:ln w="12700">
              <a:solidFill>
                <a:srgbClr val="000000"/>
              </a:solidFill>
              <a:prstDash val="solid"/>
            </a:ln>
          </c:spPr>
          <c:invertIfNegative val="0"/>
          <c:dLbls>
            <c:dLbl>
              <c:idx val="0"/>
              <c:delete val="1"/>
            </c:dLbl>
            <c:dLbl>
              <c:idx val="5"/>
              <c:layout>
                <c:manualLayout>
                  <c:x val="-3.9389129280850638E-3"/>
                  <c:y val="-9.6865457349406279E-4"/>
                </c:manualLayout>
              </c:layout>
              <c:dLblPos val="ctr"/>
              <c:showLegendKey val="0"/>
              <c:showVal val="1"/>
              <c:showCatName val="0"/>
              <c:showSerName val="0"/>
              <c:showPercent val="0"/>
              <c:showBubbleSize val="0"/>
            </c:dLbl>
            <c:dLbl>
              <c:idx val="10"/>
              <c:spPr>
                <a:solidFill>
                  <a:schemeClr val="bg1"/>
                </a:solidFill>
                <a:ln w="3175">
                  <a:solidFill>
                    <a:sysClr val="windowText" lastClr="000000"/>
                  </a:solid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solidFill>
                <a:schemeClr val="bg1"/>
              </a:solidFill>
              <a:ln w="3175">
                <a:solidFill>
                  <a:sysClr val="windowText" lastClr="000000"/>
                </a:solid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'42（問20）'!$AN$11:$AN$23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'42（問20）'!$AO$11:$AO$23</c:f>
              <c:numCache>
                <c:formatCode>0.0%</c:formatCode>
                <c:ptCount val="13"/>
                <c:pt idx="0">
                  <c:v>0</c:v>
                </c:pt>
                <c:pt idx="1">
                  <c:v>0.45614035087719296</c:v>
                </c:pt>
                <c:pt idx="2">
                  <c:v>0.47727272727272729</c:v>
                </c:pt>
                <c:pt idx="3">
                  <c:v>0.44827586206896552</c:v>
                </c:pt>
                <c:pt idx="4">
                  <c:v>0.61151079136690645</c:v>
                </c:pt>
                <c:pt idx="5">
                  <c:v>0.2</c:v>
                </c:pt>
                <c:pt idx="6">
                  <c:v>0.26315789473684209</c:v>
                </c:pt>
                <c:pt idx="7">
                  <c:v>0.5</c:v>
                </c:pt>
                <c:pt idx="8">
                  <c:v>0.31380753138075312</c:v>
                </c:pt>
                <c:pt idx="9">
                  <c:v>0.45</c:v>
                </c:pt>
                <c:pt idx="10">
                  <c:v>0.375</c:v>
                </c:pt>
                <c:pt idx="11">
                  <c:v>0.33124999999999999</c:v>
                </c:pt>
                <c:pt idx="12">
                  <c:v>0.13253012048192772</c:v>
                </c:pt>
              </c:numCache>
            </c:numRef>
          </c:val>
        </c:ser>
        <c:ser>
          <c:idx val="1"/>
          <c:order val="1"/>
          <c:tx>
            <c:strRef>
              <c:f>'42（問20）'!$AP$10</c:f>
              <c:strCache>
                <c:ptCount val="1"/>
                <c:pt idx="0">
                  <c:v>なし</c:v>
                </c:pt>
              </c:strCache>
            </c:strRef>
          </c:tx>
          <c:spPr>
            <a:solidFill>
              <a:schemeClr val="bg1"/>
            </a:solidFill>
            <a:ln w="12700">
              <a:solidFill>
                <a:srgbClr val="000000"/>
              </a:solidFill>
              <a:prstDash val="solid"/>
            </a:ln>
          </c:spPr>
          <c:invertIfNegative val="0"/>
          <c:dLbls>
            <c:dLbl>
              <c:idx val="0"/>
              <c:delete val="1"/>
            </c:dLbl>
            <c:spPr>
              <a:solidFill>
                <a:schemeClr val="bg1"/>
              </a:solidFill>
              <a:ln w="3175">
                <a:solidFill>
                  <a:sysClr val="windowText" lastClr="000000"/>
                </a:solid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'42（問20）'!$AN$11:$AN$23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'42（問20）'!$AP$11:$AP$23</c:f>
              <c:numCache>
                <c:formatCode>0.0%</c:formatCode>
                <c:ptCount val="13"/>
                <c:pt idx="0">
                  <c:v>0</c:v>
                </c:pt>
                <c:pt idx="1">
                  <c:v>0.36842105263157893</c:v>
                </c:pt>
                <c:pt idx="2">
                  <c:v>0.41666666666666669</c:v>
                </c:pt>
                <c:pt idx="3">
                  <c:v>0.48275862068965519</c:v>
                </c:pt>
                <c:pt idx="4">
                  <c:v>0.35971223021582732</c:v>
                </c:pt>
                <c:pt idx="5">
                  <c:v>0.8</c:v>
                </c:pt>
                <c:pt idx="6">
                  <c:v>0.47368421052631576</c:v>
                </c:pt>
                <c:pt idx="7">
                  <c:v>0.42857142857142855</c:v>
                </c:pt>
                <c:pt idx="8">
                  <c:v>0.53556485355648531</c:v>
                </c:pt>
                <c:pt idx="9">
                  <c:v>0.5</c:v>
                </c:pt>
                <c:pt idx="10">
                  <c:v>0.5</c:v>
                </c:pt>
                <c:pt idx="11">
                  <c:v>0.53125</c:v>
                </c:pt>
                <c:pt idx="12">
                  <c:v>0.52409638554216864</c:v>
                </c:pt>
              </c:numCache>
            </c:numRef>
          </c:val>
        </c:ser>
        <c:ser>
          <c:idx val="2"/>
          <c:order val="2"/>
          <c:tx>
            <c:strRef>
              <c:f>'42（問20）'!$AQ$10</c:f>
              <c:strCache>
                <c:ptCount val="1"/>
                <c:pt idx="0">
                  <c:v>無回答</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2.9374724528571598E-2"/>
                  <c:y val="-3.6413689331178879E-3"/>
                </c:manualLayout>
              </c:layout>
              <c:spPr>
                <a:solidFill>
                  <a:schemeClr val="bg1"/>
                </a:solidFill>
                <a:ln w="3175">
                  <a:solidFill>
                    <a:schemeClr val="tx1"/>
                  </a:solid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dLbl>
            <c:dLbl>
              <c:idx val="1"/>
              <c:layout>
                <c:manualLayout>
                  <c:x val="2.4331860181622533E-2"/>
                  <c:y val="-3.9754802636641105E-3"/>
                </c:manualLayout>
              </c:layout>
              <c:dLblPos val="ctr"/>
              <c:showLegendKey val="0"/>
              <c:showVal val="1"/>
              <c:showCatName val="0"/>
              <c:showSerName val="0"/>
              <c:showPercent val="0"/>
              <c:showBubbleSize val="0"/>
            </c:dLbl>
            <c:dLbl>
              <c:idx val="5"/>
              <c:delete val="1"/>
            </c:dLbl>
            <c:spPr>
              <a:solidFill>
                <a:schemeClr val="bg1"/>
              </a:solidFill>
              <a:ln w="3175">
                <a:solidFill>
                  <a:schemeClr val="tx1"/>
                </a:solid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'42（問20）'!$AN$11:$AN$23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'42（問20）'!$AQ$11:$AQ$23</c:f>
              <c:numCache>
                <c:formatCode>0.0%</c:formatCode>
                <c:ptCount val="13"/>
                <c:pt idx="0">
                  <c:v>0</c:v>
                </c:pt>
                <c:pt idx="1">
                  <c:v>0.17543859649122806</c:v>
                </c:pt>
                <c:pt idx="2">
                  <c:v>0.10606060606060606</c:v>
                </c:pt>
                <c:pt idx="3">
                  <c:v>6.8965517241379309E-2</c:v>
                </c:pt>
                <c:pt idx="4">
                  <c:v>2.8776978417266189E-2</c:v>
                </c:pt>
                <c:pt idx="5">
                  <c:v>0</c:v>
                </c:pt>
                <c:pt idx="6">
                  <c:v>0.26315789473684209</c:v>
                </c:pt>
                <c:pt idx="7">
                  <c:v>7.1428571428571425E-2</c:v>
                </c:pt>
                <c:pt idx="8">
                  <c:v>0.15062761506276151</c:v>
                </c:pt>
                <c:pt idx="9">
                  <c:v>0.05</c:v>
                </c:pt>
                <c:pt idx="10">
                  <c:v>0.125</c:v>
                </c:pt>
                <c:pt idx="11">
                  <c:v>0.13750000000000001</c:v>
                </c:pt>
                <c:pt idx="12">
                  <c:v>0.34337349397590361</c:v>
                </c:pt>
              </c:numCache>
            </c:numRef>
          </c:val>
        </c:ser>
        <c:dLbls>
          <c:showLegendKey val="0"/>
          <c:showVal val="0"/>
          <c:showCatName val="0"/>
          <c:showSerName val="0"/>
          <c:showPercent val="0"/>
          <c:showBubbleSize val="0"/>
        </c:dLbls>
        <c:gapWidth val="20"/>
        <c:overlap val="100"/>
        <c:axId val="104699776"/>
        <c:axId val="104701312"/>
      </c:barChart>
      <c:catAx>
        <c:axId val="10469977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701312"/>
        <c:crosses val="autoZero"/>
        <c:auto val="1"/>
        <c:lblAlgn val="ctr"/>
        <c:lblOffset val="100"/>
        <c:tickLblSkip val="1"/>
        <c:tickMarkSkip val="1"/>
        <c:noMultiLvlLbl val="0"/>
      </c:catAx>
      <c:valAx>
        <c:axId val="104701312"/>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699776"/>
        <c:crosses val="autoZero"/>
        <c:crossBetween val="between"/>
      </c:valAx>
      <c:spPr>
        <a:noFill/>
        <a:ln w="25400">
          <a:noFill/>
        </a:ln>
      </c:spPr>
    </c:plotArea>
    <c:legend>
      <c:legendPos val="r"/>
      <c:layout>
        <c:manualLayout>
          <c:xMode val="edge"/>
          <c:yMode val="edge"/>
          <c:x val="0.89863906194781629"/>
          <c:y val="0.34202022792753511"/>
          <c:w val="8.9258698940998471E-2"/>
          <c:h val="0.23452802927321376"/>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規模別</a:t>
            </a:r>
          </a:p>
        </c:rich>
      </c:tx>
      <c:layout>
        <c:manualLayout>
          <c:xMode val="edge"/>
          <c:yMode val="edge"/>
          <c:x val="0.14826037063067571"/>
          <c:y val="2.3255813953488372E-2"/>
        </c:manualLayout>
      </c:layout>
      <c:overlay val="0"/>
      <c:spPr>
        <a:noFill/>
        <a:ln w="25400">
          <a:noFill/>
        </a:ln>
      </c:spPr>
    </c:title>
    <c:autoTitleDeleted val="0"/>
    <c:plotArea>
      <c:layout>
        <c:manualLayout>
          <c:layoutTarget val="inner"/>
          <c:xMode val="edge"/>
          <c:yMode val="edge"/>
          <c:x val="0.13010599626069363"/>
          <c:y val="0.15348837209302327"/>
          <c:w val="0.74130160660162647"/>
          <c:h val="0.71627906976744182"/>
        </c:manualLayout>
      </c:layout>
      <c:barChart>
        <c:barDir val="bar"/>
        <c:grouping val="percentStacked"/>
        <c:varyColors val="0"/>
        <c:ser>
          <c:idx val="0"/>
          <c:order val="0"/>
          <c:tx>
            <c:strRef>
              <c:f>'42（問20）'!$AO$28</c:f>
              <c:strCache>
                <c:ptCount val="1"/>
                <c:pt idx="0">
                  <c:v>あり</c:v>
                </c:pt>
              </c:strCache>
            </c:strRef>
          </c:tx>
          <c:spPr>
            <a:pattFill prst="pct60">
              <a:fgClr>
                <a:schemeClr val="tx1"/>
              </a:fgClr>
              <a:bgClr>
                <a:schemeClr val="bg1"/>
              </a:bgClr>
            </a:pattFill>
            <a:ln w="12700">
              <a:solidFill>
                <a:srgbClr val="000000"/>
              </a:solidFill>
              <a:prstDash val="solid"/>
            </a:ln>
          </c:spPr>
          <c:invertIfNegative val="0"/>
          <c:dLbls>
            <c:spPr>
              <a:solidFill>
                <a:schemeClr val="bg1"/>
              </a:solidFill>
              <a:ln w="3175">
                <a:solidFill>
                  <a:schemeClr val="tx1"/>
                </a:solidFill>
              </a:ln>
            </c:spPr>
            <c:showLegendKey val="0"/>
            <c:showVal val="1"/>
            <c:showCatName val="0"/>
            <c:showSerName val="0"/>
            <c:showPercent val="0"/>
            <c:showBubbleSize val="0"/>
            <c:showLeaderLines val="0"/>
          </c:dLbls>
          <c:cat>
            <c:strRef>
              <c:f>'42（問20）'!$AN$29:$AN$34</c:f>
              <c:strCache>
                <c:ptCount val="6"/>
                <c:pt idx="0">
                  <c:v>100人以上</c:v>
                </c:pt>
                <c:pt idx="1">
                  <c:v>50～99人</c:v>
                </c:pt>
                <c:pt idx="2">
                  <c:v>30～49人</c:v>
                </c:pt>
                <c:pt idx="3">
                  <c:v>10～29人</c:v>
                </c:pt>
                <c:pt idx="4">
                  <c:v>5～9人</c:v>
                </c:pt>
                <c:pt idx="5">
                  <c:v>1～4人</c:v>
                </c:pt>
              </c:strCache>
            </c:strRef>
          </c:cat>
          <c:val>
            <c:numRef>
              <c:f>'42（問20）'!$AO$29:$AO$34</c:f>
              <c:numCache>
                <c:formatCode>0.0%</c:formatCode>
                <c:ptCount val="6"/>
                <c:pt idx="0">
                  <c:v>0.92307692307692313</c:v>
                </c:pt>
                <c:pt idx="1">
                  <c:v>0.7</c:v>
                </c:pt>
                <c:pt idx="2">
                  <c:v>0.56666666666666665</c:v>
                </c:pt>
                <c:pt idx="3">
                  <c:v>0.39828080229226359</c:v>
                </c:pt>
                <c:pt idx="4">
                  <c:v>0.20496894409937888</c:v>
                </c:pt>
                <c:pt idx="5">
                  <c:v>0.1076923076923077</c:v>
                </c:pt>
              </c:numCache>
            </c:numRef>
          </c:val>
        </c:ser>
        <c:ser>
          <c:idx val="1"/>
          <c:order val="1"/>
          <c:tx>
            <c:strRef>
              <c:f>'42（問20）'!$AP$28</c:f>
              <c:strCache>
                <c:ptCount val="1"/>
                <c:pt idx="0">
                  <c:v>なし</c:v>
                </c:pt>
              </c:strCache>
            </c:strRef>
          </c:tx>
          <c:spPr>
            <a:solidFill>
              <a:schemeClr val="bg1"/>
            </a:solidFill>
            <a:ln w="12700">
              <a:solidFill>
                <a:srgbClr val="000000"/>
              </a:solidFill>
              <a:prstDash val="solid"/>
            </a:ln>
          </c:spPr>
          <c:invertIfNegative val="0"/>
          <c:dLbls>
            <c:dLbl>
              <c:idx val="0"/>
              <c:layout>
                <c:manualLayout>
                  <c:x val="-1.2102874432677761E-2"/>
                  <c:y val="0"/>
                </c:manualLayout>
              </c:layout>
              <c:showLegendKey val="0"/>
              <c:showVal val="1"/>
              <c:showCatName val="0"/>
              <c:showSerName val="0"/>
              <c:showPercent val="0"/>
              <c:showBubbleSize val="0"/>
            </c:dLbl>
            <c:spPr>
              <a:solidFill>
                <a:schemeClr val="bg1"/>
              </a:solidFill>
              <a:ln w="3175">
                <a:solidFill>
                  <a:schemeClr val="tx1"/>
                </a:solidFill>
              </a:ln>
            </c:spPr>
            <c:showLegendKey val="0"/>
            <c:showVal val="1"/>
            <c:showCatName val="0"/>
            <c:showSerName val="0"/>
            <c:showPercent val="0"/>
            <c:showBubbleSize val="0"/>
            <c:showLeaderLines val="0"/>
          </c:dLbls>
          <c:cat>
            <c:strRef>
              <c:f>'42（問20）'!$AN$29:$AN$34</c:f>
              <c:strCache>
                <c:ptCount val="6"/>
                <c:pt idx="0">
                  <c:v>100人以上</c:v>
                </c:pt>
                <c:pt idx="1">
                  <c:v>50～99人</c:v>
                </c:pt>
                <c:pt idx="2">
                  <c:v>30～49人</c:v>
                </c:pt>
                <c:pt idx="3">
                  <c:v>10～29人</c:v>
                </c:pt>
                <c:pt idx="4">
                  <c:v>5～9人</c:v>
                </c:pt>
                <c:pt idx="5">
                  <c:v>1～4人</c:v>
                </c:pt>
              </c:strCache>
            </c:strRef>
          </c:cat>
          <c:val>
            <c:numRef>
              <c:f>'42（問20）'!$AP$29:$AP$34</c:f>
              <c:numCache>
                <c:formatCode>0.0%</c:formatCode>
                <c:ptCount val="6"/>
                <c:pt idx="0">
                  <c:v>5.7692307692307696E-2</c:v>
                </c:pt>
                <c:pt idx="1">
                  <c:v>0.25714285714285712</c:v>
                </c:pt>
                <c:pt idx="2">
                  <c:v>0.37777777777777777</c:v>
                </c:pt>
                <c:pt idx="3">
                  <c:v>0.46991404011461319</c:v>
                </c:pt>
                <c:pt idx="4">
                  <c:v>0.58695652173913049</c:v>
                </c:pt>
                <c:pt idx="5">
                  <c:v>0.65384615384615385</c:v>
                </c:pt>
              </c:numCache>
            </c:numRef>
          </c:val>
        </c:ser>
        <c:ser>
          <c:idx val="2"/>
          <c:order val="2"/>
          <c:tx>
            <c:strRef>
              <c:f>'42（問20）'!$AQ$28</c:f>
              <c:strCache>
                <c:ptCount val="1"/>
                <c:pt idx="0">
                  <c:v>無回答</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solidFill>
                <a:schemeClr val="bg1"/>
              </a:solidFill>
              <a:ln w="3175">
                <a:solidFill>
                  <a:schemeClr val="tx1"/>
                </a:solidFill>
              </a:ln>
            </c:spPr>
            <c:showLegendKey val="0"/>
            <c:showVal val="1"/>
            <c:showCatName val="0"/>
            <c:showSerName val="0"/>
            <c:showPercent val="0"/>
            <c:showBubbleSize val="0"/>
            <c:showLeaderLines val="0"/>
          </c:dLbls>
          <c:cat>
            <c:strRef>
              <c:f>'42（問20）'!$AN$29:$AN$34</c:f>
              <c:strCache>
                <c:ptCount val="6"/>
                <c:pt idx="0">
                  <c:v>100人以上</c:v>
                </c:pt>
                <c:pt idx="1">
                  <c:v>50～99人</c:v>
                </c:pt>
                <c:pt idx="2">
                  <c:v>30～49人</c:v>
                </c:pt>
                <c:pt idx="3">
                  <c:v>10～29人</c:v>
                </c:pt>
                <c:pt idx="4">
                  <c:v>5～9人</c:v>
                </c:pt>
                <c:pt idx="5">
                  <c:v>1～4人</c:v>
                </c:pt>
              </c:strCache>
            </c:strRef>
          </c:cat>
          <c:val>
            <c:numRef>
              <c:f>'42（問20）'!$AQ$29:$AQ$34</c:f>
              <c:numCache>
                <c:formatCode>0.0%</c:formatCode>
                <c:ptCount val="6"/>
                <c:pt idx="0">
                  <c:v>1.9230769230769232E-2</c:v>
                </c:pt>
                <c:pt idx="1">
                  <c:v>4.2857142857142858E-2</c:v>
                </c:pt>
                <c:pt idx="2">
                  <c:v>5.5555555555555552E-2</c:v>
                </c:pt>
                <c:pt idx="3">
                  <c:v>0.1318051575931232</c:v>
                </c:pt>
                <c:pt idx="4">
                  <c:v>0.20807453416149069</c:v>
                </c:pt>
                <c:pt idx="5">
                  <c:v>0.23846153846153847</c:v>
                </c:pt>
              </c:numCache>
            </c:numRef>
          </c:val>
        </c:ser>
        <c:dLbls>
          <c:showLegendKey val="0"/>
          <c:showVal val="0"/>
          <c:showCatName val="0"/>
          <c:showSerName val="0"/>
          <c:showPercent val="0"/>
          <c:showBubbleSize val="0"/>
        </c:dLbls>
        <c:gapWidth val="30"/>
        <c:overlap val="100"/>
        <c:axId val="104761600"/>
        <c:axId val="104783872"/>
      </c:barChart>
      <c:catAx>
        <c:axId val="10476160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04783872"/>
        <c:crosses val="autoZero"/>
        <c:auto val="1"/>
        <c:lblAlgn val="ctr"/>
        <c:lblOffset val="100"/>
        <c:tickLblSkip val="1"/>
        <c:tickMarkSkip val="1"/>
        <c:noMultiLvlLbl val="0"/>
      </c:catAx>
      <c:valAx>
        <c:axId val="104783872"/>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a:pPr>
            <a:endParaRPr lang="ja-JP"/>
          </a:p>
        </c:txPr>
        <c:crossAx val="104761600"/>
        <c:crosses val="autoZero"/>
        <c:crossBetween val="between"/>
      </c:valAx>
      <c:spPr>
        <a:noFill/>
        <a:ln w="25400">
          <a:noFill/>
        </a:ln>
      </c:spPr>
    </c:plotArea>
    <c:legend>
      <c:legendPos val="r"/>
      <c:layout>
        <c:manualLayout>
          <c:xMode val="edge"/>
          <c:yMode val="edge"/>
          <c:x val="0.90469049916415512"/>
          <c:y val="0.35813953488372091"/>
          <c:w val="8.9258698940998471E-2"/>
          <c:h val="0.33488372093023261"/>
        </c:manualLayout>
      </c:layout>
      <c:overlay val="0"/>
      <c:spPr>
        <a:solidFill>
          <a:srgbClr val="FFFFFF"/>
        </a:solidFill>
        <a:ln w="3175">
          <a:solidFill>
            <a:srgbClr val="000000"/>
          </a:solidFill>
          <a:prstDash val="solid"/>
        </a:ln>
      </c:spPr>
      <c:txPr>
        <a:bodyPr/>
        <a:lstStyle/>
        <a:p>
          <a:pPr>
            <a:defRPr sz="900"/>
          </a:pPr>
          <a:endParaRPr lang="ja-JP"/>
        </a:p>
      </c:txPr>
    </c:legend>
    <c:plotVisOnly val="1"/>
    <c:dispBlanksAs val="gap"/>
    <c:showDLblsOverMax val="0"/>
  </c:chart>
  <c:spPr>
    <a:solidFill>
      <a:srgbClr val="FFFFFF"/>
    </a:solidFill>
    <a:ln w="9525">
      <a:noFill/>
    </a:ln>
  </c:spPr>
  <c:txPr>
    <a:bodyPr/>
    <a:lstStyle/>
    <a:p>
      <a:pPr algn="ctr">
        <a:defRPr lang="ja-JP" altLang="en-US" sz="600" b="0" i="0" u="none" strike="noStrike" kern="1200"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5000030878493127"/>
          <c:y val="4.3333333333333335E-2"/>
        </c:manualLayout>
      </c:layout>
      <c:overlay val="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title>
    <c:autoTitleDeleted val="0"/>
    <c:view3D>
      <c:rotX val="50"/>
      <c:rotY val="0"/>
      <c:rAngAx val="0"/>
      <c:perspective val="30"/>
    </c:view3D>
    <c:floor>
      <c:thickness val="0"/>
    </c:floor>
    <c:sideWall>
      <c:thickness val="0"/>
    </c:sideWall>
    <c:backWall>
      <c:thickness val="0"/>
    </c:backWall>
    <c:plotArea>
      <c:layout>
        <c:manualLayout>
          <c:layoutTarget val="inner"/>
          <c:xMode val="edge"/>
          <c:yMode val="edge"/>
          <c:x val="0.16666697545159795"/>
          <c:y val="0.21666666666666667"/>
          <c:w val="0.48823591168750963"/>
          <c:h val="0.78333333333333333"/>
        </c:manualLayout>
      </c:layout>
      <c:pie3DChart>
        <c:varyColors val="1"/>
        <c:ser>
          <c:idx val="0"/>
          <c:order val="0"/>
          <c:tx>
            <c:strRef>
              <c:f>'43（問22）'!$AN$6</c:f>
              <c:strCache>
                <c:ptCount val="1"/>
                <c:pt idx="0">
                  <c:v>全　体</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spPr>
              <a:pattFill prst="pct60">
                <a:fgClr>
                  <a:schemeClr val="tx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
            <c:bubble3D val="0"/>
            <c:spPr>
              <a:solidFill>
                <a:schemeClr val="bg1"/>
              </a:solidFill>
              <a:ln w="12700">
                <a:solidFill>
                  <a:srgbClr val="000000"/>
                </a:solidFill>
                <a:prstDash val="solid"/>
              </a:ln>
            </c:spPr>
          </c:dPt>
          <c:dPt>
            <c:idx val="2"/>
            <c:bubble3D val="0"/>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Lbls>
            <c:dLbl>
              <c:idx val="0"/>
              <c:layout>
                <c:manualLayout>
                  <c:x val="8.5544851011270656E-2"/>
                  <c:y val="-1.4188976377952909E-3"/>
                </c:manualLayout>
              </c:layout>
              <c:dLblPos val="bestFit"/>
              <c:showLegendKey val="0"/>
              <c:showVal val="0"/>
              <c:showCatName val="1"/>
              <c:showSerName val="0"/>
              <c:showPercent val="1"/>
              <c:showBubbleSize val="0"/>
            </c:dLbl>
            <c:dLbl>
              <c:idx val="1"/>
              <c:layout>
                <c:manualLayout>
                  <c:x val="0.12692203180484793"/>
                  <c:y val="0"/>
                </c:manualLayout>
              </c:layout>
              <c:dLblPos val="bestFit"/>
              <c:showLegendKey val="0"/>
              <c:showVal val="0"/>
              <c:showCatName val="1"/>
              <c:showSerName val="0"/>
              <c:showPercent val="1"/>
              <c:showBubbleSize val="0"/>
            </c:dLbl>
            <c:dLbl>
              <c:idx val="2"/>
              <c:layout>
                <c:manualLayout>
                  <c:x val="-9.5338891462096648E-2"/>
                  <c:y val="4.0119685039370079E-2"/>
                </c:manualLayout>
              </c:layout>
              <c:dLblPos val="bestFit"/>
              <c:showLegendKey val="0"/>
              <c:showVal val="0"/>
              <c:showCatName val="1"/>
              <c:showSerName val="0"/>
              <c:showPercent val="1"/>
              <c:showBubbleSize val="0"/>
            </c:dLbl>
            <c:numFmt formatCode="0.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cat>
            <c:strRef>
              <c:f>'43（問22）'!$AO$5:$AQ$5</c:f>
              <c:strCache>
                <c:ptCount val="3"/>
                <c:pt idx="0">
                  <c:v>あり</c:v>
                </c:pt>
                <c:pt idx="1">
                  <c:v>なし</c:v>
                </c:pt>
                <c:pt idx="2">
                  <c:v>無回答</c:v>
                </c:pt>
              </c:strCache>
            </c:strRef>
          </c:cat>
          <c:val>
            <c:numRef>
              <c:f>'43（問22）'!$AO$6:$AQ$6</c:f>
              <c:numCache>
                <c:formatCode>0.0%</c:formatCode>
                <c:ptCount val="3"/>
                <c:pt idx="0">
                  <c:v>7.6011846001974331E-2</c:v>
                </c:pt>
                <c:pt idx="1">
                  <c:v>0.72655478775913129</c:v>
                </c:pt>
                <c:pt idx="2">
                  <c:v>0.19743336623889438</c:v>
                </c:pt>
              </c:numCache>
            </c:numRef>
          </c:val>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882365292573722"/>
          <c:y val="0.36499999999999999"/>
          <c:w val="0.16423529411764703"/>
          <c:h val="0.30215905511811025"/>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15037593984962405"/>
          <c:y val="1.2886597938144329E-2"/>
        </c:manualLayout>
      </c:layout>
      <c:overlay val="0"/>
      <c:spPr>
        <a:noFill/>
        <a:ln w="25400">
          <a:noFill/>
        </a:ln>
      </c:spPr>
    </c:title>
    <c:autoTitleDeleted val="0"/>
    <c:plotArea>
      <c:layout>
        <c:manualLayout>
          <c:layoutTarget val="inner"/>
          <c:xMode val="edge"/>
          <c:yMode val="edge"/>
          <c:x val="0.14736842105263157"/>
          <c:y val="9.793826758097865E-2"/>
          <c:w val="0.6646616541353384"/>
          <c:h val="0.82989795160724011"/>
        </c:manualLayout>
      </c:layout>
      <c:barChart>
        <c:barDir val="bar"/>
        <c:grouping val="percentStacked"/>
        <c:varyColors val="0"/>
        <c:ser>
          <c:idx val="0"/>
          <c:order val="0"/>
          <c:tx>
            <c:strRef>
              <c:f>'43（問22）'!$AO$10</c:f>
              <c:strCache>
                <c:ptCount val="1"/>
                <c:pt idx="0">
                  <c:v>あり</c:v>
                </c:pt>
              </c:strCache>
            </c:strRef>
          </c:tx>
          <c:spPr>
            <a:pattFill prst="pct60">
              <a:fgClr>
                <a:schemeClr val="tx1"/>
              </a:fgClr>
              <a:bgClr>
                <a:schemeClr val="bg1"/>
              </a:bgClr>
            </a:pattFill>
            <a:ln w="12700">
              <a:solidFill>
                <a:srgbClr val="000000"/>
              </a:solidFill>
              <a:prstDash val="solid"/>
            </a:ln>
          </c:spPr>
          <c:invertIfNegative val="0"/>
          <c:dLbls>
            <c:dLbl>
              <c:idx val="0"/>
              <c:layout>
                <c:manualLayout>
                  <c:x val="2.8070175438596509E-2"/>
                  <c:y val="0"/>
                </c:manualLayout>
              </c:layout>
              <c:dLblPos val="ctr"/>
              <c:showLegendKey val="0"/>
              <c:showVal val="1"/>
              <c:showCatName val="0"/>
              <c:showSerName val="0"/>
              <c:showPercent val="0"/>
              <c:showBubbleSize val="0"/>
            </c:dLbl>
            <c:dLbl>
              <c:idx val="5"/>
              <c:layout>
                <c:manualLayout>
                  <c:x val="1.2030075187969943E-2"/>
                  <c:y val="-6.30004176891711E-17"/>
                </c:manualLayout>
              </c:layout>
              <c:dLblPos val="ctr"/>
              <c:showLegendKey val="0"/>
              <c:showVal val="1"/>
              <c:showCatName val="0"/>
              <c:showSerName val="0"/>
              <c:showPercent val="0"/>
              <c:showBubbleSize val="0"/>
            </c:dLbl>
            <c:dLbl>
              <c:idx val="6"/>
              <c:delete val="1"/>
            </c:dLbl>
            <c:dLbl>
              <c:idx val="7"/>
              <c:delete val="1"/>
            </c:dLbl>
            <c:dLbl>
              <c:idx val="8"/>
              <c:layout>
                <c:manualLayout>
                  <c:x val="1.0025062656641623E-2"/>
                  <c:y val="0"/>
                </c:manualLayout>
              </c:layout>
              <c:showLegendKey val="0"/>
              <c:showVal val="1"/>
              <c:showCatName val="0"/>
              <c:showSerName val="0"/>
              <c:showPercent val="0"/>
              <c:showBubbleSize val="0"/>
            </c:dLbl>
            <c:dLbl>
              <c:idx val="9"/>
              <c:layout>
                <c:manualLayout>
                  <c:x val="1.6039942375624099E-2"/>
                  <c:y val="0"/>
                </c:manualLayout>
              </c:layout>
              <c:dLblPos val="ctr"/>
              <c:showLegendKey val="0"/>
              <c:showVal val="1"/>
              <c:showCatName val="0"/>
              <c:showSerName val="0"/>
              <c:showPercent val="0"/>
              <c:showBubbleSize val="0"/>
            </c:dLbl>
            <c:dLbl>
              <c:idx val="10"/>
              <c:delete val="1"/>
            </c:dLbl>
            <c:dLbl>
              <c:idx val="11"/>
              <c:layout>
                <c:manualLayout>
                  <c:x val="1.0025062656641623E-2"/>
                  <c:y val="-3.4364261168384879E-3"/>
                </c:manualLayout>
              </c:layout>
              <c:showLegendKey val="0"/>
              <c:showVal val="1"/>
              <c:showCatName val="0"/>
              <c:showSerName val="0"/>
              <c:showPercent val="0"/>
              <c:showBubbleSize val="0"/>
            </c:dLbl>
            <c:dLbl>
              <c:idx val="12"/>
              <c:layout>
                <c:manualLayout>
                  <c:x val="4.0100250626566416E-3"/>
                  <c:y val="0"/>
                </c:manualLayout>
              </c:layout>
              <c:showLegendKey val="0"/>
              <c:showVal val="1"/>
              <c:showCatName val="0"/>
              <c:showSerName val="0"/>
              <c:showPercent val="0"/>
              <c:showBubbleSize val="0"/>
            </c:dLbl>
            <c:spPr>
              <a:solidFill>
                <a:schemeClr val="bg1"/>
              </a:solidFill>
              <a:ln w="3175">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'43（問22）'!$AN$11:$AN$23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'43（問22）'!$AO$11:$AO$23</c:f>
              <c:numCache>
                <c:formatCode>0.0%</c:formatCode>
                <c:ptCount val="13"/>
                <c:pt idx="0">
                  <c:v>0</c:v>
                </c:pt>
                <c:pt idx="1">
                  <c:v>0.12280701754385964</c:v>
                </c:pt>
                <c:pt idx="2">
                  <c:v>6.0606060606060608E-2</c:v>
                </c:pt>
                <c:pt idx="3">
                  <c:v>0.10344827586206896</c:v>
                </c:pt>
                <c:pt idx="4">
                  <c:v>0.14388489208633093</c:v>
                </c:pt>
                <c:pt idx="5">
                  <c:v>3.3333333333333333E-2</c:v>
                </c:pt>
                <c:pt idx="6">
                  <c:v>0</c:v>
                </c:pt>
                <c:pt idx="7">
                  <c:v>0</c:v>
                </c:pt>
                <c:pt idx="8">
                  <c:v>5.4393305439330547E-2</c:v>
                </c:pt>
                <c:pt idx="9">
                  <c:v>0.05</c:v>
                </c:pt>
                <c:pt idx="10">
                  <c:v>0</c:v>
                </c:pt>
                <c:pt idx="11">
                  <c:v>6.25E-2</c:v>
                </c:pt>
                <c:pt idx="12">
                  <c:v>8.4337349397590355E-2</c:v>
                </c:pt>
              </c:numCache>
            </c:numRef>
          </c:val>
        </c:ser>
        <c:ser>
          <c:idx val="1"/>
          <c:order val="1"/>
          <c:tx>
            <c:strRef>
              <c:f>'43（問22）'!$AP$10</c:f>
              <c:strCache>
                <c:ptCount val="1"/>
                <c:pt idx="0">
                  <c:v>なし</c:v>
                </c:pt>
              </c:strCache>
            </c:strRef>
          </c:tx>
          <c:spPr>
            <a:solidFill>
              <a:schemeClr val="bg1"/>
            </a:solidFill>
            <a:ln w="12700">
              <a:solidFill>
                <a:srgbClr val="000000"/>
              </a:solidFill>
              <a:prstDash val="solid"/>
            </a:ln>
          </c:spPr>
          <c:invertIfNegative val="0"/>
          <c:dLbls>
            <c:dLbl>
              <c:idx val="0"/>
              <c:delete val="1"/>
            </c:dLbl>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'43（問22）'!$AN$11:$AN$23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'43（問22）'!$AP$11:$AP$23</c:f>
              <c:numCache>
                <c:formatCode>0.0%</c:formatCode>
                <c:ptCount val="13"/>
                <c:pt idx="0">
                  <c:v>0</c:v>
                </c:pt>
                <c:pt idx="1">
                  <c:v>0.70175438596491224</c:v>
                </c:pt>
                <c:pt idx="2">
                  <c:v>0.80303030303030298</c:v>
                </c:pt>
                <c:pt idx="3">
                  <c:v>0.7931034482758621</c:v>
                </c:pt>
                <c:pt idx="4">
                  <c:v>0.81294964028776984</c:v>
                </c:pt>
                <c:pt idx="5">
                  <c:v>0.96666666666666667</c:v>
                </c:pt>
                <c:pt idx="6">
                  <c:v>0.68421052631578949</c:v>
                </c:pt>
                <c:pt idx="7">
                  <c:v>0.8571428571428571</c:v>
                </c:pt>
                <c:pt idx="8">
                  <c:v>0.72384937238493718</c:v>
                </c:pt>
                <c:pt idx="9">
                  <c:v>0.9</c:v>
                </c:pt>
                <c:pt idx="10">
                  <c:v>0.75</c:v>
                </c:pt>
                <c:pt idx="11">
                  <c:v>0.71875</c:v>
                </c:pt>
                <c:pt idx="12">
                  <c:v>0.53012048192771088</c:v>
                </c:pt>
              </c:numCache>
            </c:numRef>
          </c:val>
        </c:ser>
        <c:ser>
          <c:idx val="2"/>
          <c:order val="2"/>
          <c:tx>
            <c:strRef>
              <c:f>'43（問22）'!$AQ$10</c:f>
              <c:strCache>
                <c:ptCount val="1"/>
                <c:pt idx="0">
                  <c:v>無回答</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delete val="1"/>
            </c:dLbl>
            <c:dLbl>
              <c:idx val="5"/>
              <c:delete val="1"/>
            </c:dLbl>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'43（問22）'!$AN$11:$AN$23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'43（問22）'!$AQ$11:$AQ$23</c:f>
              <c:numCache>
                <c:formatCode>0.0%</c:formatCode>
                <c:ptCount val="13"/>
                <c:pt idx="0">
                  <c:v>0</c:v>
                </c:pt>
                <c:pt idx="1">
                  <c:v>0.17543859649122806</c:v>
                </c:pt>
                <c:pt idx="2">
                  <c:v>0.13636363636363635</c:v>
                </c:pt>
                <c:pt idx="3">
                  <c:v>0.10344827586206896</c:v>
                </c:pt>
                <c:pt idx="4">
                  <c:v>4.3165467625899283E-2</c:v>
                </c:pt>
                <c:pt idx="5">
                  <c:v>0</c:v>
                </c:pt>
                <c:pt idx="6">
                  <c:v>0.31578947368421051</c:v>
                </c:pt>
                <c:pt idx="7">
                  <c:v>0.14285714285714285</c:v>
                </c:pt>
                <c:pt idx="8">
                  <c:v>0.22175732217573221</c:v>
                </c:pt>
                <c:pt idx="9">
                  <c:v>0.05</c:v>
                </c:pt>
                <c:pt idx="10">
                  <c:v>0.25</c:v>
                </c:pt>
                <c:pt idx="11">
                  <c:v>0.21875</c:v>
                </c:pt>
                <c:pt idx="12">
                  <c:v>0.38554216867469882</c:v>
                </c:pt>
              </c:numCache>
            </c:numRef>
          </c:val>
        </c:ser>
        <c:dLbls>
          <c:showLegendKey val="0"/>
          <c:showVal val="0"/>
          <c:showCatName val="0"/>
          <c:showSerName val="0"/>
          <c:showPercent val="0"/>
          <c:showBubbleSize val="0"/>
        </c:dLbls>
        <c:gapWidth val="10"/>
        <c:overlap val="100"/>
        <c:axId val="105516416"/>
        <c:axId val="105542784"/>
      </c:barChart>
      <c:catAx>
        <c:axId val="10551641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542784"/>
        <c:crosses val="autoZero"/>
        <c:auto val="1"/>
        <c:lblAlgn val="ctr"/>
        <c:lblOffset val="100"/>
        <c:tickLblSkip val="1"/>
        <c:tickMarkSkip val="1"/>
        <c:noMultiLvlLbl val="0"/>
      </c:catAx>
      <c:valAx>
        <c:axId val="105542784"/>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516416"/>
        <c:crosses val="autoZero"/>
        <c:crossBetween val="between"/>
        <c:majorUnit val="0.2"/>
      </c:valAx>
      <c:spPr>
        <a:noFill/>
        <a:ln w="25400">
          <a:noFill/>
        </a:ln>
      </c:spPr>
    </c:plotArea>
    <c:legend>
      <c:legendPos val="r"/>
      <c:layout>
        <c:manualLayout>
          <c:xMode val="edge"/>
          <c:yMode val="edge"/>
          <c:x val="0.88721804511278191"/>
          <c:y val="0.68041318288822139"/>
          <c:w val="8.8721804511278202E-2"/>
          <c:h val="0.177835322131125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15187969924812031"/>
          <c:y val="2.3474178403755867E-2"/>
        </c:manualLayout>
      </c:layout>
      <c:overlay val="0"/>
      <c:spPr>
        <a:noFill/>
        <a:ln w="25400">
          <a:noFill/>
        </a:ln>
      </c:spPr>
    </c:title>
    <c:autoTitleDeleted val="0"/>
    <c:plotArea>
      <c:layout>
        <c:manualLayout>
          <c:layoutTarget val="inner"/>
          <c:xMode val="edge"/>
          <c:yMode val="edge"/>
          <c:x val="0.13233082706766916"/>
          <c:y val="0.15493028778924492"/>
          <c:w val="0.68120300751879703"/>
          <c:h val="0.71361829527167364"/>
        </c:manualLayout>
      </c:layout>
      <c:barChart>
        <c:barDir val="bar"/>
        <c:grouping val="percentStacked"/>
        <c:varyColors val="0"/>
        <c:ser>
          <c:idx val="0"/>
          <c:order val="0"/>
          <c:tx>
            <c:strRef>
              <c:f>'43（問22）'!$AO$28</c:f>
              <c:strCache>
                <c:ptCount val="1"/>
                <c:pt idx="0">
                  <c:v>あり</c:v>
                </c:pt>
              </c:strCache>
            </c:strRef>
          </c:tx>
          <c:spPr>
            <a:pattFill prst="pct60">
              <a:fgClr>
                <a:schemeClr val="tx1"/>
              </a:fgClr>
              <a:bgClr>
                <a:schemeClr val="bg1"/>
              </a:bgClr>
            </a:pattFill>
            <a:ln w="12700">
              <a:solidFill>
                <a:srgbClr val="000000"/>
              </a:solidFill>
              <a:prstDash val="solid"/>
            </a:ln>
          </c:spPr>
          <c:invertIfNegative val="0"/>
          <c:dLbls>
            <c:dLbl>
              <c:idx val="0"/>
              <c:layout>
                <c:manualLayout>
                  <c:x val="1.6040100250626584E-2"/>
                  <c:y val="0"/>
                </c:manualLayout>
              </c:layout>
              <c:showLegendKey val="0"/>
              <c:showVal val="1"/>
              <c:showCatName val="0"/>
              <c:showSerName val="0"/>
              <c:showPercent val="0"/>
              <c:showBubbleSize val="0"/>
            </c:dLbl>
            <c:dLbl>
              <c:idx val="1"/>
              <c:layout>
                <c:manualLayout>
                  <c:x val="1.2030075187969906E-2"/>
                  <c:y val="0"/>
                </c:manualLayout>
              </c:layout>
              <c:showLegendKey val="0"/>
              <c:showVal val="1"/>
              <c:showCatName val="0"/>
              <c:showSerName val="0"/>
              <c:showPercent val="0"/>
              <c:showBubbleSize val="0"/>
            </c:dLbl>
            <c:dLbl>
              <c:idx val="2"/>
              <c:layout>
                <c:manualLayout>
                  <c:x val="1.4035087719298227E-2"/>
                  <c:y val="0"/>
                </c:manualLayout>
              </c:layout>
              <c:showLegendKey val="0"/>
              <c:showVal val="1"/>
              <c:showCatName val="0"/>
              <c:showSerName val="0"/>
              <c:showPercent val="0"/>
              <c:showBubbleSize val="0"/>
            </c:dLbl>
            <c:dLbl>
              <c:idx val="5"/>
              <c:layout>
                <c:manualLayout>
                  <c:x val="1.4035087719298263E-2"/>
                  <c:y val="0"/>
                </c:manualLayout>
              </c:layout>
              <c:showLegendKey val="0"/>
              <c:showVal val="1"/>
              <c:showCatName val="0"/>
              <c:showSerName val="0"/>
              <c:showPercent val="0"/>
              <c:showBubbleSize val="0"/>
            </c:dLbl>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'43（問22）'!$AN$29:$AN$34</c:f>
              <c:strCache>
                <c:ptCount val="6"/>
                <c:pt idx="0">
                  <c:v>100人以上</c:v>
                </c:pt>
                <c:pt idx="1">
                  <c:v>50～99人</c:v>
                </c:pt>
                <c:pt idx="2">
                  <c:v>30～49人</c:v>
                </c:pt>
                <c:pt idx="3">
                  <c:v>10～29人</c:v>
                </c:pt>
                <c:pt idx="4">
                  <c:v>5～9人</c:v>
                </c:pt>
                <c:pt idx="5">
                  <c:v>1～4人</c:v>
                </c:pt>
              </c:strCache>
            </c:strRef>
          </c:cat>
          <c:val>
            <c:numRef>
              <c:f>'43（問22）'!$AO$29:$AO$34</c:f>
              <c:numCache>
                <c:formatCode>0.0%</c:formatCode>
                <c:ptCount val="6"/>
                <c:pt idx="0">
                  <c:v>3.8461538461538464E-2</c:v>
                </c:pt>
                <c:pt idx="1">
                  <c:v>4.2857142857142858E-2</c:v>
                </c:pt>
                <c:pt idx="2">
                  <c:v>3.3333333333333333E-2</c:v>
                </c:pt>
                <c:pt idx="3">
                  <c:v>9.7421203438395415E-2</c:v>
                </c:pt>
                <c:pt idx="4">
                  <c:v>9.0062111801242239E-2</c:v>
                </c:pt>
                <c:pt idx="5">
                  <c:v>4.6153846153846156E-2</c:v>
                </c:pt>
              </c:numCache>
            </c:numRef>
          </c:val>
        </c:ser>
        <c:ser>
          <c:idx val="1"/>
          <c:order val="1"/>
          <c:tx>
            <c:strRef>
              <c:f>'43（問22）'!$AP$28</c:f>
              <c:strCache>
                <c:ptCount val="1"/>
                <c:pt idx="0">
                  <c:v>なし</c:v>
                </c:pt>
              </c:strCache>
            </c:strRef>
          </c:tx>
          <c:spPr>
            <a:solidFill>
              <a:schemeClr val="bg1"/>
            </a:solidFill>
            <a:ln w="12700">
              <a:solidFill>
                <a:srgbClr val="000000"/>
              </a:solidFill>
              <a:prstDash val="solid"/>
            </a:ln>
          </c:spPr>
          <c:invertIfNegative val="0"/>
          <c:dLbls>
            <c:spPr>
              <a:solidFill>
                <a:schemeClr val="bg1"/>
              </a:solidFill>
              <a:ln w="3175"/>
            </c:spPr>
            <c:txPr>
              <a:bodyPr/>
              <a:lstStyle/>
              <a:p>
                <a:pPr>
                  <a:defRPr sz="700"/>
                </a:pPr>
                <a:endParaRPr lang="ja-JP"/>
              </a:p>
            </c:txPr>
            <c:showLegendKey val="0"/>
            <c:showVal val="1"/>
            <c:showCatName val="0"/>
            <c:showSerName val="0"/>
            <c:showPercent val="0"/>
            <c:showBubbleSize val="0"/>
            <c:showLeaderLines val="0"/>
          </c:dLbls>
          <c:cat>
            <c:strRef>
              <c:f>'43（問22）'!$AN$29:$AN$34</c:f>
              <c:strCache>
                <c:ptCount val="6"/>
                <c:pt idx="0">
                  <c:v>100人以上</c:v>
                </c:pt>
                <c:pt idx="1">
                  <c:v>50～99人</c:v>
                </c:pt>
                <c:pt idx="2">
                  <c:v>30～49人</c:v>
                </c:pt>
                <c:pt idx="3">
                  <c:v>10～29人</c:v>
                </c:pt>
                <c:pt idx="4">
                  <c:v>5～9人</c:v>
                </c:pt>
                <c:pt idx="5">
                  <c:v>1～4人</c:v>
                </c:pt>
              </c:strCache>
            </c:strRef>
          </c:cat>
          <c:val>
            <c:numRef>
              <c:f>'43（問22）'!$AP$29:$AP$34</c:f>
              <c:numCache>
                <c:formatCode>0.0%</c:formatCode>
                <c:ptCount val="6"/>
                <c:pt idx="0">
                  <c:v>0.92307692307692313</c:v>
                </c:pt>
                <c:pt idx="1">
                  <c:v>0.9285714285714286</c:v>
                </c:pt>
                <c:pt idx="2">
                  <c:v>0.91111111111111109</c:v>
                </c:pt>
                <c:pt idx="3">
                  <c:v>0.73352435530085958</c:v>
                </c:pt>
                <c:pt idx="4">
                  <c:v>0.64596273291925466</c:v>
                </c:pt>
                <c:pt idx="5">
                  <c:v>0.59230769230769231</c:v>
                </c:pt>
              </c:numCache>
            </c:numRef>
          </c:val>
        </c:ser>
        <c:ser>
          <c:idx val="2"/>
          <c:order val="2"/>
          <c:tx>
            <c:strRef>
              <c:f>'43（問22）'!$AQ$28</c:f>
              <c:strCache>
                <c:ptCount val="1"/>
                <c:pt idx="0">
                  <c:v>無回答</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'43（問22）'!$AN$29:$AN$34</c:f>
              <c:strCache>
                <c:ptCount val="6"/>
                <c:pt idx="0">
                  <c:v>100人以上</c:v>
                </c:pt>
                <c:pt idx="1">
                  <c:v>50～99人</c:v>
                </c:pt>
                <c:pt idx="2">
                  <c:v>30～49人</c:v>
                </c:pt>
                <c:pt idx="3">
                  <c:v>10～29人</c:v>
                </c:pt>
                <c:pt idx="4">
                  <c:v>5～9人</c:v>
                </c:pt>
                <c:pt idx="5">
                  <c:v>1～4人</c:v>
                </c:pt>
              </c:strCache>
            </c:strRef>
          </c:cat>
          <c:val>
            <c:numRef>
              <c:f>'43（問22）'!$AQ$29:$AQ$34</c:f>
              <c:numCache>
                <c:formatCode>0.0%</c:formatCode>
                <c:ptCount val="6"/>
                <c:pt idx="0">
                  <c:v>3.8461538461538464E-2</c:v>
                </c:pt>
                <c:pt idx="1">
                  <c:v>2.8571428571428571E-2</c:v>
                </c:pt>
                <c:pt idx="2">
                  <c:v>5.5555555555555552E-2</c:v>
                </c:pt>
                <c:pt idx="3">
                  <c:v>0.16905444126074498</c:v>
                </c:pt>
                <c:pt idx="4">
                  <c:v>0.2639751552795031</c:v>
                </c:pt>
                <c:pt idx="5">
                  <c:v>0.36153846153846153</c:v>
                </c:pt>
              </c:numCache>
            </c:numRef>
          </c:val>
        </c:ser>
        <c:dLbls>
          <c:showLegendKey val="0"/>
          <c:showVal val="0"/>
          <c:showCatName val="0"/>
          <c:showSerName val="0"/>
          <c:showPercent val="0"/>
          <c:showBubbleSize val="0"/>
        </c:dLbls>
        <c:gapWidth val="20"/>
        <c:overlap val="100"/>
        <c:axId val="105398272"/>
        <c:axId val="105399808"/>
      </c:barChart>
      <c:catAx>
        <c:axId val="10539827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399808"/>
        <c:crosses val="autoZero"/>
        <c:auto val="1"/>
        <c:lblAlgn val="ctr"/>
        <c:lblOffset val="100"/>
        <c:tickLblSkip val="1"/>
        <c:tickMarkSkip val="1"/>
        <c:noMultiLvlLbl val="0"/>
      </c:catAx>
      <c:valAx>
        <c:axId val="105399808"/>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398272"/>
        <c:crosses val="autoZero"/>
        <c:crossBetween val="between"/>
      </c:valAx>
      <c:spPr>
        <a:noFill/>
        <a:ln w="25400">
          <a:noFill/>
        </a:ln>
      </c:spPr>
    </c:plotArea>
    <c:legend>
      <c:legendPos val="r"/>
      <c:layout>
        <c:manualLayout>
          <c:xMode val="edge"/>
          <c:yMode val="edge"/>
          <c:x val="0.88872180451127825"/>
          <c:y val="0.55868791049006195"/>
          <c:w val="8.8721804511278202E-2"/>
          <c:h val="0.3427244833832390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3.9915059161294161E-2"/>
          <c:y val="4.2124542124542128E-2"/>
        </c:manualLayout>
      </c:layout>
      <c:overlay val="0"/>
      <c:spPr>
        <a:noFill/>
        <a:ln w="25400">
          <a:noFill/>
        </a:ln>
      </c:spPr>
      <c:txPr>
        <a:bodyPr/>
        <a:lstStyle/>
        <a:p>
          <a:pPr>
            <a:defRPr sz="1000" b="0" i="0" u="none" strike="noStrike" baseline="0">
              <a:solidFill>
                <a:srgbClr val="000000"/>
              </a:solidFill>
              <a:latin typeface="ＭＳ Ｐゴシック" panose="020B0600070205080204" pitchFamily="50" charset="-128"/>
              <a:ea typeface="ＭＳ Ｐゴシック" panose="020B0600070205080204" pitchFamily="50" charset="-128"/>
              <a:cs typeface="HG丸ｺﾞｼｯｸM-PRO"/>
            </a:defRPr>
          </a:pPr>
          <a:endParaRPr lang="ja-JP"/>
        </a:p>
      </c:txPr>
    </c:title>
    <c:autoTitleDeleted val="0"/>
    <c:view3D>
      <c:rotX val="50"/>
      <c:rotY val="0"/>
      <c:rAngAx val="0"/>
      <c:perspective val="30"/>
    </c:view3D>
    <c:floor>
      <c:thickness val="0"/>
    </c:floor>
    <c:sideWall>
      <c:thickness val="0"/>
    </c:sideWall>
    <c:backWall>
      <c:thickness val="0"/>
    </c:backWall>
    <c:plotArea>
      <c:layout>
        <c:manualLayout>
          <c:layoutTarget val="inner"/>
          <c:xMode val="edge"/>
          <c:yMode val="edge"/>
          <c:x val="2.4811558749331077E-2"/>
          <c:y val="0.18498168498168499"/>
          <c:w val="0.54261193079020464"/>
          <c:h val="0.80769230769230771"/>
        </c:manualLayout>
      </c:layout>
      <c:pie3DChart>
        <c:varyColors val="1"/>
        <c:ser>
          <c:idx val="0"/>
          <c:order val="0"/>
          <c:tx>
            <c:strRef>
              <c:f>'44（問33）'!$AR$6</c:f>
              <c:strCache>
                <c:ptCount val="1"/>
                <c:pt idx="0">
                  <c:v>全　体</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2"/>
            <c:bubble3D val="0"/>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3"/>
            <c:bubble3D val="0"/>
            <c:spPr>
              <a:pattFill prst="pct5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4"/>
            <c:bubble3D val="0"/>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Lbls>
            <c:dLbl>
              <c:idx val="0"/>
              <c:layout>
                <c:manualLayout>
                  <c:x val="0.12701543375039276"/>
                  <c:y val="-4.1054483574168611E-3"/>
                </c:manualLayout>
              </c:layout>
              <c:numFmt formatCode="0.0%" sourceLinked="0"/>
              <c:spPr>
                <a:noFill/>
                <a:ln w="25400">
                  <a:noFill/>
                </a:ln>
              </c:spPr>
              <c:txPr>
                <a:bodyPr/>
                <a:lstStyle/>
                <a:p>
                  <a:pPr>
                    <a:defRPr sz="900" b="0" i="0" u="none" strike="noStrike" baseline="0">
                      <a:solidFill>
                        <a:srgbClr val="000000"/>
                      </a:solidFill>
                      <a:latin typeface="ＭＳ Ｐゴシック" panose="020B0600070205080204" pitchFamily="50" charset="-128"/>
                      <a:ea typeface="ＭＳ Ｐゴシック" panose="020B0600070205080204" pitchFamily="50" charset="-128"/>
                      <a:cs typeface="Arial Narrow"/>
                    </a:defRPr>
                  </a:pPr>
                  <a:endParaRPr lang="ja-JP"/>
                </a:p>
              </c:txPr>
              <c:dLblPos val="bestFit"/>
              <c:showLegendKey val="0"/>
              <c:showVal val="0"/>
              <c:showCatName val="1"/>
              <c:showSerName val="0"/>
              <c:showPercent val="1"/>
              <c:showBubbleSize val="0"/>
            </c:dLbl>
            <c:dLbl>
              <c:idx val="1"/>
              <c:layout>
                <c:manualLayout>
                  <c:x val="0.10192832692030002"/>
                  <c:y val="0.13659254131695076"/>
                </c:manualLayout>
              </c:layout>
              <c:numFmt formatCode="0.0%" sourceLinked="0"/>
              <c:spPr>
                <a:noFill/>
                <a:ln w="25400">
                  <a:noFill/>
                </a:ln>
              </c:spPr>
              <c:txPr>
                <a:bodyPr/>
                <a:lstStyle/>
                <a:p>
                  <a:pPr>
                    <a:defRPr sz="900" b="0" i="0" u="none" strike="noStrike" baseline="0">
                      <a:solidFill>
                        <a:srgbClr val="000000"/>
                      </a:solidFill>
                      <a:latin typeface="ＭＳ Ｐゴシック" panose="020B0600070205080204" pitchFamily="50" charset="-128"/>
                      <a:ea typeface="ＭＳ Ｐゴシック" panose="020B0600070205080204" pitchFamily="50" charset="-128"/>
                      <a:cs typeface="Arial Narrow"/>
                    </a:defRPr>
                  </a:pPr>
                  <a:endParaRPr lang="ja-JP"/>
                </a:p>
              </c:txPr>
              <c:dLblPos val="bestFit"/>
              <c:showLegendKey val="0"/>
              <c:showVal val="0"/>
              <c:showCatName val="1"/>
              <c:showSerName val="0"/>
              <c:showPercent val="1"/>
              <c:showBubbleSize val="0"/>
            </c:dLbl>
            <c:dLbl>
              <c:idx val="2"/>
              <c:layout>
                <c:manualLayout>
                  <c:x val="8.6299892125134836E-3"/>
                  <c:y val="0.18829396325459319"/>
                </c:manualLayout>
              </c:layout>
              <c:dLblPos val="bestFit"/>
              <c:showLegendKey val="0"/>
              <c:showVal val="0"/>
              <c:showCatName val="1"/>
              <c:showSerName val="0"/>
              <c:showPercent val="1"/>
              <c:showBubbleSize val="0"/>
            </c:dLbl>
            <c:dLbl>
              <c:idx val="3"/>
              <c:layout>
                <c:manualLayout>
                  <c:x val="8.8457049664908388E-2"/>
                  <c:y val="-0.14300020189783963"/>
                </c:manualLayout>
              </c:layout>
              <c:numFmt formatCode="0.0%" sourceLinked="0"/>
              <c:spPr>
                <a:noFill/>
                <a:ln w="25400">
                  <a:noFill/>
                </a:ln>
              </c:spPr>
              <c:txPr>
                <a:bodyPr/>
                <a:lstStyle/>
                <a:p>
                  <a:pPr>
                    <a:defRPr sz="900" b="0" i="0" u="none" strike="noStrike" baseline="0">
                      <a:solidFill>
                        <a:srgbClr val="000000"/>
                      </a:solidFill>
                      <a:latin typeface="ＭＳ Ｐゴシック" panose="020B0600070205080204" pitchFamily="50" charset="-128"/>
                      <a:ea typeface="ＭＳ Ｐゴシック" panose="020B0600070205080204" pitchFamily="50" charset="-128"/>
                      <a:cs typeface="Arial Narrow"/>
                    </a:defRPr>
                  </a:pPr>
                  <a:endParaRPr lang="ja-JP"/>
                </a:p>
              </c:txPr>
              <c:dLblPos val="bestFit"/>
              <c:showLegendKey val="0"/>
              <c:showVal val="0"/>
              <c:showCatName val="1"/>
              <c:showSerName val="0"/>
              <c:showPercent val="1"/>
              <c:showBubbleSize val="0"/>
            </c:dLbl>
            <c:dLbl>
              <c:idx val="4"/>
              <c:layout>
                <c:manualLayout>
                  <c:x val="7.7326062397540113E-2"/>
                  <c:y val="-9.2832626690894406E-3"/>
                </c:manualLayout>
              </c:layout>
              <c:numFmt formatCode="0.0%" sourceLinked="0"/>
              <c:spPr>
                <a:noFill/>
                <a:ln w="25400">
                  <a:noFill/>
                </a:ln>
              </c:spPr>
              <c:txPr>
                <a:bodyPr/>
                <a:lstStyle/>
                <a:p>
                  <a:pPr>
                    <a:defRPr sz="900" b="0" i="0" u="none" strike="noStrike" baseline="0">
                      <a:solidFill>
                        <a:srgbClr val="000000"/>
                      </a:solidFill>
                      <a:latin typeface="ＭＳ Ｐゴシック" panose="020B0600070205080204" pitchFamily="50" charset="-128"/>
                      <a:ea typeface="ＭＳ Ｐゴシック" panose="020B0600070205080204" pitchFamily="50" charset="-128"/>
                      <a:cs typeface="Arial Narrow"/>
                    </a:defRPr>
                  </a:pPr>
                  <a:endParaRPr lang="ja-JP"/>
                </a:p>
              </c:txPr>
              <c:dLblPos val="bestFit"/>
              <c:showLegendKey val="0"/>
              <c:showVal val="0"/>
              <c:showCatName val="1"/>
              <c:showSerName val="0"/>
              <c:showPercent val="1"/>
              <c:showBubbleSize val="0"/>
            </c:dLbl>
            <c:numFmt formatCode="0.0%" sourceLinked="0"/>
            <c:spPr>
              <a:noFill/>
              <a:ln w="25400">
                <a:noFill/>
              </a:ln>
            </c:spPr>
            <c:txPr>
              <a:bodyPr/>
              <a:lstStyle/>
              <a:p>
                <a:pPr>
                  <a:defRPr sz="925" b="0" i="0" u="none" strike="noStrike" baseline="0">
                    <a:solidFill>
                      <a:srgbClr val="000000"/>
                    </a:solidFill>
                    <a:latin typeface="ＭＳ Ｐゴシック" panose="020B0600070205080204" pitchFamily="50" charset="-128"/>
                    <a:ea typeface="ＭＳ Ｐゴシック" panose="020B0600070205080204" pitchFamily="50" charset="-128"/>
                    <a:cs typeface="Arial Narrow"/>
                  </a:defRPr>
                </a:pPr>
                <a:endParaRPr lang="ja-JP"/>
              </a:p>
            </c:txPr>
            <c:showLegendKey val="0"/>
            <c:showVal val="0"/>
            <c:showCatName val="1"/>
            <c:showSerName val="0"/>
            <c:showPercent val="1"/>
            <c:showBubbleSize val="0"/>
            <c:showLeaderLines val="1"/>
          </c:dLbls>
          <c:cat>
            <c:strRef>
              <c:f>'44（問33）'!$AS$5:$AW$5</c:f>
              <c:strCache>
                <c:ptCount val="5"/>
                <c:pt idx="0">
                  <c:v>策定した</c:v>
                </c:pt>
                <c:pt idx="1">
                  <c:v>策定中</c:v>
                </c:pt>
                <c:pt idx="2">
                  <c:v>策定しない</c:v>
                </c:pt>
                <c:pt idx="3">
                  <c:v>知らない</c:v>
                </c:pt>
                <c:pt idx="4">
                  <c:v>無回答</c:v>
                </c:pt>
              </c:strCache>
            </c:strRef>
          </c:cat>
          <c:val>
            <c:numRef>
              <c:f>'44（問33）'!$AS$6:$AW$6</c:f>
              <c:numCache>
                <c:formatCode>0.0%</c:formatCode>
                <c:ptCount val="5"/>
                <c:pt idx="0">
                  <c:v>7.5024679170779859E-2</c:v>
                </c:pt>
                <c:pt idx="1">
                  <c:v>5.5281342546890426E-2</c:v>
                </c:pt>
                <c:pt idx="2">
                  <c:v>0.3790720631786772</c:v>
                </c:pt>
                <c:pt idx="3">
                  <c:v>0.47087857847976305</c:v>
                </c:pt>
                <c:pt idx="4">
                  <c:v>1.9743336623889437E-2</c:v>
                </c:pt>
              </c:numCache>
            </c:numRef>
          </c:val>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6651564185544763"/>
          <c:y val="0.2708055723803755"/>
          <c:w val="0.21622437971952535"/>
          <c:h val="0.50989010989010985"/>
        </c:manualLayout>
      </c:layout>
      <c:overlay val="0"/>
      <c:spPr>
        <a:solidFill>
          <a:sysClr val="window" lastClr="FFFFFF"/>
        </a:solidFill>
        <a:ln>
          <a:solidFill>
            <a:sysClr val="windowText" lastClr="000000"/>
          </a:solidFill>
        </a:ln>
      </c:sp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layout>
        <c:manualLayout>
          <c:xMode val="edge"/>
          <c:yMode val="edge"/>
          <c:x val="0.36632243978352264"/>
          <c:y val="3.7558685446009391E-2"/>
        </c:manualLayout>
      </c:layout>
      <c:overlay val="0"/>
      <c:txPr>
        <a:bodyPr/>
        <a:lstStyle/>
        <a:p>
          <a:pPr>
            <a:defRPr sz="1050" b="0"/>
          </a:pPr>
          <a:endParaRPr lang="ja-JP"/>
        </a:p>
      </c:txPr>
    </c:title>
    <c:autoTitleDeleted val="0"/>
    <c:view3D>
      <c:rotX val="50"/>
      <c:rotY val="0"/>
      <c:rAngAx val="0"/>
      <c:perspective val="30"/>
    </c:view3D>
    <c:floor>
      <c:thickness val="0"/>
    </c:floor>
    <c:sideWall>
      <c:thickness val="0"/>
    </c:sideWall>
    <c:backWall>
      <c:thickness val="0"/>
    </c:backWall>
    <c:plotArea>
      <c:layout>
        <c:manualLayout>
          <c:layoutTarget val="inner"/>
          <c:xMode val="edge"/>
          <c:yMode val="edge"/>
          <c:x val="7.2328857401762911E-2"/>
          <c:y val="0.27615926877764535"/>
          <c:w val="0.72408758943243268"/>
          <c:h val="0.67912759226782837"/>
        </c:manualLayout>
      </c:layout>
      <c:pie3DChart>
        <c:varyColors val="1"/>
        <c:ser>
          <c:idx val="0"/>
          <c:order val="0"/>
          <c:tx>
            <c:strRef>
              <c:f>'26（問21）'!$AN$6</c:f>
              <c:strCache>
                <c:ptCount val="1"/>
                <c:pt idx="0">
                  <c:v>全　体</c:v>
                </c:pt>
              </c:strCache>
            </c:strRef>
          </c:tx>
          <c:dPt>
            <c:idx val="0"/>
            <c:bubble3D val="0"/>
            <c:spPr>
              <a:pattFill prst="pct60">
                <a:fgClr>
                  <a:schemeClr val="tx1"/>
                </a:fgClr>
                <a:bgClr>
                  <a:schemeClr val="bg1"/>
                </a:bgClr>
              </a:pattFill>
              <a:ln>
                <a:solidFill>
                  <a:schemeClr val="tx1"/>
                </a:solidFill>
              </a:ln>
            </c:spPr>
          </c:dPt>
          <c:dPt>
            <c:idx val="1"/>
            <c:bubble3D val="0"/>
            <c:spPr>
              <a:solidFill>
                <a:schemeClr val="bg1"/>
              </a:solidFill>
              <a:ln>
                <a:solidFill>
                  <a:sysClr val="windowText" lastClr="000000"/>
                </a:solidFill>
              </a:ln>
            </c:spPr>
          </c:dPt>
          <c:dPt>
            <c:idx val="2"/>
            <c:bubble3D val="0"/>
            <c:spPr>
              <a:pattFill prst="pct10">
                <a:fgClr>
                  <a:schemeClr val="tx1"/>
                </a:fgClr>
                <a:bgClr>
                  <a:schemeClr val="bg1"/>
                </a:bgClr>
              </a:pattFill>
              <a:ln>
                <a:solidFill>
                  <a:schemeClr val="tx1"/>
                </a:solidFill>
              </a:ln>
            </c:spPr>
          </c:dPt>
          <c:dLbls>
            <c:dLbl>
              <c:idx val="0"/>
              <c:layout>
                <c:manualLayout>
                  <c:x val="9.8328416912487712E-2"/>
                  <c:y val="-3.9062979842028326E-4"/>
                </c:manualLayout>
              </c:layout>
              <c:spPr/>
              <c:txPr>
                <a:bodyPr/>
                <a:lstStyle/>
                <a:p>
                  <a:pPr>
                    <a:defRPr sz="900">
                      <a:latin typeface="+mn-ea"/>
                      <a:ea typeface="+mn-ea"/>
                    </a:defRPr>
                  </a:pPr>
                  <a:endParaRPr lang="ja-JP"/>
                </a:p>
              </c:txPr>
              <c:dLblPos val="bestFit"/>
              <c:showLegendKey val="0"/>
              <c:showVal val="1"/>
              <c:showCatName val="1"/>
              <c:showSerName val="0"/>
              <c:showPercent val="0"/>
              <c:showBubbleSize val="0"/>
              <c:separator>
</c:separator>
            </c:dLbl>
            <c:dLbl>
              <c:idx val="1"/>
              <c:layout>
                <c:manualLayout>
                  <c:x val="-0.20058997050147492"/>
                  <c:y val="-3.7558685446009391E-2"/>
                </c:manualLayout>
              </c:layout>
              <c:spPr/>
              <c:txPr>
                <a:bodyPr/>
                <a:lstStyle/>
                <a:p>
                  <a:pPr>
                    <a:defRPr sz="900">
                      <a:latin typeface="+mn-ea"/>
                      <a:ea typeface="+mn-ea"/>
                    </a:defRPr>
                  </a:pPr>
                  <a:endParaRPr lang="ja-JP"/>
                </a:p>
              </c:txPr>
              <c:dLblPos val="bestFit"/>
              <c:showLegendKey val="0"/>
              <c:showVal val="1"/>
              <c:showCatName val="1"/>
              <c:showSerName val="0"/>
              <c:showPercent val="0"/>
              <c:showBubbleSize val="0"/>
              <c:separator>
</c:separator>
            </c:dLbl>
            <c:dLbl>
              <c:idx val="2"/>
              <c:layout>
                <c:manualLayout>
                  <c:x val="-1.1799413683727392E-2"/>
                  <c:y val="-8.7637062295262969E-2"/>
                </c:manualLayout>
              </c:layout>
              <c:dLblPos val="bestFit"/>
              <c:showLegendKey val="0"/>
              <c:showVal val="1"/>
              <c:showCatName val="1"/>
              <c:showSerName val="0"/>
              <c:showPercent val="0"/>
              <c:showBubbleSize val="0"/>
            </c:dLbl>
            <c:txPr>
              <a:bodyPr/>
              <a:lstStyle/>
              <a:p>
                <a:pPr>
                  <a:defRPr sz="900"/>
                </a:pPr>
                <a:endParaRPr lang="ja-JP"/>
              </a:p>
            </c:txPr>
            <c:dLblPos val="outEnd"/>
            <c:showLegendKey val="0"/>
            <c:showVal val="1"/>
            <c:showCatName val="1"/>
            <c:showSerName val="0"/>
            <c:showPercent val="0"/>
            <c:showBubbleSize val="0"/>
            <c:separator>
</c:separator>
            <c:showLeaderLines val="1"/>
          </c:dLbls>
          <c:cat>
            <c:strRef>
              <c:f>'26（問21）'!$AO$5:$AQ$5</c:f>
              <c:strCache>
                <c:ptCount val="3"/>
                <c:pt idx="0">
                  <c:v>あり</c:v>
                </c:pt>
                <c:pt idx="1">
                  <c:v>なし</c:v>
                </c:pt>
                <c:pt idx="2">
                  <c:v>無回答</c:v>
                </c:pt>
              </c:strCache>
            </c:strRef>
          </c:cat>
          <c:val>
            <c:numRef>
              <c:f>'26（問21）'!$AO$6:$AQ$6</c:f>
              <c:numCache>
                <c:formatCode>0.0%</c:formatCode>
                <c:ptCount val="3"/>
                <c:pt idx="0">
                  <c:v>0.62981243830207301</c:v>
                </c:pt>
                <c:pt idx="1">
                  <c:v>3.5538005923000986E-2</c:v>
                </c:pt>
                <c:pt idx="2">
                  <c:v>0.33464955577492594</c:v>
                </c:pt>
              </c:numCache>
            </c:numRef>
          </c:val>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884424623913161"/>
          <c:y val="0.25476667529234903"/>
          <c:w val="0.15256048746119122"/>
          <c:h val="0.29422202506376843"/>
        </c:manualLayout>
      </c:layout>
      <c:overlay val="0"/>
      <c:spPr>
        <a:ln>
          <a:solidFill>
            <a:sysClr val="windowText" lastClr="000000"/>
          </a:solidFill>
        </a:ln>
      </c:spPr>
      <c:txPr>
        <a:bodyPr/>
        <a:lstStyle/>
        <a:p>
          <a:pPr>
            <a:defRPr sz="800"/>
          </a:pPr>
          <a:endParaRPr lang="ja-JP"/>
        </a:p>
      </c:txPr>
    </c:legend>
    <c:plotVisOnly val="1"/>
    <c:dispBlanksAs val="gap"/>
    <c:showDLblsOverMax val="0"/>
  </c:chart>
  <c:spPr>
    <a:ln>
      <a:noFill/>
    </a:ln>
  </c:sp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14457847136577806"/>
          <c:y val="1.3054830287206266E-2"/>
        </c:manualLayout>
      </c:layout>
      <c:overlay val="0"/>
      <c:spPr>
        <a:noFill/>
        <a:ln w="25400">
          <a:noFill/>
        </a:ln>
      </c:spPr>
    </c:title>
    <c:autoTitleDeleted val="0"/>
    <c:plotArea>
      <c:layout>
        <c:manualLayout>
          <c:layoutTarget val="inner"/>
          <c:xMode val="edge"/>
          <c:yMode val="edge"/>
          <c:x val="0.14759046997840236"/>
          <c:y val="9.6605744125326368E-2"/>
          <c:w val="0.66716916531053316"/>
          <c:h val="0.83028720626631858"/>
        </c:manualLayout>
      </c:layout>
      <c:barChart>
        <c:barDir val="bar"/>
        <c:grouping val="percentStacked"/>
        <c:varyColors val="0"/>
        <c:ser>
          <c:idx val="0"/>
          <c:order val="0"/>
          <c:tx>
            <c:strRef>
              <c:f>'44（問33）'!$AS$10</c:f>
              <c:strCache>
                <c:ptCount val="1"/>
                <c:pt idx="0">
                  <c:v>策定した</c:v>
                </c:pt>
              </c:strCache>
            </c:strRef>
          </c:tx>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1.8072289156626505E-2"/>
                  <c:y val="0"/>
                </c:manualLayout>
              </c:layout>
              <c:dLblPos val="ctr"/>
              <c:showLegendKey val="0"/>
              <c:showVal val="1"/>
              <c:showCatName val="0"/>
              <c:showSerName val="0"/>
              <c:showPercent val="0"/>
              <c:showBubbleSize val="0"/>
            </c:dLbl>
            <c:dLbl>
              <c:idx val="2"/>
              <c:layout>
                <c:manualLayout>
                  <c:x val="-1.0040160642570281E-2"/>
                  <c:y val="0"/>
                </c:manualLayout>
              </c:layout>
              <c:dLblPos val="ctr"/>
              <c:showLegendKey val="0"/>
              <c:showVal val="1"/>
              <c:showCatName val="0"/>
              <c:showSerName val="0"/>
              <c:showPercent val="0"/>
              <c:showBubbleSize val="0"/>
            </c:dLbl>
            <c:dLbl>
              <c:idx val="5"/>
              <c:delete val="1"/>
            </c:dLbl>
            <c:dLbl>
              <c:idx val="6"/>
              <c:delete val="1"/>
            </c:dLbl>
            <c:dLbl>
              <c:idx val="8"/>
              <c:layout>
                <c:manualLayout>
                  <c:x val="1.0040160642570281E-2"/>
                  <c:y val="0"/>
                </c:manualLayout>
              </c:layout>
              <c:dLblPos val="ctr"/>
              <c:showLegendKey val="0"/>
              <c:showVal val="1"/>
              <c:showCatName val="0"/>
              <c:showSerName val="0"/>
              <c:showPercent val="0"/>
              <c:showBubbleSize val="0"/>
            </c:dLbl>
            <c:dLbl>
              <c:idx val="9"/>
              <c:layout>
                <c:manualLayout>
                  <c:x val="1.2048192771084338E-2"/>
                  <c:y val="0"/>
                </c:manualLayout>
              </c:layout>
              <c:dLblPos val="ctr"/>
              <c:showLegendKey val="0"/>
              <c:showVal val="1"/>
              <c:showCatName val="0"/>
              <c:showSerName val="0"/>
              <c:showPercent val="0"/>
              <c:showBubbleSize val="0"/>
            </c:dLbl>
            <c:dLbl>
              <c:idx val="10"/>
              <c:layout>
                <c:manualLayout>
                  <c:x val="2.2088353413654619E-2"/>
                  <c:y val="0"/>
                </c:manualLayout>
              </c:layout>
              <c:dLblPos val="ctr"/>
              <c:showLegendKey val="0"/>
              <c:showVal val="1"/>
              <c:showCatName val="0"/>
              <c:showSerName val="0"/>
              <c:showPercent val="0"/>
              <c:showBubbleSize val="0"/>
            </c:dLbl>
            <c:spPr>
              <a:solidFill>
                <a:schemeClr val="bg1"/>
              </a:solidFill>
              <a:ln w="3175">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'44（問33）'!$AR$11:$AR$23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'44（問33）'!$AS$11:$AS$23</c:f>
              <c:numCache>
                <c:formatCode>0.0%</c:formatCode>
                <c:ptCount val="13"/>
                <c:pt idx="0">
                  <c:v>0</c:v>
                </c:pt>
                <c:pt idx="1">
                  <c:v>3.5087719298245612E-2</c:v>
                </c:pt>
                <c:pt idx="2">
                  <c:v>6.8181818181818177E-2</c:v>
                </c:pt>
                <c:pt idx="3">
                  <c:v>0.13793103448275862</c:v>
                </c:pt>
                <c:pt idx="4">
                  <c:v>0.16546762589928057</c:v>
                </c:pt>
                <c:pt idx="5">
                  <c:v>0</c:v>
                </c:pt>
                <c:pt idx="6">
                  <c:v>0</c:v>
                </c:pt>
                <c:pt idx="7">
                  <c:v>7.1428571428571425E-2</c:v>
                </c:pt>
                <c:pt idx="8">
                  <c:v>5.0209205020920501E-2</c:v>
                </c:pt>
                <c:pt idx="9">
                  <c:v>0.3</c:v>
                </c:pt>
                <c:pt idx="10">
                  <c:v>0.125</c:v>
                </c:pt>
                <c:pt idx="11">
                  <c:v>5.6250000000000001E-2</c:v>
                </c:pt>
                <c:pt idx="12">
                  <c:v>5.4216867469879519E-2</c:v>
                </c:pt>
              </c:numCache>
            </c:numRef>
          </c:val>
        </c:ser>
        <c:ser>
          <c:idx val="1"/>
          <c:order val="1"/>
          <c:tx>
            <c:strRef>
              <c:f>'44（問33）'!$AT$10</c:f>
              <c:strCache>
                <c:ptCount val="1"/>
                <c:pt idx="0">
                  <c:v>策定中</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delete val="1"/>
            </c:dLbl>
            <c:dLbl>
              <c:idx val="1"/>
              <c:layout>
                <c:manualLayout>
                  <c:x val="1.6064257028112448E-2"/>
                  <c:y val="0"/>
                </c:manualLayout>
              </c:layout>
              <c:dLblPos val="ctr"/>
              <c:showLegendKey val="0"/>
              <c:showVal val="1"/>
              <c:showCatName val="0"/>
              <c:showSerName val="0"/>
              <c:showPercent val="0"/>
              <c:showBubbleSize val="0"/>
            </c:dLbl>
            <c:dLbl>
              <c:idx val="3"/>
              <c:delete val="1"/>
            </c:dLbl>
            <c:dLbl>
              <c:idx val="5"/>
              <c:layout>
                <c:manualLayout>
                  <c:x val="4.4927840993169623E-3"/>
                  <c:y val="0"/>
                </c:manualLayout>
              </c:layout>
              <c:dLblPos val="ctr"/>
              <c:showLegendKey val="0"/>
              <c:showVal val="1"/>
              <c:showCatName val="0"/>
              <c:showSerName val="0"/>
              <c:showPercent val="0"/>
              <c:showBubbleSize val="0"/>
            </c:dLbl>
            <c:dLbl>
              <c:idx val="6"/>
              <c:delete val="1"/>
            </c:dLbl>
            <c:dLbl>
              <c:idx val="7"/>
              <c:delete val="1"/>
            </c:dLbl>
            <c:dLbl>
              <c:idx val="8"/>
              <c:layout>
                <c:manualLayout>
                  <c:x val="2.8112449799196786E-2"/>
                  <c:y val="0"/>
                </c:manualLayout>
              </c:layout>
              <c:dLblPos val="ctr"/>
              <c:showLegendKey val="0"/>
              <c:showVal val="1"/>
              <c:showCatName val="0"/>
              <c:showSerName val="0"/>
              <c:showPercent val="0"/>
              <c:showBubbleSize val="0"/>
            </c:dLbl>
            <c:dLbl>
              <c:idx val="9"/>
              <c:delete val="1"/>
            </c:dLbl>
            <c:dLbl>
              <c:idx val="10"/>
              <c:layout>
                <c:manualLayout>
                  <c:x val="8.0321285140562242E-3"/>
                  <c:y val="0"/>
                </c:manualLayout>
              </c:layout>
              <c:dLblPos val="ctr"/>
              <c:showLegendKey val="0"/>
              <c:showVal val="1"/>
              <c:showCatName val="0"/>
              <c:showSerName val="0"/>
              <c:showPercent val="0"/>
              <c:showBubbleSize val="0"/>
            </c:dLbl>
            <c:dLbl>
              <c:idx val="11"/>
              <c:layout>
                <c:manualLayout>
                  <c:x val="8.0321285140562242E-3"/>
                  <c:y val="0"/>
                </c:manualLayout>
              </c:layout>
              <c:dLblPos val="ctr"/>
              <c:showLegendKey val="0"/>
              <c:showVal val="1"/>
              <c:showCatName val="0"/>
              <c:showSerName val="0"/>
              <c:showPercent val="0"/>
              <c:showBubbleSize val="0"/>
            </c:dLbl>
            <c:dLbl>
              <c:idx val="12"/>
              <c:layout>
                <c:manualLayout>
                  <c:x val="1.0040160642570281E-2"/>
                  <c:y val="0"/>
                </c:manualLayout>
              </c:layout>
              <c:dLblPos val="ctr"/>
              <c:showLegendKey val="0"/>
              <c:showVal val="1"/>
              <c:showCatName val="0"/>
              <c:showSerName val="0"/>
              <c:showPercent val="0"/>
              <c:showBubbleSize val="0"/>
            </c:dLbl>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'44（問33）'!$AR$11:$AR$23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'44（問33）'!$AT$11:$AT$23</c:f>
              <c:numCache>
                <c:formatCode>0.0%</c:formatCode>
                <c:ptCount val="13"/>
                <c:pt idx="0">
                  <c:v>0</c:v>
                </c:pt>
                <c:pt idx="1">
                  <c:v>5.2631578947368418E-2</c:v>
                </c:pt>
                <c:pt idx="2">
                  <c:v>5.3030303030303032E-2</c:v>
                </c:pt>
                <c:pt idx="3">
                  <c:v>0</c:v>
                </c:pt>
                <c:pt idx="4">
                  <c:v>5.0359712230215826E-2</c:v>
                </c:pt>
                <c:pt idx="5">
                  <c:v>0.1</c:v>
                </c:pt>
                <c:pt idx="6">
                  <c:v>0</c:v>
                </c:pt>
                <c:pt idx="7">
                  <c:v>0</c:v>
                </c:pt>
                <c:pt idx="8">
                  <c:v>6.2761506276150625E-2</c:v>
                </c:pt>
                <c:pt idx="9">
                  <c:v>0</c:v>
                </c:pt>
                <c:pt idx="10">
                  <c:v>0.125</c:v>
                </c:pt>
                <c:pt idx="11">
                  <c:v>6.8750000000000006E-2</c:v>
                </c:pt>
                <c:pt idx="12">
                  <c:v>5.4216867469879519E-2</c:v>
                </c:pt>
              </c:numCache>
            </c:numRef>
          </c:val>
        </c:ser>
        <c:ser>
          <c:idx val="2"/>
          <c:order val="2"/>
          <c:tx>
            <c:strRef>
              <c:f>'44（問33）'!$AU$10</c:f>
              <c:strCache>
                <c:ptCount val="1"/>
                <c:pt idx="0">
                  <c:v>策定しない</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delete val="1"/>
            </c:dLbl>
            <c:dLbl>
              <c:idx val="5"/>
              <c:layout>
                <c:manualLayout>
                  <c:x val="2.4096385542168676E-2"/>
                  <c:y val="0"/>
                </c:manualLayout>
              </c:layout>
              <c:dLblPos val="ctr"/>
              <c:showLegendKey val="0"/>
              <c:showVal val="1"/>
              <c:showCatName val="0"/>
              <c:showSerName val="0"/>
              <c:showPercent val="0"/>
              <c:showBubbleSize val="0"/>
            </c:dLbl>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'44（問33）'!$AR$11:$AR$23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'44（問33）'!$AU$11:$AU$23</c:f>
              <c:numCache>
                <c:formatCode>0.0%</c:formatCode>
                <c:ptCount val="13"/>
                <c:pt idx="0">
                  <c:v>0</c:v>
                </c:pt>
                <c:pt idx="1">
                  <c:v>0.40350877192982454</c:v>
                </c:pt>
                <c:pt idx="2">
                  <c:v>0.46969696969696972</c:v>
                </c:pt>
                <c:pt idx="3">
                  <c:v>0.48275862068965519</c:v>
                </c:pt>
                <c:pt idx="4">
                  <c:v>0.30935251798561153</c:v>
                </c:pt>
                <c:pt idx="5">
                  <c:v>0.2</c:v>
                </c:pt>
                <c:pt idx="6">
                  <c:v>0.52631578947368418</c:v>
                </c:pt>
                <c:pt idx="7">
                  <c:v>0.5714285714285714</c:v>
                </c:pt>
                <c:pt idx="8">
                  <c:v>0.34728033472803349</c:v>
                </c:pt>
                <c:pt idx="9">
                  <c:v>0.4</c:v>
                </c:pt>
                <c:pt idx="10">
                  <c:v>0.125</c:v>
                </c:pt>
                <c:pt idx="11">
                  <c:v>0.375</c:v>
                </c:pt>
                <c:pt idx="12">
                  <c:v>0.39759036144578314</c:v>
                </c:pt>
              </c:numCache>
            </c:numRef>
          </c:val>
        </c:ser>
        <c:ser>
          <c:idx val="3"/>
          <c:order val="3"/>
          <c:tx>
            <c:strRef>
              <c:f>'44（問33）'!$AV$10</c:f>
              <c:strCache>
                <c:ptCount val="1"/>
                <c:pt idx="0">
                  <c:v>知らない</c:v>
                </c:pt>
              </c:strCache>
            </c:strRef>
          </c:tx>
          <c:spPr>
            <a:solidFill>
              <a:srgbClr val="FFFFFF"/>
            </a:solidFill>
            <a:ln w="12700">
              <a:solidFill>
                <a:srgbClr val="000000"/>
              </a:solidFill>
              <a:prstDash val="solid"/>
            </a:ln>
          </c:spPr>
          <c:invertIfNegative val="0"/>
          <c:dLbls>
            <c:dLbl>
              <c:idx val="0"/>
              <c:delete val="1"/>
            </c:dLbl>
            <c:spPr>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'44（問33）'!$AR$11:$AR$23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'44（問33）'!$AV$11:$AV$23</c:f>
              <c:numCache>
                <c:formatCode>0.0%</c:formatCode>
                <c:ptCount val="13"/>
                <c:pt idx="0">
                  <c:v>0</c:v>
                </c:pt>
                <c:pt idx="1">
                  <c:v>0.50877192982456143</c:v>
                </c:pt>
                <c:pt idx="2">
                  <c:v>0.38636363636363635</c:v>
                </c:pt>
                <c:pt idx="3">
                  <c:v>0.37931034482758619</c:v>
                </c:pt>
                <c:pt idx="4">
                  <c:v>0.46762589928057552</c:v>
                </c:pt>
                <c:pt idx="5">
                  <c:v>0.66666666666666663</c:v>
                </c:pt>
                <c:pt idx="6">
                  <c:v>0.42105263157894735</c:v>
                </c:pt>
                <c:pt idx="7">
                  <c:v>0.35714285714285715</c:v>
                </c:pt>
                <c:pt idx="8">
                  <c:v>0.51882845188284521</c:v>
                </c:pt>
                <c:pt idx="9">
                  <c:v>0.3</c:v>
                </c:pt>
                <c:pt idx="10">
                  <c:v>0.5</c:v>
                </c:pt>
                <c:pt idx="11">
                  <c:v>0.48749999999999999</c:v>
                </c:pt>
                <c:pt idx="12">
                  <c:v>0.45783132530120479</c:v>
                </c:pt>
              </c:numCache>
            </c:numRef>
          </c:val>
        </c:ser>
        <c:ser>
          <c:idx val="4"/>
          <c:order val="4"/>
          <c:tx>
            <c:strRef>
              <c:f>'44（問33）'!$AW$10</c:f>
              <c:strCache>
                <c:ptCount val="1"/>
                <c:pt idx="0">
                  <c:v>無回答</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Pt>
            <c:idx val="10"/>
            <c:invertIfNegative val="0"/>
            <c:bubble3D val="0"/>
          </c:dPt>
          <c:dLbls>
            <c:dLbl>
              <c:idx val="0"/>
              <c:delete val="1"/>
            </c:dLbl>
            <c:dLbl>
              <c:idx val="1"/>
              <c:delete val="1"/>
            </c:dLbl>
            <c:dLbl>
              <c:idx val="3"/>
              <c:delete val="1"/>
            </c:dLbl>
            <c:dLbl>
              <c:idx val="7"/>
              <c:delete val="1"/>
            </c:dLbl>
            <c:dLbl>
              <c:idx val="9"/>
              <c:delete val="1"/>
            </c:dLbl>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'44（問33）'!$AR$11:$AR$23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'44（問33）'!$AW$11:$AW$23</c:f>
              <c:numCache>
                <c:formatCode>0.0%</c:formatCode>
                <c:ptCount val="13"/>
                <c:pt idx="0">
                  <c:v>0</c:v>
                </c:pt>
                <c:pt idx="1">
                  <c:v>0</c:v>
                </c:pt>
                <c:pt idx="2">
                  <c:v>2.2727272727272728E-2</c:v>
                </c:pt>
                <c:pt idx="3">
                  <c:v>0</c:v>
                </c:pt>
                <c:pt idx="4">
                  <c:v>7.1942446043165471E-3</c:v>
                </c:pt>
                <c:pt idx="5">
                  <c:v>3.3333333333333333E-2</c:v>
                </c:pt>
                <c:pt idx="6">
                  <c:v>5.2631578947368418E-2</c:v>
                </c:pt>
                <c:pt idx="7">
                  <c:v>0</c:v>
                </c:pt>
                <c:pt idx="8">
                  <c:v>2.0920502092050208E-2</c:v>
                </c:pt>
                <c:pt idx="9">
                  <c:v>0</c:v>
                </c:pt>
                <c:pt idx="10">
                  <c:v>0.125</c:v>
                </c:pt>
                <c:pt idx="11">
                  <c:v>1.2500000000000001E-2</c:v>
                </c:pt>
                <c:pt idx="12">
                  <c:v>3.614457831325301E-2</c:v>
                </c:pt>
              </c:numCache>
            </c:numRef>
          </c:val>
        </c:ser>
        <c:dLbls>
          <c:showLegendKey val="0"/>
          <c:showVal val="0"/>
          <c:showCatName val="0"/>
          <c:showSerName val="0"/>
          <c:showPercent val="0"/>
          <c:showBubbleSize val="0"/>
        </c:dLbls>
        <c:gapWidth val="20"/>
        <c:overlap val="100"/>
        <c:axId val="105133952"/>
        <c:axId val="105135488"/>
      </c:barChart>
      <c:catAx>
        <c:axId val="10513395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135488"/>
        <c:crosses val="autoZero"/>
        <c:auto val="1"/>
        <c:lblAlgn val="ctr"/>
        <c:lblOffset val="100"/>
        <c:tickLblSkip val="1"/>
        <c:tickMarkSkip val="1"/>
        <c:noMultiLvlLbl val="0"/>
      </c:catAx>
      <c:valAx>
        <c:axId val="105135488"/>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133952"/>
        <c:crosses val="autoZero"/>
        <c:crossBetween val="between"/>
      </c:valAx>
      <c:spPr>
        <a:noFill/>
        <a:ln w="25400">
          <a:noFill/>
        </a:ln>
      </c:spPr>
    </c:plotArea>
    <c:legend>
      <c:legendPos val="r"/>
      <c:layout>
        <c:manualLayout>
          <c:xMode val="edge"/>
          <c:yMode val="edge"/>
          <c:x val="0.8629524396799797"/>
          <c:y val="0.21671018276762402"/>
          <c:w val="0.1149599974701957"/>
          <c:h val="0.40731070496083555"/>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12631578947368421"/>
          <c:y val="2.2123893805309734E-2"/>
        </c:manualLayout>
      </c:layout>
      <c:overlay val="0"/>
      <c:spPr>
        <a:noFill/>
        <a:ln w="25400">
          <a:noFill/>
        </a:ln>
      </c:spPr>
    </c:title>
    <c:autoTitleDeleted val="0"/>
    <c:plotArea>
      <c:layout>
        <c:manualLayout>
          <c:layoutTarget val="inner"/>
          <c:xMode val="edge"/>
          <c:yMode val="edge"/>
          <c:x val="0.15037593984962405"/>
          <c:y val="0.12831886130838052"/>
          <c:w val="0.68721804511278195"/>
          <c:h val="0.7477892262453899"/>
        </c:manualLayout>
      </c:layout>
      <c:barChart>
        <c:barDir val="bar"/>
        <c:grouping val="percentStacked"/>
        <c:varyColors val="0"/>
        <c:ser>
          <c:idx val="0"/>
          <c:order val="0"/>
          <c:tx>
            <c:strRef>
              <c:f>'44（問33）'!$AS$28</c:f>
              <c:strCache>
                <c:ptCount val="1"/>
                <c:pt idx="0">
                  <c:v>策定した</c:v>
                </c:pt>
              </c:strCache>
            </c:strRef>
          </c:tx>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4"/>
              <c:layout>
                <c:manualLayout>
                  <c:x val="6.0744629143579454E-3"/>
                  <c:y val="0"/>
                </c:manualLayout>
              </c:layout>
              <c:dLblPos val="ctr"/>
              <c:showLegendKey val="0"/>
              <c:showVal val="1"/>
              <c:showCatName val="0"/>
              <c:showSerName val="0"/>
              <c:showPercent val="0"/>
              <c:showBubbleSize val="0"/>
            </c:dLbl>
            <c:dLbl>
              <c:idx val="5"/>
              <c:delete val="1"/>
            </c:dLbl>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'44（問33）'!$AR$29:$AR$34</c:f>
              <c:strCache>
                <c:ptCount val="6"/>
                <c:pt idx="0">
                  <c:v>100人以上</c:v>
                </c:pt>
                <c:pt idx="1">
                  <c:v>50～99人</c:v>
                </c:pt>
                <c:pt idx="2">
                  <c:v>30～49人</c:v>
                </c:pt>
                <c:pt idx="3">
                  <c:v>10～29人</c:v>
                </c:pt>
                <c:pt idx="4">
                  <c:v>5～9人</c:v>
                </c:pt>
                <c:pt idx="5">
                  <c:v>1～4人</c:v>
                </c:pt>
              </c:strCache>
            </c:strRef>
          </c:cat>
          <c:val>
            <c:numRef>
              <c:f>'44（問33）'!$AS$29:$AS$34</c:f>
              <c:numCache>
                <c:formatCode>0.0%</c:formatCode>
                <c:ptCount val="6"/>
                <c:pt idx="0">
                  <c:v>0.75</c:v>
                </c:pt>
                <c:pt idx="1">
                  <c:v>0.15714285714285714</c:v>
                </c:pt>
                <c:pt idx="2">
                  <c:v>0.1111111111111111</c:v>
                </c:pt>
                <c:pt idx="3">
                  <c:v>3.7249283667621778E-2</c:v>
                </c:pt>
                <c:pt idx="4">
                  <c:v>9.316770186335404E-3</c:v>
                </c:pt>
                <c:pt idx="5">
                  <c:v>0</c:v>
                </c:pt>
              </c:numCache>
            </c:numRef>
          </c:val>
        </c:ser>
        <c:ser>
          <c:idx val="1"/>
          <c:order val="1"/>
          <c:tx>
            <c:strRef>
              <c:f>'44（問33）'!$AT$28</c:f>
              <c:strCache>
                <c:ptCount val="1"/>
                <c:pt idx="0">
                  <c:v>策定中</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3"/>
              <c:layout>
                <c:manualLayout>
                  <c:x val="8.0200501253132831E-3"/>
                  <c:y val="0"/>
                </c:manualLayout>
              </c:layout>
              <c:dLblPos val="ctr"/>
              <c:showLegendKey val="0"/>
              <c:showVal val="1"/>
              <c:showCatName val="0"/>
              <c:showSerName val="0"/>
              <c:showPercent val="0"/>
              <c:showBubbleSize val="0"/>
            </c:dLbl>
            <c:dLbl>
              <c:idx val="4"/>
              <c:layout>
                <c:manualLayout>
                  <c:x val="2.8070175438596492E-2"/>
                  <c:y val="0"/>
                </c:manualLayout>
              </c:layout>
              <c:dLblPos val="ctr"/>
              <c:showLegendKey val="0"/>
              <c:showVal val="1"/>
              <c:showCatName val="0"/>
              <c:showSerName val="0"/>
              <c:showPercent val="0"/>
              <c:showBubbleSize val="0"/>
            </c:dLbl>
            <c:dLbl>
              <c:idx val="5"/>
              <c:layout>
                <c:manualLayout>
                  <c:x val="6.2385535141440656E-4"/>
                  <c:y val="5.9646703650753988E-3"/>
                </c:manualLayout>
              </c:layout>
              <c:dLblPos val="ctr"/>
              <c:showLegendKey val="0"/>
              <c:showVal val="1"/>
              <c:showCatName val="0"/>
              <c:showSerName val="0"/>
              <c:showPercent val="0"/>
              <c:showBubbleSize val="0"/>
            </c:dLbl>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'44（問33）'!$AR$29:$AR$34</c:f>
              <c:strCache>
                <c:ptCount val="6"/>
                <c:pt idx="0">
                  <c:v>100人以上</c:v>
                </c:pt>
                <c:pt idx="1">
                  <c:v>50～99人</c:v>
                </c:pt>
                <c:pt idx="2">
                  <c:v>30～49人</c:v>
                </c:pt>
                <c:pt idx="3">
                  <c:v>10～29人</c:v>
                </c:pt>
                <c:pt idx="4">
                  <c:v>5～9人</c:v>
                </c:pt>
                <c:pt idx="5">
                  <c:v>1～4人</c:v>
                </c:pt>
              </c:strCache>
            </c:strRef>
          </c:cat>
          <c:val>
            <c:numRef>
              <c:f>'44（問33）'!$AT$29:$AT$34</c:f>
              <c:numCache>
                <c:formatCode>0.0%</c:formatCode>
                <c:ptCount val="6"/>
                <c:pt idx="0">
                  <c:v>5.7692307692307696E-2</c:v>
                </c:pt>
                <c:pt idx="1">
                  <c:v>8.5714285714285715E-2</c:v>
                </c:pt>
                <c:pt idx="2">
                  <c:v>0.1</c:v>
                </c:pt>
                <c:pt idx="3">
                  <c:v>6.8767908309455589E-2</c:v>
                </c:pt>
                <c:pt idx="4">
                  <c:v>3.1055900621118012E-2</c:v>
                </c:pt>
                <c:pt idx="5">
                  <c:v>3.0769230769230771E-2</c:v>
                </c:pt>
              </c:numCache>
            </c:numRef>
          </c:val>
        </c:ser>
        <c:ser>
          <c:idx val="2"/>
          <c:order val="2"/>
          <c:tx>
            <c:strRef>
              <c:f>'44（問33）'!$AU$28</c:f>
              <c:strCache>
                <c:ptCount val="1"/>
                <c:pt idx="0">
                  <c:v>策定しない</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1.0619072615923009E-2"/>
                  <c:y val="-4.6965908397355568E-7"/>
                </c:manualLayout>
              </c:layout>
              <c:dLblPos val="ctr"/>
              <c:showLegendKey val="0"/>
              <c:showVal val="1"/>
              <c:showCatName val="0"/>
              <c:showSerName val="0"/>
              <c:showPercent val="0"/>
              <c:showBubbleSize val="0"/>
            </c:dLbl>
            <c:dLbl>
              <c:idx val="5"/>
              <c:layout>
                <c:manualLayout>
                  <c:x val="3.2080200501253098E-2"/>
                  <c:y val="0"/>
                </c:manualLayout>
              </c:layout>
              <c:dLblPos val="ctr"/>
              <c:showLegendKey val="0"/>
              <c:showVal val="1"/>
              <c:showCatName val="0"/>
              <c:showSerName val="0"/>
              <c:showPercent val="0"/>
              <c:showBubbleSize val="0"/>
            </c:dLbl>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'44（問33）'!$AR$29:$AR$34</c:f>
              <c:strCache>
                <c:ptCount val="6"/>
                <c:pt idx="0">
                  <c:v>100人以上</c:v>
                </c:pt>
                <c:pt idx="1">
                  <c:v>50～99人</c:v>
                </c:pt>
                <c:pt idx="2">
                  <c:v>30～49人</c:v>
                </c:pt>
                <c:pt idx="3">
                  <c:v>10～29人</c:v>
                </c:pt>
                <c:pt idx="4">
                  <c:v>5～9人</c:v>
                </c:pt>
                <c:pt idx="5">
                  <c:v>1～4人</c:v>
                </c:pt>
              </c:strCache>
            </c:strRef>
          </c:cat>
          <c:val>
            <c:numRef>
              <c:f>'44（問33）'!$AU$29:$AU$34</c:f>
              <c:numCache>
                <c:formatCode>0.0%</c:formatCode>
                <c:ptCount val="6"/>
                <c:pt idx="0">
                  <c:v>0.15384615384615385</c:v>
                </c:pt>
                <c:pt idx="1">
                  <c:v>0.42857142857142855</c:v>
                </c:pt>
                <c:pt idx="2">
                  <c:v>0.35555555555555557</c:v>
                </c:pt>
                <c:pt idx="3">
                  <c:v>0.45272206303724927</c:v>
                </c:pt>
                <c:pt idx="4">
                  <c:v>0.34782608695652173</c:v>
                </c:pt>
                <c:pt idx="5">
                  <c:v>0.33846153846153848</c:v>
                </c:pt>
              </c:numCache>
            </c:numRef>
          </c:val>
        </c:ser>
        <c:ser>
          <c:idx val="3"/>
          <c:order val="3"/>
          <c:tx>
            <c:strRef>
              <c:f>'44（問33）'!$AV$28</c:f>
              <c:strCache>
                <c:ptCount val="1"/>
                <c:pt idx="0">
                  <c:v>知らない</c:v>
                </c:pt>
              </c:strCache>
            </c:strRef>
          </c:tx>
          <c:spPr>
            <a:solidFill>
              <a:srgbClr val="FFFFFF"/>
            </a:solidFill>
            <a:ln w="12700">
              <a:solidFill>
                <a:srgbClr val="000000"/>
              </a:solidFill>
              <a:prstDash val="solid"/>
            </a:ln>
          </c:spPr>
          <c:invertIfNegative val="0"/>
          <c:dLbls>
            <c:dLbl>
              <c:idx val="0"/>
              <c:layout>
                <c:manualLayout>
                  <c:x val="9.4012248468941378E-3"/>
                  <c:y val="-4.6965908397355568E-7"/>
                </c:manualLayout>
              </c:layout>
              <c:dLblPos val="ctr"/>
              <c:showLegendKey val="0"/>
              <c:showVal val="1"/>
              <c:showCatName val="0"/>
              <c:showSerName val="0"/>
              <c:showPercent val="0"/>
              <c:showBubbleSize val="0"/>
            </c:dLbl>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'44（問33）'!$AR$29:$AR$34</c:f>
              <c:strCache>
                <c:ptCount val="6"/>
                <c:pt idx="0">
                  <c:v>100人以上</c:v>
                </c:pt>
                <c:pt idx="1">
                  <c:v>50～99人</c:v>
                </c:pt>
                <c:pt idx="2">
                  <c:v>30～49人</c:v>
                </c:pt>
                <c:pt idx="3">
                  <c:v>10～29人</c:v>
                </c:pt>
                <c:pt idx="4">
                  <c:v>5～9人</c:v>
                </c:pt>
                <c:pt idx="5">
                  <c:v>1～4人</c:v>
                </c:pt>
              </c:strCache>
            </c:strRef>
          </c:cat>
          <c:val>
            <c:numRef>
              <c:f>'44（問33）'!$AV$29:$AV$34</c:f>
              <c:numCache>
                <c:formatCode>0.0%</c:formatCode>
                <c:ptCount val="6"/>
                <c:pt idx="0">
                  <c:v>3.8461538461538464E-2</c:v>
                </c:pt>
                <c:pt idx="1">
                  <c:v>0.31428571428571428</c:v>
                </c:pt>
                <c:pt idx="2">
                  <c:v>0.41111111111111109</c:v>
                </c:pt>
                <c:pt idx="3">
                  <c:v>0.42120343839541546</c:v>
                </c:pt>
                <c:pt idx="4">
                  <c:v>0.59006211180124224</c:v>
                </c:pt>
                <c:pt idx="5">
                  <c:v>0.60769230769230764</c:v>
                </c:pt>
              </c:numCache>
            </c:numRef>
          </c:val>
        </c:ser>
        <c:ser>
          <c:idx val="4"/>
          <c:order val="4"/>
          <c:tx>
            <c:strRef>
              <c:f>'44（問33）'!$AW$28</c:f>
              <c:strCache>
                <c:ptCount val="1"/>
                <c:pt idx="0">
                  <c:v>無回答</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delete val="1"/>
            </c:dLbl>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'44（問33）'!$AR$29:$AR$34</c:f>
              <c:strCache>
                <c:ptCount val="6"/>
                <c:pt idx="0">
                  <c:v>100人以上</c:v>
                </c:pt>
                <c:pt idx="1">
                  <c:v>50～99人</c:v>
                </c:pt>
                <c:pt idx="2">
                  <c:v>30～49人</c:v>
                </c:pt>
                <c:pt idx="3">
                  <c:v>10～29人</c:v>
                </c:pt>
                <c:pt idx="4">
                  <c:v>5～9人</c:v>
                </c:pt>
                <c:pt idx="5">
                  <c:v>1～4人</c:v>
                </c:pt>
              </c:strCache>
            </c:strRef>
          </c:cat>
          <c:val>
            <c:numRef>
              <c:f>'44（問33）'!$AW$29:$AW$34</c:f>
              <c:numCache>
                <c:formatCode>0.0%</c:formatCode>
                <c:ptCount val="6"/>
                <c:pt idx="0">
                  <c:v>0</c:v>
                </c:pt>
                <c:pt idx="1">
                  <c:v>1.4285714285714285E-2</c:v>
                </c:pt>
                <c:pt idx="2">
                  <c:v>2.2222222222222223E-2</c:v>
                </c:pt>
                <c:pt idx="3">
                  <c:v>2.0057306590257881E-2</c:v>
                </c:pt>
                <c:pt idx="4">
                  <c:v>2.1739130434782608E-2</c:v>
                </c:pt>
                <c:pt idx="5">
                  <c:v>2.3076923076923078E-2</c:v>
                </c:pt>
              </c:numCache>
            </c:numRef>
          </c:val>
        </c:ser>
        <c:dLbls>
          <c:showLegendKey val="0"/>
          <c:showVal val="0"/>
          <c:showCatName val="0"/>
          <c:showSerName val="0"/>
          <c:showPercent val="0"/>
          <c:showBubbleSize val="0"/>
        </c:dLbls>
        <c:gapWidth val="30"/>
        <c:overlap val="100"/>
        <c:axId val="29319936"/>
        <c:axId val="29321472"/>
      </c:barChart>
      <c:catAx>
        <c:axId val="2931993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321472"/>
        <c:crosses val="autoZero"/>
        <c:auto val="1"/>
        <c:lblAlgn val="ctr"/>
        <c:lblOffset val="100"/>
        <c:tickLblSkip val="1"/>
        <c:tickMarkSkip val="1"/>
        <c:noMultiLvlLbl val="0"/>
      </c:catAx>
      <c:valAx>
        <c:axId val="29321472"/>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319936"/>
        <c:crosses val="autoZero"/>
        <c:crossBetween val="between"/>
      </c:valAx>
      <c:spPr>
        <a:noFill/>
        <a:ln w="25400">
          <a:noFill/>
        </a:ln>
      </c:spPr>
    </c:plotArea>
    <c:legend>
      <c:legendPos val="r"/>
      <c:layout>
        <c:manualLayout>
          <c:xMode val="edge"/>
          <c:yMode val="edge"/>
          <c:x val="0.86315789473684212"/>
          <c:y val="0.23451373887998511"/>
          <c:w val="0.12481203007518793"/>
          <c:h val="0.5353991591758995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7.1358748778103623E-2"/>
          <c:y val="6.0747663551401869E-2"/>
        </c:manualLayout>
      </c:layout>
      <c:overlay val="0"/>
      <c:spPr>
        <a:noFill/>
        <a:ln w="25400">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title>
    <c:autoTitleDeleted val="0"/>
    <c:view3D>
      <c:rotX val="50"/>
      <c:rotY val="0"/>
      <c:rAngAx val="0"/>
      <c:perspective val="30"/>
    </c:view3D>
    <c:floor>
      <c:thickness val="0"/>
    </c:floor>
    <c:sideWall>
      <c:thickness val="0"/>
    </c:sideWall>
    <c:backWall>
      <c:thickness val="0"/>
    </c:backWall>
    <c:plotArea>
      <c:layout>
        <c:manualLayout>
          <c:layoutTarget val="inner"/>
          <c:xMode val="edge"/>
          <c:yMode val="edge"/>
          <c:x val="0.18963831867057673"/>
          <c:y val="0.14018740648073197"/>
          <c:w val="0.51221896383186705"/>
          <c:h val="0.80373782716412789"/>
        </c:manualLayout>
      </c:layout>
      <c:pie3DChart>
        <c:varyColors val="1"/>
        <c:ser>
          <c:idx val="0"/>
          <c:order val="0"/>
          <c:tx>
            <c:strRef>
              <c:f>'45（問25）'!$AN$6</c:f>
              <c:strCache>
                <c:ptCount val="1"/>
                <c:pt idx="0">
                  <c:v>全　体</c:v>
                </c:pt>
              </c:strCache>
            </c:strRef>
          </c:tx>
          <c:spPr>
            <a:solidFill>
              <a:srgbClr val="FFFFFF"/>
            </a:solidFill>
            <a:ln w="12700">
              <a:solidFill>
                <a:srgbClr val="000000"/>
              </a:solidFill>
              <a:prstDash val="solid"/>
            </a:ln>
          </c:spPr>
          <c:dPt>
            <c:idx val="0"/>
            <c:bubble3D val="0"/>
            <c:spPr>
              <a:pattFill prst="pct60">
                <a:fgClr>
                  <a:schemeClr val="tx1"/>
                </a:fgClr>
                <a:bgClr>
                  <a:schemeClr val="bg1"/>
                </a:bgClr>
              </a:pattFill>
              <a:ln w="12700">
                <a:solidFill>
                  <a:srgbClr val="000000"/>
                </a:solidFill>
                <a:prstDash val="solid"/>
              </a:ln>
            </c:spPr>
          </c:dPt>
          <c:dPt>
            <c:idx val="1"/>
            <c:bubble3D val="0"/>
            <c:spPr>
              <a:solidFill>
                <a:schemeClr val="bg1"/>
              </a:solidFill>
              <a:ln w="12700">
                <a:solidFill>
                  <a:srgbClr val="000000"/>
                </a:solidFill>
                <a:prstDash val="solid"/>
              </a:ln>
            </c:spPr>
          </c:dPt>
          <c:dPt>
            <c:idx val="2"/>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Lbls>
            <c:dLbl>
              <c:idx val="0"/>
              <c:layout>
                <c:manualLayout>
                  <c:x val="7.0025938839756469E-2"/>
                  <c:y val="-8.4271872325517624E-2"/>
                </c:manualLayout>
              </c:layout>
              <c:numFmt formatCode="0.0%" sourceLinked="0"/>
              <c:spPr>
                <a:noFill/>
                <a:ln w="25400">
                  <a:noFill/>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Arial Narrow"/>
                    </a:defRPr>
                  </a:pPr>
                  <a:endParaRPr lang="ja-JP"/>
                </a:p>
              </c:txPr>
              <c:dLblPos val="bestFit"/>
              <c:showLegendKey val="0"/>
              <c:showVal val="0"/>
              <c:showCatName val="1"/>
              <c:showSerName val="0"/>
              <c:showPercent val="1"/>
              <c:showBubbleSize val="0"/>
            </c:dLbl>
            <c:dLbl>
              <c:idx val="1"/>
              <c:layout>
                <c:manualLayout>
                  <c:x val="-1.9550342130987292E-2"/>
                  <c:y val="0.12836608040817327"/>
                </c:manualLayout>
              </c:layout>
              <c:dLblPos val="bestFit"/>
              <c:showLegendKey val="0"/>
              <c:showVal val="0"/>
              <c:showCatName val="1"/>
              <c:showSerName val="0"/>
              <c:showPercent val="1"/>
              <c:showBubbleSize val="0"/>
            </c:dLbl>
            <c:dLbl>
              <c:idx val="2"/>
              <c:layout>
                <c:manualLayout>
                  <c:x val="0.1100770468207603"/>
                  <c:y val="6.1250521254936595E-3"/>
                </c:manualLayout>
              </c:layout>
              <c:dLblPos val="bestFit"/>
              <c:showLegendKey val="0"/>
              <c:showVal val="0"/>
              <c:showCatName val="1"/>
              <c:showSerName val="0"/>
              <c:showPercent val="1"/>
              <c:showBubbleSize val="0"/>
            </c:dLbl>
            <c:numFmt formatCode="0.0%" sourceLinked="0"/>
            <c:spPr>
              <a:noFill/>
              <a:ln w="25400">
                <a:noFill/>
              </a:ln>
            </c:spPr>
            <c:txPr>
              <a:bodyPr/>
              <a:lstStyle/>
              <a:p>
                <a:pPr>
                  <a:defRPr sz="900" b="0" i="0" u="none" strike="noStrike" baseline="0">
                    <a:solidFill>
                      <a:srgbClr val="000000"/>
                    </a:solidFill>
                    <a:latin typeface="ＭＳ Ｐゴシック" panose="020B0600070205080204" pitchFamily="50" charset="-128"/>
                    <a:ea typeface="ＭＳ Ｐゴシック" panose="020B0600070205080204" pitchFamily="50" charset="-128"/>
                    <a:cs typeface="Arial Narrow"/>
                  </a:defRPr>
                </a:pPr>
                <a:endParaRPr lang="ja-JP"/>
              </a:p>
            </c:txPr>
            <c:showLegendKey val="0"/>
            <c:showVal val="0"/>
            <c:showCatName val="1"/>
            <c:showSerName val="0"/>
            <c:showPercent val="1"/>
            <c:showBubbleSize val="0"/>
            <c:showLeaderLines val="1"/>
          </c:dLbls>
          <c:cat>
            <c:strRef>
              <c:f>'45（問25）'!$AO$5:$AQ$5</c:f>
              <c:strCache>
                <c:ptCount val="3"/>
                <c:pt idx="0">
                  <c:v>実施している</c:v>
                </c:pt>
                <c:pt idx="1">
                  <c:v>実施していない</c:v>
                </c:pt>
                <c:pt idx="2">
                  <c:v>無回答</c:v>
                </c:pt>
              </c:strCache>
            </c:strRef>
          </c:cat>
          <c:val>
            <c:numRef>
              <c:f>'45（問25）'!$AO$6:$AQ$6</c:f>
              <c:numCache>
                <c:formatCode>0.0%</c:formatCode>
                <c:ptCount val="3"/>
                <c:pt idx="0">
                  <c:v>0.42349457058242845</c:v>
                </c:pt>
                <c:pt idx="1">
                  <c:v>0.56169792694965448</c:v>
                </c:pt>
                <c:pt idx="2">
                  <c:v>1.4807502467917079E-2</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ysClr val="window" lastClr="FFFFFF"/>
        </a:solidFill>
        <a:ln>
          <a:solidFill>
            <a:sysClr val="windowText" lastClr="000000"/>
          </a:solidFill>
        </a:ln>
      </c:sp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48872180451127817"/>
          <c:y val="1.5424164524421594E-2"/>
        </c:manualLayout>
      </c:layout>
      <c:overlay val="0"/>
      <c:spPr>
        <a:noFill/>
        <a:ln w="25400">
          <a:noFill/>
        </a:ln>
      </c:spPr>
    </c:title>
    <c:autoTitleDeleted val="0"/>
    <c:plotArea>
      <c:layout>
        <c:manualLayout>
          <c:layoutTarget val="inner"/>
          <c:xMode val="edge"/>
          <c:yMode val="edge"/>
          <c:x val="0.1548872180451128"/>
          <c:y val="7.4550128534704371E-2"/>
          <c:w val="0.70375939849624058"/>
          <c:h val="0.85347043701799485"/>
        </c:manualLayout>
      </c:layout>
      <c:barChart>
        <c:barDir val="bar"/>
        <c:grouping val="percentStacked"/>
        <c:varyColors val="0"/>
        <c:ser>
          <c:idx val="0"/>
          <c:order val="0"/>
          <c:tx>
            <c:strRef>
              <c:f>'45（問25）'!$AO$10</c:f>
              <c:strCache>
                <c:ptCount val="1"/>
                <c:pt idx="0">
                  <c:v>実施している</c:v>
                </c:pt>
              </c:strCache>
            </c:strRef>
          </c:tx>
          <c:spPr>
            <a:pattFill prst="pct60">
              <a:fgClr>
                <a:schemeClr val="tx1"/>
              </a:fgClr>
              <a:bgClr>
                <a:schemeClr val="bg1"/>
              </a:bgClr>
            </a:pattFill>
            <a:ln w="12700">
              <a:solidFill>
                <a:srgbClr val="000000"/>
              </a:solidFill>
              <a:prstDash val="solid"/>
            </a:ln>
          </c:spPr>
          <c:invertIfNegative val="0"/>
          <c:dLbls>
            <c:dLbl>
              <c:idx val="0"/>
              <c:layout>
                <c:manualLayout>
                  <c:x val="2.606516290726819E-2"/>
                  <c:y val="0"/>
                </c:manualLayout>
              </c:layout>
              <c:dLblPos val="ctr"/>
              <c:showLegendKey val="0"/>
              <c:showVal val="1"/>
              <c:showCatName val="0"/>
              <c:showSerName val="0"/>
              <c:showPercent val="0"/>
              <c:showBubbleSize val="0"/>
            </c:dLbl>
            <c:spPr>
              <a:solidFill>
                <a:schemeClr val="bg1"/>
              </a:solidFill>
              <a:ln w="3175">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'45（問25）'!$AN$11:$AN$23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'45（問25）'!$AO$11:$AO$23</c:f>
              <c:numCache>
                <c:formatCode>0.0%</c:formatCode>
                <c:ptCount val="13"/>
                <c:pt idx="0">
                  <c:v>0</c:v>
                </c:pt>
                <c:pt idx="1">
                  <c:v>0.36842105263157893</c:v>
                </c:pt>
                <c:pt idx="2">
                  <c:v>0.51515151515151514</c:v>
                </c:pt>
                <c:pt idx="3">
                  <c:v>0.55172413793103448</c:v>
                </c:pt>
                <c:pt idx="4">
                  <c:v>0.57553956834532372</c:v>
                </c:pt>
                <c:pt idx="5">
                  <c:v>0.33333333333333331</c:v>
                </c:pt>
                <c:pt idx="6">
                  <c:v>0.21052631578947367</c:v>
                </c:pt>
                <c:pt idx="7">
                  <c:v>0.6428571428571429</c:v>
                </c:pt>
                <c:pt idx="8">
                  <c:v>0.35564853556485354</c:v>
                </c:pt>
                <c:pt idx="9">
                  <c:v>0.55000000000000004</c:v>
                </c:pt>
                <c:pt idx="10">
                  <c:v>0.875</c:v>
                </c:pt>
                <c:pt idx="11">
                  <c:v>0.38750000000000001</c:v>
                </c:pt>
                <c:pt idx="12">
                  <c:v>0.33734939759036142</c:v>
                </c:pt>
              </c:numCache>
            </c:numRef>
          </c:val>
        </c:ser>
        <c:ser>
          <c:idx val="1"/>
          <c:order val="1"/>
          <c:tx>
            <c:strRef>
              <c:f>'45（問25）'!$AP$10</c:f>
              <c:strCache>
                <c:ptCount val="1"/>
                <c:pt idx="0">
                  <c:v>実施していない</c:v>
                </c:pt>
              </c:strCache>
            </c:strRef>
          </c:tx>
          <c:spPr>
            <a:solidFill>
              <a:schemeClr val="bg1"/>
            </a:solidFill>
            <a:ln w="12700">
              <a:solidFill>
                <a:srgbClr val="000000"/>
              </a:solidFill>
              <a:prstDash val="solid"/>
            </a:ln>
          </c:spPr>
          <c:invertIfNegative val="0"/>
          <c:dLbls>
            <c:dLbl>
              <c:idx val="0"/>
              <c:delete val="1"/>
            </c:dLbl>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'45（問25）'!$AN$11:$AN$23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'45（問25）'!$AP$11:$AP$23</c:f>
              <c:numCache>
                <c:formatCode>0.0%</c:formatCode>
                <c:ptCount val="13"/>
                <c:pt idx="0">
                  <c:v>0</c:v>
                </c:pt>
                <c:pt idx="1">
                  <c:v>0.59649122807017541</c:v>
                </c:pt>
                <c:pt idx="2">
                  <c:v>0.45454545454545453</c:v>
                </c:pt>
                <c:pt idx="3">
                  <c:v>0.44827586206896552</c:v>
                </c:pt>
                <c:pt idx="4">
                  <c:v>0.42446043165467628</c:v>
                </c:pt>
                <c:pt idx="5">
                  <c:v>0.66666666666666663</c:v>
                </c:pt>
                <c:pt idx="6">
                  <c:v>0.78947368421052633</c:v>
                </c:pt>
                <c:pt idx="7">
                  <c:v>0.35714285714285715</c:v>
                </c:pt>
                <c:pt idx="8">
                  <c:v>0.62761506276150625</c:v>
                </c:pt>
                <c:pt idx="9">
                  <c:v>0.4</c:v>
                </c:pt>
                <c:pt idx="10">
                  <c:v>0.125</c:v>
                </c:pt>
                <c:pt idx="11">
                  <c:v>0.6</c:v>
                </c:pt>
                <c:pt idx="12">
                  <c:v>0.6506024096385542</c:v>
                </c:pt>
              </c:numCache>
            </c:numRef>
          </c:val>
        </c:ser>
        <c:ser>
          <c:idx val="2"/>
          <c:order val="2"/>
          <c:tx>
            <c:strRef>
              <c:f>'45（問25）'!$AQ$10</c:f>
              <c:strCache>
                <c:ptCount val="1"/>
                <c:pt idx="0">
                  <c:v>無回答</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delete val="1"/>
            </c:dLbl>
            <c:dLbl>
              <c:idx val="1"/>
              <c:layout>
                <c:manualLayout>
                  <c:x val="-2.0050125313283207E-2"/>
                  <c:y val="-3.3999145470296525E-3"/>
                </c:manualLayout>
              </c:layout>
              <c:showLegendKey val="0"/>
              <c:showVal val="1"/>
              <c:showCatName val="0"/>
              <c:showSerName val="0"/>
              <c:showPercent val="0"/>
              <c:showBubbleSize val="0"/>
            </c:dLbl>
            <c:dLbl>
              <c:idx val="2"/>
              <c:layout>
                <c:manualLayout>
                  <c:x val="-2.0050125313283207E-2"/>
                  <c:y val="0"/>
                </c:manualLayout>
              </c:layout>
              <c:showLegendKey val="0"/>
              <c:showVal val="1"/>
              <c:showCatName val="0"/>
              <c:showSerName val="0"/>
              <c:showPercent val="0"/>
              <c:showBubbleSize val="0"/>
            </c:dLbl>
            <c:dLbl>
              <c:idx val="3"/>
              <c:delete val="1"/>
            </c:dLbl>
            <c:dLbl>
              <c:idx val="4"/>
              <c:delete val="1"/>
            </c:dLbl>
            <c:dLbl>
              <c:idx val="5"/>
              <c:delete val="1"/>
            </c:dLbl>
            <c:dLbl>
              <c:idx val="6"/>
              <c:delete val="1"/>
            </c:dLbl>
            <c:dLbl>
              <c:idx val="7"/>
              <c:delete val="1"/>
            </c:dLbl>
            <c:dLbl>
              <c:idx val="8"/>
              <c:layout>
                <c:manualLayout>
                  <c:x val="-2.0050125313283207E-2"/>
                  <c:y val="3.3999145470296525E-3"/>
                </c:manualLayout>
              </c:layout>
              <c:showLegendKey val="0"/>
              <c:showVal val="1"/>
              <c:showCatName val="0"/>
              <c:showSerName val="0"/>
              <c:showPercent val="0"/>
              <c:showBubbleSize val="0"/>
            </c:dLbl>
            <c:dLbl>
              <c:idx val="9"/>
              <c:layout>
                <c:manualLayout>
                  <c:x val="1.4035087719298246E-2"/>
                  <c:y val="0"/>
                </c:manualLayout>
              </c:layout>
              <c:showLegendKey val="0"/>
              <c:showVal val="1"/>
              <c:showCatName val="0"/>
              <c:showSerName val="0"/>
              <c:showPercent val="0"/>
              <c:showBubbleSize val="0"/>
            </c:dLbl>
            <c:dLbl>
              <c:idx val="10"/>
              <c:delete val="1"/>
            </c:dLbl>
            <c:dLbl>
              <c:idx val="11"/>
              <c:layout>
                <c:manualLayout>
                  <c:x val="-2.2055137844611529E-2"/>
                  <c:y val="0"/>
                </c:manualLayout>
              </c:layout>
              <c:showLegendKey val="0"/>
              <c:showVal val="1"/>
              <c:showCatName val="0"/>
              <c:showSerName val="0"/>
              <c:showPercent val="0"/>
              <c:showBubbleSize val="0"/>
            </c:dLbl>
            <c:dLbl>
              <c:idx val="12"/>
              <c:layout>
                <c:manualLayout>
                  <c:x val="-2.4060150375939851E-2"/>
                  <c:y val="3.3999145470296525E-3"/>
                </c:manualLayout>
              </c:layout>
              <c:showLegendKey val="0"/>
              <c:showVal val="1"/>
              <c:showCatName val="0"/>
              <c:showSerName val="0"/>
              <c:showPercent val="0"/>
              <c:showBubbleSize val="0"/>
            </c:dLbl>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'45（問25）'!$AN$11:$AN$23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'45（問25）'!$AQ$11:$AQ$23</c:f>
              <c:numCache>
                <c:formatCode>0.0%</c:formatCode>
                <c:ptCount val="13"/>
                <c:pt idx="0">
                  <c:v>0</c:v>
                </c:pt>
                <c:pt idx="1">
                  <c:v>3.5087719298245612E-2</c:v>
                </c:pt>
                <c:pt idx="2">
                  <c:v>3.0303030303030304E-2</c:v>
                </c:pt>
                <c:pt idx="3">
                  <c:v>0</c:v>
                </c:pt>
                <c:pt idx="4">
                  <c:v>0</c:v>
                </c:pt>
                <c:pt idx="5">
                  <c:v>0</c:v>
                </c:pt>
                <c:pt idx="6">
                  <c:v>0</c:v>
                </c:pt>
                <c:pt idx="7">
                  <c:v>0</c:v>
                </c:pt>
                <c:pt idx="8">
                  <c:v>1.6736401673640166E-2</c:v>
                </c:pt>
                <c:pt idx="9">
                  <c:v>0.05</c:v>
                </c:pt>
                <c:pt idx="10">
                  <c:v>0</c:v>
                </c:pt>
                <c:pt idx="11">
                  <c:v>1.2500000000000001E-2</c:v>
                </c:pt>
                <c:pt idx="12">
                  <c:v>1.2048192771084338E-2</c:v>
                </c:pt>
              </c:numCache>
            </c:numRef>
          </c:val>
        </c:ser>
        <c:dLbls>
          <c:showLegendKey val="0"/>
          <c:showVal val="0"/>
          <c:showCatName val="0"/>
          <c:showSerName val="0"/>
          <c:showPercent val="0"/>
          <c:showBubbleSize val="0"/>
        </c:dLbls>
        <c:gapWidth val="30"/>
        <c:overlap val="100"/>
        <c:axId val="29206784"/>
        <c:axId val="29356032"/>
      </c:barChart>
      <c:catAx>
        <c:axId val="2920678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356032"/>
        <c:crosses val="autoZero"/>
        <c:auto val="1"/>
        <c:lblAlgn val="ctr"/>
        <c:lblOffset val="100"/>
        <c:tickLblSkip val="1"/>
        <c:tickMarkSkip val="1"/>
        <c:noMultiLvlLbl val="0"/>
      </c:catAx>
      <c:valAx>
        <c:axId val="29356032"/>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206784"/>
        <c:crosses val="autoZero"/>
        <c:crossBetween val="between"/>
        <c:majorUnit val="0.2"/>
      </c:valAx>
      <c:spPr>
        <a:solidFill>
          <a:srgbClr val="FFFFFF"/>
        </a:solidFill>
        <a:ln w="12700">
          <a:solidFill>
            <a:srgbClr val="FFFFFF"/>
          </a:solidFill>
          <a:prstDash val="solid"/>
        </a:ln>
      </c:spPr>
    </c:plotArea>
    <c:legend>
      <c:legendPos val="r"/>
      <c:layout>
        <c:manualLayout>
          <c:xMode val="edge"/>
          <c:yMode val="edge"/>
          <c:x val="0.89423558897243105"/>
          <c:y val="0.2262210796915167"/>
          <c:w val="8.7719298245614086E-2"/>
          <c:h val="0.4104541559554413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50598802395209586"/>
          <c:y val="2.2935779816513763E-2"/>
        </c:manualLayout>
      </c:layout>
      <c:overlay val="0"/>
      <c:spPr>
        <a:noFill/>
        <a:ln w="25400">
          <a:noFill/>
        </a:ln>
      </c:spPr>
    </c:title>
    <c:autoTitleDeleted val="0"/>
    <c:plotArea>
      <c:layout>
        <c:manualLayout>
          <c:layoutTarget val="inner"/>
          <c:xMode val="edge"/>
          <c:yMode val="edge"/>
          <c:x val="0.14520958083832336"/>
          <c:y val="0.11926605504587157"/>
          <c:w val="0.72005988023952094"/>
          <c:h val="0.75229357798165142"/>
        </c:manualLayout>
      </c:layout>
      <c:barChart>
        <c:barDir val="bar"/>
        <c:grouping val="percentStacked"/>
        <c:varyColors val="0"/>
        <c:ser>
          <c:idx val="0"/>
          <c:order val="0"/>
          <c:tx>
            <c:strRef>
              <c:f>'45（問25）'!$AO$29</c:f>
              <c:strCache>
                <c:ptCount val="1"/>
                <c:pt idx="0">
                  <c:v>実施している</c:v>
                </c:pt>
              </c:strCache>
            </c:strRef>
          </c:tx>
          <c:spPr>
            <a:pattFill prst="pct60">
              <a:fgClr>
                <a:schemeClr val="tx1"/>
              </a:fgClr>
              <a:bgClr>
                <a:schemeClr val="bg1"/>
              </a:bgClr>
            </a:pattFill>
            <a:ln w="12700">
              <a:solidFill>
                <a:srgbClr val="000000"/>
              </a:solidFill>
              <a:prstDash val="solid"/>
            </a:ln>
          </c:spPr>
          <c:invertIfNegative val="0"/>
          <c:dLbls>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'45（問25）'!$AN$30:$AN$35</c:f>
              <c:strCache>
                <c:ptCount val="6"/>
                <c:pt idx="0">
                  <c:v>100人以上</c:v>
                </c:pt>
                <c:pt idx="1">
                  <c:v>50～99人</c:v>
                </c:pt>
                <c:pt idx="2">
                  <c:v>30～49人</c:v>
                </c:pt>
                <c:pt idx="3">
                  <c:v>10～29人</c:v>
                </c:pt>
                <c:pt idx="4">
                  <c:v>5～9人</c:v>
                </c:pt>
                <c:pt idx="5">
                  <c:v>1～4人</c:v>
                </c:pt>
              </c:strCache>
            </c:strRef>
          </c:cat>
          <c:val>
            <c:numRef>
              <c:f>'45（問25）'!$AO$30:$AO$35</c:f>
              <c:numCache>
                <c:formatCode>0.0%</c:formatCode>
                <c:ptCount val="6"/>
                <c:pt idx="0">
                  <c:v>0.90384615384615385</c:v>
                </c:pt>
                <c:pt idx="1">
                  <c:v>0.72857142857142854</c:v>
                </c:pt>
                <c:pt idx="2">
                  <c:v>0.53333333333333333</c:v>
                </c:pt>
                <c:pt idx="3">
                  <c:v>0.45558739255014324</c:v>
                </c:pt>
                <c:pt idx="4">
                  <c:v>0.30745341614906835</c:v>
                </c:pt>
                <c:pt idx="5">
                  <c:v>0.19230769230769232</c:v>
                </c:pt>
              </c:numCache>
            </c:numRef>
          </c:val>
        </c:ser>
        <c:ser>
          <c:idx val="1"/>
          <c:order val="1"/>
          <c:tx>
            <c:strRef>
              <c:f>'45（問25）'!$AP$29</c:f>
              <c:strCache>
                <c:ptCount val="1"/>
                <c:pt idx="0">
                  <c:v>実施していない</c:v>
                </c:pt>
              </c:strCache>
            </c:strRef>
          </c:tx>
          <c:spPr>
            <a:solidFill>
              <a:schemeClr val="bg1"/>
            </a:solidFill>
            <a:ln w="12700">
              <a:solidFill>
                <a:srgbClr val="000000"/>
              </a:solidFill>
              <a:prstDash val="solid"/>
            </a:ln>
          </c:spPr>
          <c:invertIfNegative val="0"/>
          <c:dLbls>
            <c:dLbl>
              <c:idx val="0"/>
              <c:layout>
                <c:manualLayout>
                  <c:x val="5.9880239520958087E-3"/>
                  <c:y val="0"/>
                </c:manualLayout>
              </c:layout>
              <c:dLblPos val="ctr"/>
              <c:showLegendKey val="0"/>
              <c:showVal val="1"/>
              <c:showCatName val="0"/>
              <c:showSerName val="0"/>
              <c:showPercent val="0"/>
              <c:showBubbleSize val="0"/>
            </c:dLbl>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'45（問25）'!$AN$30:$AN$35</c:f>
              <c:strCache>
                <c:ptCount val="6"/>
                <c:pt idx="0">
                  <c:v>100人以上</c:v>
                </c:pt>
                <c:pt idx="1">
                  <c:v>50～99人</c:v>
                </c:pt>
                <c:pt idx="2">
                  <c:v>30～49人</c:v>
                </c:pt>
                <c:pt idx="3">
                  <c:v>10～29人</c:v>
                </c:pt>
                <c:pt idx="4">
                  <c:v>5～9人</c:v>
                </c:pt>
                <c:pt idx="5">
                  <c:v>1～4人</c:v>
                </c:pt>
              </c:strCache>
            </c:strRef>
          </c:cat>
          <c:val>
            <c:numRef>
              <c:f>'45（問25）'!$AP$30:$AP$35</c:f>
              <c:numCache>
                <c:formatCode>0.0%</c:formatCode>
                <c:ptCount val="6"/>
                <c:pt idx="0">
                  <c:v>9.6153846153846159E-2</c:v>
                </c:pt>
                <c:pt idx="1">
                  <c:v>0.27142857142857141</c:v>
                </c:pt>
                <c:pt idx="2">
                  <c:v>0.43333333333333335</c:v>
                </c:pt>
                <c:pt idx="3">
                  <c:v>0.53008595988538687</c:v>
                </c:pt>
                <c:pt idx="4">
                  <c:v>0.68012422360248448</c:v>
                </c:pt>
                <c:pt idx="5">
                  <c:v>0.7846153846153846</c:v>
                </c:pt>
              </c:numCache>
            </c:numRef>
          </c:val>
        </c:ser>
        <c:ser>
          <c:idx val="2"/>
          <c:order val="2"/>
          <c:tx>
            <c:strRef>
              <c:f>'45（問25）'!$AQ$29</c:f>
              <c:strCache>
                <c:ptCount val="1"/>
                <c:pt idx="0">
                  <c:v>無回答</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delete val="1"/>
            </c:dLbl>
            <c:dLbl>
              <c:idx val="1"/>
              <c:delete val="1"/>
            </c:dLbl>
            <c:dLbl>
              <c:idx val="2"/>
              <c:layout>
                <c:manualLayout>
                  <c:x val="-1.3972055888223553E-2"/>
                  <c:y val="0"/>
                </c:manualLayout>
              </c:layout>
              <c:showLegendKey val="0"/>
              <c:showVal val="1"/>
              <c:showCatName val="0"/>
              <c:showSerName val="0"/>
              <c:showPercent val="0"/>
              <c:showBubbleSize val="0"/>
            </c:dLbl>
            <c:dLbl>
              <c:idx val="3"/>
              <c:layout>
                <c:manualLayout>
                  <c:x val="-2.1956087824351298E-2"/>
                  <c:y val="0"/>
                </c:manualLayout>
              </c:layout>
              <c:showLegendKey val="0"/>
              <c:showVal val="1"/>
              <c:showCatName val="0"/>
              <c:showSerName val="0"/>
              <c:showPercent val="0"/>
              <c:showBubbleSize val="0"/>
            </c:dLbl>
            <c:dLbl>
              <c:idx val="4"/>
              <c:layout>
                <c:manualLayout>
                  <c:x val="-2.3952095808383235E-2"/>
                  <c:y val="0"/>
                </c:manualLayout>
              </c:layout>
              <c:showLegendKey val="0"/>
              <c:showVal val="1"/>
              <c:showCatName val="0"/>
              <c:showSerName val="0"/>
              <c:showPercent val="0"/>
              <c:showBubbleSize val="0"/>
            </c:dLbl>
            <c:dLbl>
              <c:idx val="5"/>
              <c:layout>
                <c:manualLayout>
                  <c:x val="-2.1956087824351298E-2"/>
                  <c:y val="0"/>
                </c:manualLayout>
              </c:layout>
              <c:showLegendKey val="0"/>
              <c:showVal val="1"/>
              <c:showCatName val="0"/>
              <c:showSerName val="0"/>
              <c:showPercent val="0"/>
              <c:showBubbleSize val="0"/>
            </c:dLbl>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'45（問25）'!$AN$30:$AN$35</c:f>
              <c:strCache>
                <c:ptCount val="6"/>
                <c:pt idx="0">
                  <c:v>100人以上</c:v>
                </c:pt>
                <c:pt idx="1">
                  <c:v>50～99人</c:v>
                </c:pt>
                <c:pt idx="2">
                  <c:v>30～49人</c:v>
                </c:pt>
                <c:pt idx="3">
                  <c:v>10～29人</c:v>
                </c:pt>
                <c:pt idx="4">
                  <c:v>5～9人</c:v>
                </c:pt>
                <c:pt idx="5">
                  <c:v>1～4人</c:v>
                </c:pt>
              </c:strCache>
            </c:strRef>
          </c:cat>
          <c:val>
            <c:numRef>
              <c:f>'45（問25）'!$AQ$30:$AQ$35</c:f>
              <c:numCache>
                <c:formatCode>0.0%</c:formatCode>
                <c:ptCount val="6"/>
                <c:pt idx="0">
                  <c:v>0</c:v>
                </c:pt>
                <c:pt idx="1">
                  <c:v>0</c:v>
                </c:pt>
                <c:pt idx="2">
                  <c:v>3.3333333333333333E-2</c:v>
                </c:pt>
                <c:pt idx="3">
                  <c:v>1.4326647564469915E-2</c:v>
                </c:pt>
                <c:pt idx="4">
                  <c:v>1.2422360248447204E-2</c:v>
                </c:pt>
                <c:pt idx="5">
                  <c:v>2.3076923076923078E-2</c:v>
                </c:pt>
              </c:numCache>
            </c:numRef>
          </c:val>
        </c:ser>
        <c:dLbls>
          <c:showLegendKey val="0"/>
          <c:showVal val="0"/>
          <c:showCatName val="0"/>
          <c:showSerName val="0"/>
          <c:showPercent val="0"/>
          <c:showBubbleSize val="0"/>
        </c:dLbls>
        <c:gapWidth val="40"/>
        <c:overlap val="100"/>
        <c:axId val="30096000"/>
        <c:axId val="30101888"/>
      </c:barChart>
      <c:catAx>
        <c:axId val="3009600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101888"/>
        <c:crosses val="autoZero"/>
        <c:auto val="1"/>
        <c:lblAlgn val="ctr"/>
        <c:lblOffset val="100"/>
        <c:tickLblSkip val="1"/>
        <c:tickMarkSkip val="1"/>
        <c:noMultiLvlLbl val="0"/>
      </c:catAx>
      <c:valAx>
        <c:axId val="30101888"/>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096000"/>
        <c:crosses val="autoZero"/>
        <c:crossBetween val="between"/>
        <c:majorUnit val="0.2"/>
      </c:valAx>
      <c:spPr>
        <a:solidFill>
          <a:srgbClr val="FFFFFF"/>
        </a:solidFill>
        <a:ln w="12700">
          <a:solidFill>
            <a:srgbClr val="FFFFFF"/>
          </a:solidFill>
          <a:prstDash val="solid"/>
        </a:ln>
      </c:spPr>
    </c:plotArea>
    <c:legend>
      <c:legendPos val="r"/>
      <c:layout>
        <c:manualLayout>
          <c:xMode val="edge"/>
          <c:yMode val="edge"/>
          <c:x val="0.88622754491017963"/>
          <c:y val="0.15596330275229359"/>
          <c:w val="0.10179640718562877"/>
          <c:h val="0.6697247706422018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7.4830238056977569E-2"/>
          <c:y val="5.4773082942097026E-2"/>
        </c:manualLayout>
      </c:layout>
      <c:overlay val="0"/>
      <c:spPr>
        <a:noFill/>
        <a:ln w="25400">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title>
    <c:autoTitleDeleted val="0"/>
    <c:view3D>
      <c:rotX val="50"/>
      <c:rotY val="0"/>
      <c:rAngAx val="0"/>
      <c:perspective val="30"/>
    </c:view3D>
    <c:floor>
      <c:thickness val="0"/>
    </c:floor>
    <c:sideWall>
      <c:thickness val="0"/>
    </c:sideWall>
    <c:backWall>
      <c:thickness val="0"/>
    </c:backWall>
    <c:plotArea>
      <c:layout>
        <c:manualLayout>
          <c:layoutTarget val="inner"/>
          <c:xMode val="edge"/>
          <c:yMode val="edge"/>
          <c:x val="0.18756073858114675"/>
          <c:y val="0.18935935824923292"/>
          <c:w val="0.49757106892250713"/>
          <c:h val="0.72300370904341182"/>
        </c:manualLayout>
      </c:layout>
      <c:pie3DChart>
        <c:varyColors val="1"/>
        <c:ser>
          <c:idx val="0"/>
          <c:order val="0"/>
          <c:tx>
            <c:strRef>
              <c:f>'46（問27）'!$AN$6</c:f>
              <c:strCache>
                <c:ptCount val="1"/>
                <c:pt idx="0">
                  <c:v>全　体</c:v>
                </c:pt>
              </c:strCache>
            </c:strRef>
          </c:tx>
          <c:spPr>
            <a:solidFill>
              <a:schemeClr val="bg1"/>
            </a:solidFill>
            <a:ln w="12700">
              <a:solidFill>
                <a:srgbClr val="000000"/>
              </a:solidFill>
              <a:prstDash val="solid"/>
            </a:ln>
          </c:spPr>
          <c:dPt>
            <c:idx val="0"/>
            <c:bubble3D val="0"/>
            <c:spPr>
              <a:pattFill prst="pct60">
                <a:fgClr>
                  <a:schemeClr val="tx1"/>
                </a:fgClr>
                <a:bgClr>
                  <a:schemeClr val="bg1"/>
                </a:bgClr>
              </a:pattFill>
              <a:ln w="12700">
                <a:solidFill>
                  <a:srgbClr val="000000"/>
                </a:solidFill>
                <a:prstDash val="solid"/>
              </a:ln>
            </c:spPr>
          </c:dPt>
          <c:dPt>
            <c:idx val="1"/>
            <c:bubble3D val="0"/>
          </c:dPt>
          <c:dPt>
            <c:idx val="2"/>
            <c:bubble3D val="0"/>
          </c:dPt>
          <c:dLbls>
            <c:dLbl>
              <c:idx val="0"/>
              <c:layout>
                <c:manualLayout>
                  <c:x val="4.688964899795689E-2"/>
                  <c:y val="-7.0947469594469723E-2"/>
                </c:manualLayout>
              </c:layout>
              <c:numFmt formatCode="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dLbl>
              <c:idx val="1"/>
              <c:layout>
                <c:manualLayout>
                  <c:x val="-2.0740876778157832E-2"/>
                  <c:y val="3.1085973408253545E-2"/>
                </c:manualLayout>
              </c:layout>
              <c:numFmt formatCode="0.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dLbl>
              <c:idx val="2"/>
              <c:layout>
                <c:manualLayout>
                  <c:x val="7.975941782787356E-2"/>
                  <c:y val="-1.4661195519574137E-2"/>
                </c:manualLayout>
              </c:layout>
              <c:numFmt formatCode="0.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dLbl>
            <c:numFmt formatCode="0.0%" sourceLinked="0"/>
            <c:spPr>
              <a:noFill/>
              <a:ln w="25400">
                <a:noFill/>
              </a:ln>
            </c:spPr>
            <c:txPr>
              <a:bodyPr/>
              <a:lstStyle/>
              <a:p>
                <a:pPr>
                  <a:defRPr sz="92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cat>
            <c:strRef>
              <c:f>'46（問27）'!$AO$5:$AQ$5</c:f>
              <c:strCache>
                <c:ptCount val="3"/>
                <c:pt idx="0">
                  <c:v>実施している</c:v>
                </c:pt>
                <c:pt idx="1">
                  <c:v>実施していない</c:v>
                </c:pt>
                <c:pt idx="2">
                  <c:v>無回答</c:v>
                </c:pt>
              </c:strCache>
            </c:strRef>
          </c:cat>
          <c:val>
            <c:numRef>
              <c:f>'46（問27）'!$AO$6:$AQ$6</c:f>
              <c:numCache>
                <c:formatCode>0.0%</c:formatCode>
                <c:ptCount val="3"/>
                <c:pt idx="0">
                  <c:v>0.37709772951628823</c:v>
                </c:pt>
                <c:pt idx="1">
                  <c:v>0.61204343534057259</c:v>
                </c:pt>
                <c:pt idx="2">
                  <c:v>1.085883514313919E-2</c:v>
                </c:pt>
              </c:numCache>
            </c:numRef>
          </c:val>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2441189749240531"/>
          <c:y val="0.44748019173659631"/>
          <c:w val="0.25226448734724483"/>
          <c:h val="0.2614084507042253"/>
        </c:manualLayout>
      </c:layout>
      <c:overlay val="0"/>
      <c:spPr>
        <a:solidFill>
          <a:sysClr val="window" lastClr="FFFFFF"/>
        </a:solidFill>
        <a:ln>
          <a:solidFill>
            <a:sysClr val="windowText" lastClr="000000"/>
          </a:solidFill>
        </a:ln>
      </c:sp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16842105263157894"/>
          <c:y val="1.2886597938144329E-2"/>
        </c:manualLayout>
      </c:layout>
      <c:overlay val="0"/>
      <c:spPr>
        <a:noFill/>
        <a:ln w="25400">
          <a:noFill/>
        </a:ln>
      </c:spPr>
    </c:title>
    <c:autoTitleDeleted val="0"/>
    <c:plotArea>
      <c:layout>
        <c:manualLayout>
          <c:layoutTarget val="inner"/>
          <c:xMode val="edge"/>
          <c:yMode val="edge"/>
          <c:x val="0.14736842105263157"/>
          <c:y val="7.7319684932351571E-2"/>
          <c:w val="0.69774436090225567"/>
          <c:h val="0.85051653425586726"/>
        </c:manualLayout>
      </c:layout>
      <c:barChart>
        <c:barDir val="bar"/>
        <c:grouping val="percentStacked"/>
        <c:varyColors val="0"/>
        <c:ser>
          <c:idx val="0"/>
          <c:order val="0"/>
          <c:tx>
            <c:strRef>
              <c:f>'46（問27）'!$AO$10</c:f>
              <c:strCache>
                <c:ptCount val="1"/>
                <c:pt idx="0">
                  <c:v>実施している</c:v>
                </c:pt>
              </c:strCache>
            </c:strRef>
          </c:tx>
          <c:spPr>
            <a:pattFill prst="pct60">
              <a:fgClr>
                <a:schemeClr val="tx1"/>
              </a:fgClr>
              <a:bgClr>
                <a:schemeClr val="bg1"/>
              </a:bgClr>
            </a:pattFill>
            <a:ln w="12700">
              <a:solidFill>
                <a:srgbClr val="000000"/>
              </a:solidFill>
              <a:prstDash val="solid"/>
            </a:ln>
          </c:spPr>
          <c:invertIfNegative val="0"/>
          <c:dLbls>
            <c:dLbl>
              <c:idx val="0"/>
              <c:layout>
                <c:manualLayout>
                  <c:x val="3.2080200501253153E-2"/>
                  <c:y val="0"/>
                </c:manualLayout>
              </c:layout>
              <c:dLblPos val="ctr"/>
              <c:showLegendKey val="0"/>
              <c:showVal val="1"/>
              <c:showCatName val="0"/>
              <c:showSerName val="0"/>
              <c:showPercent val="0"/>
              <c:showBubbleSize val="0"/>
            </c:dLbl>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'46（問27）'!$AN$11:$AN$23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'46（問27）'!$AO$11:$AO$23</c:f>
              <c:numCache>
                <c:formatCode>0.0%</c:formatCode>
                <c:ptCount val="13"/>
                <c:pt idx="0">
                  <c:v>0</c:v>
                </c:pt>
                <c:pt idx="1">
                  <c:v>0.2807017543859649</c:v>
                </c:pt>
                <c:pt idx="2">
                  <c:v>0.43181818181818182</c:v>
                </c:pt>
                <c:pt idx="3">
                  <c:v>0.48275862068965519</c:v>
                </c:pt>
                <c:pt idx="4">
                  <c:v>0.51079136690647486</c:v>
                </c:pt>
                <c:pt idx="5">
                  <c:v>0.2</c:v>
                </c:pt>
                <c:pt idx="6">
                  <c:v>0.15789473684210525</c:v>
                </c:pt>
                <c:pt idx="7">
                  <c:v>0.6428571428571429</c:v>
                </c:pt>
                <c:pt idx="8">
                  <c:v>0.31799163179916318</c:v>
                </c:pt>
                <c:pt idx="9">
                  <c:v>0.55000000000000004</c:v>
                </c:pt>
                <c:pt idx="10">
                  <c:v>1</c:v>
                </c:pt>
                <c:pt idx="11">
                  <c:v>0.35</c:v>
                </c:pt>
                <c:pt idx="12">
                  <c:v>0.33132530120481929</c:v>
                </c:pt>
              </c:numCache>
            </c:numRef>
          </c:val>
        </c:ser>
        <c:ser>
          <c:idx val="1"/>
          <c:order val="1"/>
          <c:tx>
            <c:strRef>
              <c:f>'46（問27）'!$AP$10</c:f>
              <c:strCache>
                <c:ptCount val="1"/>
                <c:pt idx="0">
                  <c:v>実施していない</c:v>
                </c:pt>
              </c:strCache>
            </c:strRef>
          </c:tx>
          <c:spPr>
            <a:solidFill>
              <a:schemeClr val="bg1"/>
            </a:solidFill>
            <a:ln w="12700">
              <a:solidFill>
                <a:srgbClr val="000000"/>
              </a:solidFill>
              <a:prstDash val="solid"/>
            </a:ln>
          </c:spPr>
          <c:invertIfNegative val="0"/>
          <c:dLbls>
            <c:dLbl>
              <c:idx val="0"/>
              <c:delete val="1"/>
            </c:dLbl>
            <c:dLbl>
              <c:idx val="10"/>
              <c:delete val="1"/>
            </c:dLbl>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'46（問27）'!$AN$11:$AN$23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'46（問27）'!$AP$11:$AP$23</c:f>
              <c:numCache>
                <c:formatCode>0.0%</c:formatCode>
                <c:ptCount val="13"/>
                <c:pt idx="0">
                  <c:v>0</c:v>
                </c:pt>
                <c:pt idx="1">
                  <c:v>0.68421052631578949</c:v>
                </c:pt>
                <c:pt idx="2">
                  <c:v>0.56060606060606055</c:v>
                </c:pt>
                <c:pt idx="3">
                  <c:v>0.51724137931034486</c:v>
                </c:pt>
                <c:pt idx="4">
                  <c:v>0.48201438848920863</c:v>
                </c:pt>
                <c:pt idx="5">
                  <c:v>0.76666666666666672</c:v>
                </c:pt>
                <c:pt idx="6">
                  <c:v>0.84210526315789469</c:v>
                </c:pt>
                <c:pt idx="7">
                  <c:v>0.35714285714285715</c:v>
                </c:pt>
                <c:pt idx="8">
                  <c:v>0.66108786610878656</c:v>
                </c:pt>
                <c:pt idx="9">
                  <c:v>0.45</c:v>
                </c:pt>
                <c:pt idx="10">
                  <c:v>0</c:v>
                </c:pt>
                <c:pt idx="11">
                  <c:v>0.65</c:v>
                </c:pt>
                <c:pt idx="12">
                  <c:v>0.66265060240963858</c:v>
                </c:pt>
              </c:numCache>
            </c:numRef>
          </c:val>
        </c:ser>
        <c:ser>
          <c:idx val="2"/>
          <c:order val="2"/>
          <c:tx>
            <c:strRef>
              <c:f>'46（問27）'!$AQ$10</c:f>
              <c:strCache>
                <c:ptCount val="1"/>
                <c:pt idx="0">
                  <c:v>無回答</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delete val="1"/>
            </c:dLbl>
            <c:dLbl>
              <c:idx val="1"/>
              <c:layout>
                <c:manualLayout>
                  <c:x val="-2.2055137844611529E-2"/>
                  <c:y val="0"/>
                </c:manualLayout>
              </c:layout>
              <c:showLegendKey val="0"/>
              <c:showVal val="1"/>
              <c:showCatName val="0"/>
              <c:showSerName val="0"/>
              <c:showPercent val="0"/>
              <c:showBubbleSize val="0"/>
            </c:dLbl>
            <c:dLbl>
              <c:idx val="2"/>
              <c:layout>
                <c:manualLayout>
                  <c:x val="-2.4060150375939851E-2"/>
                  <c:y val="0"/>
                </c:manualLayout>
              </c:layout>
              <c:showLegendKey val="0"/>
              <c:showVal val="1"/>
              <c:showCatName val="0"/>
              <c:showSerName val="0"/>
              <c:showPercent val="0"/>
              <c:showBubbleSize val="0"/>
            </c:dLbl>
            <c:dLbl>
              <c:idx val="3"/>
              <c:delete val="1"/>
            </c:dLbl>
            <c:dLbl>
              <c:idx val="4"/>
              <c:layout>
                <c:manualLayout>
                  <c:x val="-2.4060150375939851E-2"/>
                  <c:y val="0"/>
                </c:manualLayout>
              </c:layout>
              <c:showLegendKey val="0"/>
              <c:showVal val="1"/>
              <c:showCatName val="0"/>
              <c:showSerName val="0"/>
              <c:showPercent val="0"/>
              <c:showBubbleSize val="0"/>
            </c:dLbl>
            <c:dLbl>
              <c:idx val="5"/>
              <c:layout>
                <c:manualLayout>
                  <c:x val="-1.6040100250626566E-2"/>
                  <c:y val="0"/>
                </c:manualLayout>
              </c:layout>
              <c:showLegendKey val="0"/>
              <c:showVal val="1"/>
              <c:showCatName val="0"/>
              <c:showSerName val="0"/>
              <c:showPercent val="0"/>
              <c:showBubbleSize val="0"/>
            </c:dLbl>
            <c:dLbl>
              <c:idx val="6"/>
              <c:delete val="1"/>
            </c:dLbl>
            <c:dLbl>
              <c:idx val="7"/>
              <c:delete val="1"/>
            </c:dLbl>
            <c:dLbl>
              <c:idx val="8"/>
              <c:layout>
                <c:manualLayout>
                  <c:x val="-2.2055137844611529E-2"/>
                  <c:y val="-3.4086071894235482E-3"/>
                </c:manualLayout>
              </c:layout>
              <c:showLegendKey val="0"/>
              <c:showVal val="1"/>
              <c:showCatName val="0"/>
              <c:showSerName val="0"/>
              <c:showPercent val="0"/>
              <c:showBubbleSize val="0"/>
            </c:dLbl>
            <c:dLbl>
              <c:idx val="9"/>
              <c:delete val="1"/>
            </c:dLbl>
            <c:dLbl>
              <c:idx val="10"/>
              <c:delete val="1"/>
            </c:dLbl>
            <c:dLbl>
              <c:idx val="11"/>
              <c:delete val="1"/>
            </c:dLbl>
            <c:dLbl>
              <c:idx val="12"/>
              <c:layout>
                <c:manualLayout>
                  <c:x val="-2.4060150375939851E-2"/>
                  <c:y val="0"/>
                </c:manualLayout>
              </c:layout>
              <c:showLegendKey val="0"/>
              <c:showVal val="1"/>
              <c:showCatName val="0"/>
              <c:showSerName val="0"/>
              <c:showPercent val="0"/>
              <c:showBubbleSize val="0"/>
            </c:dLbl>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'46（問27）'!$AN$11:$AN$23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'46（問27）'!$AQ$11:$AQ$23</c:f>
              <c:numCache>
                <c:formatCode>0.0%</c:formatCode>
                <c:ptCount val="13"/>
                <c:pt idx="0">
                  <c:v>0</c:v>
                </c:pt>
                <c:pt idx="1">
                  <c:v>3.5087719298245612E-2</c:v>
                </c:pt>
                <c:pt idx="2">
                  <c:v>7.575757575757576E-3</c:v>
                </c:pt>
                <c:pt idx="3">
                  <c:v>0</c:v>
                </c:pt>
                <c:pt idx="4">
                  <c:v>7.1942446043165471E-3</c:v>
                </c:pt>
                <c:pt idx="5">
                  <c:v>3.3333333333333333E-2</c:v>
                </c:pt>
                <c:pt idx="6">
                  <c:v>0</c:v>
                </c:pt>
                <c:pt idx="7">
                  <c:v>0</c:v>
                </c:pt>
                <c:pt idx="8">
                  <c:v>2.0920502092050208E-2</c:v>
                </c:pt>
                <c:pt idx="9">
                  <c:v>0</c:v>
                </c:pt>
                <c:pt idx="10">
                  <c:v>0</c:v>
                </c:pt>
                <c:pt idx="11">
                  <c:v>0</c:v>
                </c:pt>
                <c:pt idx="12">
                  <c:v>6.024096385542169E-3</c:v>
                </c:pt>
              </c:numCache>
            </c:numRef>
          </c:val>
        </c:ser>
        <c:dLbls>
          <c:showLegendKey val="0"/>
          <c:showVal val="0"/>
          <c:showCatName val="0"/>
          <c:showSerName val="0"/>
          <c:showPercent val="0"/>
          <c:showBubbleSize val="0"/>
        </c:dLbls>
        <c:gapWidth val="30"/>
        <c:overlap val="100"/>
        <c:axId val="29487488"/>
        <c:axId val="29489024"/>
      </c:barChart>
      <c:catAx>
        <c:axId val="2948748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489024"/>
        <c:crosses val="autoZero"/>
        <c:auto val="1"/>
        <c:lblAlgn val="ctr"/>
        <c:lblOffset val="100"/>
        <c:tickLblSkip val="1"/>
        <c:tickMarkSkip val="1"/>
        <c:noMultiLvlLbl val="0"/>
      </c:catAx>
      <c:valAx>
        <c:axId val="29489024"/>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487488"/>
        <c:crosses val="autoZero"/>
        <c:crossBetween val="between"/>
        <c:majorUnit val="0.2"/>
      </c:valAx>
      <c:spPr>
        <a:solidFill>
          <a:srgbClr val="FFFFFF"/>
        </a:solidFill>
        <a:ln w="25400">
          <a:noFill/>
        </a:ln>
      </c:spPr>
    </c:plotArea>
    <c:legend>
      <c:legendPos val="r"/>
      <c:layout>
        <c:manualLayout>
          <c:xMode val="edge"/>
          <c:yMode val="edge"/>
          <c:x val="0.87919799498746865"/>
          <c:y val="0.19845387883215629"/>
          <c:w val="0.10676691729323307"/>
          <c:h val="0.4329902318911167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16666698194257248"/>
          <c:y val="3.669724770642202E-2"/>
        </c:manualLayout>
      </c:layout>
      <c:overlay val="0"/>
      <c:spPr>
        <a:noFill/>
        <a:ln w="25400">
          <a:noFill/>
        </a:ln>
      </c:spPr>
    </c:title>
    <c:autoTitleDeleted val="0"/>
    <c:plotArea>
      <c:layout>
        <c:manualLayout>
          <c:layoutTarget val="inner"/>
          <c:xMode val="edge"/>
          <c:yMode val="edge"/>
          <c:x val="0.12762781476957638"/>
          <c:y val="0.14220183486238533"/>
          <c:w val="0.72822929603817099"/>
          <c:h val="0.72935779816513757"/>
        </c:manualLayout>
      </c:layout>
      <c:barChart>
        <c:barDir val="bar"/>
        <c:grouping val="percentStacked"/>
        <c:varyColors val="0"/>
        <c:ser>
          <c:idx val="0"/>
          <c:order val="0"/>
          <c:tx>
            <c:strRef>
              <c:f>'46（問27）'!$AO$29</c:f>
              <c:strCache>
                <c:ptCount val="1"/>
                <c:pt idx="0">
                  <c:v>実施している</c:v>
                </c:pt>
              </c:strCache>
            </c:strRef>
          </c:tx>
          <c:spPr>
            <a:pattFill prst="pct60">
              <a:fgClr>
                <a:schemeClr val="tx1"/>
              </a:fgClr>
              <a:bgClr>
                <a:schemeClr val="bg1"/>
              </a:bgClr>
            </a:pattFill>
            <a:ln w="12700">
              <a:solidFill>
                <a:srgbClr val="000000"/>
              </a:solidFill>
              <a:prstDash val="solid"/>
            </a:ln>
          </c:spPr>
          <c:invertIfNegative val="0"/>
          <c:dLbls>
            <c:spPr>
              <a:solidFill>
                <a:schemeClr val="bg1"/>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'46（問27）'!$AN$30:$AN$35</c:f>
              <c:strCache>
                <c:ptCount val="6"/>
                <c:pt idx="0">
                  <c:v>100人以上</c:v>
                </c:pt>
                <c:pt idx="1">
                  <c:v>50～99人</c:v>
                </c:pt>
                <c:pt idx="2">
                  <c:v>30～49人</c:v>
                </c:pt>
                <c:pt idx="3">
                  <c:v>10～29人</c:v>
                </c:pt>
                <c:pt idx="4">
                  <c:v>5～9人</c:v>
                </c:pt>
                <c:pt idx="5">
                  <c:v>1～4人</c:v>
                </c:pt>
              </c:strCache>
            </c:strRef>
          </c:cat>
          <c:val>
            <c:numRef>
              <c:f>'46（問27）'!$AO$30:$AO$35</c:f>
              <c:numCache>
                <c:formatCode>0.0%</c:formatCode>
                <c:ptCount val="6"/>
                <c:pt idx="0">
                  <c:v>0.84615384615384615</c:v>
                </c:pt>
                <c:pt idx="1">
                  <c:v>0.61428571428571432</c:v>
                </c:pt>
                <c:pt idx="2">
                  <c:v>0.52222222222222225</c:v>
                </c:pt>
                <c:pt idx="3">
                  <c:v>0.40687679083094558</c:v>
                </c:pt>
                <c:pt idx="4">
                  <c:v>0.27329192546583853</c:v>
                </c:pt>
                <c:pt idx="5">
                  <c:v>0.13846153846153847</c:v>
                </c:pt>
              </c:numCache>
            </c:numRef>
          </c:val>
        </c:ser>
        <c:ser>
          <c:idx val="1"/>
          <c:order val="1"/>
          <c:tx>
            <c:strRef>
              <c:f>'46（問27）'!$AP$29</c:f>
              <c:strCache>
                <c:ptCount val="1"/>
                <c:pt idx="0">
                  <c:v>実施していない</c:v>
                </c:pt>
              </c:strCache>
            </c:strRef>
          </c:tx>
          <c:spPr>
            <a:solidFill>
              <a:schemeClr val="bg1"/>
            </a:solidFill>
            <a:ln w="12700">
              <a:solidFill>
                <a:srgbClr val="000000"/>
              </a:solidFill>
              <a:prstDash val="solid"/>
            </a:ln>
          </c:spPr>
          <c:invertIfNegative val="0"/>
          <c:dLbls>
            <c:spPr>
              <a:solidFill>
                <a:schemeClr val="bg1"/>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'46（問27）'!$AN$30:$AN$35</c:f>
              <c:strCache>
                <c:ptCount val="6"/>
                <c:pt idx="0">
                  <c:v>100人以上</c:v>
                </c:pt>
                <c:pt idx="1">
                  <c:v>50～99人</c:v>
                </c:pt>
                <c:pt idx="2">
                  <c:v>30～49人</c:v>
                </c:pt>
                <c:pt idx="3">
                  <c:v>10～29人</c:v>
                </c:pt>
                <c:pt idx="4">
                  <c:v>5～9人</c:v>
                </c:pt>
                <c:pt idx="5">
                  <c:v>1～4人</c:v>
                </c:pt>
              </c:strCache>
            </c:strRef>
          </c:cat>
          <c:val>
            <c:numRef>
              <c:f>'46（問27）'!$AP$30:$AP$35</c:f>
              <c:numCache>
                <c:formatCode>0.0%</c:formatCode>
                <c:ptCount val="6"/>
                <c:pt idx="0">
                  <c:v>0.15384615384615385</c:v>
                </c:pt>
                <c:pt idx="1">
                  <c:v>0.37142857142857144</c:v>
                </c:pt>
                <c:pt idx="2">
                  <c:v>0.45555555555555555</c:v>
                </c:pt>
                <c:pt idx="3">
                  <c:v>0.58452722063037255</c:v>
                </c:pt>
                <c:pt idx="4">
                  <c:v>0.7142857142857143</c:v>
                </c:pt>
                <c:pt idx="5">
                  <c:v>0.85384615384615381</c:v>
                </c:pt>
              </c:numCache>
            </c:numRef>
          </c:val>
        </c:ser>
        <c:ser>
          <c:idx val="2"/>
          <c:order val="2"/>
          <c:tx>
            <c:strRef>
              <c:f>'46（問27）'!$AQ$29</c:f>
              <c:strCache>
                <c:ptCount val="1"/>
                <c:pt idx="0">
                  <c:v>無回答</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delete val="1"/>
            </c:dLbl>
            <c:dLbl>
              <c:idx val="1"/>
              <c:layout>
                <c:manualLayout>
                  <c:x val="-1.6571724495080268E-2"/>
                  <c:y val="0"/>
                </c:manualLayout>
              </c:layout>
              <c:showLegendKey val="0"/>
              <c:showVal val="1"/>
              <c:showCatName val="0"/>
              <c:showSerName val="0"/>
              <c:showPercent val="0"/>
              <c:showBubbleSize val="0"/>
            </c:dLbl>
            <c:dLbl>
              <c:idx val="2"/>
              <c:layout>
                <c:manualLayout>
                  <c:x val="-1.6571724495080268E-2"/>
                  <c:y val="-6.0468646292700622E-3"/>
                </c:manualLayout>
              </c:layout>
              <c:showLegendKey val="0"/>
              <c:showVal val="1"/>
              <c:showCatName val="0"/>
              <c:showSerName val="0"/>
              <c:showPercent val="0"/>
              <c:showBubbleSize val="0"/>
            </c:dLbl>
            <c:dLbl>
              <c:idx val="3"/>
              <c:layout>
                <c:manualLayout>
                  <c:x val="-2.2786121180735371E-2"/>
                  <c:y val="0"/>
                </c:manualLayout>
              </c:layout>
              <c:showLegendKey val="0"/>
              <c:showVal val="1"/>
              <c:showCatName val="0"/>
              <c:showSerName val="0"/>
              <c:showPercent val="0"/>
              <c:showBubbleSize val="0"/>
            </c:dLbl>
            <c:dLbl>
              <c:idx val="4"/>
              <c:layout>
                <c:manualLayout>
                  <c:x val="-2.2786121180735371E-2"/>
                  <c:y val="0"/>
                </c:manualLayout>
              </c:layout>
              <c:showLegendKey val="0"/>
              <c:showVal val="1"/>
              <c:showCatName val="0"/>
              <c:showSerName val="0"/>
              <c:showPercent val="0"/>
              <c:showBubbleSize val="0"/>
            </c:dLbl>
            <c:dLbl>
              <c:idx val="5"/>
              <c:layout>
                <c:manualLayout>
                  <c:x val="-2.2786121180735371E-2"/>
                  <c:y val="0"/>
                </c:manualLayout>
              </c:layout>
              <c:showLegendKey val="0"/>
              <c:showVal val="1"/>
              <c:showCatName val="0"/>
              <c:showSerName val="0"/>
              <c:showPercent val="0"/>
              <c:showBubbleSize val="0"/>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'46（問27）'!$AN$30:$AN$35</c:f>
              <c:strCache>
                <c:ptCount val="6"/>
                <c:pt idx="0">
                  <c:v>100人以上</c:v>
                </c:pt>
                <c:pt idx="1">
                  <c:v>50～99人</c:v>
                </c:pt>
                <c:pt idx="2">
                  <c:v>30～49人</c:v>
                </c:pt>
                <c:pt idx="3">
                  <c:v>10～29人</c:v>
                </c:pt>
                <c:pt idx="4">
                  <c:v>5～9人</c:v>
                </c:pt>
                <c:pt idx="5">
                  <c:v>1～4人</c:v>
                </c:pt>
              </c:strCache>
            </c:strRef>
          </c:cat>
          <c:val>
            <c:numRef>
              <c:f>'46（問27）'!$AQ$30:$AQ$35</c:f>
              <c:numCache>
                <c:formatCode>0.0%</c:formatCode>
                <c:ptCount val="6"/>
                <c:pt idx="0">
                  <c:v>0</c:v>
                </c:pt>
                <c:pt idx="1">
                  <c:v>1.4285714285714285E-2</c:v>
                </c:pt>
                <c:pt idx="2">
                  <c:v>2.2222222222222223E-2</c:v>
                </c:pt>
                <c:pt idx="3">
                  <c:v>8.5959885386819486E-3</c:v>
                </c:pt>
                <c:pt idx="4">
                  <c:v>1.2422360248447204E-2</c:v>
                </c:pt>
                <c:pt idx="5">
                  <c:v>7.6923076923076927E-3</c:v>
                </c:pt>
              </c:numCache>
            </c:numRef>
          </c:val>
        </c:ser>
        <c:dLbls>
          <c:showLegendKey val="0"/>
          <c:showVal val="0"/>
          <c:showCatName val="0"/>
          <c:showSerName val="0"/>
          <c:showPercent val="0"/>
          <c:showBubbleSize val="0"/>
        </c:dLbls>
        <c:gapWidth val="40"/>
        <c:overlap val="100"/>
        <c:axId val="30511872"/>
        <c:axId val="30513408"/>
      </c:barChart>
      <c:catAx>
        <c:axId val="3051187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513408"/>
        <c:crosses val="autoZero"/>
        <c:auto val="1"/>
        <c:lblAlgn val="ctr"/>
        <c:lblOffset val="100"/>
        <c:tickLblSkip val="1"/>
        <c:tickMarkSkip val="1"/>
        <c:noMultiLvlLbl val="0"/>
      </c:catAx>
      <c:valAx>
        <c:axId val="30513408"/>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511872"/>
        <c:crosses val="autoZero"/>
        <c:crossBetween val="between"/>
        <c:majorUnit val="0.2"/>
      </c:valAx>
      <c:spPr>
        <a:solidFill>
          <a:srgbClr val="FFFFFF"/>
        </a:solidFill>
        <a:ln w="25400">
          <a:noFill/>
        </a:ln>
      </c:spPr>
    </c:plotArea>
    <c:legend>
      <c:legendPos val="r"/>
      <c:layout>
        <c:manualLayout>
          <c:xMode val="edge"/>
          <c:yMode val="edge"/>
          <c:x val="0.89189315299551519"/>
          <c:y val="0.15596330275229359"/>
          <c:w val="0.10060075823855352"/>
          <c:h val="0.7201834862385321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7451011270649989"/>
          <c:y val="4.7419804741980473E-2"/>
        </c:manualLayout>
      </c:layout>
      <c:overlay val="0"/>
      <c:spPr>
        <a:noFill/>
        <a:ln w="25400">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title>
    <c:autoTitleDeleted val="0"/>
    <c:view3D>
      <c:rotX val="50"/>
      <c:rotY val="0"/>
      <c:rAngAx val="0"/>
      <c:perspective val="30"/>
    </c:view3D>
    <c:floor>
      <c:thickness val="0"/>
    </c:floor>
    <c:sideWall>
      <c:thickness val="0"/>
    </c:sideWall>
    <c:backWall>
      <c:thickness val="0"/>
    </c:backWall>
    <c:plotArea>
      <c:layout>
        <c:manualLayout>
          <c:layoutTarget val="inner"/>
          <c:xMode val="edge"/>
          <c:yMode val="edge"/>
          <c:x val="0.10098070094179404"/>
          <c:y val="0.29567642956764295"/>
          <c:w val="0.49509865678554887"/>
          <c:h val="0.61506276150627615"/>
        </c:manualLayout>
      </c:layout>
      <c:pie3DChart>
        <c:varyColors val="1"/>
        <c:ser>
          <c:idx val="0"/>
          <c:order val="0"/>
          <c:tx>
            <c:strRef>
              <c:f>'47（問28）'!$AP$6</c:f>
              <c:strCache>
                <c:ptCount val="1"/>
                <c:pt idx="0">
                  <c:v>全　体</c:v>
                </c:pt>
              </c:strCache>
            </c:strRef>
          </c:tx>
          <c:spPr>
            <a:solidFill>
              <a:srgbClr val="FFFFFF"/>
            </a:solidFill>
            <a:ln w="12700">
              <a:solidFill>
                <a:srgbClr val="000000"/>
              </a:solidFill>
              <a:prstDash val="solid"/>
            </a:ln>
          </c:spPr>
          <c:dPt>
            <c:idx val="0"/>
            <c:bubble3D val="0"/>
            <c:spPr>
              <a:pattFill prst="pct60">
                <a:fgClr>
                  <a:schemeClr val="tx1"/>
                </a:fgClr>
                <a:bgClr>
                  <a:schemeClr val="bg1"/>
                </a:bgClr>
              </a:pattFill>
              <a:ln w="12700">
                <a:solidFill>
                  <a:srgbClr val="000000"/>
                </a:solidFill>
                <a:prstDash val="solid"/>
              </a:ln>
            </c:spPr>
          </c:dPt>
          <c:dPt>
            <c:idx val="1"/>
            <c:bubble3D val="0"/>
            <c:spPr>
              <a:pattFill prst="trellis">
                <a:fgClr>
                  <a:schemeClr val="bg1"/>
                </a:fgClr>
                <a:bgClr>
                  <a:schemeClr val="tx1"/>
                </a:bgClr>
              </a:pattFill>
              <a:ln w="12700">
                <a:solidFill>
                  <a:srgbClr val="000000"/>
                </a:solidFill>
                <a:prstDash val="solid"/>
              </a:ln>
            </c:spPr>
          </c:dPt>
          <c:dPt>
            <c:idx val="2"/>
            <c:bubble3D val="0"/>
            <c:spPr>
              <a:solidFill>
                <a:schemeClr val="bg1"/>
              </a:solidFill>
              <a:ln w="12700">
                <a:solidFill>
                  <a:srgbClr val="000000"/>
                </a:solidFill>
                <a:prstDash val="solid"/>
              </a:ln>
            </c:spPr>
          </c:dPt>
          <c:dPt>
            <c:idx val="3"/>
            <c:bubble3D val="0"/>
            <c:spPr>
              <a:pattFill prst="pct5">
                <a:fgClr>
                  <a:schemeClr val="tx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Lbls>
            <c:dLbl>
              <c:idx val="0"/>
              <c:layout>
                <c:manualLayout>
                  <c:x val="-3.0872163038443725E-2"/>
                  <c:y val="-2.9530304527833603E-2"/>
                </c:manualLayout>
              </c:layout>
              <c:spPr/>
              <c:txPr>
                <a:bodyPr/>
                <a:lstStyle/>
                <a:p>
                  <a:pPr>
                    <a:defRPr sz="900"/>
                  </a:pPr>
                  <a:endParaRPr lang="ja-JP"/>
                </a:p>
              </c:txPr>
              <c:dLblPos val="bestFit"/>
              <c:showLegendKey val="0"/>
              <c:showVal val="1"/>
              <c:showCatName val="1"/>
              <c:showSerName val="0"/>
              <c:showPercent val="0"/>
              <c:showBubbleSize val="0"/>
              <c:separator>
</c:separator>
            </c:dLbl>
            <c:dLbl>
              <c:idx val="1"/>
              <c:layout>
                <c:manualLayout>
                  <c:x val="5.4463177396943029E-2"/>
                  <c:y val="0.3279706563876168"/>
                </c:manualLayout>
              </c:layout>
              <c:dLblPos val="bestFit"/>
              <c:showLegendKey val="0"/>
              <c:showVal val="1"/>
              <c:showCatName val="1"/>
              <c:showSerName val="0"/>
              <c:showPercent val="0"/>
              <c:showBubbleSize val="0"/>
            </c:dLbl>
            <c:dLbl>
              <c:idx val="2"/>
              <c:layout>
                <c:manualLayout>
                  <c:x val="-1.9193762544387843E-2"/>
                  <c:y val="5.055184001581392E-2"/>
                </c:manualLayout>
              </c:layout>
              <c:spPr/>
              <c:txPr>
                <a:bodyPr/>
                <a:lstStyle/>
                <a:p>
                  <a:pPr>
                    <a:defRPr sz="900"/>
                  </a:pPr>
                  <a:endParaRPr lang="ja-JP"/>
                </a:p>
              </c:txPr>
              <c:dLblPos val="bestFit"/>
              <c:showLegendKey val="0"/>
              <c:showVal val="1"/>
              <c:showCatName val="1"/>
              <c:showSerName val="0"/>
              <c:showPercent val="0"/>
              <c:showBubbleSize val="0"/>
              <c:separator>
</c:separator>
            </c:dLbl>
            <c:dLbl>
              <c:idx val="3"/>
              <c:layout>
                <c:manualLayout>
                  <c:x val="-0.11387586845761927"/>
                  <c:y val="9.7343480600489793E-4"/>
                </c:manualLayout>
              </c:layout>
              <c:spPr/>
              <c:txPr>
                <a:bodyPr/>
                <a:lstStyle/>
                <a:p>
                  <a:pPr>
                    <a:defRPr sz="900"/>
                  </a:pPr>
                  <a:endParaRPr lang="ja-JP"/>
                </a:p>
              </c:txPr>
              <c:dLblPos val="bestFit"/>
              <c:showLegendKey val="0"/>
              <c:showVal val="1"/>
              <c:showCatName val="1"/>
              <c:showSerName val="0"/>
              <c:showPercent val="0"/>
              <c:showBubbleSize val="0"/>
              <c:separator>
</c:separator>
            </c:dLbl>
            <c:txPr>
              <a:bodyPr/>
              <a:lstStyle/>
              <a:p>
                <a:pPr>
                  <a:defRPr sz="800"/>
                </a:pPr>
                <a:endParaRPr lang="ja-JP"/>
              </a:p>
            </c:txPr>
            <c:showLegendKey val="0"/>
            <c:showVal val="1"/>
            <c:showCatName val="1"/>
            <c:showSerName val="0"/>
            <c:showPercent val="0"/>
            <c:showBubbleSize val="0"/>
            <c:separator>
</c:separator>
            <c:showLeaderLines val="1"/>
          </c:dLbls>
          <c:cat>
            <c:strRef>
              <c:f>'47（問28）'!$AQ$5:$AT$5</c:f>
              <c:strCache>
                <c:ptCount val="4"/>
                <c:pt idx="0">
                  <c:v>常用雇用で再雇用</c:v>
                </c:pt>
                <c:pt idx="1">
                  <c:v>パートタイマー・アルバイトで再雇用</c:v>
                </c:pt>
                <c:pt idx="2">
                  <c:v>なし</c:v>
                </c:pt>
                <c:pt idx="3">
                  <c:v>無回答</c:v>
                </c:pt>
              </c:strCache>
            </c:strRef>
          </c:cat>
          <c:val>
            <c:numRef>
              <c:f>'47（問28）'!$AQ$6:$AT$6</c:f>
              <c:numCache>
                <c:formatCode>0.0%</c:formatCode>
                <c:ptCount val="4"/>
                <c:pt idx="0">
                  <c:v>0.22704837117472854</c:v>
                </c:pt>
                <c:pt idx="1">
                  <c:v>0.12142152023692004</c:v>
                </c:pt>
                <c:pt idx="2">
                  <c:v>0.63770977295162878</c:v>
                </c:pt>
                <c:pt idx="3">
                  <c:v>1.3820335636722606E-2</c:v>
                </c:pt>
              </c:numCache>
            </c:numRef>
          </c:val>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6588235294117647"/>
          <c:y val="6.9372165299421251E-2"/>
          <c:w val="0.30196078431372553"/>
          <c:h val="0.55430962343096235"/>
        </c:manualLayout>
      </c:layout>
      <c:overlay val="0"/>
      <c:spPr>
        <a:ln>
          <a:solidFill>
            <a:sysClr val="windowText" lastClr="000000"/>
          </a:solidFill>
        </a:ln>
      </c:sp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12143943776143423"/>
          <c:y val="1.2755102040816327E-2"/>
        </c:manualLayout>
      </c:layout>
      <c:overlay val="0"/>
      <c:spPr>
        <a:noFill/>
        <a:ln w="25400">
          <a:noFill/>
        </a:ln>
      </c:spPr>
    </c:title>
    <c:autoTitleDeleted val="0"/>
    <c:plotArea>
      <c:layout>
        <c:manualLayout>
          <c:layoutTarget val="inner"/>
          <c:xMode val="edge"/>
          <c:yMode val="edge"/>
          <c:x val="0.14692664429014324"/>
          <c:y val="6.6326530612244902E-2"/>
          <c:w val="0.65217439047155412"/>
          <c:h val="0.85459183673469385"/>
        </c:manualLayout>
      </c:layout>
      <c:barChart>
        <c:barDir val="bar"/>
        <c:grouping val="percentStacked"/>
        <c:varyColors val="0"/>
        <c:ser>
          <c:idx val="0"/>
          <c:order val="0"/>
          <c:tx>
            <c:strRef>
              <c:f>'47（問28）'!$AQ$10</c:f>
              <c:strCache>
                <c:ptCount val="1"/>
                <c:pt idx="0">
                  <c:v>常用雇用で再雇用</c:v>
                </c:pt>
              </c:strCache>
            </c:strRef>
          </c:tx>
          <c:spPr>
            <a:pattFill prst="pct60">
              <a:fgClr>
                <a:schemeClr val="tx1"/>
              </a:fgClr>
              <a:bgClr>
                <a:schemeClr val="bg1"/>
              </a:bgClr>
            </a:pattFill>
            <a:ln w="12700">
              <a:solidFill>
                <a:srgbClr val="000000"/>
              </a:solidFill>
              <a:prstDash val="solid"/>
            </a:ln>
          </c:spPr>
          <c:invertIfNegative val="0"/>
          <c:dLbls>
            <c:dLbl>
              <c:idx val="0"/>
              <c:layout>
                <c:manualLayout>
                  <c:x val="2.5987006496751622E-2"/>
                  <c:y val="0"/>
                </c:manualLayout>
              </c:layout>
              <c:dLblPos val="ctr"/>
              <c:showLegendKey val="0"/>
              <c:showVal val="1"/>
              <c:showCatName val="0"/>
              <c:showSerName val="0"/>
              <c:showPercent val="0"/>
              <c:showBubbleSize val="0"/>
            </c:dLbl>
            <c:dLbl>
              <c:idx val="7"/>
              <c:layout>
                <c:manualLayout>
                  <c:x val="-3.998000999500268E-3"/>
                  <c:y val="0"/>
                </c:manualLayout>
              </c:layout>
              <c:dLblPos val="ctr"/>
              <c:showLegendKey val="0"/>
              <c:showVal val="1"/>
              <c:showCatName val="0"/>
              <c:showSerName val="0"/>
              <c:showPercent val="0"/>
              <c:showBubbleSize val="0"/>
            </c:dLbl>
            <c:dLbl>
              <c:idx val="10"/>
              <c:layout>
                <c:manualLayout>
                  <c:x val="3.9980009995002497E-3"/>
                  <c:y val="0"/>
                </c:manualLayout>
              </c:layout>
              <c:dLblPos val="ctr"/>
              <c:showLegendKey val="0"/>
              <c:showVal val="1"/>
              <c:showCatName val="0"/>
              <c:showSerName val="0"/>
              <c:showPercent val="0"/>
              <c:showBubbleSize val="0"/>
            </c:dLbl>
            <c:spPr>
              <a:solidFill>
                <a:schemeClr val="bg1"/>
              </a:solidFill>
              <a:ln w="3175">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'47（問28）'!$AP$11:$AP$23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'47（問28）'!$AQ$11:$AQ$23</c:f>
              <c:numCache>
                <c:formatCode>0.0%</c:formatCode>
                <c:ptCount val="13"/>
                <c:pt idx="0">
                  <c:v>0</c:v>
                </c:pt>
                <c:pt idx="1">
                  <c:v>0.17543859649122806</c:v>
                </c:pt>
                <c:pt idx="2">
                  <c:v>0.25</c:v>
                </c:pt>
                <c:pt idx="3">
                  <c:v>0.17241379310344829</c:v>
                </c:pt>
                <c:pt idx="4">
                  <c:v>0.29496402877697842</c:v>
                </c:pt>
                <c:pt idx="5">
                  <c:v>0.23333333333333334</c:v>
                </c:pt>
                <c:pt idx="6">
                  <c:v>0.15789473684210525</c:v>
                </c:pt>
                <c:pt idx="7">
                  <c:v>0.14285714285714285</c:v>
                </c:pt>
                <c:pt idx="8">
                  <c:v>0.21757322175732219</c:v>
                </c:pt>
                <c:pt idx="9">
                  <c:v>0.3</c:v>
                </c:pt>
                <c:pt idx="10">
                  <c:v>0.25</c:v>
                </c:pt>
                <c:pt idx="11">
                  <c:v>0.16875000000000001</c:v>
                </c:pt>
                <c:pt idx="12">
                  <c:v>0.25301204819277107</c:v>
                </c:pt>
              </c:numCache>
            </c:numRef>
          </c:val>
        </c:ser>
        <c:ser>
          <c:idx val="1"/>
          <c:order val="1"/>
          <c:tx>
            <c:strRef>
              <c:f>'47（問28）'!$AR$10</c:f>
              <c:strCache>
                <c:ptCount val="1"/>
                <c:pt idx="0">
                  <c:v>パートタイマー・アルバイトで再雇用</c:v>
                </c:pt>
              </c:strCache>
            </c:strRef>
          </c:tx>
          <c:spPr>
            <a:pattFill prst="trellis">
              <a:fgClr>
                <a:schemeClr val="bg1"/>
              </a:fgClr>
              <a:bgClr>
                <a:schemeClr val="tx1"/>
              </a:bgClr>
            </a:pattFill>
            <a:ln w="12700">
              <a:solidFill>
                <a:srgbClr val="000000"/>
              </a:solidFill>
              <a:prstDash val="solid"/>
            </a:ln>
          </c:spPr>
          <c:invertIfNegative val="0"/>
          <c:dLbls>
            <c:dLbl>
              <c:idx val="0"/>
              <c:delete val="1"/>
            </c:dLbl>
            <c:dLbl>
              <c:idx val="6"/>
              <c:delete val="1"/>
            </c:dLbl>
            <c:dLbl>
              <c:idx val="10"/>
              <c:layout>
                <c:manualLayout>
                  <c:x val="7.9960019990004995E-3"/>
                  <c:y val="0"/>
                </c:manualLayout>
              </c:layout>
              <c:dLblPos val="ctr"/>
              <c:showLegendKey val="0"/>
              <c:showVal val="1"/>
              <c:showCatName val="0"/>
              <c:showSerName val="0"/>
              <c:showPercent val="0"/>
              <c:showBubbleSize val="0"/>
            </c:dLbl>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'47（問28）'!$AP$11:$AP$23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'47（問28）'!$AR$11:$AR$23</c:f>
              <c:numCache>
                <c:formatCode>0.0%</c:formatCode>
                <c:ptCount val="13"/>
                <c:pt idx="0">
                  <c:v>0</c:v>
                </c:pt>
                <c:pt idx="1">
                  <c:v>0.12280701754385964</c:v>
                </c:pt>
                <c:pt idx="2">
                  <c:v>0.15909090909090909</c:v>
                </c:pt>
                <c:pt idx="3">
                  <c:v>0.27586206896551724</c:v>
                </c:pt>
                <c:pt idx="4">
                  <c:v>0.20863309352517986</c:v>
                </c:pt>
                <c:pt idx="5">
                  <c:v>0.16666666666666666</c:v>
                </c:pt>
                <c:pt idx="6">
                  <c:v>0</c:v>
                </c:pt>
                <c:pt idx="7">
                  <c:v>7.1428571428571425E-2</c:v>
                </c:pt>
                <c:pt idx="8">
                  <c:v>8.7866108786610872E-2</c:v>
                </c:pt>
                <c:pt idx="9">
                  <c:v>0.05</c:v>
                </c:pt>
                <c:pt idx="10">
                  <c:v>0.25</c:v>
                </c:pt>
                <c:pt idx="11">
                  <c:v>0.11874999999999999</c:v>
                </c:pt>
                <c:pt idx="12">
                  <c:v>5.4216867469879519E-2</c:v>
                </c:pt>
              </c:numCache>
            </c:numRef>
          </c:val>
        </c:ser>
        <c:ser>
          <c:idx val="2"/>
          <c:order val="2"/>
          <c:tx>
            <c:strRef>
              <c:f>'47（問28）'!$AS$10</c:f>
              <c:strCache>
                <c:ptCount val="1"/>
                <c:pt idx="0">
                  <c:v>なし</c:v>
                </c:pt>
              </c:strCache>
            </c:strRef>
          </c:tx>
          <c:spPr>
            <a:solidFill>
              <a:schemeClr val="bg1"/>
            </a:solidFill>
            <a:ln w="12700">
              <a:solidFill>
                <a:srgbClr val="000000"/>
              </a:solidFill>
              <a:prstDash val="solid"/>
            </a:ln>
          </c:spPr>
          <c:invertIfNegative val="0"/>
          <c:dLbls>
            <c:dLbl>
              <c:idx val="0"/>
              <c:delete val="1"/>
            </c:dLbl>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'47（問28）'!$AP$11:$AP$23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'47（問28）'!$AS$11:$AS$23</c:f>
              <c:numCache>
                <c:formatCode>0.0%</c:formatCode>
                <c:ptCount val="13"/>
                <c:pt idx="0">
                  <c:v>0</c:v>
                </c:pt>
                <c:pt idx="1">
                  <c:v>0.70175438596491224</c:v>
                </c:pt>
                <c:pt idx="2">
                  <c:v>0.59090909090909094</c:v>
                </c:pt>
                <c:pt idx="3">
                  <c:v>0.55172413793103448</c:v>
                </c:pt>
                <c:pt idx="4">
                  <c:v>0.48920863309352519</c:v>
                </c:pt>
                <c:pt idx="5">
                  <c:v>0.6</c:v>
                </c:pt>
                <c:pt idx="6">
                  <c:v>0.78947368421052633</c:v>
                </c:pt>
                <c:pt idx="7">
                  <c:v>0.7142857142857143</c:v>
                </c:pt>
                <c:pt idx="8">
                  <c:v>0.67364016736401677</c:v>
                </c:pt>
                <c:pt idx="9">
                  <c:v>0.65</c:v>
                </c:pt>
                <c:pt idx="10">
                  <c:v>0.5</c:v>
                </c:pt>
                <c:pt idx="11">
                  <c:v>0.70625000000000004</c:v>
                </c:pt>
                <c:pt idx="12">
                  <c:v>0.66265060240963858</c:v>
                </c:pt>
              </c:numCache>
            </c:numRef>
          </c:val>
        </c:ser>
        <c:ser>
          <c:idx val="3"/>
          <c:order val="3"/>
          <c:tx>
            <c:strRef>
              <c:f>'47（問28）'!$AT$10</c:f>
              <c:strCache>
                <c:ptCount val="1"/>
                <c:pt idx="0">
                  <c:v>無回答</c:v>
                </c:pt>
              </c:strCache>
            </c:strRef>
          </c:tx>
          <c:spPr>
            <a:pattFill prst="ltUpDiag">
              <a:fgClr>
                <a:srgbClr xmlns:mc="http://schemas.openxmlformats.org/markup-compatibility/2006" xmlns:a14="http://schemas.microsoft.com/office/drawing/2010/main" val="969696" mc:Ignorable="a14" a14:legacySpreadsheetColorIndex="5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delete val="1"/>
            </c:dLbl>
            <c:dLbl>
              <c:idx val="1"/>
              <c:delete val="1"/>
            </c:dLbl>
            <c:dLbl>
              <c:idx val="2"/>
              <c:delete val="1"/>
            </c:dLbl>
            <c:dLbl>
              <c:idx val="3"/>
              <c:delete val="1"/>
            </c:dLbl>
            <c:dLbl>
              <c:idx val="4"/>
              <c:layout>
                <c:manualLayout>
                  <c:x val="-2.1989005497251374E-2"/>
                  <c:y val="0"/>
                </c:manualLayout>
              </c:layout>
              <c:showLegendKey val="0"/>
              <c:showVal val="1"/>
              <c:showCatName val="0"/>
              <c:showSerName val="0"/>
              <c:showPercent val="0"/>
              <c:showBubbleSize val="0"/>
            </c:dLbl>
            <c:dLbl>
              <c:idx val="5"/>
              <c:delete val="1"/>
            </c:dLbl>
            <c:dLbl>
              <c:idx val="6"/>
              <c:layout>
                <c:manualLayout>
                  <c:x val="-1.3993003498250875E-2"/>
                  <c:y val="0"/>
                </c:manualLayout>
              </c:layout>
              <c:showLegendKey val="0"/>
              <c:showVal val="1"/>
              <c:showCatName val="0"/>
              <c:showSerName val="0"/>
              <c:showPercent val="0"/>
              <c:showBubbleSize val="0"/>
            </c:dLbl>
            <c:dLbl>
              <c:idx val="7"/>
              <c:layout>
                <c:manualLayout>
                  <c:x val="-9.9950024987506252E-3"/>
                  <c:y val="0"/>
                </c:manualLayout>
              </c:layout>
              <c:showLegendKey val="0"/>
              <c:showVal val="1"/>
              <c:showCatName val="0"/>
              <c:showSerName val="0"/>
              <c:showPercent val="0"/>
              <c:showBubbleSize val="0"/>
            </c:dLbl>
            <c:dLbl>
              <c:idx val="8"/>
              <c:layout>
                <c:manualLayout>
                  <c:x val="-2.1989005497251374E-2"/>
                  <c:y val="0"/>
                </c:manualLayout>
              </c:layout>
              <c:showLegendKey val="0"/>
              <c:showVal val="1"/>
              <c:showCatName val="0"/>
              <c:showSerName val="0"/>
              <c:showPercent val="0"/>
              <c:showBubbleSize val="0"/>
            </c:dLbl>
            <c:dLbl>
              <c:idx val="9"/>
              <c:delete val="1"/>
            </c:dLbl>
            <c:dLbl>
              <c:idx val="10"/>
              <c:delete val="1"/>
            </c:dLbl>
            <c:dLbl>
              <c:idx val="11"/>
              <c:layout>
                <c:manualLayout>
                  <c:x val="-2.3988005997001498E-2"/>
                  <c:y val="0"/>
                </c:manualLayout>
              </c:layout>
              <c:showLegendKey val="0"/>
              <c:showVal val="1"/>
              <c:showCatName val="0"/>
              <c:showSerName val="0"/>
              <c:showPercent val="0"/>
              <c:showBubbleSize val="0"/>
            </c:dLbl>
            <c:dLbl>
              <c:idx val="12"/>
              <c:layout>
                <c:manualLayout>
                  <c:x val="-1.3993003498250875E-2"/>
                  <c:y val="0"/>
                </c:manualLayout>
              </c:layout>
              <c:showLegendKey val="0"/>
              <c:showVal val="1"/>
              <c:showCatName val="0"/>
              <c:showSerName val="0"/>
              <c:showPercent val="0"/>
              <c:showBubbleSize val="0"/>
            </c:dLbl>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'47（問28）'!$AP$11:$AP$23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'47（問28）'!$AT$11:$AT$23</c:f>
              <c:numCache>
                <c:formatCode>0.0%</c:formatCode>
                <c:ptCount val="13"/>
                <c:pt idx="0">
                  <c:v>0</c:v>
                </c:pt>
                <c:pt idx="1">
                  <c:v>0</c:v>
                </c:pt>
                <c:pt idx="2">
                  <c:v>0</c:v>
                </c:pt>
                <c:pt idx="3">
                  <c:v>0</c:v>
                </c:pt>
                <c:pt idx="4">
                  <c:v>7.1942446043165471E-3</c:v>
                </c:pt>
                <c:pt idx="5">
                  <c:v>0</c:v>
                </c:pt>
                <c:pt idx="6">
                  <c:v>5.2631578947368418E-2</c:v>
                </c:pt>
                <c:pt idx="7">
                  <c:v>7.1428571428571425E-2</c:v>
                </c:pt>
                <c:pt idx="8">
                  <c:v>2.0920502092050208E-2</c:v>
                </c:pt>
                <c:pt idx="9">
                  <c:v>0</c:v>
                </c:pt>
                <c:pt idx="10">
                  <c:v>0</c:v>
                </c:pt>
                <c:pt idx="11">
                  <c:v>6.2500000000000003E-3</c:v>
                </c:pt>
                <c:pt idx="12">
                  <c:v>3.0120481927710843E-2</c:v>
                </c:pt>
              </c:numCache>
            </c:numRef>
          </c:val>
        </c:ser>
        <c:dLbls>
          <c:showLegendKey val="0"/>
          <c:showVal val="0"/>
          <c:showCatName val="0"/>
          <c:showSerName val="0"/>
          <c:showPercent val="0"/>
          <c:showBubbleSize val="0"/>
        </c:dLbls>
        <c:gapWidth val="20"/>
        <c:overlap val="100"/>
        <c:axId val="29831936"/>
        <c:axId val="29833472"/>
      </c:barChart>
      <c:catAx>
        <c:axId val="2983193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833472"/>
        <c:crosses val="autoZero"/>
        <c:auto val="1"/>
        <c:lblAlgn val="ctr"/>
        <c:lblOffset val="100"/>
        <c:tickLblSkip val="1"/>
        <c:tickMarkSkip val="1"/>
        <c:noMultiLvlLbl val="0"/>
      </c:catAx>
      <c:valAx>
        <c:axId val="29833472"/>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9831936"/>
        <c:crosses val="autoZero"/>
        <c:crossBetween val="between"/>
      </c:valAx>
      <c:spPr>
        <a:solidFill>
          <a:srgbClr val="FFFFFF"/>
        </a:solidFill>
        <a:ln w="25400">
          <a:noFill/>
        </a:ln>
      </c:spPr>
    </c:plotArea>
    <c:legend>
      <c:legendPos val="r"/>
      <c:layout>
        <c:manualLayout>
          <c:xMode val="edge"/>
          <c:yMode val="edge"/>
          <c:x val="0.83958083950150908"/>
          <c:y val="0.20153061224489796"/>
          <c:w val="0.15442294600731132"/>
          <c:h val="0.55102040816326525"/>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618495033253587"/>
          <c:y val="4.830917874396135E-3"/>
        </c:manualLayout>
      </c:layout>
      <c:overlay val="0"/>
      <c:spPr>
        <a:noFill/>
        <a:ln w="25400">
          <a:noFill/>
        </a:ln>
      </c:spPr>
      <c:txPr>
        <a:bodyPr/>
        <a:lstStyle/>
        <a:p>
          <a:pPr>
            <a:defRPr sz="1050" b="0" i="0" u="none" strike="noStrike" baseline="0">
              <a:solidFill>
                <a:srgbClr val="000000"/>
              </a:solidFill>
              <a:latin typeface="+mn-ea"/>
              <a:ea typeface="+mn-ea"/>
              <a:cs typeface="HG丸ｺﾞｼｯｸM-PRO"/>
            </a:defRPr>
          </a:pPr>
          <a:endParaRPr lang="ja-JP"/>
        </a:p>
      </c:txPr>
    </c:title>
    <c:autoTitleDeleted val="0"/>
    <c:view3D>
      <c:rotX val="50"/>
      <c:rotY val="0"/>
      <c:rAngAx val="0"/>
      <c:perspective val="30"/>
    </c:view3D>
    <c:floor>
      <c:thickness val="0"/>
    </c:floor>
    <c:sideWall>
      <c:thickness val="0"/>
    </c:sideWall>
    <c:backWall>
      <c:thickness val="0"/>
    </c:backWall>
    <c:plotArea>
      <c:layout>
        <c:manualLayout>
          <c:layoutTarget val="inner"/>
          <c:xMode val="edge"/>
          <c:yMode val="edge"/>
          <c:x val="0.16519235980458194"/>
          <c:y val="0.18518619955114307"/>
          <c:w val="0.51229229089726613"/>
          <c:h val="0.81481380044885698"/>
        </c:manualLayout>
      </c:layout>
      <c:pie3DChart>
        <c:varyColors val="1"/>
        <c:ser>
          <c:idx val="0"/>
          <c:order val="0"/>
          <c:tx>
            <c:strRef>
              <c:f>'27（問22）'!$AN$5</c:f>
              <c:strCache>
                <c:ptCount val="1"/>
                <c:pt idx="0">
                  <c:v>全　体</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spPr>
              <a:pattFill prst="pct60">
                <a:fgClr>
                  <a:schemeClr val="tx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
            <c:bubble3D val="0"/>
            <c:spPr>
              <a:solidFill>
                <a:schemeClr val="bg1"/>
              </a:solidFill>
              <a:ln w="12700">
                <a:solidFill>
                  <a:srgbClr val="000000"/>
                </a:solidFill>
                <a:prstDash val="solid"/>
              </a:ln>
            </c:spPr>
          </c:dPt>
          <c:dPt>
            <c:idx val="2"/>
            <c:bubble3D val="0"/>
            <c:spPr>
              <a:pattFill prst="pct10">
                <a:fgClr>
                  <a:schemeClr val="tx1"/>
                </a:fgClr>
                <a:bgClr>
                  <a:schemeClr val="bg1"/>
                </a:bgClr>
              </a:pattFill>
              <a:ln w="12700">
                <a:solidFill>
                  <a:srgbClr val="000000"/>
                </a:solidFill>
                <a:prstDash val="solid"/>
              </a:ln>
            </c:spPr>
          </c:dPt>
          <c:dLbls>
            <c:dLbl>
              <c:idx val="0"/>
              <c:layout>
                <c:manualLayout>
                  <c:x val="8.7947413652939399E-2"/>
                  <c:y val="-1.4321832959285886E-2"/>
                </c:manualLayout>
              </c:layout>
              <c:dLblPos val="bestFit"/>
              <c:showLegendKey val="0"/>
              <c:showVal val="0"/>
              <c:showCatName val="1"/>
              <c:showSerName val="0"/>
              <c:showPercent val="1"/>
              <c:showBubbleSize val="0"/>
            </c:dLbl>
            <c:dLbl>
              <c:idx val="1"/>
              <c:layout>
                <c:manualLayout>
                  <c:x val="-7.7448106597294814E-2"/>
                  <c:y val="7.3651083469638723E-2"/>
                </c:manualLayout>
              </c:layout>
              <c:dLblPos val="bestFit"/>
              <c:showLegendKey val="0"/>
              <c:showVal val="0"/>
              <c:showCatName val="1"/>
              <c:showSerName val="0"/>
              <c:showPercent val="1"/>
              <c:showBubbleSize val="0"/>
            </c:dLbl>
            <c:dLbl>
              <c:idx val="2"/>
              <c:layout>
                <c:manualLayout>
                  <c:x val="-0.14935110987232791"/>
                  <c:y val="3.9763145548835381E-4"/>
                </c:manualLayout>
              </c:layout>
              <c:dLblPos val="bestFit"/>
              <c:showLegendKey val="0"/>
              <c:showVal val="0"/>
              <c:showCatName val="1"/>
              <c:showSerName val="0"/>
              <c:showPercent val="1"/>
              <c:showBubbleSize val="0"/>
            </c:dLbl>
            <c:numFmt formatCode="0.0%" sourceLinked="0"/>
            <c:spPr>
              <a:noFill/>
              <a:ln w="25400">
                <a:noFill/>
              </a:ln>
            </c:spPr>
            <c:txPr>
              <a:bodyPr/>
              <a:lstStyle/>
              <a:p>
                <a:pPr>
                  <a:defRPr sz="900" b="0" i="0" u="none" strike="noStrike" baseline="0">
                    <a:solidFill>
                      <a:srgbClr val="000000"/>
                    </a:solidFill>
                    <a:latin typeface="ＭＳ Ｐゴシック" panose="020B0600070205080204" pitchFamily="50" charset="-128"/>
                    <a:ea typeface="ＭＳ Ｐゴシック" panose="020B0600070205080204" pitchFamily="50" charset="-128"/>
                    <a:cs typeface="Arial Narrow"/>
                  </a:defRPr>
                </a:pPr>
                <a:endParaRPr lang="ja-JP"/>
              </a:p>
            </c:txPr>
            <c:showLegendKey val="0"/>
            <c:showVal val="0"/>
            <c:showCatName val="1"/>
            <c:showSerName val="0"/>
            <c:showPercent val="1"/>
            <c:showBubbleSize val="0"/>
            <c:showLeaderLines val="1"/>
          </c:dLbls>
          <c:cat>
            <c:strRef>
              <c:f>'27（問22）'!$AO$4:$AQ$4</c:f>
              <c:strCache>
                <c:ptCount val="3"/>
                <c:pt idx="0">
                  <c:v>あり</c:v>
                </c:pt>
                <c:pt idx="1">
                  <c:v>なし</c:v>
                </c:pt>
                <c:pt idx="2">
                  <c:v>無回答</c:v>
                </c:pt>
              </c:strCache>
            </c:strRef>
          </c:cat>
          <c:val>
            <c:numRef>
              <c:f>'27（問22）'!$AO$5:$AQ$5</c:f>
              <c:numCache>
                <c:formatCode>0.0%</c:formatCode>
                <c:ptCount val="3"/>
                <c:pt idx="0">
                  <c:v>0.75024679170779862</c:v>
                </c:pt>
                <c:pt idx="1">
                  <c:v>0.22704837117472854</c:v>
                </c:pt>
                <c:pt idx="2">
                  <c:v>2.2704837117472853E-2</c:v>
                </c:pt>
              </c:numCache>
            </c:numRef>
          </c:val>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6499725144976349"/>
          <c:y val="0.28985659401270492"/>
          <c:w val="0.1776792945129646"/>
          <c:h val="0.36394334766125247"/>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panose="020B0600070205080204" pitchFamily="50" charset="-128"/>
              <a:ea typeface="ＭＳ Ｐゴシック" panose="020B0600070205080204" pitchFamily="50" charset="-128"/>
              <a:cs typeface="HG丸ｺﾞｼｯｸM-PRO"/>
            </a:defRPr>
          </a:pPr>
          <a:endParaRPr lang="ja-JP"/>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12518869530448964"/>
          <c:y val="2.2123893805309734E-2"/>
        </c:manualLayout>
      </c:layout>
      <c:overlay val="0"/>
      <c:spPr>
        <a:noFill/>
        <a:ln w="25400">
          <a:noFill/>
        </a:ln>
      </c:spPr>
    </c:title>
    <c:autoTitleDeleted val="0"/>
    <c:plotArea>
      <c:layout>
        <c:manualLayout>
          <c:layoutTarget val="inner"/>
          <c:xMode val="edge"/>
          <c:yMode val="edge"/>
          <c:x val="0.14027169982516119"/>
          <c:y val="0.12389407298740189"/>
          <c:w val="0.66817594647899359"/>
          <c:h val="0.75221401456636861"/>
        </c:manualLayout>
      </c:layout>
      <c:barChart>
        <c:barDir val="bar"/>
        <c:grouping val="percentStacked"/>
        <c:varyColors val="0"/>
        <c:ser>
          <c:idx val="0"/>
          <c:order val="0"/>
          <c:tx>
            <c:strRef>
              <c:f>'47（問28）'!$AQ$29</c:f>
              <c:strCache>
                <c:ptCount val="1"/>
                <c:pt idx="0">
                  <c:v>常用雇用で再雇用</c:v>
                </c:pt>
              </c:strCache>
            </c:strRef>
          </c:tx>
          <c:spPr>
            <a:pattFill prst="pct60">
              <a:fgClr>
                <a:schemeClr val="tx1"/>
              </a:fgClr>
              <a:bgClr>
                <a:schemeClr val="bg1"/>
              </a:bgClr>
            </a:pattFill>
            <a:ln w="12700">
              <a:solidFill>
                <a:srgbClr val="000000"/>
              </a:solidFill>
              <a:prstDash val="solid"/>
            </a:ln>
          </c:spPr>
          <c:invertIfNegative val="0"/>
          <c:dLbls>
            <c:dLbl>
              <c:idx val="5"/>
              <c:layout>
                <c:manualLayout>
                  <c:x val="3.4597440696019378E-3"/>
                  <c:y val="-5.4571534931598994E-3"/>
                </c:manualLayout>
              </c:layout>
              <c:dLblPos val="ctr"/>
              <c:showLegendKey val="0"/>
              <c:showVal val="1"/>
              <c:showCatName val="0"/>
              <c:showSerName val="0"/>
              <c:showPercent val="0"/>
              <c:showBubbleSize val="0"/>
            </c:dLbl>
            <c:spPr>
              <a:solidFill>
                <a:schemeClr val="bg1"/>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'47（問28）'!$AP$30:$AP$35</c:f>
              <c:strCache>
                <c:ptCount val="6"/>
                <c:pt idx="0">
                  <c:v>100人以上</c:v>
                </c:pt>
                <c:pt idx="1">
                  <c:v>50～99人</c:v>
                </c:pt>
                <c:pt idx="2">
                  <c:v>30～49人</c:v>
                </c:pt>
                <c:pt idx="3">
                  <c:v>10～29人</c:v>
                </c:pt>
                <c:pt idx="4">
                  <c:v>5～9人</c:v>
                </c:pt>
                <c:pt idx="5">
                  <c:v>1～4人</c:v>
                </c:pt>
              </c:strCache>
            </c:strRef>
          </c:cat>
          <c:val>
            <c:numRef>
              <c:f>'47（問28）'!$AQ$30:$AQ$35</c:f>
              <c:numCache>
                <c:formatCode>0.0%</c:formatCode>
                <c:ptCount val="6"/>
                <c:pt idx="0">
                  <c:v>0.25</c:v>
                </c:pt>
                <c:pt idx="1">
                  <c:v>0.22857142857142856</c:v>
                </c:pt>
                <c:pt idx="2">
                  <c:v>0.24444444444444444</c:v>
                </c:pt>
                <c:pt idx="3">
                  <c:v>0.31232091690544411</c:v>
                </c:pt>
                <c:pt idx="4">
                  <c:v>0.17701863354037267</c:v>
                </c:pt>
                <c:pt idx="5">
                  <c:v>0.1</c:v>
                </c:pt>
              </c:numCache>
            </c:numRef>
          </c:val>
        </c:ser>
        <c:ser>
          <c:idx val="1"/>
          <c:order val="1"/>
          <c:tx>
            <c:strRef>
              <c:f>'47（問28）'!$AR$29</c:f>
              <c:strCache>
                <c:ptCount val="1"/>
                <c:pt idx="0">
                  <c:v>パートタイマー・アルバイトで再雇用</c:v>
                </c:pt>
              </c:strCache>
            </c:strRef>
          </c:tx>
          <c:spPr>
            <a:pattFill prst="trellis">
              <a:fgClr>
                <a:schemeClr val="bg1"/>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dLbls>
            <c:dLbl>
              <c:idx val="5"/>
              <c:layout>
                <c:manualLayout>
                  <c:x val="2.5044833196755383E-3"/>
                  <c:y val="-5.4569948667920936E-3"/>
                </c:manualLayout>
              </c:layout>
              <c:dLblPos val="ctr"/>
              <c:showLegendKey val="0"/>
              <c:showVal val="1"/>
              <c:showCatName val="0"/>
              <c:showSerName val="0"/>
              <c:showPercent val="0"/>
              <c:showBubbleSize val="0"/>
            </c:dLbl>
            <c:spPr>
              <a:solidFill>
                <a:srgbClr val="FFFFFF"/>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'47（問28）'!$AP$30:$AP$35</c:f>
              <c:strCache>
                <c:ptCount val="6"/>
                <c:pt idx="0">
                  <c:v>100人以上</c:v>
                </c:pt>
                <c:pt idx="1">
                  <c:v>50～99人</c:v>
                </c:pt>
                <c:pt idx="2">
                  <c:v>30～49人</c:v>
                </c:pt>
                <c:pt idx="3">
                  <c:v>10～29人</c:v>
                </c:pt>
                <c:pt idx="4">
                  <c:v>5～9人</c:v>
                </c:pt>
                <c:pt idx="5">
                  <c:v>1～4人</c:v>
                </c:pt>
              </c:strCache>
            </c:strRef>
          </c:cat>
          <c:val>
            <c:numRef>
              <c:f>'47（問28）'!$AR$30:$AR$35</c:f>
              <c:numCache>
                <c:formatCode>0.0%</c:formatCode>
                <c:ptCount val="6"/>
                <c:pt idx="0">
                  <c:v>0.17307692307692307</c:v>
                </c:pt>
                <c:pt idx="1">
                  <c:v>0.14285714285714285</c:v>
                </c:pt>
                <c:pt idx="2">
                  <c:v>0.13333333333333333</c:v>
                </c:pt>
                <c:pt idx="3">
                  <c:v>0.14899713467048711</c:v>
                </c:pt>
                <c:pt idx="4">
                  <c:v>9.3167701863354033E-2</c:v>
                </c:pt>
                <c:pt idx="5">
                  <c:v>7.6923076923076927E-2</c:v>
                </c:pt>
              </c:numCache>
            </c:numRef>
          </c:val>
        </c:ser>
        <c:ser>
          <c:idx val="2"/>
          <c:order val="2"/>
          <c:tx>
            <c:strRef>
              <c:f>'47（問28）'!$AS$29</c:f>
              <c:strCache>
                <c:ptCount val="1"/>
                <c:pt idx="0">
                  <c:v>なし</c:v>
                </c:pt>
              </c:strCache>
            </c:strRef>
          </c:tx>
          <c:spPr>
            <a:solidFill>
              <a:schemeClr val="bg1"/>
            </a:solidFill>
            <a:ln w="12700">
              <a:solidFill>
                <a:srgbClr val="000000"/>
              </a:solidFill>
              <a:prstDash val="solid"/>
            </a:ln>
          </c:spPr>
          <c:invertIfNegative val="0"/>
          <c:dLbls>
            <c:spPr>
              <a:solidFill>
                <a:srgbClr val="FFFFFF"/>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'47（問28）'!$AP$30:$AP$35</c:f>
              <c:strCache>
                <c:ptCount val="6"/>
                <c:pt idx="0">
                  <c:v>100人以上</c:v>
                </c:pt>
                <c:pt idx="1">
                  <c:v>50～99人</c:v>
                </c:pt>
                <c:pt idx="2">
                  <c:v>30～49人</c:v>
                </c:pt>
                <c:pt idx="3">
                  <c:v>10～29人</c:v>
                </c:pt>
                <c:pt idx="4">
                  <c:v>5～9人</c:v>
                </c:pt>
                <c:pt idx="5">
                  <c:v>1～4人</c:v>
                </c:pt>
              </c:strCache>
            </c:strRef>
          </c:cat>
          <c:val>
            <c:numRef>
              <c:f>'47（問28）'!$AS$30:$AS$35</c:f>
              <c:numCache>
                <c:formatCode>0.0%</c:formatCode>
                <c:ptCount val="6"/>
                <c:pt idx="0">
                  <c:v>0.57692307692307687</c:v>
                </c:pt>
                <c:pt idx="1">
                  <c:v>0.62857142857142856</c:v>
                </c:pt>
                <c:pt idx="2">
                  <c:v>0.6</c:v>
                </c:pt>
                <c:pt idx="3">
                  <c:v>0.52722063037249278</c:v>
                </c:pt>
                <c:pt idx="4">
                  <c:v>0.7142857142857143</c:v>
                </c:pt>
                <c:pt idx="5">
                  <c:v>0.8</c:v>
                </c:pt>
              </c:numCache>
            </c:numRef>
          </c:val>
        </c:ser>
        <c:ser>
          <c:idx val="3"/>
          <c:order val="3"/>
          <c:tx>
            <c:strRef>
              <c:f>'47（問28）'!$AT$29</c:f>
              <c:strCache>
                <c:ptCount val="1"/>
                <c:pt idx="0">
                  <c:v>無回答</c:v>
                </c:pt>
              </c:strCache>
            </c:strRef>
          </c:tx>
          <c:spPr>
            <a:pattFill prst="ltUpDiag">
              <a:fgClr>
                <a:srgbClr xmlns:mc="http://schemas.openxmlformats.org/markup-compatibility/2006" xmlns:a14="http://schemas.microsoft.com/office/drawing/2010/main" val="969696" mc:Ignorable="a14" a14:legacySpreadsheetColorIndex="5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delete val="1"/>
            </c:dLbl>
            <c:dLbl>
              <c:idx val="1"/>
              <c:delete val="1"/>
            </c:dLbl>
            <c:dLbl>
              <c:idx val="2"/>
              <c:layout>
                <c:manualLayout>
                  <c:x val="-1.8099547511312219E-2"/>
                  <c:y val="0"/>
                </c:manualLayout>
              </c:layout>
              <c:showLegendKey val="0"/>
              <c:showVal val="1"/>
              <c:showCatName val="0"/>
              <c:showSerName val="0"/>
              <c:showPercent val="0"/>
              <c:showBubbleSize val="0"/>
            </c:dLbl>
            <c:dLbl>
              <c:idx val="3"/>
              <c:layout>
                <c:manualLayout>
                  <c:x val="-2.2121669180492711E-2"/>
                  <c:y val="0"/>
                </c:manualLayout>
              </c:layout>
              <c:showLegendKey val="0"/>
              <c:showVal val="1"/>
              <c:showCatName val="0"/>
              <c:showSerName val="0"/>
              <c:showPercent val="0"/>
              <c:showBubbleSize val="0"/>
            </c:dLbl>
            <c:dLbl>
              <c:idx val="4"/>
              <c:layout>
                <c:manualLayout>
                  <c:x val="-2.0110608345902465E-2"/>
                  <c:y val="0"/>
                </c:manualLayout>
              </c:layout>
              <c:showLegendKey val="0"/>
              <c:showVal val="1"/>
              <c:showCatName val="0"/>
              <c:showSerName val="0"/>
              <c:showPercent val="0"/>
              <c:showBubbleSize val="0"/>
            </c:dLbl>
            <c:dLbl>
              <c:idx val="5"/>
              <c:layout>
                <c:manualLayout>
                  <c:x val="-1.6088486676721969E-2"/>
                  <c:y val="0"/>
                </c:manualLayout>
              </c:layout>
              <c:showLegendKey val="0"/>
              <c:showVal val="1"/>
              <c:showCatName val="0"/>
              <c:showSerName val="0"/>
              <c:showPercent val="0"/>
              <c:showBubbleSize val="0"/>
            </c:dLbl>
            <c:spPr>
              <a:solidFill>
                <a:srgbClr val="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'47（問28）'!$AP$30:$AP$35</c:f>
              <c:strCache>
                <c:ptCount val="6"/>
                <c:pt idx="0">
                  <c:v>100人以上</c:v>
                </c:pt>
                <c:pt idx="1">
                  <c:v>50～99人</c:v>
                </c:pt>
                <c:pt idx="2">
                  <c:v>30～49人</c:v>
                </c:pt>
                <c:pt idx="3">
                  <c:v>10～29人</c:v>
                </c:pt>
                <c:pt idx="4">
                  <c:v>5～9人</c:v>
                </c:pt>
                <c:pt idx="5">
                  <c:v>1～4人</c:v>
                </c:pt>
              </c:strCache>
            </c:strRef>
          </c:cat>
          <c:val>
            <c:numRef>
              <c:f>'47（問28）'!$AT$30:$AT$35</c:f>
              <c:numCache>
                <c:formatCode>0.0%</c:formatCode>
                <c:ptCount val="6"/>
                <c:pt idx="0">
                  <c:v>0</c:v>
                </c:pt>
                <c:pt idx="1">
                  <c:v>0</c:v>
                </c:pt>
                <c:pt idx="2">
                  <c:v>2.2222222222222223E-2</c:v>
                </c:pt>
                <c:pt idx="3">
                  <c:v>1.1461318051575931E-2</c:v>
                </c:pt>
                <c:pt idx="4">
                  <c:v>1.5527950310559006E-2</c:v>
                </c:pt>
                <c:pt idx="5">
                  <c:v>2.3076923076923078E-2</c:v>
                </c:pt>
              </c:numCache>
            </c:numRef>
          </c:val>
        </c:ser>
        <c:dLbls>
          <c:showLegendKey val="0"/>
          <c:showVal val="0"/>
          <c:showCatName val="0"/>
          <c:showSerName val="0"/>
          <c:showPercent val="0"/>
          <c:showBubbleSize val="0"/>
        </c:dLbls>
        <c:gapWidth val="50"/>
        <c:overlap val="100"/>
        <c:axId val="30038272"/>
        <c:axId val="30048256"/>
      </c:barChart>
      <c:catAx>
        <c:axId val="3003827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048256"/>
        <c:crosses val="autoZero"/>
        <c:auto val="1"/>
        <c:lblAlgn val="ctr"/>
        <c:lblOffset val="100"/>
        <c:tickLblSkip val="1"/>
        <c:tickMarkSkip val="1"/>
        <c:noMultiLvlLbl val="0"/>
      </c:catAx>
      <c:valAx>
        <c:axId val="30048256"/>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038272"/>
        <c:crosses val="autoZero"/>
        <c:crossBetween val="between"/>
      </c:valAx>
      <c:spPr>
        <a:solidFill>
          <a:srgbClr val="FFFFFF"/>
        </a:solidFill>
        <a:ln w="25400">
          <a:noFill/>
        </a:ln>
      </c:spPr>
    </c:plotArea>
    <c:legend>
      <c:legendPos val="r"/>
      <c:layout>
        <c:manualLayout>
          <c:xMode val="edge"/>
          <c:yMode val="edge"/>
          <c:x val="0.84464681733787794"/>
          <c:y val="2.5074210856386316E-2"/>
          <c:w val="0.1493214253195726"/>
          <c:h val="0.90855643044619416"/>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2.6970075342523932E-2"/>
          <c:y val="8.608058608058608E-2"/>
        </c:manualLayout>
      </c:layout>
      <c:overlay val="0"/>
      <c:spPr>
        <a:noFill/>
        <a:ln w="25400">
          <a:noFill/>
        </a:ln>
      </c:spPr>
      <c:txPr>
        <a:bodyPr/>
        <a:lstStyle/>
        <a:p>
          <a:pPr>
            <a:defRPr sz="1000" b="0" i="0" u="none" strike="noStrike" baseline="0">
              <a:solidFill>
                <a:srgbClr val="000000"/>
              </a:solidFill>
              <a:latin typeface="ＭＳ Ｐゴシック" panose="020B0600070205080204" pitchFamily="50" charset="-128"/>
              <a:ea typeface="ＭＳ Ｐゴシック" panose="020B0600070205080204" pitchFamily="50" charset="-128"/>
              <a:cs typeface="HG丸ｺﾞｼｯｸM-PRO"/>
            </a:defRPr>
          </a:pPr>
          <a:endParaRPr lang="ja-JP"/>
        </a:p>
      </c:txPr>
    </c:title>
    <c:autoTitleDeleted val="0"/>
    <c:view3D>
      <c:rotX val="50"/>
      <c:rotY val="0"/>
      <c:rAngAx val="0"/>
      <c:perspective val="30"/>
    </c:view3D>
    <c:floor>
      <c:thickness val="0"/>
    </c:floor>
    <c:sideWall>
      <c:thickness val="0"/>
    </c:sideWall>
    <c:backWall>
      <c:thickness val="0"/>
    </c:backWall>
    <c:plotArea>
      <c:layout>
        <c:manualLayout>
          <c:layoutTarget val="inner"/>
          <c:xMode val="edge"/>
          <c:yMode val="edge"/>
          <c:x val="2.4811558749331077E-2"/>
          <c:y val="0.18498168498168499"/>
          <c:w val="0.54261193079020464"/>
          <c:h val="0.80769230769230771"/>
        </c:manualLayout>
      </c:layout>
      <c:pie3DChart>
        <c:varyColors val="1"/>
        <c:ser>
          <c:idx val="0"/>
          <c:order val="0"/>
          <c:tx>
            <c:strRef>
              <c:f>'48（問29）'!$AR$6</c:f>
              <c:strCache>
                <c:ptCount val="1"/>
                <c:pt idx="0">
                  <c:v>全　体</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2"/>
            <c:bubble3D val="0"/>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3"/>
            <c:bubble3D val="0"/>
            <c:spPr>
              <a:pattFill prst="pct5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4"/>
            <c:bubble3D val="0"/>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Lbls>
            <c:dLbl>
              <c:idx val="0"/>
              <c:layout>
                <c:manualLayout>
                  <c:x val="3.0204962243797196E-2"/>
                  <c:y val="7.326007326007326E-3"/>
                </c:manualLayout>
              </c:layout>
              <c:numFmt formatCode="0.0%" sourceLinked="0"/>
              <c:spPr>
                <a:noFill/>
                <a:ln w="25400">
                  <a:noFill/>
                </a:ln>
              </c:spPr>
              <c:txPr>
                <a:bodyPr/>
                <a:lstStyle/>
                <a:p>
                  <a:pPr>
                    <a:defRPr sz="900" b="0" i="0" u="none" strike="noStrike" baseline="0">
                      <a:solidFill>
                        <a:srgbClr val="000000"/>
                      </a:solidFill>
                      <a:latin typeface="ＭＳ Ｐゴシック" panose="020B0600070205080204" pitchFamily="50" charset="-128"/>
                      <a:ea typeface="ＭＳ Ｐゴシック" panose="020B0600070205080204" pitchFamily="50" charset="-128"/>
                      <a:cs typeface="Arial Narrow"/>
                    </a:defRPr>
                  </a:pPr>
                  <a:endParaRPr lang="ja-JP"/>
                </a:p>
              </c:txPr>
              <c:dLblPos val="bestFit"/>
              <c:showLegendKey val="0"/>
              <c:showVal val="0"/>
              <c:showCatName val="1"/>
              <c:showSerName val="0"/>
              <c:showPercent val="1"/>
              <c:showBubbleSize val="0"/>
            </c:dLbl>
            <c:dLbl>
              <c:idx val="1"/>
              <c:layout>
                <c:manualLayout>
                  <c:x val="0.10787486515641856"/>
                  <c:y val="5.8608058608058608E-2"/>
                </c:manualLayout>
              </c:layout>
              <c:numFmt formatCode="0.0%" sourceLinked="0"/>
              <c:spPr>
                <a:noFill/>
                <a:ln w="25400">
                  <a:noFill/>
                </a:ln>
              </c:spPr>
              <c:txPr>
                <a:bodyPr/>
                <a:lstStyle/>
                <a:p>
                  <a:pPr>
                    <a:defRPr sz="900" b="0" i="0" u="none" strike="noStrike" baseline="0">
                      <a:solidFill>
                        <a:srgbClr val="000000"/>
                      </a:solidFill>
                      <a:latin typeface="ＭＳ Ｐゴシック" panose="020B0600070205080204" pitchFamily="50" charset="-128"/>
                      <a:ea typeface="ＭＳ Ｐゴシック" panose="020B0600070205080204" pitchFamily="50" charset="-128"/>
                      <a:cs typeface="Arial Narrow"/>
                    </a:defRPr>
                  </a:pPr>
                  <a:endParaRPr lang="ja-JP"/>
                </a:p>
              </c:txPr>
              <c:dLblPos val="bestFit"/>
              <c:showLegendKey val="0"/>
              <c:showVal val="0"/>
              <c:showCatName val="1"/>
              <c:showSerName val="0"/>
              <c:showPercent val="1"/>
              <c:showBubbleSize val="0"/>
            </c:dLbl>
            <c:dLbl>
              <c:idx val="3"/>
              <c:layout>
                <c:manualLayout>
                  <c:x val="7.3354908306364611E-2"/>
                  <c:y val="0"/>
                </c:manualLayout>
              </c:layout>
              <c:numFmt formatCode="0.0%" sourceLinked="0"/>
              <c:spPr>
                <a:noFill/>
                <a:ln w="25400">
                  <a:noFill/>
                </a:ln>
              </c:spPr>
              <c:txPr>
                <a:bodyPr/>
                <a:lstStyle/>
                <a:p>
                  <a:pPr>
                    <a:defRPr sz="900" b="0" i="0" u="none" strike="noStrike" baseline="0">
                      <a:solidFill>
                        <a:srgbClr val="000000"/>
                      </a:solidFill>
                      <a:latin typeface="ＭＳ Ｐゴシック" panose="020B0600070205080204" pitchFamily="50" charset="-128"/>
                      <a:ea typeface="ＭＳ Ｐゴシック" panose="020B0600070205080204" pitchFamily="50" charset="-128"/>
                      <a:cs typeface="Arial Narrow"/>
                    </a:defRPr>
                  </a:pPr>
                  <a:endParaRPr lang="ja-JP"/>
                </a:p>
              </c:txPr>
              <c:dLblPos val="bestFit"/>
              <c:showLegendKey val="0"/>
              <c:showVal val="0"/>
              <c:showCatName val="1"/>
              <c:showSerName val="0"/>
              <c:showPercent val="1"/>
              <c:showBubbleSize val="0"/>
            </c:dLbl>
            <c:dLbl>
              <c:idx val="4"/>
              <c:layout>
                <c:manualLayout>
                  <c:x val="0"/>
                  <c:y val="2.197744512705143E-2"/>
                </c:manualLayout>
              </c:layout>
              <c:numFmt formatCode="0.0%" sourceLinked="0"/>
              <c:spPr>
                <a:noFill/>
                <a:ln w="25400">
                  <a:noFill/>
                </a:ln>
              </c:spPr>
              <c:txPr>
                <a:bodyPr/>
                <a:lstStyle/>
                <a:p>
                  <a:pPr>
                    <a:defRPr sz="900" b="0" i="0" u="none" strike="noStrike" baseline="0">
                      <a:solidFill>
                        <a:srgbClr val="000000"/>
                      </a:solidFill>
                      <a:latin typeface="ＭＳ Ｐゴシック" panose="020B0600070205080204" pitchFamily="50" charset="-128"/>
                      <a:ea typeface="ＭＳ Ｐゴシック" panose="020B0600070205080204" pitchFamily="50" charset="-128"/>
                      <a:cs typeface="Arial Narrow"/>
                    </a:defRPr>
                  </a:pPr>
                  <a:endParaRPr lang="ja-JP"/>
                </a:p>
              </c:txPr>
              <c:dLblPos val="bestFit"/>
              <c:showLegendKey val="0"/>
              <c:showVal val="0"/>
              <c:showCatName val="1"/>
              <c:showSerName val="0"/>
              <c:showPercent val="1"/>
              <c:showBubbleSize val="0"/>
            </c:dLbl>
            <c:numFmt formatCode="0.0%" sourceLinked="0"/>
            <c:spPr>
              <a:noFill/>
              <a:ln w="25400">
                <a:noFill/>
              </a:ln>
            </c:spPr>
            <c:txPr>
              <a:bodyPr/>
              <a:lstStyle/>
              <a:p>
                <a:pPr>
                  <a:defRPr sz="925" b="0" i="0" u="none" strike="noStrike" baseline="0">
                    <a:solidFill>
                      <a:srgbClr val="000000"/>
                    </a:solidFill>
                    <a:latin typeface="ＭＳ Ｐゴシック" panose="020B0600070205080204" pitchFamily="50" charset="-128"/>
                    <a:ea typeface="ＭＳ Ｐゴシック" panose="020B0600070205080204" pitchFamily="50" charset="-128"/>
                    <a:cs typeface="Arial Narrow"/>
                  </a:defRPr>
                </a:pPr>
                <a:endParaRPr lang="ja-JP"/>
              </a:p>
            </c:txPr>
            <c:dLblPos val="outEnd"/>
            <c:showLegendKey val="0"/>
            <c:showVal val="0"/>
            <c:showCatName val="1"/>
            <c:showSerName val="0"/>
            <c:showPercent val="1"/>
            <c:showBubbleSize val="0"/>
            <c:showLeaderLines val="1"/>
          </c:dLbls>
          <c:cat>
            <c:strRef>
              <c:f>'48（問29）'!$AS$5:$AW$5</c:f>
              <c:strCache>
                <c:ptCount val="5"/>
                <c:pt idx="0">
                  <c:v>策定した</c:v>
                </c:pt>
                <c:pt idx="1">
                  <c:v>策定中</c:v>
                </c:pt>
                <c:pt idx="2">
                  <c:v>策定しない</c:v>
                </c:pt>
                <c:pt idx="3">
                  <c:v>知らない</c:v>
                </c:pt>
                <c:pt idx="4">
                  <c:v>無回答</c:v>
                </c:pt>
              </c:strCache>
            </c:strRef>
          </c:cat>
          <c:val>
            <c:numRef>
              <c:f>'48（問29）'!$AS$6:$AW$6</c:f>
              <c:numCache>
                <c:formatCode>0.0%</c:formatCode>
                <c:ptCount val="5"/>
                <c:pt idx="0">
                  <c:v>4.1461006910167818E-2</c:v>
                </c:pt>
                <c:pt idx="1">
                  <c:v>6.1204343534057258E-2</c:v>
                </c:pt>
                <c:pt idx="2">
                  <c:v>0.44225074037512341</c:v>
                </c:pt>
                <c:pt idx="3">
                  <c:v>0.42448173741362288</c:v>
                </c:pt>
                <c:pt idx="4">
                  <c:v>3.0602171767028629E-2</c:v>
                </c:pt>
              </c:numCache>
            </c:numRef>
          </c:val>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6651564185544763"/>
          <c:y val="0.2708055723803755"/>
          <c:w val="0.21622437971952535"/>
          <c:h val="0.50989010989010985"/>
        </c:manualLayout>
      </c:layout>
      <c:overlay val="0"/>
      <c:spPr>
        <a:solidFill>
          <a:sysClr val="window" lastClr="FFFFFF"/>
        </a:solidFill>
        <a:ln>
          <a:solidFill>
            <a:sysClr val="windowText" lastClr="000000"/>
          </a:solidFill>
        </a:ln>
      </c:sp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14457847136577806"/>
          <c:y val="1.3054830287206266E-2"/>
        </c:manualLayout>
      </c:layout>
      <c:overlay val="0"/>
      <c:spPr>
        <a:noFill/>
        <a:ln w="25400">
          <a:noFill/>
        </a:ln>
      </c:spPr>
    </c:title>
    <c:autoTitleDeleted val="0"/>
    <c:plotArea>
      <c:layout>
        <c:manualLayout>
          <c:layoutTarget val="inner"/>
          <c:xMode val="edge"/>
          <c:yMode val="edge"/>
          <c:x val="0.14759046997840236"/>
          <c:y val="9.6605744125326368E-2"/>
          <c:w val="0.66716916531053316"/>
          <c:h val="0.83028720626631858"/>
        </c:manualLayout>
      </c:layout>
      <c:barChart>
        <c:barDir val="bar"/>
        <c:grouping val="percentStacked"/>
        <c:varyColors val="0"/>
        <c:ser>
          <c:idx val="0"/>
          <c:order val="0"/>
          <c:tx>
            <c:strRef>
              <c:f>'48（問29）'!$AS$10</c:f>
              <c:strCache>
                <c:ptCount val="1"/>
                <c:pt idx="0">
                  <c:v>策定した</c:v>
                </c:pt>
              </c:strCache>
            </c:strRef>
          </c:tx>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1.8072289156626505E-2"/>
                  <c:y val="0"/>
                </c:manualLayout>
              </c:layout>
              <c:dLblPos val="ctr"/>
              <c:showLegendKey val="0"/>
              <c:showVal val="1"/>
              <c:showCatName val="0"/>
              <c:showSerName val="0"/>
              <c:showPercent val="0"/>
              <c:showBubbleSize val="0"/>
            </c:dLbl>
            <c:dLbl>
              <c:idx val="2"/>
              <c:layout>
                <c:manualLayout>
                  <c:x val="-4.016222369794137E-3"/>
                  <c:y val="0"/>
                </c:manualLayout>
              </c:layout>
              <c:dLblPos val="ctr"/>
              <c:showLegendKey val="0"/>
              <c:showVal val="1"/>
              <c:showCatName val="0"/>
              <c:showSerName val="0"/>
              <c:showPercent val="0"/>
              <c:showBubbleSize val="0"/>
            </c:dLbl>
            <c:dLbl>
              <c:idx val="5"/>
              <c:delete val="1"/>
            </c:dLbl>
            <c:dLbl>
              <c:idx val="6"/>
              <c:delete val="1"/>
            </c:dLbl>
            <c:dLbl>
              <c:idx val="7"/>
              <c:delete val="1"/>
            </c:dLbl>
            <c:dLbl>
              <c:idx val="8"/>
              <c:layout>
                <c:manualLayout>
                  <c:x val="1.4891313659978292E-4"/>
                  <c:y val="0"/>
                </c:manualLayout>
              </c:layout>
              <c:dLblPos val="ctr"/>
              <c:showLegendKey val="0"/>
              <c:showVal val="1"/>
              <c:showCatName val="0"/>
              <c:showSerName val="0"/>
              <c:showPercent val="0"/>
              <c:showBubbleSize val="0"/>
            </c:dLbl>
            <c:dLbl>
              <c:idx val="9"/>
              <c:layout>
                <c:manualLayout>
                  <c:x val="1.2048192771084338E-2"/>
                  <c:y val="0"/>
                </c:manualLayout>
              </c:layout>
              <c:dLblPos val="ctr"/>
              <c:showLegendKey val="0"/>
              <c:showVal val="1"/>
              <c:showCatName val="0"/>
              <c:showSerName val="0"/>
              <c:showPercent val="0"/>
              <c:showBubbleSize val="0"/>
            </c:dLbl>
            <c:dLbl>
              <c:idx val="10"/>
              <c:delete val="1"/>
            </c:dLbl>
            <c:spPr>
              <a:solidFill>
                <a:schemeClr val="bg1"/>
              </a:solidFill>
              <a:ln w="3175">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'48（問29）'!$AR$11:$AR$23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'48（問29）'!$AS$11:$AS$23</c:f>
              <c:numCache>
                <c:formatCode>0.0%</c:formatCode>
                <c:ptCount val="13"/>
                <c:pt idx="0">
                  <c:v>0</c:v>
                </c:pt>
                <c:pt idx="1">
                  <c:v>1.7543859649122806E-2</c:v>
                </c:pt>
                <c:pt idx="2">
                  <c:v>4.5454545454545456E-2</c:v>
                </c:pt>
                <c:pt idx="3">
                  <c:v>3.4482758620689655E-2</c:v>
                </c:pt>
                <c:pt idx="4">
                  <c:v>0.10071942446043165</c:v>
                </c:pt>
                <c:pt idx="5">
                  <c:v>0</c:v>
                </c:pt>
                <c:pt idx="6">
                  <c:v>0</c:v>
                </c:pt>
                <c:pt idx="7">
                  <c:v>0</c:v>
                </c:pt>
                <c:pt idx="8">
                  <c:v>2.9288702928870293E-2</c:v>
                </c:pt>
                <c:pt idx="9">
                  <c:v>0.15</c:v>
                </c:pt>
                <c:pt idx="10">
                  <c:v>0</c:v>
                </c:pt>
                <c:pt idx="11">
                  <c:v>3.125E-2</c:v>
                </c:pt>
                <c:pt idx="12">
                  <c:v>3.0120481927710843E-2</c:v>
                </c:pt>
              </c:numCache>
            </c:numRef>
          </c:val>
        </c:ser>
        <c:ser>
          <c:idx val="1"/>
          <c:order val="1"/>
          <c:tx>
            <c:strRef>
              <c:f>'48（問29）'!$AT$10</c:f>
              <c:strCache>
                <c:ptCount val="1"/>
                <c:pt idx="0">
                  <c:v>策定中</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delete val="1"/>
            </c:dLbl>
            <c:dLbl>
              <c:idx val="1"/>
              <c:layout>
                <c:manualLayout>
                  <c:x val="2.6104417670682729E-2"/>
                  <c:y val="0"/>
                </c:manualLayout>
              </c:layout>
              <c:dLblPos val="ctr"/>
              <c:showLegendKey val="0"/>
              <c:showVal val="1"/>
              <c:showCatName val="0"/>
              <c:showSerName val="0"/>
              <c:showPercent val="0"/>
              <c:showBubbleSize val="0"/>
            </c:dLbl>
            <c:dLbl>
              <c:idx val="3"/>
              <c:delete val="1"/>
            </c:dLbl>
            <c:dLbl>
              <c:idx val="5"/>
              <c:layout>
                <c:manualLayout>
                  <c:x val="4.0160642570280939E-3"/>
                  <c:y val="0"/>
                </c:manualLayout>
              </c:layout>
              <c:dLblPos val="ctr"/>
              <c:showLegendKey val="0"/>
              <c:showVal val="1"/>
              <c:showCatName val="0"/>
              <c:showSerName val="0"/>
              <c:showPercent val="0"/>
              <c:showBubbleSize val="0"/>
            </c:dLbl>
            <c:dLbl>
              <c:idx val="6"/>
              <c:delete val="1"/>
            </c:dLbl>
            <c:dLbl>
              <c:idx val="7"/>
              <c:delete val="1"/>
            </c:dLbl>
            <c:dLbl>
              <c:idx val="8"/>
              <c:layout>
                <c:manualLayout>
                  <c:x val="1.0218930348839927E-2"/>
                  <c:y val="0"/>
                </c:manualLayout>
              </c:layout>
              <c:dLblPos val="ctr"/>
              <c:showLegendKey val="0"/>
              <c:showVal val="1"/>
              <c:showCatName val="0"/>
              <c:showSerName val="0"/>
              <c:showPercent val="0"/>
              <c:showBubbleSize val="0"/>
            </c:dLbl>
            <c:dLbl>
              <c:idx val="9"/>
              <c:layout>
                <c:manualLayout>
                  <c:x val="1.6064257028112448E-2"/>
                  <c:y val="0"/>
                </c:manualLayout>
              </c:layout>
              <c:dLblPos val="ctr"/>
              <c:showLegendKey val="0"/>
              <c:showVal val="1"/>
              <c:showCatName val="0"/>
              <c:showSerName val="0"/>
              <c:showPercent val="0"/>
              <c:showBubbleSize val="0"/>
            </c:dLbl>
            <c:dLbl>
              <c:idx val="10"/>
              <c:layout>
                <c:manualLayout>
                  <c:x val="8.0321285140562242E-3"/>
                  <c:y val="0"/>
                </c:manualLayout>
              </c:layout>
              <c:dLblPos val="ctr"/>
              <c:showLegendKey val="0"/>
              <c:showVal val="1"/>
              <c:showCatName val="0"/>
              <c:showSerName val="0"/>
              <c:showPercent val="0"/>
              <c:showBubbleSize val="0"/>
            </c:dLbl>
            <c:dLbl>
              <c:idx val="11"/>
              <c:layout>
                <c:manualLayout>
                  <c:x val="8.0321285140562242E-3"/>
                  <c:y val="0"/>
                </c:manualLayout>
              </c:layout>
              <c:dLblPos val="ctr"/>
              <c:showLegendKey val="0"/>
              <c:showVal val="1"/>
              <c:showCatName val="0"/>
              <c:showSerName val="0"/>
              <c:showPercent val="0"/>
              <c:showBubbleSize val="0"/>
            </c:dLbl>
            <c:dLbl>
              <c:idx val="12"/>
              <c:layout>
                <c:manualLayout>
                  <c:x val="1.4056224899598393E-2"/>
                  <c:y val="3.4812880765883376E-3"/>
                </c:manualLayout>
              </c:layout>
              <c:dLblPos val="ctr"/>
              <c:showLegendKey val="0"/>
              <c:showVal val="1"/>
              <c:showCatName val="0"/>
              <c:showSerName val="0"/>
              <c:showPercent val="0"/>
              <c:showBubbleSize val="0"/>
            </c:dLbl>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'48（問29）'!$AR$11:$AR$23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'48（問29）'!$AT$11:$AT$23</c:f>
              <c:numCache>
                <c:formatCode>0.0%</c:formatCode>
                <c:ptCount val="13"/>
                <c:pt idx="0">
                  <c:v>0</c:v>
                </c:pt>
                <c:pt idx="1">
                  <c:v>3.5087719298245612E-2</c:v>
                </c:pt>
                <c:pt idx="2">
                  <c:v>6.8181818181818177E-2</c:v>
                </c:pt>
                <c:pt idx="3">
                  <c:v>0</c:v>
                </c:pt>
                <c:pt idx="4">
                  <c:v>7.1942446043165464E-2</c:v>
                </c:pt>
                <c:pt idx="5">
                  <c:v>6.6666666666666666E-2</c:v>
                </c:pt>
                <c:pt idx="6">
                  <c:v>0</c:v>
                </c:pt>
                <c:pt idx="7">
                  <c:v>0</c:v>
                </c:pt>
                <c:pt idx="8">
                  <c:v>6.6945606694560664E-2</c:v>
                </c:pt>
                <c:pt idx="9">
                  <c:v>0.05</c:v>
                </c:pt>
                <c:pt idx="10">
                  <c:v>0.25</c:v>
                </c:pt>
                <c:pt idx="11">
                  <c:v>8.1250000000000003E-2</c:v>
                </c:pt>
                <c:pt idx="12">
                  <c:v>4.2168674698795178E-2</c:v>
                </c:pt>
              </c:numCache>
            </c:numRef>
          </c:val>
        </c:ser>
        <c:ser>
          <c:idx val="2"/>
          <c:order val="2"/>
          <c:tx>
            <c:strRef>
              <c:f>'48（問29）'!$AU$10</c:f>
              <c:strCache>
                <c:ptCount val="1"/>
                <c:pt idx="0">
                  <c:v>策定しない</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delete val="1"/>
            </c:dLbl>
            <c:dLbl>
              <c:idx val="5"/>
              <c:layout>
                <c:manualLayout>
                  <c:x val="2.4096385542168676E-2"/>
                  <c:y val="0"/>
                </c:manualLayout>
              </c:layout>
              <c:dLblPos val="ctr"/>
              <c:showLegendKey val="0"/>
              <c:showVal val="1"/>
              <c:showCatName val="0"/>
              <c:showSerName val="0"/>
              <c:showPercent val="0"/>
              <c:showBubbleSize val="0"/>
            </c:dLbl>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'48（問29）'!$AR$11:$AR$23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'48（問29）'!$AU$11:$AU$23</c:f>
              <c:numCache>
                <c:formatCode>0.0%</c:formatCode>
                <c:ptCount val="13"/>
                <c:pt idx="0">
                  <c:v>0</c:v>
                </c:pt>
                <c:pt idx="1">
                  <c:v>0.36842105263157893</c:v>
                </c:pt>
                <c:pt idx="2">
                  <c:v>0.51515151515151514</c:v>
                </c:pt>
                <c:pt idx="3">
                  <c:v>0.68965517241379315</c:v>
                </c:pt>
                <c:pt idx="4">
                  <c:v>0.41726618705035973</c:v>
                </c:pt>
                <c:pt idx="5">
                  <c:v>0.2</c:v>
                </c:pt>
                <c:pt idx="6">
                  <c:v>0.52631578947368418</c:v>
                </c:pt>
                <c:pt idx="7">
                  <c:v>0.6428571428571429</c:v>
                </c:pt>
                <c:pt idx="8">
                  <c:v>0.43096234309623432</c:v>
                </c:pt>
                <c:pt idx="9">
                  <c:v>0.45</c:v>
                </c:pt>
                <c:pt idx="10">
                  <c:v>0.25</c:v>
                </c:pt>
                <c:pt idx="11">
                  <c:v>0.45624999999999999</c:v>
                </c:pt>
                <c:pt idx="12">
                  <c:v>0.41566265060240964</c:v>
                </c:pt>
              </c:numCache>
            </c:numRef>
          </c:val>
        </c:ser>
        <c:ser>
          <c:idx val="3"/>
          <c:order val="3"/>
          <c:tx>
            <c:strRef>
              <c:f>'48（問29）'!$AV$10</c:f>
              <c:strCache>
                <c:ptCount val="1"/>
                <c:pt idx="0">
                  <c:v>知らない</c:v>
                </c:pt>
              </c:strCache>
            </c:strRef>
          </c:tx>
          <c:spPr>
            <a:solidFill>
              <a:srgbClr val="FFFFFF"/>
            </a:solidFill>
            <a:ln w="12700">
              <a:solidFill>
                <a:srgbClr val="000000"/>
              </a:solidFill>
              <a:prstDash val="solid"/>
            </a:ln>
          </c:spPr>
          <c:invertIfNegative val="0"/>
          <c:dLbls>
            <c:dLbl>
              <c:idx val="0"/>
              <c:delete val="1"/>
            </c:dLbl>
            <c:spPr>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'48（問29）'!$AR$11:$AR$23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'48（問29）'!$AV$11:$AV$23</c:f>
              <c:numCache>
                <c:formatCode>0.0%</c:formatCode>
                <c:ptCount val="13"/>
                <c:pt idx="0">
                  <c:v>0</c:v>
                </c:pt>
                <c:pt idx="1">
                  <c:v>0.57894736842105265</c:v>
                </c:pt>
                <c:pt idx="2">
                  <c:v>0.33333333333333331</c:v>
                </c:pt>
                <c:pt idx="3">
                  <c:v>0.27586206896551724</c:v>
                </c:pt>
                <c:pt idx="4">
                  <c:v>0.40287769784172661</c:v>
                </c:pt>
                <c:pt idx="5">
                  <c:v>0.7</c:v>
                </c:pt>
                <c:pt idx="6">
                  <c:v>0.42105263157894735</c:v>
                </c:pt>
                <c:pt idx="7">
                  <c:v>0.35714285714285715</c:v>
                </c:pt>
                <c:pt idx="8">
                  <c:v>0.43514644351464438</c:v>
                </c:pt>
                <c:pt idx="9">
                  <c:v>0.3</c:v>
                </c:pt>
                <c:pt idx="10">
                  <c:v>0.375</c:v>
                </c:pt>
                <c:pt idx="11">
                  <c:v>0.42499999999999999</c:v>
                </c:pt>
                <c:pt idx="12">
                  <c:v>0.44578313253012047</c:v>
                </c:pt>
              </c:numCache>
            </c:numRef>
          </c:val>
        </c:ser>
        <c:ser>
          <c:idx val="4"/>
          <c:order val="4"/>
          <c:tx>
            <c:strRef>
              <c:f>'48（問29）'!$AW$10</c:f>
              <c:strCache>
                <c:ptCount val="1"/>
                <c:pt idx="0">
                  <c:v>無回答</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Pt>
            <c:idx val="10"/>
            <c:invertIfNegative val="0"/>
            <c:bubble3D val="0"/>
          </c:dPt>
          <c:dLbls>
            <c:dLbl>
              <c:idx val="0"/>
              <c:delete val="1"/>
            </c:dLbl>
            <c:dLbl>
              <c:idx val="1"/>
              <c:delete val="1"/>
            </c:dLbl>
            <c:dLbl>
              <c:idx val="3"/>
              <c:delete val="1"/>
            </c:dLbl>
            <c:dLbl>
              <c:idx val="7"/>
              <c:delete val="1"/>
            </c:dLbl>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'48（問29）'!$AR$11:$AR$23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'48（問29）'!$AW$11:$AW$23</c:f>
              <c:numCache>
                <c:formatCode>0.0%</c:formatCode>
                <c:ptCount val="13"/>
                <c:pt idx="0">
                  <c:v>0</c:v>
                </c:pt>
                <c:pt idx="1">
                  <c:v>0</c:v>
                </c:pt>
                <c:pt idx="2">
                  <c:v>3.787878787878788E-2</c:v>
                </c:pt>
                <c:pt idx="3">
                  <c:v>0</c:v>
                </c:pt>
                <c:pt idx="4">
                  <c:v>7.1942446043165471E-3</c:v>
                </c:pt>
                <c:pt idx="5">
                  <c:v>3.3333333333333333E-2</c:v>
                </c:pt>
                <c:pt idx="6">
                  <c:v>5.2631578947368418E-2</c:v>
                </c:pt>
                <c:pt idx="7">
                  <c:v>0</c:v>
                </c:pt>
                <c:pt idx="8">
                  <c:v>3.7656903765690378E-2</c:v>
                </c:pt>
                <c:pt idx="9">
                  <c:v>0.05</c:v>
                </c:pt>
                <c:pt idx="10">
                  <c:v>0.125</c:v>
                </c:pt>
                <c:pt idx="11">
                  <c:v>6.2500000000000003E-3</c:v>
                </c:pt>
                <c:pt idx="12">
                  <c:v>6.6265060240963861E-2</c:v>
                </c:pt>
              </c:numCache>
            </c:numRef>
          </c:val>
        </c:ser>
        <c:dLbls>
          <c:showLegendKey val="0"/>
          <c:showVal val="0"/>
          <c:showCatName val="0"/>
          <c:showSerName val="0"/>
          <c:showPercent val="0"/>
          <c:showBubbleSize val="0"/>
        </c:dLbls>
        <c:gapWidth val="20"/>
        <c:overlap val="100"/>
        <c:axId val="30162944"/>
        <c:axId val="30164480"/>
      </c:barChart>
      <c:catAx>
        <c:axId val="3016294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164480"/>
        <c:crosses val="autoZero"/>
        <c:auto val="1"/>
        <c:lblAlgn val="ctr"/>
        <c:lblOffset val="100"/>
        <c:tickLblSkip val="1"/>
        <c:tickMarkSkip val="1"/>
        <c:noMultiLvlLbl val="0"/>
      </c:catAx>
      <c:valAx>
        <c:axId val="30164480"/>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162944"/>
        <c:crosses val="autoZero"/>
        <c:crossBetween val="between"/>
      </c:valAx>
      <c:spPr>
        <a:noFill/>
        <a:ln w="25400">
          <a:noFill/>
        </a:ln>
      </c:spPr>
    </c:plotArea>
    <c:legend>
      <c:legendPos val="r"/>
      <c:layout>
        <c:manualLayout>
          <c:xMode val="edge"/>
          <c:yMode val="edge"/>
          <c:x val="0.8629524396799797"/>
          <c:y val="0.21671018276762402"/>
          <c:w val="0.1149599974701957"/>
          <c:h val="0.40731070496083555"/>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12631578947368421"/>
          <c:y val="2.2123893805309734E-2"/>
        </c:manualLayout>
      </c:layout>
      <c:overlay val="0"/>
      <c:spPr>
        <a:noFill/>
        <a:ln w="25400">
          <a:noFill/>
        </a:ln>
      </c:spPr>
    </c:title>
    <c:autoTitleDeleted val="0"/>
    <c:plotArea>
      <c:layout>
        <c:manualLayout>
          <c:layoutTarget val="inner"/>
          <c:xMode val="edge"/>
          <c:yMode val="edge"/>
          <c:x val="0.15037593984962405"/>
          <c:y val="0.12831886130838052"/>
          <c:w val="0.68721804511278195"/>
          <c:h val="0.7477892262453899"/>
        </c:manualLayout>
      </c:layout>
      <c:barChart>
        <c:barDir val="bar"/>
        <c:grouping val="percentStacked"/>
        <c:varyColors val="0"/>
        <c:ser>
          <c:idx val="0"/>
          <c:order val="0"/>
          <c:tx>
            <c:strRef>
              <c:f>'48（問29）'!$AS$28</c:f>
              <c:strCache>
                <c:ptCount val="1"/>
                <c:pt idx="0">
                  <c:v>策定した</c:v>
                </c:pt>
              </c:strCache>
            </c:strRef>
          </c:tx>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6.0150375939849628E-3"/>
                  <c:y val="0"/>
                </c:manualLayout>
              </c:layout>
              <c:showLegendKey val="0"/>
              <c:showVal val="1"/>
              <c:showCatName val="0"/>
              <c:showSerName val="0"/>
              <c:showPercent val="0"/>
              <c:showBubbleSize val="0"/>
            </c:dLbl>
            <c:dLbl>
              <c:idx val="4"/>
              <c:layout>
                <c:manualLayout>
                  <c:x val="8.0200501253132831E-3"/>
                  <c:y val="0"/>
                </c:manualLayout>
              </c:layout>
              <c:dLblPos val="ctr"/>
              <c:showLegendKey val="0"/>
              <c:showVal val="1"/>
              <c:showCatName val="0"/>
              <c:showSerName val="0"/>
              <c:showPercent val="0"/>
              <c:showBubbleSize val="0"/>
            </c:dLbl>
            <c:dLbl>
              <c:idx val="5"/>
              <c:layout>
                <c:manualLayout>
                  <c:x val="1.0025062656641603E-2"/>
                  <c:y val="0"/>
                </c:manualLayout>
              </c:layout>
              <c:dLblPos val="ctr"/>
              <c:showLegendKey val="0"/>
              <c:showVal val="1"/>
              <c:showCatName val="0"/>
              <c:showSerName val="0"/>
              <c:showPercent val="0"/>
              <c:showBubbleSize val="0"/>
            </c:dLbl>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'48（問29）'!$AR$29:$AR$34</c:f>
              <c:strCache>
                <c:ptCount val="6"/>
                <c:pt idx="0">
                  <c:v>100人以上</c:v>
                </c:pt>
                <c:pt idx="1">
                  <c:v>50～99人</c:v>
                </c:pt>
                <c:pt idx="2">
                  <c:v>30～49人</c:v>
                </c:pt>
                <c:pt idx="3">
                  <c:v>10～29人</c:v>
                </c:pt>
                <c:pt idx="4">
                  <c:v>5～9人</c:v>
                </c:pt>
                <c:pt idx="5">
                  <c:v>1～4人</c:v>
                </c:pt>
              </c:strCache>
            </c:strRef>
          </c:cat>
          <c:val>
            <c:numRef>
              <c:f>'48（問29）'!$AS$29:$AS$34</c:f>
              <c:numCache>
                <c:formatCode>0.0%</c:formatCode>
                <c:ptCount val="6"/>
                <c:pt idx="0">
                  <c:v>0.40384615384615385</c:v>
                </c:pt>
                <c:pt idx="1">
                  <c:v>5.7142857142857141E-2</c:v>
                </c:pt>
                <c:pt idx="2">
                  <c:v>3.3333333333333333E-2</c:v>
                </c:pt>
                <c:pt idx="3">
                  <c:v>2.5787965616045846E-2</c:v>
                </c:pt>
                <c:pt idx="4">
                  <c:v>1.2422360248447204E-2</c:v>
                </c:pt>
                <c:pt idx="5">
                  <c:v>7.6923076923076927E-3</c:v>
                </c:pt>
              </c:numCache>
            </c:numRef>
          </c:val>
        </c:ser>
        <c:ser>
          <c:idx val="1"/>
          <c:order val="1"/>
          <c:tx>
            <c:strRef>
              <c:f>'48（問29）'!$AT$28</c:f>
              <c:strCache>
                <c:ptCount val="1"/>
                <c:pt idx="0">
                  <c:v>策定中</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3"/>
              <c:layout>
                <c:manualLayout>
                  <c:x val="8.0200501253132831E-3"/>
                  <c:y val="0"/>
                </c:manualLayout>
              </c:layout>
              <c:dLblPos val="ctr"/>
              <c:showLegendKey val="0"/>
              <c:showVal val="1"/>
              <c:showCatName val="0"/>
              <c:showSerName val="0"/>
              <c:showPercent val="0"/>
              <c:showBubbleSize val="0"/>
            </c:dLbl>
            <c:dLbl>
              <c:idx val="4"/>
              <c:layout>
                <c:manualLayout>
                  <c:x val="2.8070175438596492E-2"/>
                  <c:y val="0"/>
                </c:manualLayout>
              </c:layout>
              <c:dLblPos val="ctr"/>
              <c:showLegendKey val="0"/>
              <c:showVal val="1"/>
              <c:showCatName val="0"/>
              <c:showSerName val="0"/>
              <c:showPercent val="0"/>
              <c:showBubbleSize val="0"/>
            </c:dLbl>
            <c:dLbl>
              <c:idx val="5"/>
              <c:layout>
                <c:manualLayout>
                  <c:x val="3.8095238095238099E-2"/>
                  <c:y val="0"/>
                </c:manualLayout>
              </c:layout>
              <c:dLblPos val="ctr"/>
              <c:showLegendKey val="0"/>
              <c:showVal val="1"/>
              <c:showCatName val="0"/>
              <c:showSerName val="0"/>
              <c:showPercent val="0"/>
              <c:showBubbleSize val="0"/>
            </c:dLbl>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'48（問29）'!$AR$29:$AR$34</c:f>
              <c:strCache>
                <c:ptCount val="6"/>
                <c:pt idx="0">
                  <c:v>100人以上</c:v>
                </c:pt>
                <c:pt idx="1">
                  <c:v>50～99人</c:v>
                </c:pt>
                <c:pt idx="2">
                  <c:v>30～49人</c:v>
                </c:pt>
                <c:pt idx="3">
                  <c:v>10～29人</c:v>
                </c:pt>
                <c:pt idx="4">
                  <c:v>5～9人</c:v>
                </c:pt>
                <c:pt idx="5">
                  <c:v>1～4人</c:v>
                </c:pt>
              </c:strCache>
            </c:strRef>
          </c:cat>
          <c:val>
            <c:numRef>
              <c:f>'48（問29）'!$AT$29:$AT$34</c:f>
              <c:numCache>
                <c:formatCode>0.0%</c:formatCode>
                <c:ptCount val="6"/>
                <c:pt idx="0">
                  <c:v>0.11538461538461539</c:v>
                </c:pt>
                <c:pt idx="1">
                  <c:v>0.1</c:v>
                </c:pt>
                <c:pt idx="2">
                  <c:v>8.8888888888888892E-2</c:v>
                </c:pt>
                <c:pt idx="3">
                  <c:v>7.1633237822349566E-2</c:v>
                </c:pt>
                <c:pt idx="4">
                  <c:v>3.7267080745341616E-2</c:v>
                </c:pt>
                <c:pt idx="5">
                  <c:v>3.0769230769230771E-2</c:v>
                </c:pt>
              </c:numCache>
            </c:numRef>
          </c:val>
        </c:ser>
        <c:ser>
          <c:idx val="2"/>
          <c:order val="2"/>
          <c:tx>
            <c:strRef>
              <c:f>'48（問29）'!$AU$28</c:f>
              <c:strCache>
                <c:ptCount val="1"/>
                <c:pt idx="0">
                  <c:v>策定しない</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5.0125313283208017E-2"/>
                  <c:y val="0"/>
                </c:manualLayout>
              </c:layout>
              <c:dLblPos val="ctr"/>
              <c:showLegendKey val="0"/>
              <c:showVal val="1"/>
              <c:showCatName val="0"/>
              <c:showSerName val="0"/>
              <c:showPercent val="0"/>
              <c:showBubbleSize val="0"/>
            </c:dLbl>
            <c:dLbl>
              <c:idx val="5"/>
              <c:layout>
                <c:manualLayout>
                  <c:x val="3.2080200501253098E-2"/>
                  <c:y val="0"/>
                </c:manualLayout>
              </c:layout>
              <c:dLblPos val="ctr"/>
              <c:showLegendKey val="0"/>
              <c:showVal val="1"/>
              <c:showCatName val="0"/>
              <c:showSerName val="0"/>
              <c:showPercent val="0"/>
              <c:showBubbleSize val="0"/>
            </c:dLbl>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'48（問29）'!$AR$29:$AR$34</c:f>
              <c:strCache>
                <c:ptCount val="6"/>
                <c:pt idx="0">
                  <c:v>100人以上</c:v>
                </c:pt>
                <c:pt idx="1">
                  <c:v>50～99人</c:v>
                </c:pt>
                <c:pt idx="2">
                  <c:v>30～49人</c:v>
                </c:pt>
                <c:pt idx="3">
                  <c:v>10～29人</c:v>
                </c:pt>
                <c:pt idx="4">
                  <c:v>5～9人</c:v>
                </c:pt>
                <c:pt idx="5">
                  <c:v>1～4人</c:v>
                </c:pt>
              </c:strCache>
            </c:strRef>
          </c:cat>
          <c:val>
            <c:numRef>
              <c:f>'48（問29）'!$AU$29:$AU$34</c:f>
              <c:numCache>
                <c:formatCode>0.0%</c:formatCode>
                <c:ptCount val="6"/>
                <c:pt idx="0">
                  <c:v>0.46153846153846156</c:v>
                </c:pt>
                <c:pt idx="1">
                  <c:v>0.58571428571428574</c:v>
                </c:pt>
                <c:pt idx="2">
                  <c:v>0.45555555555555555</c:v>
                </c:pt>
                <c:pt idx="3">
                  <c:v>0.51002865329512892</c:v>
                </c:pt>
                <c:pt idx="4">
                  <c:v>0.36024844720496896</c:v>
                </c:pt>
                <c:pt idx="5">
                  <c:v>0.36923076923076925</c:v>
                </c:pt>
              </c:numCache>
            </c:numRef>
          </c:val>
        </c:ser>
        <c:ser>
          <c:idx val="3"/>
          <c:order val="3"/>
          <c:tx>
            <c:strRef>
              <c:f>'48（問29）'!$AV$28</c:f>
              <c:strCache>
                <c:ptCount val="1"/>
                <c:pt idx="0">
                  <c:v>知らない</c:v>
                </c:pt>
              </c:strCache>
            </c:strRef>
          </c:tx>
          <c:spPr>
            <a:solidFill>
              <a:srgbClr val="FFFFFF"/>
            </a:solidFill>
            <a:ln w="12700">
              <a:solidFill>
                <a:srgbClr val="000000"/>
              </a:solidFill>
              <a:prstDash val="solid"/>
            </a:ln>
          </c:spPr>
          <c:invertIfNegative val="0"/>
          <c:dLbls>
            <c:dLbl>
              <c:idx val="0"/>
              <c:layout>
                <c:manualLayout>
                  <c:x val="1.8045112781954888E-2"/>
                  <c:y val="0"/>
                </c:manualLayout>
              </c:layout>
              <c:dLblPos val="ctr"/>
              <c:showLegendKey val="0"/>
              <c:showVal val="1"/>
              <c:showCatName val="0"/>
              <c:showSerName val="0"/>
              <c:showPercent val="0"/>
              <c:showBubbleSize val="0"/>
            </c:dLbl>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'48（問29）'!$AR$29:$AR$34</c:f>
              <c:strCache>
                <c:ptCount val="6"/>
                <c:pt idx="0">
                  <c:v>100人以上</c:v>
                </c:pt>
                <c:pt idx="1">
                  <c:v>50～99人</c:v>
                </c:pt>
                <c:pt idx="2">
                  <c:v>30～49人</c:v>
                </c:pt>
                <c:pt idx="3">
                  <c:v>10～29人</c:v>
                </c:pt>
                <c:pt idx="4">
                  <c:v>5～9人</c:v>
                </c:pt>
                <c:pt idx="5">
                  <c:v>1～4人</c:v>
                </c:pt>
              </c:strCache>
            </c:strRef>
          </c:cat>
          <c:val>
            <c:numRef>
              <c:f>'48（問29）'!$AV$29:$AV$34</c:f>
              <c:numCache>
                <c:formatCode>0.0%</c:formatCode>
                <c:ptCount val="6"/>
                <c:pt idx="0">
                  <c:v>1.9230769230769232E-2</c:v>
                </c:pt>
                <c:pt idx="1">
                  <c:v>0.25714285714285712</c:v>
                </c:pt>
                <c:pt idx="2">
                  <c:v>0.3888888888888889</c:v>
                </c:pt>
                <c:pt idx="3">
                  <c:v>0.36676217765042979</c:v>
                </c:pt>
                <c:pt idx="4">
                  <c:v>0.5496894409937888</c:v>
                </c:pt>
                <c:pt idx="5">
                  <c:v>0.5461538461538461</c:v>
                </c:pt>
              </c:numCache>
            </c:numRef>
          </c:val>
        </c:ser>
        <c:ser>
          <c:idx val="4"/>
          <c:order val="4"/>
          <c:tx>
            <c:strRef>
              <c:f>'48（問29）'!$AW$28</c:f>
              <c:strCache>
                <c:ptCount val="1"/>
                <c:pt idx="0">
                  <c:v>無回答</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delete val="1"/>
            </c:dLbl>
            <c:dLbl>
              <c:idx val="1"/>
              <c:delete val="1"/>
            </c:dLbl>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'48（問29）'!$AR$29:$AR$34</c:f>
              <c:strCache>
                <c:ptCount val="6"/>
                <c:pt idx="0">
                  <c:v>100人以上</c:v>
                </c:pt>
                <c:pt idx="1">
                  <c:v>50～99人</c:v>
                </c:pt>
                <c:pt idx="2">
                  <c:v>30～49人</c:v>
                </c:pt>
                <c:pt idx="3">
                  <c:v>10～29人</c:v>
                </c:pt>
                <c:pt idx="4">
                  <c:v>5～9人</c:v>
                </c:pt>
                <c:pt idx="5">
                  <c:v>1～4人</c:v>
                </c:pt>
              </c:strCache>
            </c:strRef>
          </c:cat>
          <c:val>
            <c:numRef>
              <c:f>'48（問29）'!$AW$29:$AW$34</c:f>
              <c:numCache>
                <c:formatCode>0.0%</c:formatCode>
                <c:ptCount val="6"/>
                <c:pt idx="0">
                  <c:v>0</c:v>
                </c:pt>
                <c:pt idx="1">
                  <c:v>0</c:v>
                </c:pt>
                <c:pt idx="2">
                  <c:v>3.3333333333333333E-2</c:v>
                </c:pt>
                <c:pt idx="3">
                  <c:v>2.5787965616045846E-2</c:v>
                </c:pt>
                <c:pt idx="4">
                  <c:v>4.0372670807453416E-2</c:v>
                </c:pt>
                <c:pt idx="5">
                  <c:v>4.6153846153846156E-2</c:v>
                </c:pt>
              </c:numCache>
            </c:numRef>
          </c:val>
        </c:ser>
        <c:dLbls>
          <c:showLegendKey val="0"/>
          <c:showVal val="0"/>
          <c:showCatName val="0"/>
          <c:showSerName val="0"/>
          <c:showPercent val="0"/>
          <c:showBubbleSize val="0"/>
        </c:dLbls>
        <c:gapWidth val="30"/>
        <c:overlap val="100"/>
        <c:axId val="30362240"/>
        <c:axId val="30380416"/>
      </c:barChart>
      <c:catAx>
        <c:axId val="3036224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380416"/>
        <c:crosses val="autoZero"/>
        <c:auto val="1"/>
        <c:lblAlgn val="ctr"/>
        <c:lblOffset val="100"/>
        <c:tickLblSkip val="1"/>
        <c:tickMarkSkip val="1"/>
        <c:noMultiLvlLbl val="0"/>
      </c:catAx>
      <c:valAx>
        <c:axId val="30380416"/>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362240"/>
        <c:crosses val="autoZero"/>
        <c:crossBetween val="between"/>
      </c:valAx>
      <c:spPr>
        <a:noFill/>
        <a:ln w="25400">
          <a:noFill/>
        </a:ln>
      </c:spPr>
    </c:plotArea>
    <c:legend>
      <c:legendPos val="r"/>
      <c:layout>
        <c:manualLayout>
          <c:xMode val="edge"/>
          <c:yMode val="edge"/>
          <c:x val="0.86315789473684212"/>
          <c:y val="0.23451373887998511"/>
          <c:w val="0.12481203007518793"/>
          <c:h val="0.5353991591758995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5.85323709536308E-2"/>
          <c:y val="2.7113237639553429E-2"/>
        </c:manualLayout>
      </c:layout>
      <c:overlay val="0"/>
      <c:spPr>
        <a:noFill/>
        <a:ln w="25400">
          <a:noFill/>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title>
    <c:autoTitleDeleted val="0"/>
    <c:view3D>
      <c:rotX val="50"/>
      <c:rotY val="0"/>
      <c:rAngAx val="0"/>
      <c:perspective val="30"/>
    </c:view3D>
    <c:floor>
      <c:thickness val="0"/>
    </c:floor>
    <c:sideWall>
      <c:thickness val="0"/>
    </c:sideWall>
    <c:backWall>
      <c:thickness val="0"/>
    </c:backWall>
    <c:plotArea>
      <c:layout>
        <c:manualLayout>
          <c:layoutTarget val="inner"/>
          <c:xMode val="edge"/>
          <c:yMode val="edge"/>
          <c:x val="0.22023840769903763"/>
          <c:y val="0.25358851674641147"/>
          <c:w val="0.50793744531933505"/>
          <c:h val="0.69537480063795853"/>
        </c:manualLayout>
      </c:layout>
      <c:pie3DChart>
        <c:varyColors val="1"/>
        <c:ser>
          <c:idx val="0"/>
          <c:order val="0"/>
          <c:tx>
            <c:strRef>
              <c:f>'49（問30）'!$AN$6</c:f>
              <c:strCache>
                <c:ptCount val="1"/>
                <c:pt idx="0">
                  <c:v>全　体</c:v>
                </c:pt>
              </c:strCache>
            </c:strRef>
          </c:tx>
          <c:spPr>
            <a:solidFill>
              <a:srgbClr val="9999FF"/>
            </a:solidFill>
            <a:ln w="12700">
              <a:solidFill>
                <a:srgbClr val="000000"/>
              </a:solidFill>
              <a:prstDash val="solid"/>
            </a:ln>
          </c:spPr>
          <c:dPt>
            <c:idx val="0"/>
            <c:bubble3D val="0"/>
            <c:spPr>
              <a:pattFill prst="pct60">
                <a:fgClr>
                  <a:schemeClr val="tx1"/>
                </a:fgClr>
                <a:bgClr>
                  <a:schemeClr val="bg1"/>
                </a:bgClr>
              </a:pattFill>
              <a:ln w="12700">
                <a:solidFill>
                  <a:srgbClr val="000000"/>
                </a:solidFill>
                <a:prstDash val="solid"/>
              </a:ln>
            </c:spPr>
          </c:dPt>
          <c:dPt>
            <c:idx val="1"/>
            <c:bubble3D val="0"/>
            <c:spPr>
              <a:solidFill>
                <a:schemeClr val="bg1"/>
              </a:solidFill>
              <a:ln w="12700">
                <a:solidFill>
                  <a:srgbClr val="000000"/>
                </a:solidFill>
                <a:prstDash val="solid"/>
              </a:ln>
            </c:spPr>
          </c:dPt>
          <c:dPt>
            <c:idx val="2"/>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Lbls>
            <c:dLbl>
              <c:idx val="0"/>
              <c:layout>
                <c:manualLayout>
                  <c:x val="7.0116235470566177E-3"/>
                  <c:y val="0.11365779277590302"/>
                </c:manualLayout>
              </c:layout>
              <c:dLblPos val="bestFit"/>
              <c:showLegendKey val="0"/>
              <c:showVal val="1"/>
              <c:showCatName val="1"/>
              <c:showSerName val="0"/>
              <c:showPercent val="0"/>
              <c:showBubbleSize val="0"/>
              <c:separator>
</c:separator>
            </c:dLbl>
            <c:dLbl>
              <c:idx val="1"/>
              <c:layout>
                <c:manualLayout>
                  <c:x val="2.1191101112360954E-2"/>
                  <c:y val="-0.16815682728654133"/>
                </c:manualLayout>
              </c:layout>
              <c:dLblPos val="bestFit"/>
              <c:showLegendKey val="0"/>
              <c:showVal val="1"/>
              <c:showCatName val="1"/>
              <c:showSerName val="0"/>
              <c:showPercent val="0"/>
              <c:showBubbleSize val="0"/>
            </c:dLbl>
            <c:dLbl>
              <c:idx val="2"/>
              <c:layout>
                <c:manualLayout>
                  <c:x val="-2.3809523809523808E-2"/>
                  <c:y val="-1.268532820957189E-2"/>
                </c:manualLayout>
              </c:layout>
              <c:dLblPos val="bestFit"/>
              <c:showLegendKey val="0"/>
              <c:showVal val="1"/>
              <c:showCatName val="1"/>
              <c:showSerName val="0"/>
              <c:showPercent val="0"/>
              <c:showBubbleSize val="0"/>
              <c:separator>
</c:separator>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1"/>
            <c:showSerName val="0"/>
            <c:showPercent val="0"/>
            <c:showBubbleSize val="0"/>
            <c:separator>
</c:separator>
            <c:showLeaderLines val="1"/>
          </c:dLbls>
          <c:cat>
            <c:strRef>
              <c:f>'49（問30）'!$AO$5:$AQ$5</c:f>
              <c:strCache>
                <c:ptCount val="3"/>
                <c:pt idx="0">
                  <c:v>定めている</c:v>
                </c:pt>
                <c:pt idx="1">
                  <c:v>定めていない</c:v>
                </c:pt>
                <c:pt idx="2">
                  <c:v>無回答</c:v>
                </c:pt>
              </c:strCache>
            </c:strRef>
          </c:cat>
          <c:val>
            <c:numRef>
              <c:f>'49（問30）'!$AO$6:$AQ$6</c:f>
              <c:numCache>
                <c:formatCode>0.0%</c:formatCode>
                <c:ptCount val="3"/>
                <c:pt idx="0">
                  <c:v>0.60019743336623887</c:v>
                </c:pt>
                <c:pt idx="1">
                  <c:v>0.33070088845014806</c:v>
                </c:pt>
                <c:pt idx="2">
                  <c:v>6.9101678183613027E-2</c:v>
                </c:pt>
              </c:numCache>
            </c:numRef>
          </c:val>
        </c:ser>
        <c:ser>
          <c:idx val="1"/>
          <c:order val="1"/>
          <c:tx>
            <c:strRef>
              <c:f>'49（問30）'!$AN$7</c:f>
              <c:strCache>
                <c:ptCount val="1"/>
              </c:strCache>
            </c:strRef>
          </c:tx>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1"/>
          </c:dLbls>
          <c:cat>
            <c:strRef>
              <c:f>'49（問30）'!$AO$5:$AQ$5</c:f>
              <c:strCache>
                <c:ptCount val="3"/>
                <c:pt idx="0">
                  <c:v>定めている</c:v>
                </c:pt>
                <c:pt idx="1">
                  <c:v>定めていない</c:v>
                </c:pt>
                <c:pt idx="2">
                  <c:v>無回答</c:v>
                </c:pt>
              </c:strCache>
            </c:strRef>
          </c:cat>
          <c:val>
            <c:numRef>
              <c:f>'49（問30）'!$AO$7:$AQ$7</c:f>
              <c:numCache>
                <c:formatCode>General</c:formatCode>
                <c:ptCount val="3"/>
              </c:numCache>
            </c:numRef>
          </c:val>
        </c:ser>
        <c:ser>
          <c:idx val="2"/>
          <c:order val="2"/>
          <c:tx>
            <c:strRef>
              <c:f>'49（問30）'!$AN$8</c:f>
              <c:strCache>
                <c:ptCount val="1"/>
                <c:pt idx="0">
                  <c:v>性別により評価しない人事考課基準の有無（％）</c:v>
                </c:pt>
              </c:strCache>
            </c:strRef>
          </c:tx>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spPr>
              <a:solidFill>
                <a:srgbClr val="993366"/>
              </a:solidFill>
              <a:ln w="12700">
                <a:solidFill>
                  <a:srgbClr val="000000"/>
                </a:solidFill>
                <a:prstDash val="solid"/>
              </a:ln>
            </c:spPr>
          </c:dPt>
          <c:dPt>
            <c:idx val="2"/>
            <c:bubble3D val="0"/>
          </c:dPt>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1"/>
          </c:dLbls>
          <c:cat>
            <c:strRef>
              <c:f>'49（問30）'!$AO$5:$AQ$5</c:f>
              <c:strCache>
                <c:ptCount val="3"/>
                <c:pt idx="0">
                  <c:v>定めている</c:v>
                </c:pt>
                <c:pt idx="1">
                  <c:v>定めていない</c:v>
                </c:pt>
                <c:pt idx="2">
                  <c:v>無回答</c:v>
                </c:pt>
              </c:strCache>
            </c:strRef>
          </c:cat>
          <c:val>
            <c:numRef>
              <c:f>'49（問30）'!$AO$8:$AQ$8</c:f>
              <c:numCache>
                <c:formatCode>General</c:formatCode>
                <c:ptCount val="3"/>
              </c:numCache>
            </c:numRef>
          </c:val>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5549587551556063"/>
          <c:y val="0.33696969696969697"/>
          <c:w val="0.2325993625796775"/>
          <c:h val="0.26641148325358849"/>
        </c:manualLayout>
      </c:layout>
      <c:overlay val="0"/>
      <c:spPr>
        <a:solidFill>
          <a:sysClr val="window" lastClr="FFFFFF"/>
        </a:solidFill>
        <a:ln>
          <a:solidFill>
            <a:sysClr val="windowText" lastClr="000000"/>
          </a:solidFill>
        </a:ln>
      </c:sp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13834586466165413"/>
          <c:y val="1.2953367875647668E-2"/>
        </c:manualLayout>
      </c:layout>
      <c:overlay val="0"/>
      <c:spPr>
        <a:noFill/>
        <a:ln w="25400">
          <a:noFill/>
        </a:ln>
      </c:spPr>
    </c:title>
    <c:autoTitleDeleted val="0"/>
    <c:plotArea>
      <c:layout>
        <c:manualLayout>
          <c:layoutTarget val="inner"/>
          <c:xMode val="edge"/>
          <c:yMode val="edge"/>
          <c:x val="0.14736842105263157"/>
          <c:y val="6.4766839378238336E-2"/>
          <c:w val="0.70075187969924813"/>
          <c:h val="0.86269430051813467"/>
        </c:manualLayout>
      </c:layout>
      <c:barChart>
        <c:barDir val="bar"/>
        <c:grouping val="percentStacked"/>
        <c:varyColors val="0"/>
        <c:ser>
          <c:idx val="0"/>
          <c:order val="0"/>
          <c:tx>
            <c:strRef>
              <c:f>'49（問30）'!$AO$10</c:f>
              <c:strCache>
                <c:ptCount val="1"/>
                <c:pt idx="0">
                  <c:v>定めている</c:v>
                </c:pt>
              </c:strCache>
            </c:strRef>
          </c:tx>
          <c:spPr>
            <a:pattFill prst="pct60">
              <a:fgClr>
                <a:schemeClr val="tx1"/>
              </a:fgClr>
              <a:bgClr>
                <a:schemeClr val="bg1"/>
              </a:bgClr>
            </a:pattFill>
            <a:ln w="12700">
              <a:solidFill>
                <a:srgbClr val="000000"/>
              </a:solidFill>
              <a:prstDash val="solid"/>
            </a:ln>
          </c:spPr>
          <c:invertIfNegative val="0"/>
          <c:dLbls>
            <c:dLbl>
              <c:idx val="0"/>
              <c:layout>
                <c:manualLayout>
                  <c:x val="2.4060150375939868E-2"/>
                  <c:y val="0"/>
                </c:manualLayout>
              </c:layout>
              <c:dLblPos val="ctr"/>
              <c:showLegendKey val="0"/>
              <c:showVal val="1"/>
              <c:showCatName val="0"/>
              <c:showSerName val="0"/>
              <c:showPercent val="0"/>
              <c:showBubbleSize val="0"/>
            </c:dLbl>
            <c:spPr>
              <a:solidFill>
                <a:schemeClr val="bg1"/>
              </a:solidFill>
              <a:ln w="3175">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'49（問30）'!$AN$11:$AN$23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'49（問30）'!$AO$11:$AO$23</c:f>
              <c:numCache>
                <c:formatCode>0.0%</c:formatCode>
                <c:ptCount val="13"/>
                <c:pt idx="0">
                  <c:v>0</c:v>
                </c:pt>
                <c:pt idx="1">
                  <c:v>0.54385964912280704</c:v>
                </c:pt>
                <c:pt idx="2">
                  <c:v>0.69696969696969702</c:v>
                </c:pt>
                <c:pt idx="3">
                  <c:v>0.68965517241379315</c:v>
                </c:pt>
                <c:pt idx="4">
                  <c:v>0.61151079136690645</c:v>
                </c:pt>
                <c:pt idx="5">
                  <c:v>0.6333333333333333</c:v>
                </c:pt>
                <c:pt idx="6">
                  <c:v>0.47368421052631576</c:v>
                </c:pt>
                <c:pt idx="7">
                  <c:v>0.7857142857142857</c:v>
                </c:pt>
                <c:pt idx="8">
                  <c:v>0.62343096234309625</c:v>
                </c:pt>
                <c:pt idx="9">
                  <c:v>0.55000000000000004</c:v>
                </c:pt>
                <c:pt idx="10">
                  <c:v>0.75</c:v>
                </c:pt>
                <c:pt idx="11">
                  <c:v>0.59375</c:v>
                </c:pt>
                <c:pt idx="12">
                  <c:v>0.48192771084337349</c:v>
                </c:pt>
              </c:numCache>
            </c:numRef>
          </c:val>
        </c:ser>
        <c:ser>
          <c:idx val="1"/>
          <c:order val="1"/>
          <c:tx>
            <c:strRef>
              <c:f>'49（問30）'!$AP$10</c:f>
              <c:strCache>
                <c:ptCount val="1"/>
                <c:pt idx="0">
                  <c:v>定めていない</c:v>
                </c:pt>
              </c:strCache>
            </c:strRef>
          </c:tx>
          <c:spPr>
            <a:solidFill>
              <a:schemeClr val="bg1"/>
            </a:solidFill>
            <a:ln w="12700">
              <a:solidFill>
                <a:srgbClr val="000000"/>
              </a:solidFill>
              <a:prstDash val="solid"/>
            </a:ln>
          </c:spPr>
          <c:invertIfNegative val="0"/>
          <c:dLbls>
            <c:dLbl>
              <c:idx val="0"/>
              <c:delete val="1"/>
            </c:dLbl>
            <c:dLbl>
              <c:idx val="10"/>
              <c:layout>
                <c:manualLayout>
                  <c:x val="-1.0025062656641603E-2"/>
                  <c:y val="0"/>
                </c:manualLayout>
              </c:layout>
              <c:dLblPos val="ctr"/>
              <c:showLegendKey val="0"/>
              <c:showVal val="1"/>
              <c:showCatName val="0"/>
              <c:showSerName val="0"/>
              <c:showPercent val="0"/>
              <c:showBubbleSize val="0"/>
            </c:dLbl>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'49（問30）'!$AN$11:$AN$23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'49（問30）'!$AP$11:$AP$23</c:f>
              <c:numCache>
                <c:formatCode>0.0%</c:formatCode>
                <c:ptCount val="13"/>
                <c:pt idx="0">
                  <c:v>0</c:v>
                </c:pt>
                <c:pt idx="1">
                  <c:v>0.36842105263157893</c:v>
                </c:pt>
                <c:pt idx="2">
                  <c:v>0.21212121212121213</c:v>
                </c:pt>
                <c:pt idx="3">
                  <c:v>0.31034482758620691</c:v>
                </c:pt>
                <c:pt idx="4">
                  <c:v>0.30935251798561153</c:v>
                </c:pt>
                <c:pt idx="5">
                  <c:v>0.33333333333333331</c:v>
                </c:pt>
                <c:pt idx="6">
                  <c:v>0.31578947368421051</c:v>
                </c:pt>
                <c:pt idx="7">
                  <c:v>0.21428571428571427</c:v>
                </c:pt>
                <c:pt idx="8">
                  <c:v>0.32635983263598328</c:v>
                </c:pt>
                <c:pt idx="9">
                  <c:v>0.35</c:v>
                </c:pt>
                <c:pt idx="10">
                  <c:v>0.25</c:v>
                </c:pt>
                <c:pt idx="11">
                  <c:v>0.35</c:v>
                </c:pt>
                <c:pt idx="12">
                  <c:v>0.43373493975903615</c:v>
                </c:pt>
              </c:numCache>
            </c:numRef>
          </c:val>
        </c:ser>
        <c:ser>
          <c:idx val="2"/>
          <c:order val="2"/>
          <c:tx>
            <c:strRef>
              <c:f>'49（問30）'!$AQ$10</c:f>
              <c:strCache>
                <c:ptCount val="1"/>
                <c:pt idx="0">
                  <c:v>無回答</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delete val="1"/>
            </c:dLbl>
            <c:dLbl>
              <c:idx val="3"/>
              <c:delete val="1"/>
            </c:dLbl>
            <c:dLbl>
              <c:idx val="5"/>
              <c:layout>
                <c:manualLayout>
                  <c:x val="-1.2030075187969926E-2"/>
                  <c:y val="0"/>
                </c:manualLayout>
              </c:layout>
              <c:showLegendKey val="0"/>
              <c:showVal val="1"/>
              <c:showCatName val="0"/>
              <c:showSerName val="0"/>
              <c:showPercent val="0"/>
              <c:showBubbleSize val="0"/>
            </c:dLbl>
            <c:dLbl>
              <c:idx val="7"/>
              <c:delete val="1"/>
            </c:dLbl>
            <c:dLbl>
              <c:idx val="8"/>
              <c:layout>
                <c:manualLayout>
                  <c:x val="-1.2030075187969926E-2"/>
                  <c:y val="0"/>
                </c:manualLayout>
              </c:layout>
              <c:showLegendKey val="0"/>
              <c:showVal val="1"/>
              <c:showCatName val="0"/>
              <c:showSerName val="0"/>
              <c:showPercent val="0"/>
              <c:showBubbleSize val="0"/>
            </c:dLbl>
            <c:dLbl>
              <c:idx val="10"/>
              <c:delete val="1"/>
            </c:dLbl>
            <c:dLbl>
              <c:idx val="11"/>
              <c:layout>
                <c:manualLayout>
                  <c:x val="-1.2030075187969926E-2"/>
                  <c:y val="0"/>
                </c:manualLayout>
              </c:layout>
              <c:showLegendKey val="0"/>
              <c:showVal val="1"/>
              <c:showCatName val="0"/>
              <c:showSerName val="0"/>
              <c:showPercent val="0"/>
              <c:showBubbleSize val="0"/>
            </c:dLbl>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'49（問30）'!$AN$11:$AN$23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'49（問30）'!$AQ$11:$AQ$23</c:f>
              <c:numCache>
                <c:formatCode>0.0%</c:formatCode>
                <c:ptCount val="13"/>
                <c:pt idx="0">
                  <c:v>0</c:v>
                </c:pt>
                <c:pt idx="1">
                  <c:v>8.771929824561403E-2</c:v>
                </c:pt>
                <c:pt idx="2">
                  <c:v>9.0909090909090912E-2</c:v>
                </c:pt>
                <c:pt idx="3">
                  <c:v>0</c:v>
                </c:pt>
                <c:pt idx="4">
                  <c:v>7.9136690647482008E-2</c:v>
                </c:pt>
                <c:pt idx="5">
                  <c:v>3.3333333333333333E-2</c:v>
                </c:pt>
                <c:pt idx="6">
                  <c:v>0.21052631578947367</c:v>
                </c:pt>
                <c:pt idx="7">
                  <c:v>0</c:v>
                </c:pt>
                <c:pt idx="8">
                  <c:v>5.0209205020920501E-2</c:v>
                </c:pt>
                <c:pt idx="9">
                  <c:v>0.1</c:v>
                </c:pt>
                <c:pt idx="10">
                  <c:v>0</c:v>
                </c:pt>
                <c:pt idx="11">
                  <c:v>5.6250000000000001E-2</c:v>
                </c:pt>
                <c:pt idx="12">
                  <c:v>8.4337349397590355E-2</c:v>
                </c:pt>
              </c:numCache>
            </c:numRef>
          </c:val>
        </c:ser>
        <c:dLbls>
          <c:showLegendKey val="0"/>
          <c:showVal val="0"/>
          <c:showCatName val="0"/>
          <c:showSerName val="0"/>
          <c:showPercent val="0"/>
          <c:showBubbleSize val="0"/>
        </c:dLbls>
        <c:gapWidth val="50"/>
        <c:overlap val="100"/>
        <c:axId val="30613504"/>
        <c:axId val="30615040"/>
      </c:barChart>
      <c:catAx>
        <c:axId val="3061350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615040"/>
        <c:crosses val="autoZero"/>
        <c:auto val="1"/>
        <c:lblAlgn val="ctr"/>
        <c:lblOffset val="100"/>
        <c:tickLblSkip val="1"/>
        <c:tickMarkSkip val="1"/>
        <c:noMultiLvlLbl val="0"/>
      </c:catAx>
      <c:valAx>
        <c:axId val="30615040"/>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613504"/>
        <c:crosses val="autoZero"/>
        <c:crossBetween val="between"/>
        <c:majorUnit val="0.2"/>
      </c:valAx>
      <c:spPr>
        <a:solidFill>
          <a:srgbClr val="FFFFFF"/>
        </a:solidFill>
        <a:ln w="25400">
          <a:noFill/>
        </a:ln>
      </c:spPr>
    </c:plotArea>
    <c:legend>
      <c:legendPos val="r"/>
      <c:layout>
        <c:manualLayout>
          <c:xMode val="edge"/>
          <c:yMode val="edge"/>
          <c:x val="0.88421052631578945"/>
          <c:y val="0.38860103626943004"/>
          <c:w val="0.10075187969924815"/>
          <c:h val="0.27979274611398969"/>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13939409846496459"/>
          <c:y val="5.7971521675732565E-2"/>
        </c:manualLayout>
      </c:layout>
      <c:overlay val="0"/>
      <c:spPr>
        <a:noFill/>
        <a:ln w="25400">
          <a:noFill/>
        </a:ln>
      </c:spPr>
    </c:title>
    <c:autoTitleDeleted val="0"/>
    <c:plotArea>
      <c:layout>
        <c:manualLayout>
          <c:layoutTarget val="inner"/>
          <c:xMode val="edge"/>
          <c:yMode val="edge"/>
          <c:x val="0.13181837686194492"/>
          <c:y val="0.20773044860756626"/>
          <c:w val="0.71515257331997706"/>
          <c:h val="0.65700793047974448"/>
        </c:manualLayout>
      </c:layout>
      <c:barChart>
        <c:barDir val="bar"/>
        <c:grouping val="percentStacked"/>
        <c:varyColors val="0"/>
        <c:ser>
          <c:idx val="0"/>
          <c:order val="0"/>
          <c:tx>
            <c:strRef>
              <c:f>'49（問30）'!$AO$29</c:f>
              <c:strCache>
                <c:ptCount val="1"/>
                <c:pt idx="0">
                  <c:v>定めている</c:v>
                </c:pt>
              </c:strCache>
            </c:strRef>
          </c:tx>
          <c:spPr>
            <a:pattFill prst="pct60">
              <a:fgClr>
                <a:schemeClr val="tx1"/>
              </a:fgClr>
              <a:bgClr>
                <a:schemeClr val="bg1"/>
              </a:bgClr>
            </a:pattFill>
            <a:ln w="12700">
              <a:solidFill>
                <a:srgbClr val="000000"/>
              </a:solidFill>
              <a:prstDash val="solid"/>
            </a:ln>
          </c:spPr>
          <c:invertIfNegative val="0"/>
          <c:dLbls>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'49（問30）'!$AN$30:$AN$35</c:f>
              <c:strCache>
                <c:ptCount val="6"/>
                <c:pt idx="0">
                  <c:v>100人以上</c:v>
                </c:pt>
                <c:pt idx="1">
                  <c:v>50～99人</c:v>
                </c:pt>
                <c:pt idx="2">
                  <c:v>30～49人</c:v>
                </c:pt>
                <c:pt idx="3">
                  <c:v>10～29人</c:v>
                </c:pt>
                <c:pt idx="4">
                  <c:v>5～9人</c:v>
                </c:pt>
                <c:pt idx="5">
                  <c:v>1～4人</c:v>
                </c:pt>
              </c:strCache>
            </c:strRef>
          </c:cat>
          <c:val>
            <c:numRef>
              <c:f>'49（問30）'!$AO$30:$AO$35</c:f>
              <c:numCache>
                <c:formatCode>0.0%</c:formatCode>
                <c:ptCount val="6"/>
                <c:pt idx="0">
                  <c:v>0.75</c:v>
                </c:pt>
                <c:pt idx="1">
                  <c:v>0.77142857142857146</c:v>
                </c:pt>
                <c:pt idx="2">
                  <c:v>0.6333333333333333</c:v>
                </c:pt>
                <c:pt idx="3">
                  <c:v>0.62464183381088823</c:v>
                </c:pt>
                <c:pt idx="4">
                  <c:v>0.53416149068322982</c:v>
                </c:pt>
                <c:pt idx="5">
                  <c:v>0.52307692307692311</c:v>
                </c:pt>
              </c:numCache>
            </c:numRef>
          </c:val>
        </c:ser>
        <c:ser>
          <c:idx val="1"/>
          <c:order val="1"/>
          <c:tx>
            <c:strRef>
              <c:f>'49（問30）'!$AP$29</c:f>
              <c:strCache>
                <c:ptCount val="1"/>
                <c:pt idx="0">
                  <c:v>定めていない</c:v>
                </c:pt>
              </c:strCache>
            </c:strRef>
          </c:tx>
          <c:spPr>
            <a:solidFill>
              <a:schemeClr val="bg1"/>
            </a:solidFill>
            <a:ln w="12700">
              <a:solidFill>
                <a:srgbClr val="000000"/>
              </a:solidFill>
              <a:prstDash val="solid"/>
            </a:ln>
          </c:spPr>
          <c:invertIfNegative val="0"/>
          <c:dLbls>
            <c:dLbl>
              <c:idx val="0"/>
              <c:layout>
                <c:manualLayout>
                  <c:x val="-3.6363636363636362E-2"/>
                  <c:y val="0"/>
                </c:manualLayout>
              </c:layout>
              <c:dLblPos val="ctr"/>
              <c:showLegendKey val="0"/>
              <c:showVal val="1"/>
              <c:showCatName val="0"/>
              <c:showSerName val="0"/>
              <c:showPercent val="0"/>
              <c:showBubbleSize val="0"/>
            </c:dLbl>
            <c:spPr>
              <a:solidFill>
                <a:schemeClr val="bg1"/>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'49（問30）'!$AN$30:$AN$35</c:f>
              <c:strCache>
                <c:ptCount val="6"/>
                <c:pt idx="0">
                  <c:v>100人以上</c:v>
                </c:pt>
                <c:pt idx="1">
                  <c:v>50～99人</c:v>
                </c:pt>
                <c:pt idx="2">
                  <c:v>30～49人</c:v>
                </c:pt>
                <c:pt idx="3">
                  <c:v>10～29人</c:v>
                </c:pt>
                <c:pt idx="4">
                  <c:v>5～9人</c:v>
                </c:pt>
                <c:pt idx="5">
                  <c:v>1～4人</c:v>
                </c:pt>
              </c:strCache>
            </c:strRef>
          </c:cat>
          <c:val>
            <c:numRef>
              <c:f>'49（問30）'!$AP$30:$AP$35</c:f>
              <c:numCache>
                <c:formatCode>0.0%</c:formatCode>
                <c:ptCount val="6"/>
                <c:pt idx="0">
                  <c:v>0.21153846153846154</c:v>
                </c:pt>
                <c:pt idx="1">
                  <c:v>0.2</c:v>
                </c:pt>
                <c:pt idx="2">
                  <c:v>0.31111111111111112</c:v>
                </c:pt>
                <c:pt idx="3">
                  <c:v>0.31518624641833809</c:v>
                </c:pt>
                <c:pt idx="4">
                  <c:v>0.38509316770186336</c:v>
                </c:pt>
                <c:pt idx="5">
                  <c:v>0.36923076923076925</c:v>
                </c:pt>
              </c:numCache>
            </c:numRef>
          </c:val>
        </c:ser>
        <c:ser>
          <c:idx val="2"/>
          <c:order val="2"/>
          <c:tx>
            <c:strRef>
              <c:f>'49（問30）'!$AQ$29</c:f>
              <c:strCache>
                <c:ptCount val="1"/>
                <c:pt idx="0">
                  <c:v>無回答</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1.2121212121212121E-2"/>
                  <c:y val="0"/>
                </c:manualLayout>
              </c:layout>
              <c:showLegendKey val="0"/>
              <c:showVal val="1"/>
              <c:showCatName val="0"/>
              <c:showSerName val="0"/>
              <c:showPercent val="0"/>
              <c:showBubbleSize val="0"/>
            </c:dLbl>
            <c:dLbl>
              <c:idx val="1"/>
              <c:layout>
                <c:manualLayout>
                  <c:x val="-1.2121212121212121E-2"/>
                  <c:y val="0"/>
                </c:manualLayout>
              </c:layout>
              <c:showLegendKey val="0"/>
              <c:showVal val="1"/>
              <c:showCatName val="0"/>
              <c:showSerName val="0"/>
              <c:showPercent val="0"/>
              <c:showBubbleSize val="0"/>
            </c:dLbl>
            <c:dLbl>
              <c:idx val="2"/>
              <c:layout>
                <c:manualLayout>
                  <c:x val="-1.4141414141414142E-2"/>
                  <c:y val="0"/>
                </c:manualLayout>
              </c:layout>
              <c:showLegendKey val="0"/>
              <c:showVal val="1"/>
              <c:showCatName val="0"/>
              <c:showSerName val="0"/>
              <c:showPercent val="0"/>
              <c:showBubbleSize val="0"/>
            </c:dLbl>
            <c:dLbl>
              <c:idx val="3"/>
              <c:layout>
                <c:manualLayout>
                  <c:x val="-1.0101010101010102E-2"/>
                  <c:y val="0"/>
                </c:manualLayout>
              </c:layout>
              <c:showLegendKey val="0"/>
              <c:showVal val="1"/>
              <c:showCatName val="0"/>
              <c:showSerName val="0"/>
              <c:showPercent val="0"/>
              <c:showBubbleSize val="0"/>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'49（問30）'!$AN$30:$AN$35</c:f>
              <c:strCache>
                <c:ptCount val="6"/>
                <c:pt idx="0">
                  <c:v>100人以上</c:v>
                </c:pt>
                <c:pt idx="1">
                  <c:v>50～99人</c:v>
                </c:pt>
                <c:pt idx="2">
                  <c:v>30～49人</c:v>
                </c:pt>
                <c:pt idx="3">
                  <c:v>10～29人</c:v>
                </c:pt>
                <c:pt idx="4">
                  <c:v>5～9人</c:v>
                </c:pt>
                <c:pt idx="5">
                  <c:v>1～4人</c:v>
                </c:pt>
              </c:strCache>
            </c:strRef>
          </c:cat>
          <c:val>
            <c:numRef>
              <c:f>'49（問30）'!$AQ$30:$AQ$35</c:f>
              <c:numCache>
                <c:formatCode>0.0%</c:formatCode>
                <c:ptCount val="6"/>
                <c:pt idx="0">
                  <c:v>3.8461538461538464E-2</c:v>
                </c:pt>
                <c:pt idx="1">
                  <c:v>2.8571428571428571E-2</c:v>
                </c:pt>
                <c:pt idx="2">
                  <c:v>5.5555555555555552E-2</c:v>
                </c:pt>
                <c:pt idx="3">
                  <c:v>6.0171919770773637E-2</c:v>
                </c:pt>
                <c:pt idx="4">
                  <c:v>8.0745341614906832E-2</c:v>
                </c:pt>
                <c:pt idx="5">
                  <c:v>0.1076923076923077</c:v>
                </c:pt>
              </c:numCache>
            </c:numRef>
          </c:val>
        </c:ser>
        <c:dLbls>
          <c:showLegendKey val="0"/>
          <c:showVal val="0"/>
          <c:showCatName val="0"/>
          <c:showSerName val="0"/>
          <c:showPercent val="0"/>
          <c:showBubbleSize val="0"/>
        </c:dLbls>
        <c:gapWidth val="40"/>
        <c:overlap val="100"/>
        <c:axId val="31408512"/>
        <c:axId val="31410048"/>
      </c:barChart>
      <c:catAx>
        <c:axId val="3140851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410048"/>
        <c:crosses val="autoZero"/>
        <c:auto val="1"/>
        <c:lblAlgn val="ctr"/>
        <c:lblOffset val="100"/>
        <c:tickLblSkip val="1"/>
        <c:tickMarkSkip val="1"/>
        <c:noMultiLvlLbl val="0"/>
      </c:catAx>
      <c:valAx>
        <c:axId val="31410048"/>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408512"/>
        <c:crosses val="autoZero"/>
        <c:crossBetween val="between"/>
        <c:majorUnit val="0.2"/>
      </c:valAx>
      <c:spPr>
        <a:solidFill>
          <a:srgbClr val="FFFFFF"/>
        </a:solidFill>
        <a:ln w="25400">
          <a:noFill/>
        </a:ln>
      </c:spPr>
    </c:plotArea>
    <c:legend>
      <c:legendPos val="r"/>
      <c:layout>
        <c:manualLayout>
          <c:xMode val="edge"/>
          <c:yMode val="edge"/>
          <c:x val="0.88484975741668648"/>
          <c:y val="0.30434934763589333"/>
          <c:w val="0.10757591664678279"/>
          <c:h val="0.57971268084243088"/>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893817697566565"/>
          <c:y val="2.9874213836477988E-2"/>
        </c:manualLayout>
      </c:layout>
      <c:overlay val="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title>
    <c:autoTitleDeleted val="0"/>
    <c:view3D>
      <c:rotX val="50"/>
      <c:rotY val="0"/>
      <c:rAngAx val="0"/>
      <c:perspective val="30"/>
    </c:view3D>
    <c:floor>
      <c:thickness val="0"/>
    </c:floor>
    <c:sideWall>
      <c:thickness val="0"/>
    </c:sideWall>
    <c:backWall>
      <c:thickness val="0"/>
    </c:backWall>
    <c:plotArea>
      <c:layout>
        <c:manualLayout>
          <c:layoutTarget val="inner"/>
          <c:xMode val="edge"/>
          <c:yMode val="edge"/>
          <c:x val="0.20354013270465085"/>
          <c:y val="0.24213836477987422"/>
          <c:w val="0.51032572255901631"/>
          <c:h val="0.70125786163522008"/>
        </c:manualLayout>
      </c:layout>
      <c:pie3DChart>
        <c:varyColors val="1"/>
        <c:ser>
          <c:idx val="0"/>
          <c:order val="0"/>
          <c:tx>
            <c:strRef>
              <c:f>'50（問30）'!$AN$6</c:f>
              <c:strCache>
                <c:ptCount val="1"/>
                <c:pt idx="0">
                  <c:v>全　体</c:v>
                </c:pt>
              </c:strCache>
            </c:strRef>
          </c:tx>
          <c:spPr>
            <a:solidFill>
              <a:srgbClr val="9999FF"/>
            </a:solidFill>
            <a:ln w="12700">
              <a:solidFill>
                <a:srgbClr val="000000"/>
              </a:solidFill>
              <a:prstDash val="solid"/>
            </a:ln>
          </c:spPr>
          <c:dPt>
            <c:idx val="0"/>
            <c:bubble3D val="0"/>
            <c:spPr>
              <a:pattFill prst="pct60">
                <a:fgClr>
                  <a:schemeClr val="tx1"/>
                </a:fgClr>
                <a:bgClr>
                  <a:schemeClr val="bg1"/>
                </a:bgClr>
              </a:pattFill>
              <a:ln w="12700">
                <a:solidFill>
                  <a:srgbClr val="000000"/>
                </a:solidFill>
                <a:prstDash val="solid"/>
              </a:ln>
            </c:spPr>
          </c:dPt>
          <c:dPt>
            <c:idx val="1"/>
            <c:bubble3D val="0"/>
            <c:spPr>
              <a:solidFill>
                <a:schemeClr val="bg1"/>
              </a:solidFill>
              <a:ln w="12700">
                <a:solidFill>
                  <a:srgbClr val="000000"/>
                </a:solidFill>
                <a:prstDash val="solid"/>
              </a:ln>
            </c:spPr>
          </c:dPt>
          <c:dPt>
            <c:idx val="2"/>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Lbls>
            <c:dLbl>
              <c:idx val="0"/>
              <c:layout>
                <c:manualLayout>
                  <c:x val="4.4424807907078256E-2"/>
                  <c:y val="0.10148440450789119"/>
                </c:manualLayout>
              </c:layout>
              <c:tx>
                <c:rich>
                  <a:bodyPr/>
                  <a:lstStyle/>
                  <a:p>
                    <a:r>
                      <a:rPr lang="ja-JP" altLang="en-US"/>
                      <a:t>努めている</a:t>
                    </a:r>
                    <a:r>
                      <a:rPr lang="en-US" altLang="ja-JP"/>
                      <a:t>64.3%</a:t>
                    </a:r>
                    <a:endParaRPr lang="ja-JP" altLang="en-US"/>
                  </a:p>
                </c:rich>
              </c:tx>
              <c:dLblPos val="bestFit"/>
              <c:showLegendKey val="0"/>
              <c:showVal val="1"/>
              <c:showCatName val="1"/>
              <c:showSerName val="0"/>
              <c:showPercent val="0"/>
              <c:showBubbleSize val="0"/>
            </c:dLbl>
            <c:dLbl>
              <c:idx val="1"/>
              <c:layout>
                <c:manualLayout>
                  <c:x val="-3.3151077354268768E-2"/>
                  <c:y val="7.1593621552022979E-2"/>
                </c:manualLayout>
              </c:layout>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努めていない</a:t>
                    </a:r>
                    <a:r>
                      <a:rPr lang="en-US" altLang="ja-JP"/>
                      <a:t> 28.4%</a:t>
                    </a:r>
                    <a:endParaRPr lang="ja-JP" altLang="en-US"/>
                  </a:p>
                </c:rich>
              </c:tx>
              <c:numFmt formatCode="0.0%" sourceLinked="0"/>
              <c:spPr>
                <a:noFill/>
                <a:ln w="25400">
                  <a:noFill/>
                </a:ln>
              </c:spPr>
              <c:dLblPos val="bestFit"/>
              <c:showLegendKey val="0"/>
              <c:showVal val="1"/>
              <c:showCatName val="1"/>
              <c:showSerName val="0"/>
              <c:showPercent val="0"/>
              <c:showBubbleSize val="0"/>
            </c:dLbl>
            <c:dLbl>
              <c:idx val="2"/>
              <c:layout>
                <c:manualLayout>
                  <c:x val="-0.11118048297060212"/>
                  <c:y val="3.2648442529589462E-2"/>
                </c:manualLayout>
              </c:layout>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無回答</a:t>
                    </a:r>
                    <a:r>
                      <a:rPr lang="en-US" altLang="ja-JP"/>
                      <a:t> 7.3%</a:t>
                    </a:r>
                    <a:endParaRPr lang="ja-JP" altLang="en-US"/>
                  </a:p>
                </c:rich>
              </c:tx>
              <c:numFmt formatCode="0.0%" sourceLinked="0"/>
              <c:spPr>
                <a:noFill/>
                <a:ln w="25400">
                  <a:noFill/>
                </a:ln>
              </c:spPr>
              <c:dLblPos val="bestFit"/>
              <c:showLegendKey val="0"/>
              <c:showVal val="1"/>
              <c:showCatName val="1"/>
              <c:showSerName val="0"/>
              <c:showPercent val="0"/>
              <c:showBubbleSize val="0"/>
            </c:dLbl>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1"/>
            <c:showSerName val="0"/>
            <c:showPercent val="0"/>
            <c:showBubbleSize val="0"/>
            <c:showLeaderLines val="1"/>
          </c:dLbls>
          <c:cat>
            <c:strRef>
              <c:f>'50（問30）'!$AO$5:$AQ$5</c:f>
              <c:strCache>
                <c:ptCount val="3"/>
                <c:pt idx="0">
                  <c:v>努めている</c:v>
                </c:pt>
                <c:pt idx="1">
                  <c:v>努めていない</c:v>
                </c:pt>
                <c:pt idx="2">
                  <c:v>無回答</c:v>
                </c:pt>
              </c:strCache>
            </c:strRef>
          </c:cat>
          <c:val>
            <c:numRef>
              <c:f>'50（問30）'!$AO$6:$AQ$6</c:f>
              <c:numCache>
                <c:formatCode>0.0%</c:formatCode>
                <c:ptCount val="3"/>
                <c:pt idx="0">
                  <c:v>0.64264560710760121</c:v>
                </c:pt>
                <c:pt idx="1">
                  <c:v>0.28430404738400789</c:v>
                </c:pt>
                <c:pt idx="2">
                  <c:v>7.3050345508390915E-2</c:v>
                </c:pt>
              </c:numCache>
            </c:numRef>
          </c:val>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4586021880008369"/>
          <c:y val="0.33503144654088052"/>
          <c:w val="0.23054096114091938"/>
          <c:h val="0.31295597484276733"/>
        </c:manualLayout>
      </c:layout>
      <c:overlay val="0"/>
      <c:spPr>
        <a:solidFill>
          <a:sysClr val="window" lastClr="FFFFFF"/>
        </a:solidFill>
        <a:ln>
          <a:solidFill>
            <a:sysClr val="windowText" lastClr="000000"/>
          </a:solidFill>
        </a:ln>
      </c:sp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13363379127158653"/>
          <c:y val="1.4204545454545454E-2"/>
        </c:manualLayout>
      </c:layout>
      <c:overlay val="0"/>
      <c:spPr>
        <a:noFill/>
        <a:ln w="25400">
          <a:noFill/>
        </a:ln>
      </c:spPr>
    </c:title>
    <c:autoTitleDeleted val="0"/>
    <c:plotArea>
      <c:layout>
        <c:manualLayout>
          <c:layoutTarget val="inner"/>
          <c:xMode val="edge"/>
          <c:yMode val="edge"/>
          <c:x val="0.14714736291080568"/>
          <c:y val="7.3863738824655467E-2"/>
          <c:w val="0.71321425900645619"/>
          <c:h val="0.84659208345182035"/>
        </c:manualLayout>
      </c:layout>
      <c:barChart>
        <c:barDir val="bar"/>
        <c:grouping val="percentStacked"/>
        <c:varyColors val="0"/>
        <c:ser>
          <c:idx val="0"/>
          <c:order val="0"/>
          <c:tx>
            <c:strRef>
              <c:f>'50（問30）'!$AO$10</c:f>
              <c:strCache>
                <c:ptCount val="1"/>
                <c:pt idx="0">
                  <c:v>努めている</c:v>
                </c:pt>
              </c:strCache>
            </c:strRef>
          </c:tx>
          <c:spPr>
            <a:pattFill prst="pct60">
              <a:fgClr>
                <a:schemeClr val="tx1"/>
              </a:fgClr>
              <a:bgClr>
                <a:schemeClr val="bg1"/>
              </a:bgClr>
            </a:pattFill>
            <a:ln w="12700">
              <a:solidFill>
                <a:srgbClr val="000000"/>
              </a:solidFill>
              <a:prstDash val="solid"/>
            </a:ln>
          </c:spPr>
          <c:invertIfNegative val="0"/>
          <c:dLbls>
            <c:dLbl>
              <c:idx val="0"/>
              <c:layout>
                <c:manualLayout>
                  <c:x val="2.4024024024024024E-2"/>
                  <c:y val="0"/>
                </c:manualLayout>
              </c:layout>
              <c:dLblPos val="ctr"/>
              <c:showLegendKey val="0"/>
              <c:showVal val="1"/>
              <c:showCatName val="0"/>
              <c:showSerName val="0"/>
              <c:showPercent val="0"/>
              <c:showBubbleSize val="0"/>
            </c:dLbl>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'50（問30）'!$AN$11:$AN$23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'50（問30）'!$AO$11:$AO$23</c:f>
              <c:numCache>
                <c:formatCode>0.0%</c:formatCode>
                <c:ptCount val="13"/>
                <c:pt idx="0">
                  <c:v>0</c:v>
                </c:pt>
                <c:pt idx="1">
                  <c:v>0.50877192982456143</c:v>
                </c:pt>
                <c:pt idx="2">
                  <c:v>0.74242424242424243</c:v>
                </c:pt>
                <c:pt idx="3">
                  <c:v>0.89655172413793105</c:v>
                </c:pt>
                <c:pt idx="4">
                  <c:v>0.71223021582733814</c:v>
                </c:pt>
                <c:pt idx="5">
                  <c:v>0.6333333333333333</c:v>
                </c:pt>
                <c:pt idx="6">
                  <c:v>0.52631578947368418</c:v>
                </c:pt>
                <c:pt idx="7">
                  <c:v>0.7142857142857143</c:v>
                </c:pt>
                <c:pt idx="8">
                  <c:v>0.66108786610878656</c:v>
                </c:pt>
                <c:pt idx="9">
                  <c:v>0.45</c:v>
                </c:pt>
                <c:pt idx="10">
                  <c:v>0.875</c:v>
                </c:pt>
                <c:pt idx="11">
                  <c:v>0.61250000000000004</c:v>
                </c:pt>
                <c:pt idx="12">
                  <c:v>0.51807228915662651</c:v>
                </c:pt>
              </c:numCache>
            </c:numRef>
          </c:val>
        </c:ser>
        <c:ser>
          <c:idx val="1"/>
          <c:order val="1"/>
          <c:tx>
            <c:strRef>
              <c:f>'50（問30）'!$AP$10</c:f>
              <c:strCache>
                <c:ptCount val="1"/>
                <c:pt idx="0">
                  <c:v>努めていない</c:v>
                </c:pt>
              </c:strCache>
            </c:strRef>
          </c:tx>
          <c:spPr>
            <a:solidFill>
              <a:schemeClr val="bg1"/>
            </a:solidFill>
            <a:ln w="12700">
              <a:solidFill>
                <a:srgbClr val="000000"/>
              </a:solidFill>
              <a:prstDash val="solid"/>
            </a:ln>
          </c:spPr>
          <c:invertIfNegative val="0"/>
          <c:dLbls>
            <c:dLbl>
              <c:idx val="0"/>
              <c:delete val="1"/>
            </c:dLbl>
            <c:dLbl>
              <c:idx val="3"/>
              <c:layout>
                <c:manualLayout>
                  <c:x val="-1.001001001001001E-2"/>
                  <c:y val="0"/>
                </c:manualLayout>
              </c:layout>
              <c:dLblPos val="ctr"/>
              <c:showLegendKey val="0"/>
              <c:showVal val="1"/>
              <c:showCatName val="0"/>
              <c:showSerName val="0"/>
              <c:showPercent val="0"/>
              <c:showBubbleSize val="0"/>
            </c:dLbl>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'50（問30）'!$AN$11:$AN$23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'50（問30）'!$AP$11:$AP$23</c:f>
              <c:numCache>
                <c:formatCode>0.0%</c:formatCode>
                <c:ptCount val="13"/>
                <c:pt idx="0">
                  <c:v>0</c:v>
                </c:pt>
                <c:pt idx="1">
                  <c:v>0.40350877192982454</c:v>
                </c:pt>
                <c:pt idx="2">
                  <c:v>0.17424242424242425</c:v>
                </c:pt>
                <c:pt idx="3">
                  <c:v>0.10344827586206896</c:v>
                </c:pt>
                <c:pt idx="4">
                  <c:v>0.18705035971223022</c:v>
                </c:pt>
                <c:pt idx="5">
                  <c:v>0.33333333333333331</c:v>
                </c:pt>
                <c:pt idx="6">
                  <c:v>0.26315789473684209</c:v>
                </c:pt>
                <c:pt idx="7">
                  <c:v>0.2857142857142857</c:v>
                </c:pt>
                <c:pt idx="8">
                  <c:v>0.28033472803347281</c:v>
                </c:pt>
                <c:pt idx="9">
                  <c:v>0.45</c:v>
                </c:pt>
                <c:pt idx="10">
                  <c:v>0.125</c:v>
                </c:pt>
                <c:pt idx="11">
                  <c:v>0.33124999999999999</c:v>
                </c:pt>
                <c:pt idx="12">
                  <c:v>0.39759036144578314</c:v>
                </c:pt>
              </c:numCache>
            </c:numRef>
          </c:val>
        </c:ser>
        <c:ser>
          <c:idx val="2"/>
          <c:order val="2"/>
          <c:tx>
            <c:strRef>
              <c:f>'50（問30）'!$AQ$10</c:f>
              <c:strCache>
                <c:ptCount val="1"/>
                <c:pt idx="0">
                  <c:v>無回答</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delete val="1"/>
            </c:dLbl>
            <c:dLbl>
              <c:idx val="3"/>
              <c:delete val="1"/>
            </c:dLbl>
            <c:dLbl>
              <c:idx val="5"/>
              <c:layout>
                <c:manualLayout>
                  <c:x val="-2.3605150879353828E-2"/>
                  <c:y val="-3.0184414707079291E-7"/>
                </c:manualLayout>
              </c:layout>
              <c:showLegendKey val="0"/>
              <c:showVal val="1"/>
              <c:showCatName val="0"/>
              <c:showSerName val="0"/>
              <c:showPercent val="0"/>
              <c:showBubbleSize val="0"/>
            </c:dLbl>
            <c:dLbl>
              <c:idx val="7"/>
              <c:delete val="1"/>
            </c:dLbl>
            <c:dLbl>
              <c:idx val="8"/>
              <c:layout>
                <c:manualLayout>
                  <c:x val="-9.835479533064094E-3"/>
                  <c:y val="0"/>
                </c:manualLayout>
              </c:layout>
              <c:showLegendKey val="0"/>
              <c:showVal val="1"/>
              <c:showCatName val="0"/>
              <c:showSerName val="0"/>
              <c:showPercent val="0"/>
              <c:showBubbleSize val="0"/>
            </c:dLbl>
            <c:dLbl>
              <c:idx val="10"/>
              <c:delete val="1"/>
            </c:dLbl>
            <c:dLbl>
              <c:idx val="11"/>
              <c:layout>
                <c:manualLayout>
                  <c:x val="-1.1802575439676914E-2"/>
                  <c:y val="-1.7569641757320748E-17"/>
                </c:manualLayout>
              </c:layout>
              <c:showLegendKey val="0"/>
              <c:showVal val="1"/>
              <c:showCatName val="0"/>
              <c:showSerName val="0"/>
              <c:showPercent val="0"/>
              <c:showBubbleSize val="0"/>
            </c:dLbl>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'50（問30）'!$AN$11:$AN$23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'50（問30）'!$AQ$11:$AQ$23</c:f>
              <c:numCache>
                <c:formatCode>0.0%</c:formatCode>
                <c:ptCount val="13"/>
                <c:pt idx="0">
                  <c:v>0</c:v>
                </c:pt>
                <c:pt idx="1">
                  <c:v>8.771929824561403E-2</c:v>
                </c:pt>
                <c:pt idx="2">
                  <c:v>8.3333333333333329E-2</c:v>
                </c:pt>
                <c:pt idx="3">
                  <c:v>0</c:v>
                </c:pt>
                <c:pt idx="4">
                  <c:v>0.10071942446043165</c:v>
                </c:pt>
                <c:pt idx="5">
                  <c:v>3.3333333333333333E-2</c:v>
                </c:pt>
                <c:pt idx="6">
                  <c:v>0.21052631578947367</c:v>
                </c:pt>
                <c:pt idx="7">
                  <c:v>0</c:v>
                </c:pt>
                <c:pt idx="8">
                  <c:v>5.8577405857740586E-2</c:v>
                </c:pt>
                <c:pt idx="9">
                  <c:v>0.1</c:v>
                </c:pt>
                <c:pt idx="10">
                  <c:v>0</c:v>
                </c:pt>
                <c:pt idx="11">
                  <c:v>5.6250000000000001E-2</c:v>
                </c:pt>
                <c:pt idx="12">
                  <c:v>8.4337349397590355E-2</c:v>
                </c:pt>
              </c:numCache>
            </c:numRef>
          </c:val>
        </c:ser>
        <c:dLbls>
          <c:showLegendKey val="0"/>
          <c:showVal val="0"/>
          <c:showCatName val="0"/>
          <c:showSerName val="0"/>
          <c:showPercent val="0"/>
          <c:showBubbleSize val="0"/>
        </c:dLbls>
        <c:gapWidth val="20"/>
        <c:overlap val="100"/>
        <c:axId val="31451392"/>
        <c:axId val="29696000"/>
      </c:barChart>
      <c:catAx>
        <c:axId val="3145139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696000"/>
        <c:crosses val="autoZero"/>
        <c:auto val="1"/>
        <c:lblAlgn val="ctr"/>
        <c:lblOffset val="100"/>
        <c:tickLblSkip val="1"/>
        <c:tickMarkSkip val="1"/>
        <c:noMultiLvlLbl val="0"/>
      </c:catAx>
      <c:valAx>
        <c:axId val="29696000"/>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451392"/>
        <c:crosses val="autoZero"/>
        <c:crossBetween val="between"/>
        <c:majorUnit val="0.2"/>
      </c:valAx>
      <c:spPr>
        <a:solidFill>
          <a:srgbClr val="FFFFFF"/>
        </a:solidFill>
        <a:ln w="25400">
          <a:noFill/>
        </a:ln>
      </c:spPr>
    </c:plotArea>
    <c:legend>
      <c:legendPos val="r"/>
      <c:layout>
        <c:manualLayout>
          <c:xMode val="edge"/>
          <c:yMode val="edge"/>
          <c:x val="0.89489615599851813"/>
          <c:y val="0.34090968742543543"/>
          <c:w val="9.4594752232547541E-2"/>
          <c:h val="0.3892051419708900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12102890315715073"/>
          <c:y val="2.0242914979757085E-2"/>
        </c:manualLayout>
      </c:layout>
      <c:overlay val="0"/>
      <c:spPr>
        <a:noFill/>
        <a:ln w="25400">
          <a:noFill/>
        </a:ln>
      </c:spPr>
    </c:title>
    <c:autoTitleDeleted val="0"/>
    <c:plotArea>
      <c:layout>
        <c:manualLayout>
          <c:layoutTarget val="inner"/>
          <c:xMode val="edge"/>
          <c:yMode val="edge"/>
          <c:x val="0.13313171710396557"/>
          <c:y val="0.12550632098130887"/>
          <c:w val="0.72617300238526672"/>
          <c:h val="0.7611351078866474"/>
        </c:manualLayout>
      </c:layout>
      <c:barChart>
        <c:barDir val="bar"/>
        <c:grouping val="percentStacked"/>
        <c:varyColors val="0"/>
        <c:ser>
          <c:idx val="0"/>
          <c:order val="0"/>
          <c:tx>
            <c:strRef>
              <c:f>'50（問30）'!$AO$29</c:f>
              <c:strCache>
                <c:ptCount val="1"/>
                <c:pt idx="0">
                  <c:v>努めている</c:v>
                </c:pt>
              </c:strCache>
            </c:strRef>
          </c:tx>
          <c:spPr>
            <a:pattFill prst="pct60">
              <a:fgClr>
                <a:schemeClr val="tx1"/>
              </a:fgClr>
              <a:bgClr>
                <a:schemeClr val="bg1"/>
              </a:bgClr>
            </a:pattFill>
            <a:ln w="12700">
              <a:solidFill>
                <a:srgbClr val="000000"/>
              </a:solidFill>
              <a:prstDash val="solid"/>
            </a:ln>
          </c:spPr>
          <c:invertIfNegative val="0"/>
          <c:dLbls>
            <c:spPr>
              <a:solidFill>
                <a:schemeClr val="bg1"/>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'50（問30）'!$AN$30:$AN$35</c:f>
              <c:strCache>
                <c:ptCount val="6"/>
                <c:pt idx="0">
                  <c:v>100人以上</c:v>
                </c:pt>
                <c:pt idx="1">
                  <c:v>50～99人</c:v>
                </c:pt>
                <c:pt idx="2">
                  <c:v>30～49人</c:v>
                </c:pt>
                <c:pt idx="3">
                  <c:v>10～29人</c:v>
                </c:pt>
                <c:pt idx="4">
                  <c:v>5～9人</c:v>
                </c:pt>
                <c:pt idx="5">
                  <c:v>1～4人</c:v>
                </c:pt>
              </c:strCache>
            </c:strRef>
          </c:cat>
          <c:val>
            <c:numRef>
              <c:f>'50（問30）'!$AO$30:$AO$35</c:f>
              <c:numCache>
                <c:formatCode>0.0%</c:formatCode>
                <c:ptCount val="6"/>
                <c:pt idx="0">
                  <c:v>0.69230769230769229</c:v>
                </c:pt>
                <c:pt idx="1">
                  <c:v>0.68571428571428572</c:v>
                </c:pt>
                <c:pt idx="2">
                  <c:v>0.66666666666666663</c:v>
                </c:pt>
                <c:pt idx="3">
                  <c:v>0.69914040114613185</c:v>
                </c:pt>
                <c:pt idx="4">
                  <c:v>0.60248447204968947</c:v>
                </c:pt>
                <c:pt idx="5">
                  <c:v>0.53076923076923077</c:v>
                </c:pt>
              </c:numCache>
            </c:numRef>
          </c:val>
        </c:ser>
        <c:ser>
          <c:idx val="1"/>
          <c:order val="1"/>
          <c:tx>
            <c:strRef>
              <c:f>'50（問30）'!$AP$29</c:f>
              <c:strCache>
                <c:ptCount val="1"/>
                <c:pt idx="0">
                  <c:v>努めていない</c:v>
                </c:pt>
              </c:strCache>
            </c:strRef>
          </c:tx>
          <c:spPr>
            <a:solidFill>
              <a:schemeClr val="bg1"/>
            </a:solidFill>
            <a:ln w="12700">
              <a:solidFill>
                <a:srgbClr val="000000"/>
              </a:solidFill>
              <a:prstDash val="solid"/>
            </a:ln>
          </c:spPr>
          <c:invertIfNegative val="0"/>
          <c:dLbls>
            <c:spPr>
              <a:solidFill>
                <a:schemeClr val="bg1"/>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'50（問30）'!$AN$30:$AN$35</c:f>
              <c:strCache>
                <c:ptCount val="6"/>
                <c:pt idx="0">
                  <c:v>100人以上</c:v>
                </c:pt>
                <c:pt idx="1">
                  <c:v>50～99人</c:v>
                </c:pt>
                <c:pt idx="2">
                  <c:v>30～49人</c:v>
                </c:pt>
                <c:pt idx="3">
                  <c:v>10～29人</c:v>
                </c:pt>
                <c:pt idx="4">
                  <c:v>5～9人</c:v>
                </c:pt>
                <c:pt idx="5">
                  <c:v>1～4人</c:v>
                </c:pt>
              </c:strCache>
            </c:strRef>
          </c:cat>
          <c:val>
            <c:numRef>
              <c:f>'50（問30）'!$AP$30:$AP$35</c:f>
              <c:numCache>
                <c:formatCode>0.0%</c:formatCode>
                <c:ptCount val="6"/>
                <c:pt idx="0">
                  <c:v>0.26923076923076922</c:v>
                </c:pt>
                <c:pt idx="1">
                  <c:v>0.2857142857142857</c:v>
                </c:pt>
                <c:pt idx="2">
                  <c:v>0.26666666666666666</c:v>
                </c:pt>
                <c:pt idx="3">
                  <c:v>0.24068767908309455</c:v>
                </c:pt>
                <c:pt idx="4">
                  <c:v>0.3105590062111801</c:v>
                </c:pt>
                <c:pt idx="5">
                  <c:v>0.35384615384615387</c:v>
                </c:pt>
              </c:numCache>
            </c:numRef>
          </c:val>
        </c:ser>
        <c:ser>
          <c:idx val="2"/>
          <c:order val="2"/>
          <c:tx>
            <c:strRef>
              <c:f>'50（問30）'!$AQ$29</c:f>
              <c:strCache>
                <c:ptCount val="1"/>
                <c:pt idx="0">
                  <c:v>無回答</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1.1890285433947826E-2"/>
                  <c:y val="1.016581651168324E-16"/>
                </c:manualLayout>
              </c:layout>
              <c:showLegendKey val="0"/>
              <c:showVal val="1"/>
              <c:showCatName val="0"/>
              <c:showSerName val="0"/>
              <c:showPercent val="0"/>
              <c:showBubbleSize val="0"/>
            </c:dLbl>
            <c:dLbl>
              <c:idx val="1"/>
              <c:layout>
                <c:manualLayout>
                  <c:x val="-1.5853713911930436E-2"/>
                  <c:y val="5.5450548807616726E-3"/>
                </c:manualLayout>
              </c:layout>
              <c:showLegendKey val="0"/>
              <c:showVal val="1"/>
              <c:showCatName val="0"/>
              <c:showSerName val="0"/>
              <c:showPercent val="0"/>
              <c:showBubbleSize val="0"/>
            </c:dLbl>
            <c:dLbl>
              <c:idx val="2"/>
              <c:layout>
                <c:manualLayout>
                  <c:x val="-9.9085711949565211E-3"/>
                  <c:y val="0"/>
                </c:manualLayout>
              </c:layout>
              <c:showLegendKey val="0"/>
              <c:showVal val="1"/>
              <c:showCatName val="0"/>
              <c:showSerName val="0"/>
              <c:showPercent val="0"/>
              <c:showBubbleSize val="0"/>
            </c:dLbl>
            <c:dLbl>
              <c:idx val="3"/>
              <c:layout>
                <c:manualLayout>
                  <c:x val="-1.1890285433947826E-2"/>
                  <c:y val="0"/>
                </c:manualLayout>
              </c:layout>
              <c:showLegendKey val="0"/>
              <c:showVal val="1"/>
              <c:showCatName val="0"/>
              <c:showSerName val="0"/>
              <c:showPercent val="0"/>
              <c:showBubbleSize val="0"/>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'50（問30）'!$AN$30:$AN$35</c:f>
              <c:strCache>
                <c:ptCount val="6"/>
                <c:pt idx="0">
                  <c:v>100人以上</c:v>
                </c:pt>
                <c:pt idx="1">
                  <c:v>50～99人</c:v>
                </c:pt>
                <c:pt idx="2">
                  <c:v>30～49人</c:v>
                </c:pt>
                <c:pt idx="3">
                  <c:v>10～29人</c:v>
                </c:pt>
                <c:pt idx="4">
                  <c:v>5～9人</c:v>
                </c:pt>
                <c:pt idx="5">
                  <c:v>1～4人</c:v>
                </c:pt>
              </c:strCache>
            </c:strRef>
          </c:cat>
          <c:val>
            <c:numRef>
              <c:f>'50（問30）'!$AQ$30:$AQ$35</c:f>
              <c:numCache>
                <c:formatCode>0.0%</c:formatCode>
                <c:ptCount val="6"/>
                <c:pt idx="0">
                  <c:v>3.8461538461538464E-2</c:v>
                </c:pt>
                <c:pt idx="1">
                  <c:v>2.8571428571428571E-2</c:v>
                </c:pt>
                <c:pt idx="2">
                  <c:v>6.6666666666666666E-2</c:v>
                </c:pt>
                <c:pt idx="3">
                  <c:v>6.0171919770773637E-2</c:v>
                </c:pt>
                <c:pt idx="4">
                  <c:v>8.6956521739130432E-2</c:v>
                </c:pt>
                <c:pt idx="5">
                  <c:v>0.11538461538461539</c:v>
                </c:pt>
              </c:numCache>
            </c:numRef>
          </c:val>
        </c:ser>
        <c:dLbls>
          <c:showLegendKey val="0"/>
          <c:showVal val="0"/>
          <c:showCatName val="0"/>
          <c:showSerName val="0"/>
          <c:showPercent val="0"/>
          <c:showBubbleSize val="0"/>
        </c:dLbls>
        <c:gapWidth val="50"/>
        <c:overlap val="100"/>
        <c:axId val="29739648"/>
        <c:axId val="31011200"/>
      </c:barChart>
      <c:catAx>
        <c:axId val="2973964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011200"/>
        <c:crosses val="autoZero"/>
        <c:auto val="1"/>
        <c:lblAlgn val="ctr"/>
        <c:lblOffset val="100"/>
        <c:tickLblSkip val="1"/>
        <c:tickMarkSkip val="1"/>
        <c:noMultiLvlLbl val="0"/>
      </c:catAx>
      <c:valAx>
        <c:axId val="31011200"/>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739648"/>
        <c:crosses val="autoZero"/>
        <c:crossBetween val="between"/>
        <c:majorUnit val="0.2"/>
      </c:valAx>
      <c:spPr>
        <a:solidFill>
          <a:srgbClr val="FFFFFF"/>
        </a:solidFill>
        <a:ln w="25400">
          <a:noFill/>
        </a:ln>
      </c:spPr>
    </c:plotArea>
    <c:legend>
      <c:legendPos val="r"/>
      <c:layout>
        <c:manualLayout>
          <c:xMode val="edge"/>
          <c:yMode val="edge"/>
          <c:x val="0.89863906194781629"/>
          <c:y val="0.26315831978492565"/>
          <c:w val="9.5310136157337411E-2"/>
          <c:h val="0.5587057285855462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15220716131944692"/>
          <c:y val="1.3262599469496022E-2"/>
        </c:manualLayout>
      </c:layout>
      <c:overlay val="0"/>
      <c:spPr>
        <a:noFill/>
        <a:ln w="25400">
          <a:noFill/>
        </a:ln>
      </c:spPr>
    </c:title>
    <c:autoTitleDeleted val="0"/>
    <c:plotArea>
      <c:layout>
        <c:manualLayout>
          <c:layoutTarget val="inner"/>
          <c:xMode val="edge"/>
          <c:yMode val="edge"/>
          <c:x val="0.1491630832071133"/>
          <c:y val="6.8965517241379309E-2"/>
          <c:w val="0.71994018731596521"/>
          <c:h val="0.85676392572944293"/>
        </c:manualLayout>
      </c:layout>
      <c:barChart>
        <c:barDir val="bar"/>
        <c:grouping val="percentStacked"/>
        <c:varyColors val="0"/>
        <c:ser>
          <c:idx val="0"/>
          <c:order val="0"/>
          <c:tx>
            <c:strRef>
              <c:f>'27（問22）'!$AO$9</c:f>
              <c:strCache>
                <c:ptCount val="1"/>
                <c:pt idx="0">
                  <c:v>あり</c:v>
                </c:pt>
              </c:strCache>
            </c:strRef>
          </c:tx>
          <c:spPr>
            <a:pattFill prst="pct60">
              <a:fgClr>
                <a:schemeClr val="tx1"/>
              </a:fgClr>
              <a:bgClr>
                <a:schemeClr val="bg1"/>
              </a:bgClr>
            </a:pattFill>
            <a:ln w="12700">
              <a:solidFill>
                <a:srgbClr val="000000"/>
              </a:solidFill>
              <a:prstDash val="solid"/>
            </a:ln>
          </c:spPr>
          <c:invertIfNegative val="0"/>
          <c:dLbls>
            <c:dLbl>
              <c:idx val="0"/>
              <c:delete val="1"/>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'27（問22）'!$AN$10:$AN$22</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'27（問22）'!$AO$10:$AO$22</c:f>
              <c:numCache>
                <c:formatCode>0.0%</c:formatCode>
                <c:ptCount val="13"/>
                <c:pt idx="0">
                  <c:v>0</c:v>
                </c:pt>
                <c:pt idx="1">
                  <c:v>0.73684210526315785</c:v>
                </c:pt>
                <c:pt idx="2">
                  <c:v>0.75</c:v>
                </c:pt>
                <c:pt idx="3">
                  <c:v>0.82758620689655171</c:v>
                </c:pt>
                <c:pt idx="4">
                  <c:v>0.79856115107913672</c:v>
                </c:pt>
                <c:pt idx="5">
                  <c:v>0.26666666666666666</c:v>
                </c:pt>
                <c:pt idx="6">
                  <c:v>0.68421052631578949</c:v>
                </c:pt>
                <c:pt idx="7">
                  <c:v>0.7857142857142857</c:v>
                </c:pt>
                <c:pt idx="8">
                  <c:v>0.76987447698744771</c:v>
                </c:pt>
                <c:pt idx="9">
                  <c:v>0.85</c:v>
                </c:pt>
                <c:pt idx="10">
                  <c:v>0.875</c:v>
                </c:pt>
                <c:pt idx="11">
                  <c:v>0.71875</c:v>
                </c:pt>
                <c:pt idx="12">
                  <c:v>0.77710843373493976</c:v>
                </c:pt>
              </c:numCache>
            </c:numRef>
          </c:val>
        </c:ser>
        <c:ser>
          <c:idx val="1"/>
          <c:order val="1"/>
          <c:tx>
            <c:strRef>
              <c:f>'27（問22）'!$AP$9</c:f>
              <c:strCache>
                <c:ptCount val="1"/>
                <c:pt idx="0">
                  <c:v>なし</c:v>
                </c:pt>
              </c:strCache>
            </c:strRef>
          </c:tx>
          <c:spPr>
            <a:solidFill>
              <a:schemeClr val="bg1"/>
            </a:solidFill>
            <a:ln w="12700">
              <a:solidFill>
                <a:srgbClr val="000000"/>
              </a:solidFill>
              <a:prstDash val="solid"/>
            </a:ln>
          </c:spPr>
          <c:invertIfNegative val="0"/>
          <c:dLbls>
            <c:dLbl>
              <c:idx val="0"/>
              <c:delete val="1"/>
            </c:dLbl>
            <c:dLbl>
              <c:idx val="1"/>
              <c:showLegendKey val="0"/>
              <c:showVal val="1"/>
              <c:showCatName val="0"/>
              <c:showSerName val="0"/>
              <c:showPercent val="0"/>
              <c:showBubbleSize val="0"/>
            </c:dLbl>
            <c:dLbl>
              <c:idx val="7"/>
              <c:layout>
                <c:manualLayout>
                  <c:x val="-2.222217114155876E-2"/>
                  <c:y val="-1.9112067225018608E-3"/>
                </c:manualLayout>
              </c:layout>
              <c:dLblPos val="ctr"/>
              <c:showLegendKey val="0"/>
              <c:showVal val="1"/>
              <c:showCatName val="0"/>
              <c:showSerName val="0"/>
              <c:showPercent val="0"/>
              <c:showBubbleSize val="0"/>
            </c:dLbl>
            <c:dLbl>
              <c:idx val="9"/>
              <c:showLegendKey val="0"/>
              <c:showVal val="1"/>
              <c:showCatName val="0"/>
              <c:showSerName val="0"/>
              <c:showPercent val="0"/>
              <c:showBubbleSize val="0"/>
            </c:dLbl>
            <c:dLbl>
              <c:idx val="10"/>
              <c:delete val="1"/>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cat>
            <c:strRef>
              <c:f>'27（問22）'!$AN$10:$AN$22</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'27（問22）'!$AP$10:$AP$22</c:f>
              <c:numCache>
                <c:formatCode>0.0%</c:formatCode>
                <c:ptCount val="13"/>
                <c:pt idx="0">
                  <c:v>0</c:v>
                </c:pt>
                <c:pt idx="1">
                  <c:v>0.26315789473684209</c:v>
                </c:pt>
                <c:pt idx="2">
                  <c:v>0.18939393939393939</c:v>
                </c:pt>
                <c:pt idx="3">
                  <c:v>0.13793103448275862</c:v>
                </c:pt>
                <c:pt idx="4">
                  <c:v>0.20143884892086331</c:v>
                </c:pt>
                <c:pt idx="5">
                  <c:v>0.6333333333333333</c:v>
                </c:pt>
                <c:pt idx="6">
                  <c:v>0.26315789473684209</c:v>
                </c:pt>
                <c:pt idx="7">
                  <c:v>0.21428571428571427</c:v>
                </c:pt>
                <c:pt idx="8">
                  <c:v>0.20920502092050208</c:v>
                </c:pt>
                <c:pt idx="9">
                  <c:v>0.15</c:v>
                </c:pt>
                <c:pt idx="10">
                  <c:v>0</c:v>
                </c:pt>
                <c:pt idx="11">
                  <c:v>0.26874999999999999</c:v>
                </c:pt>
                <c:pt idx="12">
                  <c:v>0.21084337349397592</c:v>
                </c:pt>
              </c:numCache>
            </c:numRef>
          </c:val>
        </c:ser>
        <c:ser>
          <c:idx val="2"/>
          <c:order val="2"/>
          <c:tx>
            <c:strRef>
              <c:f>'27（問22）'!$AQ$9</c:f>
              <c:strCache>
                <c:ptCount val="1"/>
                <c:pt idx="0">
                  <c:v>無回答</c:v>
                </c:pt>
              </c:strCache>
            </c:strRef>
          </c:tx>
          <c:spPr>
            <a:pattFill prst="pct10">
              <a:fgClr>
                <a:schemeClr val="tx1"/>
              </a:fgClr>
              <a:bgClr>
                <a:schemeClr val="bg1"/>
              </a:bgClr>
            </a:pattFill>
            <a:ln w="12700">
              <a:solidFill>
                <a:srgbClr val="000000"/>
              </a:solidFill>
              <a:prstDash val="solid"/>
            </a:ln>
          </c:spPr>
          <c:invertIfNegative val="0"/>
          <c:dLbls>
            <c:dLbl>
              <c:idx val="0"/>
              <c:layout>
                <c:manualLayout>
                  <c:x val="3.8178718564739429E-2"/>
                  <c:y val="-7.0121208323761283E-3"/>
                </c:manualLayout>
              </c:layout>
              <c:dLblPos val="ctr"/>
              <c:showLegendKey val="0"/>
              <c:showVal val="1"/>
              <c:showCatName val="0"/>
              <c:showSerName val="0"/>
              <c:showPercent val="0"/>
              <c:showBubbleSize val="0"/>
            </c:dLbl>
            <c:dLbl>
              <c:idx val="1"/>
              <c:delete val="1"/>
            </c:dLbl>
            <c:dLbl>
              <c:idx val="2"/>
              <c:layout>
                <c:manualLayout>
                  <c:x val="4.4647387113140535E-2"/>
                  <c:y val="0"/>
                </c:manualLayout>
              </c:layout>
              <c:dLblPos val="ctr"/>
              <c:showLegendKey val="0"/>
              <c:showVal val="1"/>
              <c:showCatName val="0"/>
              <c:showSerName val="0"/>
              <c:showPercent val="0"/>
              <c:showBubbleSize val="0"/>
            </c:dLbl>
            <c:dLbl>
              <c:idx val="3"/>
              <c:layout>
                <c:manualLayout>
                  <c:x val="4.0588533739218668E-2"/>
                  <c:y val="0"/>
                </c:manualLayout>
              </c:layout>
              <c:dLblPos val="ctr"/>
              <c:showLegendKey val="0"/>
              <c:showVal val="1"/>
              <c:showCatName val="0"/>
              <c:showSerName val="0"/>
              <c:showPercent val="0"/>
              <c:showBubbleSize val="0"/>
            </c:dLbl>
            <c:dLbl>
              <c:idx val="4"/>
              <c:delete val="1"/>
            </c:dLbl>
            <c:dLbl>
              <c:idx val="6"/>
              <c:layout>
                <c:manualLayout>
                  <c:x val="1.6235413495687467E-2"/>
                  <c:y val="0"/>
                </c:manualLayout>
              </c:layout>
              <c:dLblPos val="ctr"/>
              <c:showLegendKey val="0"/>
              <c:showVal val="1"/>
              <c:showCatName val="0"/>
              <c:showSerName val="0"/>
              <c:showPercent val="0"/>
              <c:showBubbleSize val="0"/>
            </c:dLbl>
            <c:dLbl>
              <c:idx val="7"/>
              <c:delete val="1"/>
            </c:dLbl>
            <c:dLbl>
              <c:idx val="8"/>
              <c:layout>
                <c:manualLayout>
                  <c:x val="3.4500253678335868E-2"/>
                  <c:y val="0"/>
                </c:manualLayout>
              </c:layout>
              <c:dLblPos val="ctr"/>
              <c:showLegendKey val="0"/>
              <c:showVal val="1"/>
              <c:showCatName val="0"/>
              <c:showSerName val="0"/>
              <c:showPercent val="0"/>
              <c:showBubbleSize val="0"/>
            </c:dLbl>
            <c:dLbl>
              <c:idx val="9"/>
              <c:delete val="1"/>
            </c:dLbl>
            <c:dLbl>
              <c:idx val="10"/>
              <c:showLegendKey val="0"/>
              <c:showVal val="1"/>
              <c:showCatName val="0"/>
              <c:showSerName val="0"/>
              <c:showPercent val="0"/>
              <c:showBubbleSize val="0"/>
            </c:dLbl>
            <c:dLbl>
              <c:idx val="11"/>
              <c:layout>
                <c:manualLayout>
                  <c:x val="3.0441400304414001E-2"/>
                  <c:y val="0"/>
                </c:manualLayout>
              </c:layout>
              <c:dLblPos val="ctr"/>
              <c:showLegendKey val="0"/>
              <c:showVal val="1"/>
              <c:showCatName val="0"/>
              <c:showSerName val="0"/>
              <c:showPercent val="0"/>
              <c:showBubbleSize val="0"/>
            </c:dLbl>
            <c:dLbl>
              <c:idx val="12"/>
              <c:layout>
                <c:manualLayout>
                  <c:x val="3.0441400304414001E-2"/>
                  <c:y val="0"/>
                </c:manualLayout>
              </c:layout>
              <c:dLblPos val="ctr"/>
              <c:showLegendKey val="0"/>
              <c:showVal val="1"/>
              <c:showCatName val="0"/>
              <c:showSerName val="0"/>
              <c:showPercent val="0"/>
              <c:showBubbleSize val="0"/>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cat>
            <c:strRef>
              <c:f>'27（問22）'!$AN$10:$AN$22</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'27（問22）'!$AQ$10:$AQ$22</c:f>
              <c:numCache>
                <c:formatCode>0.0%</c:formatCode>
                <c:ptCount val="13"/>
                <c:pt idx="0">
                  <c:v>0</c:v>
                </c:pt>
                <c:pt idx="1">
                  <c:v>0</c:v>
                </c:pt>
                <c:pt idx="2">
                  <c:v>6.0606060606060608E-2</c:v>
                </c:pt>
                <c:pt idx="3">
                  <c:v>3.4482758620689655E-2</c:v>
                </c:pt>
                <c:pt idx="4">
                  <c:v>0</c:v>
                </c:pt>
                <c:pt idx="5">
                  <c:v>0.1</c:v>
                </c:pt>
                <c:pt idx="6">
                  <c:v>5.2631578947368418E-2</c:v>
                </c:pt>
                <c:pt idx="7">
                  <c:v>0</c:v>
                </c:pt>
                <c:pt idx="8">
                  <c:v>2.0920502092050208E-2</c:v>
                </c:pt>
                <c:pt idx="9">
                  <c:v>0</c:v>
                </c:pt>
                <c:pt idx="10">
                  <c:v>0.125</c:v>
                </c:pt>
                <c:pt idx="11">
                  <c:v>1.2500000000000001E-2</c:v>
                </c:pt>
                <c:pt idx="12">
                  <c:v>1.2048192771084338E-2</c:v>
                </c:pt>
              </c:numCache>
            </c:numRef>
          </c:val>
        </c:ser>
        <c:dLbls>
          <c:showLegendKey val="0"/>
          <c:showVal val="0"/>
          <c:showCatName val="0"/>
          <c:showSerName val="0"/>
          <c:showPercent val="0"/>
          <c:showBubbleSize val="0"/>
        </c:dLbls>
        <c:gapWidth val="30"/>
        <c:overlap val="100"/>
        <c:axId val="91767936"/>
        <c:axId val="91769472"/>
      </c:barChart>
      <c:catAx>
        <c:axId val="9176793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1769472"/>
        <c:crosses val="autoZero"/>
        <c:auto val="1"/>
        <c:lblAlgn val="ctr"/>
        <c:lblOffset val="100"/>
        <c:tickLblSkip val="1"/>
        <c:tickMarkSkip val="1"/>
        <c:noMultiLvlLbl val="0"/>
      </c:catAx>
      <c:valAx>
        <c:axId val="91769472"/>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1767936"/>
        <c:crosses val="autoZero"/>
        <c:crossBetween val="between"/>
        <c:majorUnit val="0.2"/>
      </c:valAx>
      <c:spPr>
        <a:noFill/>
        <a:ln w="25400">
          <a:noFill/>
        </a:ln>
      </c:spPr>
    </c:plotArea>
    <c:legend>
      <c:legendPos val="r"/>
      <c:layout>
        <c:manualLayout>
          <c:xMode val="edge"/>
          <c:yMode val="edge"/>
          <c:x val="0.89497844732878706"/>
          <c:y val="0.40406719717064543"/>
          <c:w val="9.7412640771501691E-2"/>
          <c:h val="0.1856763925729443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4.3651418572678416E-2"/>
          <c:y val="2.3931623931623933E-2"/>
        </c:manualLayout>
      </c:layout>
      <c:overlay val="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title>
    <c:autoTitleDeleted val="0"/>
    <c:view3D>
      <c:rotX val="50"/>
      <c:rotY val="0"/>
      <c:rAngAx val="0"/>
      <c:perspective val="30"/>
    </c:view3D>
    <c:floor>
      <c:thickness val="0"/>
    </c:floor>
    <c:sideWall>
      <c:thickness val="0"/>
    </c:sideWall>
    <c:backWall>
      <c:thickness val="0"/>
    </c:backWall>
    <c:plotArea>
      <c:layout>
        <c:manualLayout>
          <c:layoutTarget val="inner"/>
          <c:xMode val="edge"/>
          <c:yMode val="edge"/>
          <c:x val="0.21031777277840269"/>
          <c:y val="0.2273515041389057"/>
          <c:w val="0.49702505936757896"/>
          <c:h val="0.72478524799784638"/>
        </c:manualLayout>
      </c:layout>
      <c:pie3DChart>
        <c:varyColors val="1"/>
        <c:ser>
          <c:idx val="0"/>
          <c:order val="0"/>
          <c:tx>
            <c:strRef>
              <c:f>'51(問30)'!$AC$6</c:f>
              <c:strCache>
                <c:ptCount val="1"/>
                <c:pt idx="0">
                  <c:v>全　体</c:v>
                </c:pt>
              </c:strCache>
            </c:strRef>
          </c:tx>
          <c:spPr>
            <a:solidFill>
              <a:srgbClr val="9999FF"/>
            </a:solidFill>
            <a:ln w="12700">
              <a:solidFill>
                <a:srgbClr val="000000"/>
              </a:solidFill>
              <a:prstDash val="solid"/>
            </a:ln>
          </c:spPr>
          <c:dPt>
            <c:idx val="0"/>
            <c:bubble3D val="0"/>
            <c:spPr>
              <a:pattFill prst="pct60">
                <a:fgClr>
                  <a:schemeClr val="tx1"/>
                </a:fgClr>
                <a:bgClr>
                  <a:schemeClr val="bg1"/>
                </a:bgClr>
              </a:pattFill>
              <a:ln w="12700">
                <a:solidFill>
                  <a:srgbClr val="000000"/>
                </a:solidFill>
                <a:prstDash val="solid"/>
              </a:ln>
            </c:spPr>
          </c:dPt>
          <c:dPt>
            <c:idx val="1"/>
            <c:bubble3D val="0"/>
            <c:spPr>
              <a:solidFill>
                <a:schemeClr val="bg1"/>
              </a:solidFill>
              <a:ln w="12700">
                <a:solidFill>
                  <a:srgbClr val="000000"/>
                </a:solidFill>
                <a:prstDash val="solid"/>
              </a:ln>
            </c:spPr>
          </c:dPt>
          <c:dPt>
            <c:idx val="2"/>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Lbls>
            <c:dLbl>
              <c:idx val="0"/>
              <c:layout>
                <c:manualLayout>
                  <c:x val="3.4341332333458319E-2"/>
                  <c:y val="-6.4143212867622298E-2"/>
                </c:manualLayout>
              </c:layout>
              <c:dLblPos val="bestFit"/>
              <c:showLegendKey val="0"/>
              <c:showVal val="1"/>
              <c:showCatName val="1"/>
              <c:showSerName val="0"/>
              <c:showPercent val="0"/>
              <c:showBubbleSize val="0"/>
              <c:separator>
</c:separator>
            </c:dLbl>
            <c:dLbl>
              <c:idx val="1"/>
              <c:layout>
                <c:manualLayout>
                  <c:x val="-0.13106767904011998"/>
                  <c:y val="-5.1282051282051282E-3"/>
                </c:manualLayout>
              </c:layout>
              <c:dLblPos val="bestFit"/>
              <c:showLegendKey val="0"/>
              <c:showVal val="1"/>
              <c:showCatName val="1"/>
              <c:showSerName val="0"/>
              <c:showPercent val="0"/>
              <c:showBubbleSize val="0"/>
              <c:separator>
</c:separator>
            </c:dLbl>
            <c:dLbl>
              <c:idx val="2"/>
              <c:layout>
                <c:manualLayout>
                  <c:x val="-5.1701349831271094E-2"/>
                  <c:y val="-4.0842586984319272E-3"/>
                </c:manualLayout>
              </c:layout>
              <c:dLblPos val="bestFit"/>
              <c:showLegendKey val="0"/>
              <c:showVal val="1"/>
              <c:showCatName val="1"/>
              <c:showSerName val="0"/>
              <c:showPercent val="0"/>
              <c:showBubbleSize val="0"/>
              <c:separator>
</c:separator>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1"/>
            <c:showSerName val="0"/>
            <c:showPercent val="0"/>
            <c:showBubbleSize val="0"/>
            <c:separator>
</c:separator>
            <c:showLeaderLines val="1"/>
          </c:dLbls>
          <c:cat>
            <c:strRef>
              <c:f>'51(問30)'!$AD$5:$AF$5</c:f>
              <c:strCache>
                <c:ptCount val="3"/>
                <c:pt idx="0">
                  <c:v>定めている</c:v>
                </c:pt>
                <c:pt idx="1">
                  <c:v>定めていない</c:v>
                </c:pt>
                <c:pt idx="2">
                  <c:v>無回答</c:v>
                </c:pt>
              </c:strCache>
            </c:strRef>
          </c:cat>
          <c:val>
            <c:numRef>
              <c:f>'51(問30)'!$AD$6:$AF$6</c:f>
              <c:numCache>
                <c:formatCode>0.0%</c:formatCode>
                <c:ptCount val="3"/>
                <c:pt idx="0">
                  <c:v>0.23000987166831194</c:v>
                </c:pt>
                <c:pt idx="1">
                  <c:v>0.69002961500493587</c:v>
                </c:pt>
                <c:pt idx="2">
                  <c:v>7.9960513326752219E-2</c:v>
                </c:pt>
              </c:numCache>
            </c:numRef>
          </c:val>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5152762154730657"/>
          <c:y val="0.41415384615384615"/>
          <c:w val="0.2325993625796775"/>
          <c:h val="0.31972649572649575"/>
        </c:manualLayout>
      </c:layout>
      <c:overlay val="0"/>
      <c:spPr>
        <a:solidFill>
          <a:schemeClr val="bg1"/>
        </a:solidFill>
        <a:ln>
          <a:solidFill>
            <a:sysClr val="windowText" lastClr="000000"/>
          </a:solidFill>
        </a:ln>
      </c:sp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13984962406015036"/>
          <c:y val="1.278772378516624E-2"/>
        </c:manualLayout>
      </c:layout>
      <c:overlay val="0"/>
      <c:spPr>
        <a:noFill/>
        <a:ln w="25400">
          <a:noFill/>
        </a:ln>
      </c:spPr>
    </c:title>
    <c:autoTitleDeleted val="0"/>
    <c:plotArea>
      <c:layout>
        <c:manualLayout>
          <c:layoutTarget val="inner"/>
          <c:xMode val="edge"/>
          <c:yMode val="edge"/>
          <c:x val="0.14736842105263157"/>
          <c:y val="6.1381150821649744E-2"/>
          <c:w val="0.71879699248120299"/>
          <c:h val="0.87212385125760672"/>
        </c:manualLayout>
      </c:layout>
      <c:barChart>
        <c:barDir val="bar"/>
        <c:grouping val="percentStacked"/>
        <c:varyColors val="0"/>
        <c:ser>
          <c:idx val="0"/>
          <c:order val="0"/>
          <c:tx>
            <c:strRef>
              <c:f>'51(問30)'!$AO$10</c:f>
              <c:strCache>
                <c:ptCount val="1"/>
                <c:pt idx="0">
                  <c:v>定めている</c:v>
                </c:pt>
              </c:strCache>
            </c:strRef>
          </c:tx>
          <c:spPr>
            <a:pattFill prst="pct60">
              <a:fgClr>
                <a:schemeClr val="tx1"/>
              </a:fgClr>
              <a:bgClr>
                <a:schemeClr val="bg1"/>
              </a:bgClr>
            </a:pattFill>
            <a:ln w="12700">
              <a:solidFill>
                <a:srgbClr val="000000"/>
              </a:solidFill>
              <a:prstDash val="solid"/>
            </a:ln>
          </c:spPr>
          <c:invertIfNegative val="0"/>
          <c:dLbls>
            <c:dLbl>
              <c:idx val="0"/>
              <c:layout>
                <c:manualLayout>
                  <c:x val="2.8070175438596509E-2"/>
                  <c:y val="1.2503407705063114E-16"/>
                </c:manualLayout>
              </c:layout>
              <c:dLblPos val="ctr"/>
              <c:showLegendKey val="0"/>
              <c:showVal val="1"/>
              <c:showCatName val="0"/>
              <c:showSerName val="0"/>
              <c:showPercent val="0"/>
              <c:showBubbleSize val="0"/>
            </c:dLbl>
            <c:spPr>
              <a:solidFill>
                <a:schemeClr val="bg1"/>
              </a:solidFill>
              <a:ln w="3175">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'51(問30)'!$AN$11:$AN$23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'51(問30)'!$AO$11:$AO$23</c:f>
              <c:numCache>
                <c:formatCode>0.0%</c:formatCode>
                <c:ptCount val="13"/>
                <c:pt idx="0">
                  <c:v>0</c:v>
                </c:pt>
                <c:pt idx="1">
                  <c:v>0.17543859649122806</c:v>
                </c:pt>
                <c:pt idx="2">
                  <c:v>0.2878787878787879</c:v>
                </c:pt>
                <c:pt idx="3">
                  <c:v>0.37931034482758619</c:v>
                </c:pt>
                <c:pt idx="4">
                  <c:v>0.34532374100719426</c:v>
                </c:pt>
                <c:pt idx="5">
                  <c:v>0.36666666666666664</c:v>
                </c:pt>
                <c:pt idx="6">
                  <c:v>0.15789473684210525</c:v>
                </c:pt>
                <c:pt idx="7">
                  <c:v>7.1428571428571425E-2</c:v>
                </c:pt>
                <c:pt idx="8">
                  <c:v>0.20502092050209206</c:v>
                </c:pt>
                <c:pt idx="9">
                  <c:v>0.15</c:v>
                </c:pt>
                <c:pt idx="10">
                  <c:v>0.125</c:v>
                </c:pt>
                <c:pt idx="11">
                  <c:v>0.18124999999999999</c:v>
                </c:pt>
                <c:pt idx="12">
                  <c:v>0.1746987951807229</c:v>
                </c:pt>
              </c:numCache>
            </c:numRef>
          </c:val>
        </c:ser>
        <c:ser>
          <c:idx val="1"/>
          <c:order val="1"/>
          <c:tx>
            <c:strRef>
              <c:f>'51(問30)'!$AP$10</c:f>
              <c:strCache>
                <c:ptCount val="1"/>
                <c:pt idx="0">
                  <c:v>定めていない</c:v>
                </c:pt>
              </c:strCache>
            </c:strRef>
          </c:tx>
          <c:spPr>
            <a:solidFill>
              <a:schemeClr val="bg1"/>
            </a:solidFill>
            <a:ln w="12700">
              <a:solidFill>
                <a:srgbClr val="000000"/>
              </a:solidFill>
              <a:prstDash val="solid"/>
            </a:ln>
          </c:spPr>
          <c:invertIfNegative val="0"/>
          <c:dLbls>
            <c:dLbl>
              <c:idx val="0"/>
              <c:delete val="1"/>
            </c:dLbl>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'51(問30)'!$AN$11:$AN$23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'51(問30)'!$AP$11:$AP$23</c:f>
              <c:numCache>
                <c:formatCode>0.0%</c:formatCode>
                <c:ptCount val="13"/>
                <c:pt idx="0">
                  <c:v>0</c:v>
                </c:pt>
                <c:pt idx="1">
                  <c:v>0.75438596491228072</c:v>
                </c:pt>
                <c:pt idx="2">
                  <c:v>0.61363636363636365</c:v>
                </c:pt>
                <c:pt idx="3">
                  <c:v>0.62068965517241381</c:v>
                </c:pt>
                <c:pt idx="4">
                  <c:v>0.5539568345323741</c:v>
                </c:pt>
                <c:pt idx="5">
                  <c:v>0.56666666666666665</c:v>
                </c:pt>
                <c:pt idx="6">
                  <c:v>0.57894736842105265</c:v>
                </c:pt>
                <c:pt idx="7">
                  <c:v>0.9285714285714286</c:v>
                </c:pt>
                <c:pt idx="8">
                  <c:v>0.72803347280334729</c:v>
                </c:pt>
                <c:pt idx="9">
                  <c:v>0.75</c:v>
                </c:pt>
                <c:pt idx="10">
                  <c:v>0.875</c:v>
                </c:pt>
                <c:pt idx="11">
                  <c:v>0.75</c:v>
                </c:pt>
                <c:pt idx="12">
                  <c:v>0.74096385542168675</c:v>
                </c:pt>
              </c:numCache>
            </c:numRef>
          </c:val>
        </c:ser>
        <c:ser>
          <c:idx val="2"/>
          <c:order val="2"/>
          <c:tx>
            <c:strRef>
              <c:f>'51(問30)'!$AQ$10</c:f>
              <c:strCache>
                <c:ptCount val="1"/>
                <c:pt idx="0">
                  <c:v>無回答</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delete val="1"/>
            </c:dLbl>
            <c:dLbl>
              <c:idx val="3"/>
              <c:delete val="1"/>
            </c:dLbl>
            <c:dLbl>
              <c:idx val="7"/>
              <c:delete val="1"/>
            </c:dLbl>
            <c:dLbl>
              <c:idx val="10"/>
              <c:delete val="1"/>
            </c:dLbl>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'51(問30)'!$AN$11:$AN$23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'51(問30)'!$AQ$11:$AQ$23</c:f>
              <c:numCache>
                <c:formatCode>0.0%</c:formatCode>
                <c:ptCount val="13"/>
                <c:pt idx="0">
                  <c:v>0</c:v>
                </c:pt>
                <c:pt idx="1">
                  <c:v>7.0175438596491224E-2</c:v>
                </c:pt>
                <c:pt idx="2">
                  <c:v>9.8484848484848481E-2</c:v>
                </c:pt>
                <c:pt idx="3">
                  <c:v>0</c:v>
                </c:pt>
                <c:pt idx="4">
                  <c:v>0.10071942446043165</c:v>
                </c:pt>
                <c:pt idx="5">
                  <c:v>6.6666666666666666E-2</c:v>
                </c:pt>
                <c:pt idx="6">
                  <c:v>0.26315789473684209</c:v>
                </c:pt>
                <c:pt idx="7">
                  <c:v>0</c:v>
                </c:pt>
                <c:pt idx="8">
                  <c:v>6.6945606694560664E-2</c:v>
                </c:pt>
                <c:pt idx="9">
                  <c:v>0.1</c:v>
                </c:pt>
                <c:pt idx="10">
                  <c:v>0</c:v>
                </c:pt>
                <c:pt idx="11">
                  <c:v>6.8750000000000006E-2</c:v>
                </c:pt>
                <c:pt idx="12">
                  <c:v>8.4337349397590355E-2</c:v>
                </c:pt>
              </c:numCache>
            </c:numRef>
          </c:val>
        </c:ser>
        <c:dLbls>
          <c:showLegendKey val="0"/>
          <c:showVal val="0"/>
          <c:showCatName val="0"/>
          <c:showSerName val="0"/>
          <c:showPercent val="0"/>
          <c:showBubbleSize val="0"/>
        </c:dLbls>
        <c:gapWidth val="50"/>
        <c:overlap val="100"/>
        <c:axId val="31073024"/>
        <c:axId val="31074560"/>
      </c:barChart>
      <c:catAx>
        <c:axId val="3107302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074560"/>
        <c:crosses val="autoZero"/>
        <c:auto val="1"/>
        <c:lblAlgn val="ctr"/>
        <c:lblOffset val="100"/>
        <c:tickLblSkip val="1"/>
        <c:tickMarkSkip val="1"/>
        <c:noMultiLvlLbl val="0"/>
      </c:catAx>
      <c:valAx>
        <c:axId val="31074560"/>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31073024"/>
        <c:crosses val="autoZero"/>
        <c:crossBetween val="between"/>
        <c:majorUnit val="0.2"/>
      </c:valAx>
      <c:spPr>
        <a:solidFill>
          <a:srgbClr val="FFFFFF"/>
        </a:solidFill>
        <a:ln w="25400">
          <a:noFill/>
        </a:ln>
      </c:spPr>
    </c:plotArea>
    <c:legend>
      <c:legendPos val="r"/>
      <c:layout>
        <c:manualLayout>
          <c:xMode val="edge"/>
          <c:yMode val="edge"/>
          <c:x val="0.88721804511278191"/>
          <c:y val="0.29156037081042618"/>
          <c:w val="9.4736842105263119E-2"/>
          <c:h val="0.29667546032449266"/>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14220893341433682"/>
          <c:y val="2.4390243902439025E-2"/>
        </c:manualLayout>
      </c:layout>
      <c:overlay val="0"/>
      <c:spPr>
        <a:noFill/>
        <a:ln w="25400">
          <a:noFill/>
        </a:ln>
      </c:spPr>
    </c:title>
    <c:autoTitleDeleted val="0"/>
    <c:plotArea>
      <c:layout>
        <c:manualLayout>
          <c:layoutTarget val="inner"/>
          <c:xMode val="edge"/>
          <c:yMode val="edge"/>
          <c:x val="0.13767029836887348"/>
          <c:y val="0.14146375158096317"/>
          <c:w val="0.7186087002770869"/>
          <c:h val="0.72195293910284652"/>
        </c:manualLayout>
      </c:layout>
      <c:barChart>
        <c:barDir val="bar"/>
        <c:grouping val="percentStacked"/>
        <c:varyColors val="0"/>
        <c:ser>
          <c:idx val="0"/>
          <c:order val="0"/>
          <c:tx>
            <c:strRef>
              <c:f>'51(問30)'!$AO$29</c:f>
              <c:strCache>
                <c:ptCount val="1"/>
                <c:pt idx="0">
                  <c:v>定めている</c:v>
                </c:pt>
              </c:strCache>
            </c:strRef>
          </c:tx>
          <c:spPr>
            <a:pattFill prst="pct60">
              <a:fgClr>
                <a:schemeClr val="tx1"/>
              </a:fgClr>
              <a:bgClr>
                <a:schemeClr val="bg1"/>
              </a:bgClr>
            </a:pattFill>
            <a:ln w="12700">
              <a:solidFill>
                <a:srgbClr val="000000"/>
              </a:solidFill>
              <a:prstDash val="solid"/>
            </a:ln>
          </c:spPr>
          <c:invertIfNegative val="0"/>
          <c:dLbls>
            <c:dLbl>
              <c:idx val="0"/>
              <c:layout>
                <c:manualLayout>
                  <c:x val="4.2763018909649057E-3"/>
                  <c:y val="-3.577483374138287E-3"/>
                </c:manualLayout>
              </c:layout>
              <c:dLblPos val="ctr"/>
              <c:showLegendKey val="0"/>
              <c:showVal val="1"/>
              <c:showCatName val="0"/>
              <c:showSerName val="0"/>
              <c:showPercent val="0"/>
              <c:showBubbleSize val="0"/>
            </c:dLbl>
            <c:spPr>
              <a:solidFill>
                <a:schemeClr val="bg1"/>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'51(問30)'!$AN$30:$AN$35</c:f>
              <c:strCache>
                <c:ptCount val="6"/>
                <c:pt idx="0">
                  <c:v>100人以上</c:v>
                </c:pt>
                <c:pt idx="1">
                  <c:v>50～99人</c:v>
                </c:pt>
                <c:pt idx="2">
                  <c:v>30～49人</c:v>
                </c:pt>
                <c:pt idx="3">
                  <c:v>10～29人</c:v>
                </c:pt>
                <c:pt idx="4">
                  <c:v>5～9人</c:v>
                </c:pt>
                <c:pt idx="5">
                  <c:v>1～4人</c:v>
                </c:pt>
              </c:strCache>
            </c:strRef>
          </c:cat>
          <c:val>
            <c:numRef>
              <c:f>'51(問30)'!$AO$30:$AO$35</c:f>
              <c:numCache>
                <c:formatCode>0.0%</c:formatCode>
                <c:ptCount val="6"/>
                <c:pt idx="0">
                  <c:v>0.19230769230769232</c:v>
                </c:pt>
                <c:pt idx="1">
                  <c:v>0.22857142857142856</c:v>
                </c:pt>
                <c:pt idx="2">
                  <c:v>0.18888888888888888</c:v>
                </c:pt>
                <c:pt idx="3">
                  <c:v>0.24641833810888253</c:v>
                </c:pt>
                <c:pt idx="4">
                  <c:v>0.25155279503105588</c:v>
                </c:pt>
                <c:pt idx="5">
                  <c:v>0.17692307692307693</c:v>
                </c:pt>
              </c:numCache>
            </c:numRef>
          </c:val>
        </c:ser>
        <c:ser>
          <c:idx val="1"/>
          <c:order val="1"/>
          <c:tx>
            <c:strRef>
              <c:f>'51(問30)'!$AP$29</c:f>
              <c:strCache>
                <c:ptCount val="1"/>
                <c:pt idx="0">
                  <c:v>定めていない</c:v>
                </c:pt>
              </c:strCache>
            </c:strRef>
          </c:tx>
          <c:spPr>
            <a:solidFill>
              <a:schemeClr val="bg1"/>
            </a:solidFill>
            <a:ln w="12700">
              <a:solidFill>
                <a:srgbClr val="000000"/>
              </a:solidFill>
              <a:prstDash val="solid"/>
            </a:ln>
          </c:spPr>
          <c:invertIfNegative val="0"/>
          <c:dLbls>
            <c:spPr>
              <a:solidFill>
                <a:schemeClr val="bg1"/>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'51(問30)'!$AN$30:$AN$35</c:f>
              <c:strCache>
                <c:ptCount val="6"/>
                <c:pt idx="0">
                  <c:v>100人以上</c:v>
                </c:pt>
                <c:pt idx="1">
                  <c:v>50～99人</c:v>
                </c:pt>
                <c:pt idx="2">
                  <c:v>30～49人</c:v>
                </c:pt>
                <c:pt idx="3">
                  <c:v>10～29人</c:v>
                </c:pt>
                <c:pt idx="4">
                  <c:v>5～9人</c:v>
                </c:pt>
                <c:pt idx="5">
                  <c:v>1～4人</c:v>
                </c:pt>
              </c:strCache>
            </c:strRef>
          </c:cat>
          <c:val>
            <c:numRef>
              <c:f>'51(問30)'!$AP$30:$AP$35</c:f>
              <c:numCache>
                <c:formatCode>0.0%</c:formatCode>
                <c:ptCount val="6"/>
                <c:pt idx="0">
                  <c:v>0.76923076923076927</c:v>
                </c:pt>
                <c:pt idx="1">
                  <c:v>0.74285714285714288</c:v>
                </c:pt>
                <c:pt idx="2">
                  <c:v>0.74444444444444446</c:v>
                </c:pt>
                <c:pt idx="3">
                  <c:v>0.69054441260744981</c:v>
                </c:pt>
                <c:pt idx="4">
                  <c:v>0.66149068322981364</c:v>
                </c:pt>
                <c:pt idx="5">
                  <c:v>0.66153846153846152</c:v>
                </c:pt>
              </c:numCache>
            </c:numRef>
          </c:val>
        </c:ser>
        <c:ser>
          <c:idx val="2"/>
          <c:order val="2"/>
          <c:tx>
            <c:strRef>
              <c:f>'51(問30)'!$AQ$29</c:f>
              <c:strCache>
                <c:ptCount val="1"/>
                <c:pt idx="0">
                  <c:v>無回答</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1.6137165910237016E-2"/>
                  <c:y val="0"/>
                </c:manualLayout>
              </c:layout>
              <c:showLegendKey val="0"/>
              <c:showVal val="1"/>
              <c:showCatName val="0"/>
              <c:showSerName val="0"/>
              <c:showPercent val="0"/>
              <c:showBubbleSize val="0"/>
            </c:dLbl>
            <c:dLbl>
              <c:idx val="1"/>
              <c:layout>
                <c:manualLayout>
                  <c:x val="-2.2188603126575897E-2"/>
                  <c:y val="0"/>
                </c:manualLayout>
              </c:layout>
              <c:showLegendKey val="0"/>
              <c:showVal val="1"/>
              <c:showCatName val="0"/>
              <c:showSerName val="0"/>
              <c:showPercent val="0"/>
              <c:showBubbleSize val="0"/>
            </c:dLbl>
            <c:dLbl>
              <c:idx val="2"/>
              <c:layout>
                <c:manualLayout>
                  <c:x val="-8.0685829551185081E-3"/>
                  <c:y val="0"/>
                </c:manualLayout>
              </c:layout>
              <c:showLegendKey val="0"/>
              <c:showVal val="1"/>
              <c:showCatName val="0"/>
              <c:showSerName val="0"/>
              <c:showPercent val="0"/>
              <c:showBubbleSize val="0"/>
            </c:dLbl>
            <c:dLbl>
              <c:idx val="3"/>
              <c:layout>
                <c:manualLayout>
                  <c:x val="-1.0085728693898134E-2"/>
                  <c:y val="0"/>
                </c:manualLayout>
              </c:layout>
              <c:showLegendKey val="0"/>
              <c:showVal val="1"/>
              <c:showCatName val="0"/>
              <c:showSerName val="0"/>
              <c:showPercent val="0"/>
              <c:showBubbleSize val="0"/>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'51(問30)'!$AN$30:$AN$35</c:f>
              <c:strCache>
                <c:ptCount val="6"/>
                <c:pt idx="0">
                  <c:v>100人以上</c:v>
                </c:pt>
                <c:pt idx="1">
                  <c:v>50～99人</c:v>
                </c:pt>
                <c:pt idx="2">
                  <c:v>30～49人</c:v>
                </c:pt>
                <c:pt idx="3">
                  <c:v>10～29人</c:v>
                </c:pt>
                <c:pt idx="4">
                  <c:v>5～9人</c:v>
                </c:pt>
                <c:pt idx="5">
                  <c:v>1～4人</c:v>
                </c:pt>
              </c:strCache>
            </c:strRef>
          </c:cat>
          <c:val>
            <c:numRef>
              <c:f>'51(問30)'!$AQ$30:$AQ$35</c:f>
              <c:numCache>
                <c:formatCode>0.0%</c:formatCode>
                <c:ptCount val="6"/>
                <c:pt idx="0">
                  <c:v>3.8461538461538464E-2</c:v>
                </c:pt>
                <c:pt idx="1">
                  <c:v>2.8571428571428571E-2</c:v>
                </c:pt>
                <c:pt idx="2">
                  <c:v>6.6666666666666666E-2</c:v>
                </c:pt>
                <c:pt idx="3">
                  <c:v>6.3037249283667621E-2</c:v>
                </c:pt>
                <c:pt idx="4">
                  <c:v>8.6956521739130432E-2</c:v>
                </c:pt>
                <c:pt idx="5">
                  <c:v>0.16153846153846155</c:v>
                </c:pt>
              </c:numCache>
            </c:numRef>
          </c:val>
        </c:ser>
        <c:dLbls>
          <c:showLegendKey val="0"/>
          <c:showVal val="0"/>
          <c:showCatName val="0"/>
          <c:showSerName val="0"/>
          <c:showPercent val="0"/>
          <c:showBubbleSize val="0"/>
        </c:dLbls>
        <c:gapWidth val="40"/>
        <c:overlap val="100"/>
        <c:axId val="31261440"/>
        <c:axId val="31262976"/>
      </c:barChart>
      <c:catAx>
        <c:axId val="3126144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262976"/>
        <c:crosses val="autoZero"/>
        <c:auto val="1"/>
        <c:lblAlgn val="ctr"/>
        <c:lblOffset val="100"/>
        <c:tickLblSkip val="1"/>
        <c:tickMarkSkip val="1"/>
        <c:noMultiLvlLbl val="0"/>
      </c:catAx>
      <c:valAx>
        <c:axId val="31262976"/>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261440"/>
        <c:crosses val="autoZero"/>
        <c:crossBetween val="between"/>
        <c:majorUnit val="0.2"/>
      </c:valAx>
      <c:spPr>
        <a:solidFill>
          <a:srgbClr val="FFFFFF"/>
        </a:solidFill>
        <a:ln w="25400">
          <a:noFill/>
        </a:ln>
      </c:spPr>
    </c:plotArea>
    <c:legend>
      <c:legendPos val="r"/>
      <c:layout>
        <c:manualLayout>
          <c:xMode val="edge"/>
          <c:yMode val="edge"/>
          <c:x val="0.89712620264373155"/>
          <c:y val="0.28292734139939824"/>
          <c:w val="9.5310136157337411E-2"/>
          <c:h val="0.52683029255489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14586466165413534"/>
          <c:y val="1.3020833333333334E-2"/>
        </c:manualLayout>
      </c:layout>
      <c:overlay val="0"/>
      <c:spPr>
        <a:noFill/>
        <a:ln w="25400">
          <a:noFill/>
        </a:ln>
      </c:spPr>
    </c:title>
    <c:autoTitleDeleted val="0"/>
    <c:plotArea>
      <c:layout>
        <c:manualLayout>
          <c:layoutTarget val="inner"/>
          <c:xMode val="edge"/>
          <c:yMode val="edge"/>
          <c:x val="0.14736842105263157"/>
          <c:y val="7.0312678814389074E-2"/>
          <c:w val="0.72631578947368425"/>
          <c:h val="0.85677301221977797"/>
        </c:manualLayout>
      </c:layout>
      <c:barChart>
        <c:barDir val="bar"/>
        <c:grouping val="percentStacked"/>
        <c:varyColors val="0"/>
        <c:ser>
          <c:idx val="0"/>
          <c:order val="0"/>
          <c:tx>
            <c:strRef>
              <c:f>'52（問34）'!$AO$10</c:f>
              <c:strCache>
                <c:ptCount val="1"/>
                <c:pt idx="0">
                  <c:v>ある</c:v>
                </c:pt>
              </c:strCache>
            </c:strRef>
          </c:tx>
          <c:spPr>
            <a:pattFill prst="pct60">
              <a:fgClr>
                <a:schemeClr val="tx1"/>
              </a:fgClr>
              <a:bgClr>
                <a:schemeClr val="bg1"/>
              </a:bgClr>
            </a:pattFill>
            <a:ln w="12700">
              <a:solidFill>
                <a:srgbClr val="000000"/>
              </a:solidFill>
              <a:prstDash val="solid"/>
            </a:ln>
          </c:spPr>
          <c:invertIfNegative val="0"/>
          <c:dLbls>
            <c:dLbl>
              <c:idx val="0"/>
              <c:layout>
                <c:manualLayout>
                  <c:x val="3.0075187969924831E-2"/>
                  <c:y val="0"/>
                </c:manualLayout>
              </c:layout>
              <c:dLblPos val="ctr"/>
              <c:showLegendKey val="0"/>
              <c:showVal val="1"/>
              <c:showCatName val="0"/>
              <c:showSerName val="0"/>
              <c:showPercent val="0"/>
              <c:showBubbleSize val="0"/>
            </c:dLbl>
            <c:spPr>
              <a:solidFill>
                <a:schemeClr val="bg1"/>
              </a:solidFill>
              <a:ln w="3175">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'52（問34）'!$AN$11:$AN$23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'52（問34）'!$AO$11:$AO$23</c:f>
              <c:numCache>
                <c:formatCode>0.0%</c:formatCode>
                <c:ptCount val="13"/>
                <c:pt idx="0">
                  <c:v>0</c:v>
                </c:pt>
                <c:pt idx="1">
                  <c:v>0.38596491228070173</c:v>
                </c:pt>
                <c:pt idx="2">
                  <c:v>0.50757575757575757</c:v>
                </c:pt>
                <c:pt idx="3">
                  <c:v>0.41379310344827586</c:v>
                </c:pt>
                <c:pt idx="4">
                  <c:v>0.6690647482014388</c:v>
                </c:pt>
                <c:pt idx="5">
                  <c:v>0.53333333333333333</c:v>
                </c:pt>
                <c:pt idx="6">
                  <c:v>0.31578947368421051</c:v>
                </c:pt>
                <c:pt idx="7">
                  <c:v>0.42857142857142855</c:v>
                </c:pt>
                <c:pt idx="8">
                  <c:v>0.33891213389121339</c:v>
                </c:pt>
                <c:pt idx="9">
                  <c:v>0.35</c:v>
                </c:pt>
                <c:pt idx="10">
                  <c:v>0.375</c:v>
                </c:pt>
                <c:pt idx="11">
                  <c:v>0.44374999999999998</c:v>
                </c:pt>
                <c:pt idx="12">
                  <c:v>0.28313253012048195</c:v>
                </c:pt>
              </c:numCache>
            </c:numRef>
          </c:val>
        </c:ser>
        <c:ser>
          <c:idx val="1"/>
          <c:order val="1"/>
          <c:tx>
            <c:strRef>
              <c:f>'52（問34）'!$AP$10</c:f>
              <c:strCache>
                <c:ptCount val="1"/>
                <c:pt idx="0">
                  <c:v>ない</c:v>
                </c:pt>
              </c:strCache>
            </c:strRef>
          </c:tx>
          <c:spPr>
            <a:solidFill>
              <a:schemeClr val="bg1"/>
            </a:solidFill>
            <a:ln w="12700">
              <a:solidFill>
                <a:srgbClr val="000000"/>
              </a:solidFill>
              <a:prstDash val="solid"/>
            </a:ln>
          </c:spPr>
          <c:invertIfNegative val="0"/>
          <c:dLbls>
            <c:dLbl>
              <c:idx val="0"/>
              <c:delete val="1"/>
            </c:dLbl>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'52（問34）'!$AN$11:$AN$23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'52（問34）'!$AP$11:$AP$23</c:f>
              <c:numCache>
                <c:formatCode>0.0%</c:formatCode>
                <c:ptCount val="13"/>
                <c:pt idx="0">
                  <c:v>0</c:v>
                </c:pt>
                <c:pt idx="1">
                  <c:v>0.54385964912280704</c:v>
                </c:pt>
                <c:pt idx="2">
                  <c:v>0.41666666666666669</c:v>
                </c:pt>
                <c:pt idx="3">
                  <c:v>0.51724137931034486</c:v>
                </c:pt>
                <c:pt idx="4">
                  <c:v>0.32374100719424459</c:v>
                </c:pt>
                <c:pt idx="5">
                  <c:v>0.43333333333333335</c:v>
                </c:pt>
                <c:pt idx="6">
                  <c:v>0.52631578947368418</c:v>
                </c:pt>
                <c:pt idx="7">
                  <c:v>0.5</c:v>
                </c:pt>
                <c:pt idx="8">
                  <c:v>0.59832635983263593</c:v>
                </c:pt>
                <c:pt idx="9">
                  <c:v>0.6</c:v>
                </c:pt>
                <c:pt idx="10">
                  <c:v>0.375</c:v>
                </c:pt>
                <c:pt idx="11">
                  <c:v>0.47499999999999998</c:v>
                </c:pt>
                <c:pt idx="12">
                  <c:v>0.57831325301204817</c:v>
                </c:pt>
              </c:numCache>
            </c:numRef>
          </c:val>
        </c:ser>
        <c:ser>
          <c:idx val="2"/>
          <c:order val="2"/>
          <c:tx>
            <c:strRef>
              <c:f>'52（問34）'!$AQ$10</c:f>
              <c:strCache>
                <c:ptCount val="1"/>
                <c:pt idx="0">
                  <c:v>無回答</c:v>
                </c:pt>
              </c:strCache>
            </c:strRef>
          </c:tx>
          <c:spPr>
            <a:pattFill prst="pct9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dLbls>
            <c:dLbl>
              <c:idx val="0"/>
              <c:delete val="1"/>
            </c:dLbl>
            <c:dLbl>
              <c:idx val="4"/>
              <c:layout>
                <c:manualLayout>
                  <c:x val="-2.606516290726817E-2"/>
                  <c:y val="0"/>
                </c:manualLayout>
              </c:layout>
              <c:showLegendKey val="0"/>
              <c:showVal val="1"/>
              <c:showCatName val="0"/>
              <c:showSerName val="0"/>
              <c:showPercent val="0"/>
              <c:showBubbleSize val="0"/>
            </c:dLbl>
            <c:dLbl>
              <c:idx val="5"/>
              <c:layout>
                <c:manualLayout>
                  <c:x val="-1.6040100250626566E-2"/>
                  <c:y val="0"/>
                </c:manualLayout>
              </c:layout>
              <c:showLegendKey val="0"/>
              <c:showVal val="1"/>
              <c:showCatName val="0"/>
              <c:showSerName val="0"/>
              <c:showPercent val="0"/>
              <c:showBubbleSize val="0"/>
            </c:dLbl>
            <c:dLbl>
              <c:idx val="7"/>
              <c:layout>
                <c:manualLayout>
                  <c:x val="-1.2030075187969926E-2"/>
                  <c:y val="0"/>
                </c:manualLayout>
              </c:layout>
              <c:showLegendKey val="0"/>
              <c:showVal val="1"/>
              <c:showCatName val="0"/>
              <c:showSerName val="0"/>
              <c:showPercent val="0"/>
              <c:showBubbleSize val="0"/>
            </c:dLbl>
            <c:dLbl>
              <c:idx val="8"/>
              <c:layout>
                <c:manualLayout>
                  <c:x val="-6.0150375939849628E-3"/>
                  <c:y val="0"/>
                </c:manualLayout>
              </c:layout>
              <c:showLegendKey val="0"/>
              <c:showVal val="1"/>
              <c:showCatName val="0"/>
              <c:showSerName val="0"/>
              <c:showPercent val="0"/>
              <c:showBubbleSize val="0"/>
            </c:dLbl>
            <c:dLbl>
              <c:idx val="9"/>
              <c:layout>
                <c:manualLayout>
                  <c:x val="-1.2030075187969926E-2"/>
                  <c:y val="0"/>
                </c:manualLayout>
              </c:layout>
              <c:showLegendKey val="0"/>
              <c:showVal val="1"/>
              <c:showCatName val="0"/>
              <c:showSerName val="0"/>
              <c:showPercent val="0"/>
              <c:showBubbleSize val="0"/>
            </c:dLbl>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'52（問34）'!$AN$11:$AN$23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'52（問34）'!$AQ$11:$AQ$23</c:f>
              <c:numCache>
                <c:formatCode>0.0%</c:formatCode>
                <c:ptCount val="13"/>
                <c:pt idx="0">
                  <c:v>0</c:v>
                </c:pt>
                <c:pt idx="1">
                  <c:v>7.0175438596491224E-2</c:v>
                </c:pt>
                <c:pt idx="2">
                  <c:v>7.575757575757576E-2</c:v>
                </c:pt>
                <c:pt idx="3">
                  <c:v>6.8965517241379309E-2</c:v>
                </c:pt>
                <c:pt idx="4">
                  <c:v>7.1942446043165471E-3</c:v>
                </c:pt>
                <c:pt idx="5">
                  <c:v>3.3333333333333333E-2</c:v>
                </c:pt>
                <c:pt idx="6">
                  <c:v>0.15789473684210525</c:v>
                </c:pt>
                <c:pt idx="7">
                  <c:v>7.1428571428571425E-2</c:v>
                </c:pt>
                <c:pt idx="8">
                  <c:v>6.2761506276150625E-2</c:v>
                </c:pt>
                <c:pt idx="9">
                  <c:v>0.05</c:v>
                </c:pt>
                <c:pt idx="10">
                  <c:v>0.25</c:v>
                </c:pt>
                <c:pt idx="11">
                  <c:v>8.1250000000000003E-2</c:v>
                </c:pt>
                <c:pt idx="12">
                  <c:v>0.13855421686746988</c:v>
                </c:pt>
              </c:numCache>
            </c:numRef>
          </c:val>
        </c:ser>
        <c:dLbls>
          <c:showLegendKey val="0"/>
          <c:showVal val="0"/>
          <c:showCatName val="0"/>
          <c:showSerName val="0"/>
          <c:showPercent val="0"/>
          <c:showBubbleSize val="0"/>
        </c:dLbls>
        <c:gapWidth val="30"/>
        <c:overlap val="100"/>
        <c:axId val="31508352"/>
        <c:axId val="31509888"/>
      </c:barChart>
      <c:catAx>
        <c:axId val="3150835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509888"/>
        <c:crosses val="autoZero"/>
        <c:auto val="1"/>
        <c:lblAlgn val="ctr"/>
        <c:lblOffset val="100"/>
        <c:tickLblSkip val="1"/>
        <c:tickMarkSkip val="1"/>
        <c:noMultiLvlLbl val="0"/>
      </c:catAx>
      <c:valAx>
        <c:axId val="31509888"/>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508352"/>
        <c:crosses val="autoZero"/>
        <c:crossBetween val="between"/>
      </c:valAx>
      <c:spPr>
        <a:noFill/>
        <a:ln w="25400">
          <a:noFill/>
        </a:ln>
      </c:spPr>
    </c:plotArea>
    <c:legend>
      <c:legendPos val="r"/>
      <c:layout>
        <c:manualLayout>
          <c:xMode val="edge"/>
          <c:yMode val="edge"/>
          <c:x val="0.90225563909774431"/>
          <c:y val="0.35677165354330709"/>
          <c:w val="8.4210526315789513E-2"/>
          <c:h val="0.2135422134733158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14457847136577806"/>
          <c:y val="2.0242914979757085E-2"/>
        </c:manualLayout>
      </c:layout>
      <c:overlay val="0"/>
      <c:spPr>
        <a:noFill/>
        <a:ln w="25400">
          <a:noFill/>
        </a:ln>
      </c:spPr>
    </c:title>
    <c:autoTitleDeleted val="0"/>
    <c:plotArea>
      <c:layout>
        <c:manualLayout>
          <c:layoutTarget val="inner"/>
          <c:xMode val="edge"/>
          <c:yMode val="edge"/>
          <c:x val="0.13102419273592864"/>
          <c:y val="0.11336054798311769"/>
          <c:w val="0.74096440029973432"/>
          <c:h val="0.7732808808848386"/>
        </c:manualLayout>
      </c:layout>
      <c:barChart>
        <c:barDir val="bar"/>
        <c:grouping val="percentStacked"/>
        <c:varyColors val="0"/>
        <c:ser>
          <c:idx val="0"/>
          <c:order val="0"/>
          <c:tx>
            <c:strRef>
              <c:f>'52（問34）'!$AO$29</c:f>
              <c:strCache>
                <c:ptCount val="1"/>
                <c:pt idx="0">
                  <c:v>ある</c:v>
                </c:pt>
              </c:strCache>
            </c:strRef>
          </c:tx>
          <c:spPr>
            <a:pattFill prst="pct60">
              <a:fgClr>
                <a:schemeClr val="tx1"/>
              </a:fgClr>
              <a:bgClr>
                <a:schemeClr val="bg1"/>
              </a:bgClr>
            </a:pattFill>
            <a:ln w="12700">
              <a:solidFill>
                <a:srgbClr val="000000"/>
              </a:solidFill>
              <a:prstDash val="solid"/>
            </a:ln>
          </c:spPr>
          <c:invertIfNegative val="0"/>
          <c:dLbls>
            <c:spPr>
              <a:solidFill>
                <a:schemeClr val="bg1"/>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'52（問34）'!$AN$30:$AN$35</c:f>
              <c:strCache>
                <c:ptCount val="6"/>
                <c:pt idx="0">
                  <c:v>100人以上</c:v>
                </c:pt>
                <c:pt idx="1">
                  <c:v>50～99人</c:v>
                </c:pt>
                <c:pt idx="2">
                  <c:v>30～49人</c:v>
                </c:pt>
                <c:pt idx="3">
                  <c:v>10～29人</c:v>
                </c:pt>
                <c:pt idx="4">
                  <c:v>5～9人</c:v>
                </c:pt>
                <c:pt idx="5">
                  <c:v>1～4人</c:v>
                </c:pt>
              </c:strCache>
            </c:strRef>
          </c:cat>
          <c:val>
            <c:numRef>
              <c:f>'52（問34）'!$AO$30:$AO$35</c:f>
              <c:numCache>
                <c:formatCode>0.0%</c:formatCode>
                <c:ptCount val="6"/>
                <c:pt idx="0">
                  <c:v>0.71153846153846156</c:v>
                </c:pt>
                <c:pt idx="1">
                  <c:v>0.75714285714285712</c:v>
                </c:pt>
                <c:pt idx="2">
                  <c:v>0.64444444444444449</c:v>
                </c:pt>
                <c:pt idx="3">
                  <c:v>0.47851002865329512</c:v>
                </c:pt>
                <c:pt idx="4">
                  <c:v>0.2608695652173913</c:v>
                </c:pt>
                <c:pt idx="5">
                  <c:v>0.24615384615384617</c:v>
                </c:pt>
              </c:numCache>
            </c:numRef>
          </c:val>
        </c:ser>
        <c:ser>
          <c:idx val="1"/>
          <c:order val="1"/>
          <c:tx>
            <c:strRef>
              <c:f>'52（問34）'!$AP$29</c:f>
              <c:strCache>
                <c:ptCount val="1"/>
                <c:pt idx="0">
                  <c:v>ない</c:v>
                </c:pt>
              </c:strCache>
            </c:strRef>
          </c:tx>
          <c:spPr>
            <a:solidFill>
              <a:schemeClr val="bg1"/>
            </a:solidFill>
            <a:ln w="12700">
              <a:solidFill>
                <a:srgbClr val="000000"/>
              </a:solidFill>
              <a:prstDash val="solid"/>
            </a:ln>
          </c:spPr>
          <c:invertIfNegative val="0"/>
          <c:dLbls>
            <c:spPr>
              <a:solidFill>
                <a:schemeClr val="bg1"/>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'52（問34）'!$AN$30:$AN$35</c:f>
              <c:strCache>
                <c:ptCount val="6"/>
                <c:pt idx="0">
                  <c:v>100人以上</c:v>
                </c:pt>
                <c:pt idx="1">
                  <c:v>50～99人</c:v>
                </c:pt>
                <c:pt idx="2">
                  <c:v>30～49人</c:v>
                </c:pt>
                <c:pt idx="3">
                  <c:v>10～29人</c:v>
                </c:pt>
                <c:pt idx="4">
                  <c:v>5～9人</c:v>
                </c:pt>
                <c:pt idx="5">
                  <c:v>1～4人</c:v>
                </c:pt>
              </c:strCache>
            </c:strRef>
          </c:cat>
          <c:val>
            <c:numRef>
              <c:f>'52（問34）'!$AP$30:$AP$35</c:f>
              <c:numCache>
                <c:formatCode>0.0%</c:formatCode>
                <c:ptCount val="6"/>
                <c:pt idx="0">
                  <c:v>0.28846153846153844</c:v>
                </c:pt>
                <c:pt idx="1">
                  <c:v>0.2</c:v>
                </c:pt>
                <c:pt idx="2">
                  <c:v>0.32222222222222224</c:v>
                </c:pt>
                <c:pt idx="3">
                  <c:v>0.44126074498567336</c:v>
                </c:pt>
                <c:pt idx="4">
                  <c:v>0.63975155279503104</c:v>
                </c:pt>
                <c:pt idx="5">
                  <c:v>0.67692307692307696</c:v>
                </c:pt>
              </c:numCache>
            </c:numRef>
          </c:val>
        </c:ser>
        <c:ser>
          <c:idx val="2"/>
          <c:order val="2"/>
          <c:tx>
            <c:strRef>
              <c:f>'52（問34）'!$AQ$29</c:f>
              <c:strCache>
                <c:ptCount val="1"/>
                <c:pt idx="0">
                  <c:v>無回答</c:v>
                </c:pt>
              </c:strCache>
            </c:strRef>
          </c:tx>
          <c:spPr>
            <a:pattFill prst="pct9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dLbls>
            <c:dLbl>
              <c:idx val="0"/>
              <c:delete val="1"/>
            </c:dLbl>
            <c:dLbl>
              <c:idx val="1"/>
              <c:layout>
                <c:manualLayout>
                  <c:x val="-1.2195123902938977E-2"/>
                  <c:y val="5.3981106612685558E-3"/>
                </c:manualLayout>
              </c:layout>
              <c:showLegendKey val="0"/>
              <c:showVal val="1"/>
              <c:showCatName val="0"/>
              <c:showSerName val="0"/>
              <c:showPercent val="0"/>
              <c:showBubbleSize val="0"/>
            </c:dLbl>
            <c:dLbl>
              <c:idx val="2"/>
              <c:layout>
                <c:manualLayout>
                  <c:x val="-1.8292685854408464E-2"/>
                  <c:y val="0"/>
                </c:manualLayout>
              </c:layout>
              <c:showLegendKey val="0"/>
              <c:showVal val="1"/>
              <c:showCatName val="0"/>
              <c:showSerName val="0"/>
              <c:showPercent val="0"/>
              <c:showBubbleSize val="0"/>
            </c:dLbl>
            <c:spPr>
              <a:solidFill>
                <a:schemeClr val="bg1"/>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'52（問34）'!$AN$30:$AN$35</c:f>
              <c:strCache>
                <c:ptCount val="6"/>
                <c:pt idx="0">
                  <c:v>100人以上</c:v>
                </c:pt>
                <c:pt idx="1">
                  <c:v>50～99人</c:v>
                </c:pt>
                <c:pt idx="2">
                  <c:v>30～49人</c:v>
                </c:pt>
                <c:pt idx="3">
                  <c:v>10～29人</c:v>
                </c:pt>
                <c:pt idx="4">
                  <c:v>5～9人</c:v>
                </c:pt>
                <c:pt idx="5">
                  <c:v>1～4人</c:v>
                </c:pt>
              </c:strCache>
            </c:strRef>
          </c:cat>
          <c:val>
            <c:numRef>
              <c:f>'52（問34）'!$AQ$30:$AQ$35</c:f>
              <c:numCache>
                <c:formatCode>0.0%</c:formatCode>
                <c:ptCount val="6"/>
                <c:pt idx="0">
                  <c:v>0</c:v>
                </c:pt>
                <c:pt idx="1">
                  <c:v>4.2857142857142858E-2</c:v>
                </c:pt>
                <c:pt idx="2">
                  <c:v>3.3333333333333333E-2</c:v>
                </c:pt>
                <c:pt idx="3">
                  <c:v>8.0229226361031525E-2</c:v>
                </c:pt>
                <c:pt idx="4">
                  <c:v>9.9378881987577633E-2</c:v>
                </c:pt>
                <c:pt idx="5">
                  <c:v>7.6923076923076927E-2</c:v>
                </c:pt>
              </c:numCache>
            </c:numRef>
          </c:val>
        </c:ser>
        <c:dLbls>
          <c:showLegendKey val="0"/>
          <c:showVal val="0"/>
          <c:showCatName val="0"/>
          <c:showSerName val="0"/>
          <c:showPercent val="0"/>
          <c:showBubbleSize val="0"/>
        </c:dLbls>
        <c:gapWidth val="30"/>
        <c:overlap val="100"/>
        <c:axId val="31840512"/>
        <c:axId val="32124928"/>
      </c:barChart>
      <c:catAx>
        <c:axId val="3184051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124928"/>
        <c:crosses val="autoZero"/>
        <c:auto val="1"/>
        <c:lblAlgn val="ctr"/>
        <c:lblOffset val="100"/>
        <c:tickLblSkip val="1"/>
        <c:tickMarkSkip val="1"/>
        <c:noMultiLvlLbl val="0"/>
      </c:catAx>
      <c:valAx>
        <c:axId val="32124928"/>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840512"/>
        <c:crosses val="autoZero"/>
        <c:crossBetween val="between"/>
      </c:valAx>
      <c:spPr>
        <a:noFill/>
        <a:ln w="25400">
          <a:noFill/>
        </a:ln>
      </c:spPr>
    </c:plotArea>
    <c:legend>
      <c:legendPos val="r"/>
      <c:layout>
        <c:manualLayout>
          <c:xMode val="edge"/>
          <c:yMode val="edge"/>
          <c:x val="0.9036150902823894"/>
          <c:y val="0.30364414974443982"/>
          <c:w val="8.4337349397590411E-2"/>
          <c:h val="0.4210534816751144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0" i="0" u="none" strike="noStrike" baseline="0">
                <a:solidFill>
                  <a:srgbClr val="000000"/>
                </a:solidFill>
                <a:latin typeface="ＭＳ Ｐゴシック"/>
                <a:ea typeface="ＭＳ Ｐゴシック"/>
                <a:cs typeface="ＭＳ Ｐゴシック"/>
              </a:defRPr>
            </a:pPr>
            <a:r>
              <a:rPr lang="ja-JP" altLang="en-US"/>
              <a:t>全　体</a:t>
            </a:r>
          </a:p>
        </c:rich>
      </c:tx>
      <c:layout>
        <c:manualLayout>
          <c:xMode val="edge"/>
          <c:yMode val="edge"/>
          <c:x val="0.33832398195734514"/>
          <c:y val="2.2848048249287989E-2"/>
        </c:manualLayout>
      </c:layout>
      <c:overlay val="0"/>
      <c:spPr>
        <a:noFill/>
        <a:ln w="25400">
          <a:noFill/>
        </a:ln>
      </c:spPr>
    </c:title>
    <c:autoTitleDeleted val="0"/>
    <c:view3D>
      <c:rotX val="50"/>
      <c:rotY val="0"/>
      <c:rAngAx val="0"/>
      <c:perspective val="30"/>
    </c:view3D>
    <c:floor>
      <c:thickness val="0"/>
    </c:floor>
    <c:sideWall>
      <c:thickness val="0"/>
    </c:sideWall>
    <c:backWall>
      <c:thickness val="0"/>
    </c:backWall>
    <c:plotArea>
      <c:layout>
        <c:manualLayout>
          <c:layoutTarget val="inner"/>
          <c:xMode val="edge"/>
          <c:yMode val="edge"/>
          <c:x val="0.15968095305452087"/>
          <c:y val="0.1696180264700955"/>
          <c:w val="0.48303456079966051"/>
          <c:h val="0.81619757636678392"/>
        </c:manualLayout>
      </c:layout>
      <c:pie3DChart>
        <c:varyColors val="1"/>
        <c:ser>
          <c:idx val="0"/>
          <c:order val="0"/>
          <c:spPr>
            <a:noFill/>
            <a:ln w="12700">
              <a:solidFill>
                <a:srgbClr val="000000"/>
              </a:solidFill>
              <a:prstDash val="solid"/>
            </a:ln>
          </c:spPr>
          <c:dPt>
            <c:idx val="0"/>
            <c:bubble3D val="0"/>
            <c:spPr>
              <a:pattFill prst="pct60">
                <a:fgClr>
                  <a:schemeClr val="tx1"/>
                </a:fgClr>
                <a:bgClr>
                  <a:schemeClr val="bg1"/>
                </a:bgClr>
              </a:pattFill>
              <a:ln w="12700">
                <a:solidFill>
                  <a:srgbClr val="000000"/>
                </a:solidFill>
                <a:prstDash val="solid"/>
              </a:ln>
            </c:spPr>
          </c:dPt>
          <c:dPt>
            <c:idx val="1"/>
            <c:bubble3D val="0"/>
            <c:spPr>
              <a:solidFill>
                <a:schemeClr val="bg1"/>
              </a:solidFill>
              <a:ln w="12700">
                <a:solidFill>
                  <a:srgbClr val="000000"/>
                </a:solidFill>
                <a:prstDash val="solid"/>
              </a:ln>
            </c:spPr>
          </c:dPt>
          <c:dPt>
            <c:idx val="2"/>
            <c:bubble3D val="0"/>
            <c:spPr>
              <a:pattFill prst="pct9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dPt>
          <c:dLbls>
            <c:dLbl>
              <c:idx val="0"/>
              <c:layout>
                <c:manualLayout>
                  <c:x val="-2.076476967325192E-3"/>
                  <c:y val="-0.19739431507231808"/>
                </c:manualLayout>
              </c:layout>
              <c:dLblPos val="bestFit"/>
              <c:showLegendKey val="0"/>
              <c:showVal val="1"/>
              <c:showCatName val="1"/>
              <c:showSerName val="0"/>
              <c:showPercent val="0"/>
              <c:showBubbleSize val="0"/>
              <c:separator>
</c:separator>
            </c:dLbl>
            <c:dLbl>
              <c:idx val="1"/>
              <c:layout>
                <c:manualLayout>
                  <c:x val="-4.3263080138934727E-2"/>
                  <c:y val="6.6389680013402577E-2"/>
                </c:manualLayout>
              </c:layout>
              <c:dLblPos val="bestFit"/>
              <c:showLegendKey val="0"/>
              <c:showVal val="1"/>
              <c:showCatName val="1"/>
              <c:showSerName val="0"/>
              <c:showPercent val="0"/>
              <c:showBubbleSize val="0"/>
              <c:separator>
</c:separator>
            </c:dLbl>
            <c:dLbl>
              <c:idx val="2"/>
              <c:layout>
                <c:manualLayout>
                  <c:x val="-6.3062850676599558E-2"/>
                  <c:y val="4.9645390070921988E-2"/>
                </c:manualLayout>
              </c:layout>
              <c:dLblPos val="bestFit"/>
              <c:showLegendKey val="0"/>
              <c:showVal val="1"/>
              <c:showCatName val="1"/>
              <c:showSerName val="0"/>
              <c:showPercent val="0"/>
              <c:showBubbleSize val="0"/>
              <c:separator>
</c:separator>
            </c:dLbl>
            <c:spPr>
              <a:noFill/>
              <a:ln w="25400">
                <a:noFill/>
              </a:ln>
            </c:spPr>
            <c:txPr>
              <a:bodyPr/>
              <a:lstStyle/>
              <a:p>
                <a:pPr>
                  <a:defRPr sz="8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1"/>
            <c:showSerName val="0"/>
            <c:showPercent val="0"/>
            <c:showBubbleSize val="0"/>
            <c:separator>
</c:separator>
            <c:showLeaderLines val="1"/>
          </c:dLbls>
          <c:cat>
            <c:strRef>
              <c:f>'52（問34）'!$AO$5:$AQ$5</c:f>
              <c:strCache>
                <c:ptCount val="3"/>
                <c:pt idx="0">
                  <c:v>ある</c:v>
                </c:pt>
                <c:pt idx="1">
                  <c:v>ない</c:v>
                </c:pt>
                <c:pt idx="2">
                  <c:v>無回答</c:v>
                </c:pt>
              </c:strCache>
            </c:strRef>
          </c:cat>
          <c:val>
            <c:numRef>
              <c:f>'52（問34）'!$AO$6:$AQ$6</c:f>
              <c:numCache>
                <c:formatCode>0.0%</c:formatCode>
                <c:ptCount val="3"/>
                <c:pt idx="0">
                  <c:v>0.42546890424481737</c:v>
                </c:pt>
                <c:pt idx="1">
                  <c:v>0.49950641658440276</c:v>
                </c:pt>
                <c:pt idx="2">
                  <c:v>7.5024679170779859E-2</c:v>
                </c:pt>
              </c:numCache>
            </c:numRef>
          </c:val>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388225124554042"/>
          <c:y val="0.3390165856927459"/>
          <c:w val="0.18403193612774449"/>
          <c:h val="0.37397163120567373"/>
        </c:manualLayout>
      </c:layout>
      <c:overlay val="0"/>
      <c:spPr>
        <a:solidFill>
          <a:sysClr val="window" lastClr="FFFFFF"/>
        </a:solidFill>
        <a:ln>
          <a:solidFill>
            <a:sysClr val="windowText" lastClr="000000"/>
          </a:solidFill>
        </a:ln>
      </c:spPr>
      <c:txPr>
        <a:bodyPr/>
        <a:lstStyle/>
        <a:p>
          <a:pPr>
            <a:defRPr sz="900"/>
          </a:pPr>
          <a:endParaRPr lang="ja-JP"/>
        </a:p>
      </c:txPr>
    </c:legend>
    <c:plotVisOnly val="1"/>
    <c:dispBlanksAs val="zero"/>
    <c:showDLblsOverMax val="0"/>
  </c:chart>
  <c:spPr>
    <a:solidFill>
      <a:srgbClr val="FFFFFF"/>
    </a:solidFill>
    <a:ln w="9525">
      <a:noFill/>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7.446100182102644E-2"/>
          <c:y val="4.975124378109453E-2"/>
        </c:manualLayout>
      </c:layout>
      <c:overlay val="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title>
    <c:autoTitleDeleted val="0"/>
    <c:view3D>
      <c:rotX val="50"/>
      <c:rotY val="0"/>
      <c:rAngAx val="0"/>
      <c:perspective val="30"/>
    </c:view3D>
    <c:floor>
      <c:thickness val="0"/>
    </c:floor>
    <c:sideWall>
      <c:thickness val="0"/>
    </c:sideWall>
    <c:backWall>
      <c:thickness val="0"/>
    </c:backWall>
    <c:plotArea>
      <c:layout>
        <c:manualLayout>
          <c:layoutTarget val="inner"/>
          <c:xMode val="edge"/>
          <c:yMode val="edge"/>
          <c:x val="0.12137816649140355"/>
          <c:y val="0.22719839124587038"/>
          <c:w val="0.55235134696110866"/>
          <c:h val="0.67993262036275315"/>
        </c:manualLayout>
      </c:layout>
      <c:pie3DChart>
        <c:varyColors val="1"/>
        <c:ser>
          <c:idx val="0"/>
          <c:order val="0"/>
          <c:tx>
            <c:strRef>
              <c:f>'53（問35）'!$AP$6</c:f>
              <c:strCache>
                <c:ptCount val="1"/>
                <c:pt idx="0">
                  <c:v>全　体</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spPr>
              <a:pattFill prst="pct60">
                <a:fgClr>
                  <a:schemeClr val="tx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2"/>
            <c:bubble3D val="0"/>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3"/>
            <c:bubble3D val="0"/>
            <c:spPr>
              <a:solidFill>
                <a:schemeClr val="bg1"/>
              </a:solidFill>
              <a:ln w="12700">
                <a:solidFill>
                  <a:srgbClr val="000000"/>
                </a:solidFill>
                <a:prstDash val="solid"/>
              </a:ln>
            </c:spPr>
          </c:dPt>
          <c:dLbls>
            <c:dLbl>
              <c:idx val="0"/>
              <c:layout>
                <c:manualLayout>
                  <c:x val="-0.17981755537886754"/>
                  <c:y val="-2.5847142241548163E-2"/>
                </c:manualLayout>
              </c:layout>
              <c:dLblPos val="bestFit"/>
              <c:showLegendKey val="0"/>
              <c:showVal val="0"/>
              <c:showCatName val="1"/>
              <c:showSerName val="0"/>
              <c:showPercent val="1"/>
              <c:showBubbleSize val="0"/>
            </c:dLbl>
            <c:dLbl>
              <c:idx val="1"/>
              <c:layout>
                <c:manualLayout>
                  <c:x val="-6.9309121376114627E-2"/>
                  <c:y val="-5.8097439312623234E-2"/>
                </c:manualLayout>
              </c:layout>
              <c:dLblPos val="bestFit"/>
              <c:showLegendKey val="0"/>
              <c:showVal val="0"/>
              <c:showCatName val="1"/>
              <c:showSerName val="0"/>
              <c:showPercent val="1"/>
              <c:showBubbleSize val="0"/>
            </c:dLbl>
            <c:dLbl>
              <c:idx val="2"/>
              <c:layout>
                <c:manualLayout>
                  <c:x val="5.9494045329024428E-2"/>
                  <c:y val="7.4342722085112528E-2"/>
                </c:manualLayout>
              </c:layout>
              <c:dLblPos val="bestFit"/>
              <c:showLegendKey val="0"/>
              <c:showVal val="0"/>
              <c:showCatName val="1"/>
              <c:showSerName val="0"/>
              <c:showPercent val="1"/>
              <c:showBubbleSize val="0"/>
            </c:dLbl>
            <c:dLbl>
              <c:idx val="3"/>
              <c:layout>
                <c:manualLayout>
                  <c:x val="-8.4023015038429641E-2"/>
                  <c:y val="-2.9187396351575455E-3"/>
                </c:manualLayout>
              </c:layout>
              <c:dLblPos val="bestFit"/>
              <c:showLegendKey val="0"/>
              <c:showVal val="0"/>
              <c:showCatName val="1"/>
              <c:showSerName val="0"/>
              <c:showPercent val="1"/>
              <c:showBubbleSize val="0"/>
            </c:dLbl>
            <c:numFmt formatCode="0.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cat>
            <c:strRef>
              <c:f>'53（問35）'!$AQ$5:$AT$5</c:f>
              <c:strCache>
                <c:ptCount val="4"/>
                <c:pt idx="0">
                  <c:v>理解有</c:v>
                </c:pt>
                <c:pt idx="1">
                  <c:v>理解無</c:v>
                </c:pt>
                <c:pt idx="2">
                  <c:v>無知</c:v>
                </c:pt>
                <c:pt idx="3">
                  <c:v>対象外</c:v>
                </c:pt>
              </c:strCache>
            </c:strRef>
          </c:cat>
          <c:val>
            <c:numRef>
              <c:f>'53（問35）'!$AQ$6:$AT$6</c:f>
              <c:numCache>
                <c:formatCode>0.0%</c:formatCode>
                <c:ptCount val="4"/>
                <c:pt idx="0">
                  <c:v>0.10760118460019744</c:v>
                </c:pt>
                <c:pt idx="1">
                  <c:v>1.7769002961500493E-2</c:v>
                </c:pt>
                <c:pt idx="2">
                  <c:v>1.5794669299111549E-2</c:v>
                </c:pt>
                <c:pt idx="3">
                  <c:v>0.85883514313919052</c:v>
                </c:pt>
              </c:numCache>
            </c:numRef>
          </c:val>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6503800217155271"/>
          <c:y val="0.25575429936929528"/>
          <c:w val="0.17850162866449515"/>
          <c:h val="0.54819237147595357"/>
        </c:manualLayout>
      </c:layout>
      <c:overlay val="0"/>
      <c:spPr>
        <a:solidFill>
          <a:sysClr val="window" lastClr="FFFFFF"/>
        </a:solidFill>
        <a:ln>
          <a:solidFill>
            <a:sysClr val="windowText" lastClr="000000"/>
          </a:solidFill>
        </a:ln>
      </c:spPr>
      <c:txPr>
        <a:bodyPr/>
        <a:lstStyle/>
        <a:p>
          <a:pPr>
            <a:defRPr sz="900"/>
          </a:pPr>
          <a:endParaRPr lang="ja-JP"/>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6.9591527987897125E-2"/>
          <c:y val="1.3089005235602094E-2"/>
        </c:manualLayout>
      </c:layout>
      <c:overlay val="0"/>
      <c:spPr>
        <a:noFill/>
        <a:ln w="25400">
          <a:noFill/>
        </a:ln>
      </c:spPr>
    </c:title>
    <c:autoTitleDeleted val="0"/>
    <c:plotArea>
      <c:layout>
        <c:manualLayout>
          <c:layoutTarget val="inner"/>
          <c:xMode val="edge"/>
          <c:yMode val="edge"/>
          <c:x val="0.14826032132032529"/>
          <c:y val="7.3298523011241984E-2"/>
          <c:w val="0.71407011901217898"/>
          <c:h val="0.85340423220231743"/>
        </c:manualLayout>
      </c:layout>
      <c:barChart>
        <c:barDir val="bar"/>
        <c:grouping val="percentStacked"/>
        <c:varyColors val="0"/>
        <c:ser>
          <c:idx val="0"/>
          <c:order val="0"/>
          <c:tx>
            <c:strRef>
              <c:f>'53（問35）'!$AQ$10</c:f>
              <c:strCache>
                <c:ptCount val="1"/>
                <c:pt idx="0">
                  <c:v>理解有</c:v>
                </c:pt>
              </c:strCache>
            </c:strRef>
          </c:tx>
          <c:spPr>
            <a:pattFill prst="pct60">
              <a:fgClr>
                <a:schemeClr val="tx1"/>
              </a:fgClr>
              <a:bgClr>
                <a:schemeClr val="bg1"/>
              </a:bgClr>
            </a:pattFill>
            <a:ln w="12700">
              <a:solidFill>
                <a:srgbClr val="000000"/>
              </a:solidFill>
              <a:prstDash val="solid"/>
            </a:ln>
          </c:spPr>
          <c:invertIfNegative val="0"/>
          <c:dLbls>
            <c:dLbl>
              <c:idx val="0"/>
              <c:layout>
                <c:manualLayout>
                  <c:x val="2.2188603126575897E-2"/>
                  <c:y val="0"/>
                </c:manualLayout>
              </c:layout>
              <c:dLblPos val="ctr"/>
              <c:showLegendKey val="0"/>
              <c:showVal val="1"/>
              <c:showCatName val="0"/>
              <c:showSerName val="0"/>
              <c:showPercent val="0"/>
              <c:showBubbleSize val="0"/>
            </c:dLbl>
            <c:dLbl>
              <c:idx val="1"/>
              <c:layout>
                <c:manualLayout>
                  <c:x val="3.9834195649572617E-3"/>
                  <c:y val="0"/>
                </c:manualLayout>
              </c:layout>
              <c:showLegendKey val="0"/>
              <c:showVal val="1"/>
              <c:showCatName val="0"/>
              <c:showSerName val="0"/>
              <c:showPercent val="0"/>
              <c:showBubbleSize val="0"/>
            </c:dLbl>
            <c:dLbl>
              <c:idx val="3"/>
              <c:layout>
                <c:manualLayout>
                  <c:x val="8.0685829551185081E-3"/>
                  <c:y val="0"/>
                </c:manualLayout>
              </c:layout>
              <c:dLblPos val="ctr"/>
              <c:showLegendKey val="0"/>
              <c:showVal val="1"/>
              <c:showCatName val="0"/>
              <c:showSerName val="0"/>
              <c:showPercent val="0"/>
              <c:showBubbleSize val="0"/>
            </c:dLbl>
            <c:dLbl>
              <c:idx val="5"/>
              <c:delete val="1"/>
            </c:dLbl>
            <c:dLbl>
              <c:idx val="6"/>
              <c:layout>
                <c:manualLayout>
                  <c:x val="8.0940262664177063E-3"/>
                  <c:y val="0"/>
                </c:manualLayout>
              </c:layout>
              <c:dLblPos val="ctr"/>
              <c:showLegendKey val="0"/>
              <c:showVal val="1"/>
              <c:showCatName val="0"/>
              <c:showSerName val="0"/>
              <c:showPercent val="0"/>
              <c:showBubbleSize val="0"/>
            </c:dLbl>
            <c:dLbl>
              <c:idx val="7"/>
              <c:layout>
                <c:manualLayout>
                  <c:x val="1.4120020171457387E-2"/>
                  <c:y val="0"/>
                </c:manualLayout>
              </c:layout>
              <c:dLblPos val="ctr"/>
              <c:showLegendKey val="0"/>
              <c:showVal val="1"/>
              <c:showCatName val="0"/>
              <c:showSerName val="0"/>
              <c:showPercent val="0"/>
              <c:showBubbleSize val="0"/>
            </c:dLbl>
            <c:dLbl>
              <c:idx val="10"/>
              <c:layout>
                <c:manualLayout>
                  <c:x val="3.0518639659082018E-4"/>
                  <c:y val="0"/>
                </c:manualLayout>
              </c:layout>
              <c:dLblPos val="ctr"/>
              <c:showLegendKey val="0"/>
              <c:showVal val="1"/>
              <c:showCatName val="0"/>
              <c:showSerName val="0"/>
              <c:showPercent val="0"/>
              <c:showBubbleSize val="0"/>
            </c:dLbl>
            <c:spPr>
              <a:solidFill>
                <a:schemeClr val="bg1"/>
              </a:solidFill>
              <a:ln w="3175">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'53（問35）'!$AP$11:$AP$23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'53（問35）'!$AQ$11:$AQ$23</c:f>
              <c:numCache>
                <c:formatCode>0.0%</c:formatCode>
                <c:ptCount val="13"/>
                <c:pt idx="0">
                  <c:v>0</c:v>
                </c:pt>
                <c:pt idx="1">
                  <c:v>5.2631578947368418E-2</c:v>
                </c:pt>
                <c:pt idx="2">
                  <c:v>0.12121212121212122</c:v>
                </c:pt>
                <c:pt idx="3">
                  <c:v>0.2413793103448276</c:v>
                </c:pt>
                <c:pt idx="4">
                  <c:v>0.11510791366906475</c:v>
                </c:pt>
                <c:pt idx="5">
                  <c:v>0</c:v>
                </c:pt>
                <c:pt idx="6">
                  <c:v>5.2631578947368418E-2</c:v>
                </c:pt>
                <c:pt idx="7">
                  <c:v>0.21428571428571427</c:v>
                </c:pt>
                <c:pt idx="8">
                  <c:v>7.9497907949790794E-2</c:v>
                </c:pt>
                <c:pt idx="9">
                  <c:v>0.3</c:v>
                </c:pt>
                <c:pt idx="10">
                  <c:v>0.125</c:v>
                </c:pt>
                <c:pt idx="11">
                  <c:v>0.14374999999999999</c:v>
                </c:pt>
                <c:pt idx="12">
                  <c:v>8.4337349397590355E-2</c:v>
                </c:pt>
              </c:numCache>
            </c:numRef>
          </c:val>
        </c:ser>
        <c:ser>
          <c:idx val="1"/>
          <c:order val="1"/>
          <c:tx>
            <c:strRef>
              <c:f>'53（問35）'!$AR$10</c:f>
              <c:strCache>
                <c:ptCount val="1"/>
                <c:pt idx="0">
                  <c:v>理解無</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delete val="1"/>
            </c:dLbl>
            <c:dLbl>
              <c:idx val="1"/>
              <c:delete val="1"/>
            </c:dLbl>
            <c:dLbl>
              <c:idx val="2"/>
              <c:delete val="1"/>
            </c:dLbl>
            <c:dLbl>
              <c:idx val="3"/>
              <c:delete val="1"/>
            </c:dLbl>
            <c:dLbl>
              <c:idx val="4"/>
              <c:layout>
                <c:manualLayout>
                  <c:x val="-5.9751293474358935E-3"/>
                  <c:y val="0"/>
                </c:manualLayout>
              </c:layout>
              <c:showLegendKey val="0"/>
              <c:showVal val="1"/>
              <c:showCatName val="0"/>
              <c:showSerName val="0"/>
              <c:showPercent val="0"/>
              <c:showBubbleSize val="0"/>
            </c:dLbl>
            <c:dLbl>
              <c:idx val="5"/>
              <c:delete val="1"/>
            </c:dLbl>
            <c:dLbl>
              <c:idx val="6"/>
              <c:delete val="1"/>
            </c:dLbl>
            <c:dLbl>
              <c:idx val="7"/>
              <c:layout>
                <c:manualLayout>
                  <c:x val="-9.856924665224167E-3"/>
                  <c:y val="0"/>
                </c:manualLayout>
              </c:layout>
              <c:dLblPos val="ctr"/>
              <c:showLegendKey val="0"/>
              <c:showVal val="1"/>
              <c:showCatName val="0"/>
              <c:showSerName val="0"/>
              <c:showPercent val="0"/>
              <c:showBubbleSize val="0"/>
            </c:dLbl>
            <c:dLbl>
              <c:idx val="8"/>
              <c:layout>
                <c:manualLayout>
                  <c:x val="1.0111142110688566E-2"/>
                  <c:y val="0"/>
                </c:manualLayout>
              </c:layout>
              <c:dLblPos val="ctr"/>
              <c:showLegendKey val="0"/>
              <c:showVal val="1"/>
              <c:showCatName val="0"/>
              <c:showSerName val="0"/>
              <c:showPercent val="0"/>
              <c:showBubbleSize val="0"/>
            </c:dLbl>
            <c:dLbl>
              <c:idx val="9"/>
              <c:delete val="1"/>
            </c:dLbl>
            <c:dLbl>
              <c:idx val="10"/>
              <c:delete val="1"/>
            </c:dLbl>
            <c:dLbl>
              <c:idx val="12"/>
              <c:layout>
                <c:manualLayout>
                  <c:x val="1.4018343490269087E-2"/>
                  <c:y val="0"/>
                </c:manualLayout>
              </c:layout>
              <c:dLblPos val="ctr"/>
              <c:showLegendKey val="0"/>
              <c:showVal val="1"/>
              <c:showCatName val="0"/>
              <c:showSerName val="0"/>
              <c:showPercent val="0"/>
              <c:showBubbleSize val="0"/>
            </c:dLbl>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'53（問35）'!$AP$11:$AP$23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'53（問35）'!$AR$11:$AR$23</c:f>
              <c:numCache>
                <c:formatCode>0.0%</c:formatCode>
                <c:ptCount val="13"/>
                <c:pt idx="0">
                  <c:v>0</c:v>
                </c:pt>
                <c:pt idx="1">
                  <c:v>0</c:v>
                </c:pt>
                <c:pt idx="2">
                  <c:v>0</c:v>
                </c:pt>
                <c:pt idx="3">
                  <c:v>0</c:v>
                </c:pt>
                <c:pt idx="4">
                  <c:v>5.0359712230215826E-2</c:v>
                </c:pt>
                <c:pt idx="5">
                  <c:v>0</c:v>
                </c:pt>
                <c:pt idx="6">
                  <c:v>0</c:v>
                </c:pt>
                <c:pt idx="7">
                  <c:v>7.1428571428571425E-2</c:v>
                </c:pt>
                <c:pt idx="8">
                  <c:v>4.1841004184100415E-3</c:v>
                </c:pt>
                <c:pt idx="9">
                  <c:v>0</c:v>
                </c:pt>
                <c:pt idx="10">
                  <c:v>0</c:v>
                </c:pt>
                <c:pt idx="11">
                  <c:v>2.5000000000000001E-2</c:v>
                </c:pt>
                <c:pt idx="12">
                  <c:v>3.0120481927710843E-2</c:v>
                </c:pt>
              </c:numCache>
            </c:numRef>
          </c:val>
        </c:ser>
        <c:ser>
          <c:idx val="2"/>
          <c:order val="2"/>
          <c:tx>
            <c:strRef>
              <c:f>'53（問35）'!$AS$10</c:f>
              <c:strCache>
                <c:ptCount val="1"/>
                <c:pt idx="0">
                  <c:v>無知</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2"/>
              <c:layout>
                <c:manualLayout>
                  <c:x val="1.991709782478631E-2"/>
                  <c:y val="0"/>
                </c:manualLayout>
              </c:layout>
              <c:showLegendKey val="0"/>
              <c:showVal val="1"/>
              <c:showCatName val="0"/>
              <c:showSerName val="0"/>
              <c:showPercent val="0"/>
              <c:showBubbleSize val="0"/>
            </c:dLbl>
            <c:dLbl>
              <c:idx val="3"/>
              <c:layout>
                <c:manualLayout>
                  <c:x val="1.5933678259829047E-2"/>
                  <c:y val="0"/>
                </c:manualLayout>
              </c:layout>
              <c:showLegendKey val="0"/>
              <c:showVal val="1"/>
              <c:showCatName val="0"/>
              <c:showSerName val="0"/>
              <c:showPercent val="0"/>
              <c:showBubbleSize val="0"/>
            </c:dLbl>
            <c:dLbl>
              <c:idx val="4"/>
              <c:layout>
                <c:manualLayout>
                  <c:x val="1.991709782478631E-2"/>
                  <c:y val="0"/>
                </c:manualLayout>
              </c:layout>
              <c:showLegendKey val="0"/>
              <c:showVal val="1"/>
              <c:showCatName val="0"/>
              <c:showSerName val="0"/>
              <c:showPercent val="0"/>
              <c:showBubbleSize val="0"/>
            </c:dLbl>
            <c:dLbl>
              <c:idx val="8"/>
              <c:layout>
                <c:manualLayout>
                  <c:x val="3.9834038822030696E-2"/>
                  <c:y val="0"/>
                </c:manualLayout>
              </c:layout>
              <c:showLegendKey val="0"/>
              <c:showVal val="1"/>
              <c:showCatName val="0"/>
              <c:showSerName val="0"/>
              <c:showPercent val="0"/>
              <c:showBubbleSize val="0"/>
            </c:dLbl>
            <c:dLbl>
              <c:idx val="10"/>
              <c:showLegendKey val="0"/>
              <c:showVal val="1"/>
              <c:showCatName val="0"/>
              <c:showSerName val="0"/>
              <c:showPercent val="0"/>
              <c:showBubbleSize val="0"/>
            </c:dLbl>
            <c:dLbl>
              <c:idx val="11"/>
              <c:layout>
                <c:manualLayout>
                  <c:x val="1.991709782478631E-2"/>
                  <c:y val="0"/>
                </c:manualLayout>
              </c:layout>
              <c:showLegendKey val="0"/>
              <c:showVal val="1"/>
              <c:showCatName val="0"/>
              <c:showSerName val="0"/>
              <c:showPercent val="0"/>
              <c:showBubbleSize val="0"/>
            </c:dLbl>
            <c:spPr>
              <a:solidFill>
                <a:schemeClr val="bg1"/>
              </a:solidFill>
              <a:ln>
                <a:solidFill>
                  <a:sysClr val="windowText" lastClr="000000"/>
                </a:solidFill>
              </a:ln>
            </c:spPr>
            <c:txPr>
              <a:bodyPr/>
              <a:lstStyle/>
              <a:p>
                <a:pPr>
                  <a:defRPr sz="700"/>
                </a:pPr>
                <a:endParaRPr lang="ja-JP"/>
              </a:p>
            </c:txPr>
            <c:showLegendKey val="0"/>
            <c:showVal val="0"/>
            <c:showCatName val="0"/>
            <c:showSerName val="0"/>
            <c:showPercent val="0"/>
            <c:showBubbleSize val="0"/>
          </c:dLbls>
          <c:cat>
            <c:strRef>
              <c:f>'53（問35）'!$AP$11:$AP$23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'53（問35）'!$AS$11:$AS$23</c:f>
              <c:numCache>
                <c:formatCode>0.0%</c:formatCode>
                <c:ptCount val="13"/>
                <c:pt idx="0">
                  <c:v>0</c:v>
                </c:pt>
                <c:pt idx="1">
                  <c:v>0</c:v>
                </c:pt>
                <c:pt idx="2">
                  <c:v>1.5151515151515152E-2</c:v>
                </c:pt>
                <c:pt idx="3">
                  <c:v>3.4482758620689655E-2</c:v>
                </c:pt>
                <c:pt idx="4">
                  <c:v>1.4388489208633094E-2</c:v>
                </c:pt>
                <c:pt idx="5">
                  <c:v>0</c:v>
                </c:pt>
                <c:pt idx="6">
                  <c:v>0</c:v>
                </c:pt>
                <c:pt idx="7">
                  <c:v>0</c:v>
                </c:pt>
                <c:pt idx="8">
                  <c:v>1.2552301255230125E-2</c:v>
                </c:pt>
                <c:pt idx="9">
                  <c:v>0</c:v>
                </c:pt>
                <c:pt idx="10">
                  <c:v>0.25</c:v>
                </c:pt>
                <c:pt idx="11">
                  <c:v>3.125E-2</c:v>
                </c:pt>
                <c:pt idx="12">
                  <c:v>6.024096385542169E-3</c:v>
                </c:pt>
              </c:numCache>
            </c:numRef>
          </c:val>
        </c:ser>
        <c:ser>
          <c:idx val="3"/>
          <c:order val="3"/>
          <c:tx>
            <c:strRef>
              <c:f>'53（問35）'!$AT$10</c:f>
              <c:strCache>
                <c:ptCount val="1"/>
                <c:pt idx="0">
                  <c:v>対象外</c:v>
                </c:pt>
              </c:strCache>
            </c:strRef>
          </c:tx>
          <c:spPr>
            <a:solidFill>
              <a:schemeClr val="bg1"/>
            </a:solidFill>
            <a:ln w="12700">
              <a:solidFill>
                <a:srgbClr val="000000"/>
              </a:solidFill>
              <a:prstDash val="solid"/>
            </a:ln>
          </c:spPr>
          <c:invertIfNegative val="0"/>
          <c:dLbls>
            <c:dLbl>
              <c:idx val="0"/>
              <c:delete val="1"/>
            </c:dLbl>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'53（問35）'!$AP$11:$AP$23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'53（問35）'!$AT$11:$AT$23</c:f>
              <c:numCache>
                <c:formatCode>0.0%</c:formatCode>
                <c:ptCount val="13"/>
                <c:pt idx="0">
                  <c:v>0</c:v>
                </c:pt>
                <c:pt idx="1">
                  <c:v>0.94736842105263153</c:v>
                </c:pt>
                <c:pt idx="2">
                  <c:v>0.86363636363636365</c:v>
                </c:pt>
                <c:pt idx="3">
                  <c:v>0.72413793103448276</c:v>
                </c:pt>
                <c:pt idx="4">
                  <c:v>0.82014388489208634</c:v>
                </c:pt>
                <c:pt idx="5">
                  <c:v>1</c:v>
                </c:pt>
                <c:pt idx="6">
                  <c:v>0.94736842105263153</c:v>
                </c:pt>
                <c:pt idx="7">
                  <c:v>0.7142857142857143</c:v>
                </c:pt>
                <c:pt idx="8">
                  <c:v>0.90376569037656906</c:v>
                </c:pt>
                <c:pt idx="9">
                  <c:v>0.7</c:v>
                </c:pt>
                <c:pt idx="10">
                  <c:v>0.625</c:v>
                </c:pt>
                <c:pt idx="11">
                  <c:v>0.8</c:v>
                </c:pt>
                <c:pt idx="12">
                  <c:v>0.87951807228915657</c:v>
                </c:pt>
              </c:numCache>
            </c:numRef>
          </c:val>
        </c:ser>
        <c:dLbls>
          <c:showLegendKey val="0"/>
          <c:showVal val="0"/>
          <c:showCatName val="0"/>
          <c:showSerName val="0"/>
          <c:showPercent val="0"/>
          <c:showBubbleSize val="0"/>
        </c:dLbls>
        <c:gapWidth val="30"/>
        <c:overlap val="100"/>
        <c:axId val="32071680"/>
        <c:axId val="32074368"/>
      </c:barChart>
      <c:catAx>
        <c:axId val="3207168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074368"/>
        <c:crosses val="autoZero"/>
        <c:auto val="1"/>
        <c:lblAlgn val="ctr"/>
        <c:lblOffset val="100"/>
        <c:tickLblSkip val="1"/>
        <c:tickMarkSkip val="1"/>
        <c:noMultiLvlLbl val="0"/>
      </c:catAx>
      <c:valAx>
        <c:axId val="32074368"/>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071680"/>
        <c:crosses val="autoZero"/>
        <c:crossBetween val="between"/>
      </c:valAx>
      <c:spPr>
        <a:solidFill>
          <a:srgbClr val="FFFFFF"/>
        </a:solidFill>
        <a:ln w="12700">
          <a:solidFill>
            <a:srgbClr val="FFFFFF"/>
          </a:solidFill>
          <a:prstDash val="solid"/>
        </a:ln>
      </c:spPr>
    </c:plotArea>
    <c:legend>
      <c:legendPos val="r"/>
      <c:layout>
        <c:manualLayout>
          <c:xMode val="edge"/>
          <c:yMode val="edge"/>
          <c:x val="0.88351046890696905"/>
          <c:y val="0.25916257849967705"/>
          <c:w val="0.10438729198184571"/>
          <c:h val="0.4293199213972598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6.3157894736842107E-2"/>
          <c:y val="2.6315789473684209E-2"/>
        </c:manualLayout>
      </c:layout>
      <c:overlay val="0"/>
      <c:spPr>
        <a:noFill/>
        <a:ln w="25400">
          <a:noFill/>
        </a:ln>
      </c:spPr>
    </c:title>
    <c:autoTitleDeleted val="0"/>
    <c:plotArea>
      <c:layout>
        <c:manualLayout>
          <c:layoutTarget val="inner"/>
          <c:xMode val="edge"/>
          <c:yMode val="edge"/>
          <c:x val="0.1293233082706767"/>
          <c:y val="0.15263197119647204"/>
          <c:w val="0.71578947368421053"/>
          <c:h val="0.70000179893554415"/>
        </c:manualLayout>
      </c:layout>
      <c:barChart>
        <c:barDir val="bar"/>
        <c:grouping val="percentStacked"/>
        <c:varyColors val="0"/>
        <c:ser>
          <c:idx val="0"/>
          <c:order val="0"/>
          <c:tx>
            <c:strRef>
              <c:f>'53（問35）'!$AQ$28</c:f>
              <c:strCache>
                <c:ptCount val="1"/>
                <c:pt idx="0">
                  <c:v>理解有</c:v>
                </c:pt>
              </c:strCache>
            </c:strRef>
          </c:tx>
          <c:spPr>
            <a:pattFill prst="pct60">
              <a:fgClr>
                <a:schemeClr val="tx1"/>
              </a:fgClr>
              <a:bgClr>
                <a:schemeClr val="bg1"/>
              </a:bgClr>
            </a:pattFill>
            <a:ln w="12700">
              <a:solidFill>
                <a:srgbClr val="000000"/>
              </a:solidFill>
              <a:prstDash val="solid"/>
            </a:ln>
          </c:spPr>
          <c:invertIfNegative val="0"/>
          <c:dLbls>
            <c:dLbl>
              <c:idx val="3"/>
              <c:layout>
                <c:manualLayout>
                  <c:x val="8.145724137898781E-3"/>
                  <c:y val="0"/>
                </c:manualLayout>
              </c:layout>
              <c:dLblPos val="ctr"/>
              <c:showLegendKey val="0"/>
              <c:showVal val="1"/>
              <c:showCatName val="0"/>
              <c:showSerName val="0"/>
              <c:showPercent val="0"/>
              <c:showBubbleSize val="0"/>
            </c:dLbl>
            <c:dLbl>
              <c:idx val="4"/>
              <c:delete val="1"/>
            </c:dLbl>
            <c:dLbl>
              <c:idx val="5"/>
              <c:delete val="1"/>
            </c:dLbl>
            <c:spPr>
              <a:solidFill>
                <a:schemeClr val="bg1"/>
              </a:solidFill>
              <a:ln w="3175">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'53（問35）'!$AP$29:$AP$34</c:f>
              <c:strCache>
                <c:ptCount val="6"/>
                <c:pt idx="0">
                  <c:v>100人以上</c:v>
                </c:pt>
                <c:pt idx="1">
                  <c:v>50～99人</c:v>
                </c:pt>
                <c:pt idx="2">
                  <c:v>30～49人</c:v>
                </c:pt>
                <c:pt idx="3">
                  <c:v>10～29人</c:v>
                </c:pt>
                <c:pt idx="4">
                  <c:v>5～9人</c:v>
                </c:pt>
                <c:pt idx="5">
                  <c:v>1～4人</c:v>
                </c:pt>
              </c:strCache>
            </c:strRef>
          </c:cat>
          <c:val>
            <c:numRef>
              <c:f>'53（問35）'!$AQ$29:$AQ$34</c:f>
              <c:numCache>
                <c:formatCode>0.0%</c:formatCode>
                <c:ptCount val="6"/>
                <c:pt idx="0">
                  <c:v>0.73076923076923073</c:v>
                </c:pt>
                <c:pt idx="1">
                  <c:v>0.6</c:v>
                </c:pt>
                <c:pt idx="2">
                  <c:v>0.31111111111111112</c:v>
                </c:pt>
                <c:pt idx="3">
                  <c:v>2.8653295128939827E-3</c:v>
                </c:pt>
                <c:pt idx="4">
                  <c:v>0</c:v>
                </c:pt>
                <c:pt idx="5">
                  <c:v>0</c:v>
                </c:pt>
              </c:numCache>
            </c:numRef>
          </c:val>
        </c:ser>
        <c:ser>
          <c:idx val="1"/>
          <c:order val="1"/>
          <c:tx>
            <c:strRef>
              <c:f>'53（問35）'!$AR$28</c:f>
              <c:strCache>
                <c:ptCount val="1"/>
                <c:pt idx="0">
                  <c:v>理解無</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1.778773849561254E-3"/>
                  <c:y val="0"/>
                </c:manualLayout>
              </c:layout>
              <c:dLblPos val="ctr"/>
              <c:showLegendKey val="0"/>
              <c:showVal val="1"/>
              <c:showCatName val="0"/>
              <c:showSerName val="0"/>
              <c:showPercent val="0"/>
              <c:showBubbleSize val="0"/>
            </c:dLbl>
            <c:dLbl>
              <c:idx val="2"/>
              <c:layout>
                <c:manualLayout>
                  <c:x val="-7.9953790486443268E-3"/>
                  <c:y val="0"/>
                </c:manualLayout>
              </c:layout>
              <c:showLegendKey val="0"/>
              <c:showVal val="1"/>
              <c:showCatName val="0"/>
              <c:showSerName val="0"/>
              <c:showPercent val="0"/>
              <c:showBubbleSize val="0"/>
            </c:dLbl>
            <c:dLbl>
              <c:idx val="3"/>
              <c:delete val="1"/>
            </c:dLbl>
            <c:dLbl>
              <c:idx val="4"/>
              <c:delete val="1"/>
            </c:dLbl>
            <c:dLbl>
              <c:idx val="5"/>
              <c:delete val="1"/>
            </c:dLbl>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'53（問35）'!$AP$29:$AP$34</c:f>
              <c:strCache>
                <c:ptCount val="6"/>
                <c:pt idx="0">
                  <c:v>100人以上</c:v>
                </c:pt>
                <c:pt idx="1">
                  <c:v>50～99人</c:v>
                </c:pt>
                <c:pt idx="2">
                  <c:v>30～49人</c:v>
                </c:pt>
                <c:pt idx="3">
                  <c:v>10～29人</c:v>
                </c:pt>
                <c:pt idx="4">
                  <c:v>5～9人</c:v>
                </c:pt>
                <c:pt idx="5">
                  <c:v>1～4人</c:v>
                </c:pt>
              </c:strCache>
            </c:strRef>
          </c:cat>
          <c:val>
            <c:numRef>
              <c:f>'53（問35）'!$AR$29:$AR$34</c:f>
              <c:numCache>
                <c:formatCode>0.0%</c:formatCode>
                <c:ptCount val="6"/>
                <c:pt idx="0">
                  <c:v>0.11538461538461539</c:v>
                </c:pt>
                <c:pt idx="1">
                  <c:v>0.1</c:v>
                </c:pt>
                <c:pt idx="2">
                  <c:v>5.5555555555555552E-2</c:v>
                </c:pt>
                <c:pt idx="3">
                  <c:v>0</c:v>
                </c:pt>
                <c:pt idx="4">
                  <c:v>0</c:v>
                </c:pt>
                <c:pt idx="5">
                  <c:v>0</c:v>
                </c:pt>
              </c:numCache>
            </c:numRef>
          </c:val>
        </c:ser>
        <c:ser>
          <c:idx val="2"/>
          <c:order val="2"/>
          <c:tx>
            <c:strRef>
              <c:f>'53（問35）'!$AS$28</c:f>
              <c:strCache>
                <c:ptCount val="1"/>
                <c:pt idx="0">
                  <c:v>無知</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1.1886358592750331E-2"/>
                  <c:y val="0"/>
                </c:manualLayout>
              </c:layout>
              <c:dLblPos val="ctr"/>
              <c:showLegendKey val="0"/>
              <c:showVal val="1"/>
              <c:showCatName val="0"/>
              <c:showSerName val="0"/>
              <c:showPercent val="0"/>
              <c:showBubbleSize val="0"/>
            </c:dLbl>
            <c:dLbl>
              <c:idx val="1"/>
              <c:layout>
                <c:manualLayout>
                  <c:x val="1.1992911183615139E-2"/>
                  <c:y val="0"/>
                </c:manualLayout>
              </c:layout>
              <c:showLegendKey val="0"/>
              <c:showVal val="1"/>
              <c:showCatName val="0"/>
              <c:showSerName val="0"/>
              <c:showPercent val="0"/>
              <c:showBubbleSize val="0"/>
            </c:dLbl>
            <c:dLbl>
              <c:idx val="3"/>
              <c:layout>
                <c:manualLayout>
                  <c:x val="4.48200803630028E-2"/>
                  <c:y val="0"/>
                </c:manualLayout>
              </c:layout>
              <c:dLblPos val="ctr"/>
              <c:showLegendKey val="0"/>
              <c:showVal val="1"/>
              <c:showCatName val="0"/>
              <c:showSerName val="0"/>
              <c:showPercent val="0"/>
              <c:showBubbleSize val="0"/>
            </c:dLbl>
            <c:dLbl>
              <c:idx val="4"/>
              <c:delete val="1"/>
            </c:dLbl>
            <c:dLbl>
              <c:idx val="5"/>
              <c:delete val="1"/>
            </c:dLbl>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'53（問35）'!$AP$29:$AP$34</c:f>
              <c:strCache>
                <c:ptCount val="6"/>
                <c:pt idx="0">
                  <c:v>100人以上</c:v>
                </c:pt>
                <c:pt idx="1">
                  <c:v>50～99人</c:v>
                </c:pt>
                <c:pt idx="2">
                  <c:v>30～49人</c:v>
                </c:pt>
                <c:pt idx="3">
                  <c:v>10～29人</c:v>
                </c:pt>
                <c:pt idx="4">
                  <c:v>5～9人</c:v>
                </c:pt>
                <c:pt idx="5">
                  <c:v>1～4人</c:v>
                </c:pt>
              </c:strCache>
            </c:strRef>
          </c:cat>
          <c:val>
            <c:numRef>
              <c:f>'53（問35）'!$AS$29:$AS$34</c:f>
              <c:numCache>
                <c:formatCode>0.0%</c:formatCode>
                <c:ptCount val="6"/>
                <c:pt idx="0">
                  <c:v>3.8461538461538464E-2</c:v>
                </c:pt>
                <c:pt idx="1">
                  <c:v>5.7142857142857141E-2</c:v>
                </c:pt>
                <c:pt idx="2">
                  <c:v>0.1</c:v>
                </c:pt>
                <c:pt idx="3">
                  <c:v>2.8653295128939827E-3</c:v>
                </c:pt>
                <c:pt idx="4">
                  <c:v>0</c:v>
                </c:pt>
                <c:pt idx="5">
                  <c:v>0</c:v>
                </c:pt>
              </c:numCache>
            </c:numRef>
          </c:val>
        </c:ser>
        <c:ser>
          <c:idx val="3"/>
          <c:order val="3"/>
          <c:tx>
            <c:strRef>
              <c:f>'53（問35）'!$AT$28</c:f>
              <c:strCache>
                <c:ptCount val="1"/>
                <c:pt idx="0">
                  <c:v>対象外</c:v>
                </c:pt>
              </c:strCache>
            </c:strRef>
          </c:tx>
          <c:spPr>
            <a:solidFill>
              <a:schemeClr val="bg1"/>
            </a:solidFill>
            <a:ln w="12700">
              <a:solidFill>
                <a:srgbClr val="000000"/>
              </a:solidFill>
              <a:prstDash val="solid"/>
            </a:ln>
          </c:spPr>
          <c:invertIfNegative val="0"/>
          <c:dLbls>
            <c:dLbl>
              <c:idx val="0"/>
              <c:layout>
                <c:manualLayout>
                  <c:x val="2.2055137844611529E-2"/>
                  <c:y val="0"/>
                </c:manualLayout>
              </c:layout>
              <c:dLblPos val="ctr"/>
              <c:showLegendKey val="0"/>
              <c:showVal val="1"/>
              <c:showCatName val="0"/>
              <c:showSerName val="0"/>
              <c:showPercent val="0"/>
              <c:showBubbleSize val="0"/>
            </c:dLbl>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'53（問35）'!$AP$29:$AP$34</c:f>
              <c:strCache>
                <c:ptCount val="6"/>
                <c:pt idx="0">
                  <c:v>100人以上</c:v>
                </c:pt>
                <c:pt idx="1">
                  <c:v>50～99人</c:v>
                </c:pt>
                <c:pt idx="2">
                  <c:v>30～49人</c:v>
                </c:pt>
                <c:pt idx="3">
                  <c:v>10～29人</c:v>
                </c:pt>
                <c:pt idx="4">
                  <c:v>5～9人</c:v>
                </c:pt>
                <c:pt idx="5">
                  <c:v>1～4人</c:v>
                </c:pt>
              </c:strCache>
            </c:strRef>
          </c:cat>
          <c:val>
            <c:numRef>
              <c:f>'53（問35）'!$AT$29:$AT$34</c:f>
              <c:numCache>
                <c:formatCode>0.0%</c:formatCode>
                <c:ptCount val="6"/>
                <c:pt idx="0">
                  <c:v>0.11538461538461539</c:v>
                </c:pt>
                <c:pt idx="1">
                  <c:v>0.24285714285714285</c:v>
                </c:pt>
                <c:pt idx="2">
                  <c:v>0.53333333333333333</c:v>
                </c:pt>
                <c:pt idx="3">
                  <c:v>0.99426934097421205</c:v>
                </c:pt>
                <c:pt idx="4">
                  <c:v>1</c:v>
                </c:pt>
                <c:pt idx="5">
                  <c:v>1</c:v>
                </c:pt>
              </c:numCache>
            </c:numRef>
          </c:val>
        </c:ser>
        <c:dLbls>
          <c:showLegendKey val="0"/>
          <c:showVal val="0"/>
          <c:showCatName val="0"/>
          <c:showSerName val="0"/>
          <c:showPercent val="0"/>
          <c:showBubbleSize val="0"/>
        </c:dLbls>
        <c:gapWidth val="30"/>
        <c:overlap val="100"/>
        <c:axId val="32012928"/>
        <c:axId val="32027008"/>
      </c:barChart>
      <c:catAx>
        <c:axId val="3201292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027008"/>
        <c:crosses val="autoZero"/>
        <c:auto val="1"/>
        <c:lblAlgn val="ctr"/>
        <c:lblOffset val="100"/>
        <c:tickLblSkip val="1"/>
        <c:tickMarkSkip val="1"/>
        <c:noMultiLvlLbl val="0"/>
      </c:catAx>
      <c:valAx>
        <c:axId val="32027008"/>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012928"/>
        <c:crosses val="autoZero"/>
        <c:crossBetween val="between"/>
      </c:valAx>
      <c:spPr>
        <a:solidFill>
          <a:srgbClr val="FFFFFF"/>
        </a:solidFill>
        <a:ln w="25400">
          <a:noFill/>
        </a:ln>
      </c:spPr>
    </c:plotArea>
    <c:legend>
      <c:legendPos val="r"/>
      <c:layout>
        <c:manualLayout>
          <c:xMode val="edge"/>
          <c:yMode val="edge"/>
          <c:x val="0.88771929824561402"/>
          <c:y val="8.24561403508772E-2"/>
          <c:w val="9.8245614035087692E-2"/>
          <c:h val="0.82807238568863095"/>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18029035683516659"/>
          <c:y val="2.2471899532737781E-2"/>
        </c:manualLayout>
      </c:layout>
      <c:overlay val="0"/>
      <c:spPr>
        <a:noFill/>
        <a:ln w="25400">
          <a:noFill/>
        </a:ln>
      </c:spPr>
    </c:title>
    <c:autoTitleDeleted val="0"/>
    <c:plotArea>
      <c:layout>
        <c:manualLayout>
          <c:layoutTarget val="inner"/>
          <c:xMode val="edge"/>
          <c:yMode val="edge"/>
          <c:x val="0.13292589763177998"/>
          <c:y val="9.8876404494382023E-2"/>
          <c:w val="0.72574484339190226"/>
          <c:h val="0.77752808988764044"/>
        </c:manualLayout>
      </c:layout>
      <c:barChart>
        <c:barDir val="bar"/>
        <c:grouping val="percentStacked"/>
        <c:varyColors val="0"/>
        <c:ser>
          <c:idx val="0"/>
          <c:order val="0"/>
          <c:tx>
            <c:strRef>
              <c:f>'54（問36）'!$AO$28</c:f>
              <c:strCache>
                <c:ptCount val="1"/>
                <c:pt idx="0">
                  <c:v>あり</c:v>
                </c:pt>
              </c:strCache>
            </c:strRef>
          </c:tx>
          <c:spPr>
            <a:pattFill prst="pct60">
              <a:fgClr>
                <a:schemeClr val="tx1"/>
              </a:fgClr>
              <a:bgClr>
                <a:schemeClr val="bg1"/>
              </a:bgClr>
            </a:pattFill>
            <a:ln w="12700">
              <a:solidFill>
                <a:srgbClr val="000000"/>
              </a:solidFill>
              <a:prstDash val="solid"/>
            </a:ln>
          </c:spPr>
          <c:invertIfNegative val="0"/>
          <c:dLbls>
            <c:dLbl>
              <c:idx val="3"/>
              <c:delete val="1"/>
            </c:dLbl>
            <c:dLbl>
              <c:idx val="4"/>
              <c:delete val="1"/>
            </c:dLbl>
            <c:dLbl>
              <c:idx val="5"/>
              <c:delete val="1"/>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'54（問36）'!$AN$29:$AN$34</c:f>
              <c:strCache>
                <c:ptCount val="6"/>
                <c:pt idx="0">
                  <c:v>100人以上</c:v>
                </c:pt>
                <c:pt idx="1">
                  <c:v>50～99人</c:v>
                </c:pt>
                <c:pt idx="2">
                  <c:v>30～49人</c:v>
                </c:pt>
                <c:pt idx="3">
                  <c:v>10～29人</c:v>
                </c:pt>
                <c:pt idx="4">
                  <c:v>5～9人</c:v>
                </c:pt>
                <c:pt idx="5">
                  <c:v>1～4人</c:v>
                </c:pt>
              </c:strCache>
            </c:strRef>
          </c:cat>
          <c:val>
            <c:numRef>
              <c:f>'54（問36）'!$AO$29:$AO$34</c:f>
              <c:numCache>
                <c:formatCode>0.0%</c:formatCode>
                <c:ptCount val="6"/>
                <c:pt idx="0">
                  <c:v>0.78846153846153844</c:v>
                </c:pt>
                <c:pt idx="1">
                  <c:v>0.6</c:v>
                </c:pt>
                <c:pt idx="2">
                  <c:v>0.31111111111111112</c:v>
                </c:pt>
                <c:pt idx="3">
                  <c:v>0</c:v>
                </c:pt>
                <c:pt idx="4">
                  <c:v>0</c:v>
                </c:pt>
                <c:pt idx="5">
                  <c:v>0</c:v>
                </c:pt>
              </c:numCache>
            </c:numRef>
          </c:val>
        </c:ser>
        <c:ser>
          <c:idx val="1"/>
          <c:order val="1"/>
          <c:tx>
            <c:strRef>
              <c:f>'54（問36）'!$AP$28</c:f>
              <c:strCache>
                <c:ptCount val="1"/>
                <c:pt idx="0">
                  <c:v>なし</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6.1068702290076335E-3"/>
                  <c:y val="0"/>
                </c:manualLayout>
              </c:layout>
              <c:dLblPos val="ctr"/>
              <c:showLegendKey val="0"/>
              <c:showVal val="1"/>
              <c:showCatName val="0"/>
              <c:showSerName val="0"/>
              <c:showPercent val="0"/>
              <c:showBubbleSize val="0"/>
            </c:dLbl>
            <c:dLbl>
              <c:idx val="1"/>
              <c:layout>
                <c:manualLayout>
                  <c:x val="-1.6876606838399946E-2"/>
                  <c:y val="-3.760489529678908E-3"/>
                </c:manualLayout>
              </c:layout>
              <c:dLblPos val="ctr"/>
              <c:showLegendKey val="0"/>
              <c:showVal val="1"/>
              <c:showCatName val="0"/>
              <c:showSerName val="0"/>
              <c:showPercent val="0"/>
              <c:showBubbleSize val="0"/>
            </c:dLbl>
            <c:dLbl>
              <c:idx val="3"/>
              <c:layout>
                <c:manualLayout>
                  <c:x val="2.1228186171385083E-2"/>
                  <c:y val="-7.6469504766441302E-4"/>
                </c:manualLayout>
              </c:layout>
              <c:dLblPos val="ctr"/>
              <c:showLegendKey val="0"/>
              <c:showVal val="1"/>
              <c:showCatName val="0"/>
              <c:showSerName val="0"/>
              <c:showPercent val="0"/>
              <c:showBubbleSize val="0"/>
            </c:dLbl>
            <c:dLbl>
              <c:idx val="4"/>
              <c:delete val="1"/>
            </c:dLbl>
            <c:dLbl>
              <c:idx val="5"/>
              <c:delete val="1"/>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'54（問36）'!$AN$29:$AN$34</c:f>
              <c:strCache>
                <c:ptCount val="6"/>
                <c:pt idx="0">
                  <c:v>100人以上</c:v>
                </c:pt>
                <c:pt idx="1">
                  <c:v>50～99人</c:v>
                </c:pt>
                <c:pt idx="2">
                  <c:v>30～49人</c:v>
                </c:pt>
                <c:pt idx="3">
                  <c:v>10～29人</c:v>
                </c:pt>
                <c:pt idx="4">
                  <c:v>5～9人</c:v>
                </c:pt>
                <c:pt idx="5">
                  <c:v>1～4人</c:v>
                </c:pt>
              </c:strCache>
            </c:strRef>
          </c:cat>
          <c:val>
            <c:numRef>
              <c:f>'54（問36）'!$AP$29:$AP$34</c:f>
              <c:numCache>
                <c:formatCode>0.0%</c:formatCode>
                <c:ptCount val="6"/>
                <c:pt idx="0">
                  <c:v>9.6153846153846159E-2</c:v>
                </c:pt>
                <c:pt idx="1">
                  <c:v>0.15714285714285714</c:v>
                </c:pt>
                <c:pt idx="2">
                  <c:v>0.15555555555555556</c:v>
                </c:pt>
                <c:pt idx="3">
                  <c:v>5.7306590257879654E-3</c:v>
                </c:pt>
                <c:pt idx="4">
                  <c:v>0</c:v>
                </c:pt>
                <c:pt idx="5">
                  <c:v>0</c:v>
                </c:pt>
              </c:numCache>
            </c:numRef>
          </c:val>
        </c:ser>
        <c:ser>
          <c:idx val="2"/>
          <c:order val="2"/>
          <c:tx>
            <c:strRef>
              <c:f>'54（問36）'!$AQ$28</c:f>
              <c:strCache>
                <c:ptCount val="1"/>
                <c:pt idx="0">
                  <c:v>対象外</c:v>
                </c:pt>
              </c:strCache>
            </c:strRef>
          </c:tx>
          <c:spPr>
            <a:solidFill>
              <a:schemeClr val="bg1"/>
            </a:solidFill>
            <a:ln w="12700">
              <a:solidFill>
                <a:srgbClr val="000000"/>
              </a:solidFill>
              <a:prstDash val="solid"/>
            </a:ln>
          </c:spPr>
          <c:invertIfNegative val="0"/>
          <c:dLbls>
            <c:dLbl>
              <c:idx val="0"/>
              <c:layout>
                <c:manualLayout>
                  <c:x val="3.6879459953615191E-3"/>
                  <c:y val="-3.0111137604247719E-3"/>
                </c:manualLayout>
              </c:layout>
              <c:dLblPos val="ctr"/>
              <c:showLegendKey val="0"/>
              <c:showVal val="1"/>
              <c:showCatName val="0"/>
              <c:showSerName val="0"/>
              <c:showPercent val="0"/>
              <c:showBubbleSize val="0"/>
            </c:dLbl>
            <c:dLbl>
              <c:idx val="1"/>
              <c:layout>
                <c:manualLayout>
                  <c:x val="1.9039005395991439E-2"/>
                  <c:y val="7.3389249279296864E-4"/>
                </c:manualLayout>
              </c:layout>
              <c:dLblPos val="ctr"/>
              <c:showLegendKey val="0"/>
              <c:showVal val="1"/>
              <c:showCatName val="0"/>
              <c:showSerName val="0"/>
              <c:showPercent val="0"/>
              <c:showBubbleSize val="0"/>
            </c:dLbl>
            <c:dLbl>
              <c:idx val="2"/>
              <c:layout>
                <c:manualLayout>
                  <c:x val="1.2241786713428592E-2"/>
                  <c:y val="-4.5093945057643643E-3"/>
                </c:manualLayout>
              </c:layout>
              <c:dLblPos val="ctr"/>
              <c:showLegendKey val="0"/>
              <c:showVal val="1"/>
              <c:showCatName val="0"/>
              <c:showSerName val="0"/>
              <c:showPercent val="0"/>
              <c:showBubbleSize val="0"/>
            </c:dLbl>
            <c:dLbl>
              <c:idx val="3"/>
              <c:layout>
                <c:manualLayout>
                  <c:x val="1.4209279683612335E-2"/>
                  <c:y val="-7.6391745937788775E-4"/>
                </c:manualLayout>
              </c:layout>
              <c:dLblPos val="ctr"/>
              <c:showLegendKey val="0"/>
              <c:showVal val="1"/>
              <c:showCatName val="0"/>
              <c:showSerName val="0"/>
              <c:showPercent val="0"/>
              <c:showBubbleSize val="0"/>
            </c:dLbl>
            <c:dLbl>
              <c:idx val="4"/>
              <c:layout>
                <c:manualLayout>
                  <c:x val="2.4720163847340424E-3"/>
                  <c:y val="2.9810887938397975E-3"/>
                </c:manualLayout>
              </c:layout>
              <c:dLblPos val="ctr"/>
              <c:showLegendKey val="0"/>
              <c:showVal val="1"/>
              <c:showCatName val="0"/>
              <c:showSerName val="0"/>
              <c:showPercent val="0"/>
              <c:showBubbleSize val="0"/>
            </c:dLbl>
            <c:dLbl>
              <c:idx val="5"/>
              <c:layout>
                <c:manualLayout>
                  <c:x val="5.0428870494139723E-3"/>
                  <c:y val="2.2321838177543972E-3"/>
                </c:manualLayout>
              </c:layout>
              <c:dLblPos val="ctr"/>
              <c:showLegendKey val="0"/>
              <c:showVal val="1"/>
              <c:showCatName val="0"/>
              <c:showSerName val="0"/>
              <c:showPercent val="0"/>
              <c:showBubbleSize val="0"/>
            </c:dLbl>
            <c:spPr>
              <a:solidFill>
                <a:schemeClr val="bg1"/>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'54（問36）'!$AN$29:$AN$34</c:f>
              <c:strCache>
                <c:ptCount val="6"/>
                <c:pt idx="0">
                  <c:v>100人以上</c:v>
                </c:pt>
                <c:pt idx="1">
                  <c:v>50～99人</c:v>
                </c:pt>
                <c:pt idx="2">
                  <c:v>30～49人</c:v>
                </c:pt>
                <c:pt idx="3">
                  <c:v>10～29人</c:v>
                </c:pt>
                <c:pt idx="4">
                  <c:v>5～9人</c:v>
                </c:pt>
                <c:pt idx="5">
                  <c:v>1～4人</c:v>
                </c:pt>
              </c:strCache>
            </c:strRef>
          </c:cat>
          <c:val>
            <c:numRef>
              <c:f>'54（問36）'!$AQ$29:$AQ$34</c:f>
              <c:numCache>
                <c:formatCode>0.0%</c:formatCode>
                <c:ptCount val="6"/>
                <c:pt idx="0">
                  <c:v>0.11538461538461539</c:v>
                </c:pt>
                <c:pt idx="1">
                  <c:v>0.24285714285714285</c:v>
                </c:pt>
                <c:pt idx="2">
                  <c:v>0.53333333333333333</c:v>
                </c:pt>
                <c:pt idx="3">
                  <c:v>0.99426934097421205</c:v>
                </c:pt>
                <c:pt idx="4">
                  <c:v>1</c:v>
                </c:pt>
                <c:pt idx="5">
                  <c:v>1</c:v>
                </c:pt>
              </c:numCache>
            </c:numRef>
          </c:val>
        </c:ser>
        <c:dLbls>
          <c:showLegendKey val="0"/>
          <c:showVal val="0"/>
          <c:showCatName val="0"/>
          <c:showSerName val="0"/>
          <c:showPercent val="0"/>
          <c:showBubbleSize val="0"/>
        </c:dLbls>
        <c:gapWidth val="40"/>
        <c:overlap val="100"/>
        <c:axId val="31604736"/>
        <c:axId val="31606272"/>
      </c:barChart>
      <c:catAx>
        <c:axId val="3160473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606272"/>
        <c:crosses val="autoZero"/>
        <c:auto val="1"/>
        <c:lblAlgn val="ctr"/>
        <c:lblOffset val="100"/>
        <c:tickLblSkip val="1"/>
        <c:tickMarkSkip val="1"/>
        <c:noMultiLvlLbl val="0"/>
      </c:catAx>
      <c:valAx>
        <c:axId val="31606272"/>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604736"/>
        <c:crosses val="autoZero"/>
        <c:crossBetween val="between"/>
        <c:majorUnit val="0.2"/>
      </c:valAx>
      <c:spPr>
        <a:noFill/>
        <a:ln w="25400">
          <a:noFill/>
        </a:ln>
      </c:spPr>
    </c:plotArea>
    <c:legend>
      <c:legendPos val="r"/>
      <c:layout>
        <c:manualLayout>
          <c:xMode val="edge"/>
          <c:yMode val="edge"/>
          <c:x val="0.8907562661537537"/>
          <c:y val="0.3235954474300578"/>
          <c:w val="9.0145098274929336E-2"/>
          <c:h val="0.3235954474300578"/>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14954682779456194"/>
          <c:y val="2.2831050228310501E-2"/>
        </c:manualLayout>
      </c:layout>
      <c:overlay val="0"/>
      <c:spPr>
        <a:noFill/>
        <a:ln w="25400">
          <a:noFill/>
        </a:ln>
      </c:spPr>
    </c:title>
    <c:autoTitleDeleted val="0"/>
    <c:plotArea>
      <c:layout>
        <c:manualLayout>
          <c:layoutTarget val="inner"/>
          <c:xMode val="edge"/>
          <c:yMode val="edge"/>
          <c:x val="0.13444108761329304"/>
          <c:y val="0.10958952977637065"/>
          <c:w val="0.73413897280966767"/>
          <c:h val="0.7625604780272458"/>
        </c:manualLayout>
      </c:layout>
      <c:barChart>
        <c:barDir val="bar"/>
        <c:grouping val="percentStacked"/>
        <c:varyColors val="0"/>
        <c:ser>
          <c:idx val="0"/>
          <c:order val="0"/>
          <c:tx>
            <c:strRef>
              <c:f>'27（問22）'!$AO$27</c:f>
              <c:strCache>
                <c:ptCount val="1"/>
                <c:pt idx="0">
                  <c:v>あり</c:v>
                </c:pt>
              </c:strCache>
            </c:strRef>
          </c:tx>
          <c:spPr>
            <a:pattFill prst="pct60">
              <a:fgClr>
                <a:schemeClr val="tx1"/>
              </a:fgClr>
              <a:bgClr>
                <a:schemeClr val="bg1"/>
              </a:bgClr>
            </a:pattFill>
            <a:ln w="12700">
              <a:solidFill>
                <a:srgbClr val="000000"/>
              </a:solidFill>
              <a:prstDash val="solid"/>
            </a:ln>
          </c:spPr>
          <c:invertIfNegative val="0"/>
          <c:dLbls>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'27（問22）'!$AN$28:$AN$33</c:f>
              <c:strCache>
                <c:ptCount val="6"/>
                <c:pt idx="0">
                  <c:v>100人以上</c:v>
                </c:pt>
                <c:pt idx="1">
                  <c:v>50～99人</c:v>
                </c:pt>
                <c:pt idx="2">
                  <c:v>30～49人</c:v>
                </c:pt>
                <c:pt idx="3">
                  <c:v>10～29人</c:v>
                </c:pt>
                <c:pt idx="4">
                  <c:v>5～9人</c:v>
                </c:pt>
                <c:pt idx="5">
                  <c:v>1～4人</c:v>
                </c:pt>
              </c:strCache>
            </c:strRef>
          </c:cat>
          <c:val>
            <c:numRef>
              <c:f>'27（問22）'!$AO$28:$AO$33</c:f>
              <c:numCache>
                <c:formatCode>0.0%</c:formatCode>
                <c:ptCount val="6"/>
                <c:pt idx="0">
                  <c:v>0.92307692307692313</c:v>
                </c:pt>
                <c:pt idx="1">
                  <c:v>0.9</c:v>
                </c:pt>
                <c:pt idx="2">
                  <c:v>0.85555555555555551</c:v>
                </c:pt>
                <c:pt idx="3">
                  <c:v>0.77650429799426934</c:v>
                </c:pt>
                <c:pt idx="4">
                  <c:v>0.70496894409937894</c:v>
                </c:pt>
                <c:pt idx="5">
                  <c:v>0.56923076923076921</c:v>
                </c:pt>
              </c:numCache>
            </c:numRef>
          </c:val>
        </c:ser>
        <c:ser>
          <c:idx val="1"/>
          <c:order val="1"/>
          <c:tx>
            <c:strRef>
              <c:f>'27（問22）'!$AP$27</c:f>
              <c:strCache>
                <c:ptCount val="1"/>
                <c:pt idx="0">
                  <c:v>なし</c:v>
                </c:pt>
              </c:strCache>
            </c:strRef>
          </c:tx>
          <c:spPr>
            <a:solidFill>
              <a:schemeClr val="bg1"/>
            </a:solidFill>
            <a:ln w="12700">
              <a:solidFill>
                <a:srgbClr val="000000"/>
              </a:solidFill>
              <a:prstDash val="solid"/>
            </a:ln>
          </c:spPr>
          <c:invertIfNegative val="0"/>
          <c:dLbls>
            <c:dLbl>
              <c:idx val="0"/>
              <c:layout>
                <c:manualLayout>
                  <c:x val="-8.0563947633434038E-3"/>
                  <c:y val="0"/>
                </c:manualLayout>
              </c:layout>
              <c:dLblPos val="ctr"/>
              <c:showLegendKey val="0"/>
              <c:showVal val="1"/>
              <c:showCatName val="0"/>
              <c:showSerName val="0"/>
              <c:showPercent val="0"/>
              <c:showBubbleSize val="0"/>
            </c:dLbl>
            <c:dLbl>
              <c:idx val="2"/>
              <c:layout>
                <c:manualLayout>
                  <c:x val="-1.812688821752266E-2"/>
                  <c:y val="0"/>
                </c:manualLayout>
              </c:layout>
              <c:dLblPos val="ctr"/>
              <c:showLegendKey val="0"/>
              <c:showVal val="1"/>
              <c:showCatName val="0"/>
              <c:showSerName val="0"/>
              <c:showPercent val="0"/>
              <c:showBubbleSize val="0"/>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cat>
            <c:strRef>
              <c:f>'27（問22）'!$AN$28:$AN$33</c:f>
              <c:strCache>
                <c:ptCount val="6"/>
                <c:pt idx="0">
                  <c:v>100人以上</c:v>
                </c:pt>
                <c:pt idx="1">
                  <c:v>50～99人</c:v>
                </c:pt>
                <c:pt idx="2">
                  <c:v>30～49人</c:v>
                </c:pt>
                <c:pt idx="3">
                  <c:v>10～29人</c:v>
                </c:pt>
                <c:pt idx="4">
                  <c:v>5～9人</c:v>
                </c:pt>
                <c:pt idx="5">
                  <c:v>1～4人</c:v>
                </c:pt>
              </c:strCache>
            </c:strRef>
          </c:cat>
          <c:val>
            <c:numRef>
              <c:f>'27（問22）'!$AP$28:$AP$33</c:f>
              <c:numCache>
                <c:formatCode>0.0%</c:formatCode>
                <c:ptCount val="6"/>
                <c:pt idx="0">
                  <c:v>7.6923076923076927E-2</c:v>
                </c:pt>
                <c:pt idx="1">
                  <c:v>8.5714285714285715E-2</c:v>
                </c:pt>
                <c:pt idx="2">
                  <c:v>0.13333333333333333</c:v>
                </c:pt>
                <c:pt idx="3">
                  <c:v>0.20630372492836677</c:v>
                </c:pt>
                <c:pt idx="4">
                  <c:v>0.27018633540372672</c:v>
                </c:pt>
                <c:pt idx="5">
                  <c:v>0.37692307692307692</c:v>
                </c:pt>
              </c:numCache>
            </c:numRef>
          </c:val>
        </c:ser>
        <c:ser>
          <c:idx val="2"/>
          <c:order val="2"/>
          <c:tx>
            <c:strRef>
              <c:f>'27（問22）'!$AQ$27</c:f>
              <c:strCache>
                <c:ptCount val="1"/>
                <c:pt idx="0">
                  <c:v>無回答</c:v>
                </c:pt>
              </c:strCache>
            </c:strRef>
          </c:tx>
          <c:spPr>
            <a:pattFill prst="pct10">
              <a:fgClr>
                <a:schemeClr val="tx1"/>
              </a:fgClr>
              <a:bgClr>
                <a:schemeClr val="bg1"/>
              </a:bgClr>
            </a:pattFill>
            <a:ln w="12700">
              <a:solidFill>
                <a:srgbClr val="000000"/>
              </a:solidFill>
              <a:prstDash val="solid"/>
            </a:ln>
          </c:spPr>
          <c:invertIfNegative val="0"/>
          <c:dLbls>
            <c:dLbl>
              <c:idx val="0"/>
              <c:delete val="1"/>
            </c:dLbl>
            <c:dLbl>
              <c:idx val="1"/>
              <c:layout>
                <c:manualLayout>
                  <c:x val="8.1074608876306985E-3"/>
                  <c:y val="-1.4458723830768228E-3"/>
                </c:manualLayout>
              </c:layout>
              <c:dLblPos val="ctr"/>
              <c:showLegendKey val="0"/>
              <c:showVal val="1"/>
              <c:showCatName val="0"/>
              <c:showSerName val="0"/>
              <c:showPercent val="0"/>
              <c:showBubbleSize val="0"/>
            </c:dLbl>
            <c:dLbl>
              <c:idx val="2"/>
              <c:layout>
                <c:manualLayout>
                  <c:x val="1.2210512960804372E-2"/>
                  <c:y val="-2.2071213701027096E-3"/>
                </c:manualLayout>
              </c:layout>
              <c:dLblPos val="ctr"/>
              <c:showLegendKey val="0"/>
              <c:showVal val="1"/>
              <c:showCatName val="0"/>
              <c:showSerName val="0"/>
              <c:showPercent val="0"/>
              <c:showBubbleSize val="0"/>
            </c:dLbl>
            <c:dLbl>
              <c:idx val="3"/>
              <c:layout>
                <c:manualLayout>
                  <c:x val="1.2084592145015106E-2"/>
                  <c:y val="0"/>
                </c:manualLayout>
              </c:layout>
              <c:showLegendKey val="0"/>
              <c:showVal val="1"/>
              <c:showCatName val="0"/>
              <c:showSerName val="0"/>
              <c:showPercent val="0"/>
              <c:showBubbleSize val="0"/>
            </c:dLbl>
            <c:dLbl>
              <c:idx val="4"/>
              <c:layout>
                <c:manualLayout>
                  <c:x val="1.2084592145015106E-2"/>
                  <c:y val="0"/>
                </c:manualLayout>
              </c:layout>
              <c:showLegendKey val="0"/>
              <c:showVal val="1"/>
              <c:showCatName val="0"/>
              <c:showSerName val="0"/>
              <c:showPercent val="0"/>
              <c:showBubbleSize val="0"/>
            </c:dLbl>
            <c:dLbl>
              <c:idx val="5"/>
              <c:layout>
                <c:manualLayout>
                  <c:x val="1.2084592145015106E-2"/>
                  <c:y val="0"/>
                </c:manualLayout>
              </c:layout>
              <c:showLegendKey val="0"/>
              <c:showVal val="1"/>
              <c:showCatName val="0"/>
              <c:showSerName val="0"/>
              <c:showPercent val="0"/>
              <c:showBubbleSize val="0"/>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'27（問22）'!$AN$28:$AN$33</c:f>
              <c:strCache>
                <c:ptCount val="6"/>
                <c:pt idx="0">
                  <c:v>100人以上</c:v>
                </c:pt>
                <c:pt idx="1">
                  <c:v>50～99人</c:v>
                </c:pt>
                <c:pt idx="2">
                  <c:v>30～49人</c:v>
                </c:pt>
                <c:pt idx="3">
                  <c:v>10～29人</c:v>
                </c:pt>
                <c:pt idx="4">
                  <c:v>5～9人</c:v>
                </c:pt>
                <c:pt idx="5">
                  <c:v>1～4人</c:v>
                </c:pt>
              </c:strCache>
            </c:strRef>
          </c:cat>
          <c:val>
            <c:numRef>
              <c:f>'27（問22）'!$AQ$28:$AQ$33</c:f>
              <c:numCache>
                <c:formatCode>0.0%</c:formatCode>
                <c:ptCount val="6"/>
                <c:pt idx="0">
                  <c:v>0</c:v>
                </c:pt>
                <c:pt idx="1">
                  <c:v>1.4285714285714285E-2</c:v>
                </c:pt>
                <c:pt idx="2">
                  <c:v>1.1111111111111112E-2</c:v>
                </c:pt>
                <c:pt idx="3">
                  <c:v>1.7191977077363897E-2</c:v>
                </c:pt>
                <c:pt idx="4">
                  <c:v>2.4844720496894408E-2</c:v>
                </c:pt>
                <c:pt idx="5">
                  <c:v>5.3846153846153849E-2</c:v>
                </c:pt>
              </c:numCache>
            </c:numRef>
          </c:val>
        </c:ser>
        <c:dLbls>
          <c:showLegendKey val="0"/>
          <c:showVal val="0"/>
          <c:showCatName val="0"/>
          <c:showSerName val="0"/>
          <c:showPercent val="0"/>
          <c:showBubbleSize val="0"/>
        </c:dLbls>
        <c:gapWidth val="30"/>
        <c:overlap val="100"/>
        <c:axId val="91891200"/>
        <c:axId val="91892736"/>
      </c:barChart>
      <c:catAx>
        <c:axId val="9189120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1892736"/>
        <c:crosses val="autoZero"/>
        <c:auto val="1"/>
        <c:lblAlgn val="ctr"/>
        <c:lblOffset val="100"/>
        <c:tickLblSkip val="1"/>
        <c:tickMarkSkip val="1"/>
        <c:noMultiLvlLbl val="0"/>
      </c:catAx>
      <c:valAx>
        <c:axId val="91892736"/>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1891200"/>
        <c:crosses val="autoZero"/>
        <c:crossBetween val="between"/>
      </c:valAx>
      <c:spPr>
        <a:noFill/>
        <a:ln w="25400">
          <a:noFill/>
        </a:ln>
      </c:spPr>
    </c:plotArea>
    <c:legend>
      <c:legendPos val="r"/>
      <c:layout>
        <c:manualLayout>
          <c:xMode val="edge"/>
          <c:yMode val="edge"/>
          <c:x val="0.89728096676737157"/>
          <c:y val="0.22831146106736658"/>
          <c:w val="9.5166163141993998E-2"/>
          <c:h val="0.50228550198348498"/>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16490182297560763"/>
          <c:y val="1.4409221902017291E-2"/>
        </c:manualLayout>
      </c:layout>
      <c:overlay val="0"/>
      <c:spPr>
        <a:noFill/>
        <a:ln w="25400">
          <a:noFill/>
        </a:ln>
      </c:spPr>
    </c:title>
    <c:autoTitleDeleted val="0"/>
    <c:plotArea>
      <c:layout>
        <c:manualLayout>
          <c:layoutTarget val="inner"/>
          <c:xMode val="edge"/>
          <c:yMode val="edge"/>
          <c:x val="0.14826032132032529"/>
          <c:y val="9.5100864553314124E-2"/>
          <c:w val="0.73373730449344665"/>
          <c:h val="0.82420749279538907"/>
        </c:manualLayout>
      </c:layout>
      <c:barChart>
        <c:barDir val="bar"/>
        <c:grouping val="percentStacked"/>
        <c:varyColors val="0"/>
        <c:ser>
          <c:idx val="0"/>
          <c:order val="0"/>
          <c:tx>
            <c:strRef>
              <c:f>'54（問36）'!$AO$10</c:f>
              <c:strCache>
                <c:ptCount val="1"/>
                <c:pt idx="0">
                  <c:v>あり</c:v>
                </c:pt>
              </c:strCache>
            </c:strRef>
          </c:tx>
          <c:spPr>
            <a:pattFill prst="pct60">
              <a:fgClr>
                <a:schemeClr val="tx1"/>
              </a:fgClr>
              <a:bgClr>
                <a:schemeClr val="bg1"/>
              </a:bgClr>
            </a:pattFill>
            <a:ln w="12700">
              <a:solidFill>
                <a:srgbClr val="000000"/>
              </a:solidFill>
              <a:prstDash val="solid"/>
            </a:ln>
          </c:spPr>
          <c:invertIfNegative val="0"/>
          <c:dLbls>
            <c:dLbl>
              <c:idx val="0"/>
              <c:layout>
                <c:manualLayout>
                  <c:x val="3.2274331820474032E-2"/>
                  <c:y val="0"/>
                </c:manualLayout>
              </c:layout>
              <c:dLblPos val="ctr"/>
              <c:showLegendKey val="0"/>
              <c:showVal val="1"/>
              <c:showCatName val="0"/>
              <c:showSerName val="0"/>
              <c:showPercent val="0"/>
              <c:showBubbleSize val="0"/>
            </c:dLbl>
            <c:dLbl>
              <c:idx val="1"/>
              <c:layout>
                <c:manualLayout>
                  <c:x val="-4.034291477559235E-3"/>
                  <c:y val="0"/>
                </c:manualLayout>
              </c:layout>
              <c:showLegendKey val="0"/>
              <c:showVal val="1"/>
              <c:showCatName val="0"/>
              <c:showSerName val="0"/>
              <c:showPercent val="0"/>
              <c:showBubbleSize val="0"/>
            </c:dLbl>
            <c:dLbl>
              <c:idx val="3"/>
              <c:layout>
                <c:manualLayout>
                  <c:x val="6.0514372163388806E-3"/>
                  <c:y val="0"/>
                </c:manualLayout>
              </c:layout>
              <c:dLblPos val="ctr"/>
              <c:showLegendKey val="0"/>
              <c:showVal val="1"/>
              <c:showCatName val="0"/>
              <c:showSerName val="0"/>
              <c:showPercent val="0"/>
              <c:showBubbleSize val="0"/>
            </c:dLbl>
            <c:dLbl>
              <c:idx val="5"/>
              <c:delete val="1"/>
            </c:dLbl>
            <c:dLbl>
              <c:idx val="6"/>
              <c:layout>
                <c:manualLayout>
                  <c:x val="-8.068582955118489E-3"/>
                  <c:y val="0"/>
                </c:manualLayout>
              </c:layout>
              <c:dLblPos val="ctr"/>
              <c:showLegendKey val="0"/>
              <c:showVal val="1"/>
              <c:showCatName val="0"/>
              <c:showSerName val="0"/>
              <c:showPercent val="0"/>
              <c:showBubbleSize val="0"/>
            </c:dLbl>
            <c:dLbl>
              <c:idx val="7"/>
              <c:layout>
                <c:manualLayout>
                  <c:x val="1.6137165910237016E-2"/>
                  <c:y val="0"/>
                </c:manualLayout>
              </c:layout>
              <c:dLblPos val="ctr"/>
              <c:showLegendKey val="0"/>
              <c:showVal val="1"/>
              <c:showCatName val="0"/>
              <c:showSerName val="0"/>
              <c:showPercent val="0"/>
              <c:showBubbleSize val="0"/>
            </c:dLbl>
            <c:dLbl>
              <c:idx val="8"/>
              <c:layout>
                <c:manualLayout>
                  <c:x val="-1.3975359350662988E-2"/>
                  <c:y val="0"/>
                </c:manualLayout>
              </c:layout>
              <c:showLegendKey val="0"/>
              <c:showVal val="1"/>
              <c:showCatName val="0"/>
              <c:showSerName val="0"/>
              <c:showPercent val="0"/>
              <c:showBubbleSize val="0"/>
            </c:dLbl>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'54（問36）'!$AN$11:$AN$23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'54（問36）'!$AO$11:$AO$23</c:f>
              <c:numCache>
                <c:formatCode>0.0%</c:formatCode>
                <c:ptCount val="13"/>
                <c:pt idx="0">
                  <c:v>0</c:v>
                </c:pt>
                <c:pt idx="1">
                  <c:v>5.2631578947368418E-2</c:v>
                </c:pt>
                <c:pt idx="2">
                  <c:v>0.12121212121212122</c:v>
                </c:pt>
                <c:pt idx="3">
                  <c:v>0.2413793103448276</c:v>
                </c:pt>
                <c:pt idx="4">
                  <c:v>0.14388489208633093</c:v>
                </c:pt>
                <c:pt idx="5">
                  <c:v>0</c:v>
                </c:pt>
                <c:pt idx="6">
                  <c:v>5.2631578947368418E-2</c:v>
                </c:pt>
                <c:pt idx="7">
                  <c:v>0.21428571428571427</c:v>
                </c:pt>
                <c:pt idx="8">
                  <c:v>7.1129707112970716E-2</c:v>
                </c:pt>
                <c:pt idx="9">
                  <c:v>0.3</c:v>
                </c:pt>
                <c:pt idx="10">
                  <c:v>0.25</c:v>
                </c:pt>
                <c:pt idx="11">
                  <c:v>0.13750000000000001</c:v>
                </c:pt>
                <c:pt idx="12">
                  <c:v>8.4337349397590355E-2</c:v>
                </c:pt>
              </c:numCache>
            </c:numRef>
          </c:val>
        </c:ser>
        <c:ser>
          <c:idx val="1"/>
          <c:order val="1"/>
          <c:tx>
            <c:strRef>
              <c:f>'54（問36）'!$AP$10</c:f>
              <c:strCache>
                <c:ptCount val="1"/>
                <c:pt idx="0">
                  <c:v>なし</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delete val="1"/>
            </c:dLbl>
            <c:dLbl>
              <c:idx val="1"/>
              <c:delete val="1"/>
            </c:dLbl>
            <c:dLbl>
              <c:idx val="2"/>
              <c:layout>
                <c:manualLayout>
                  <c:x val="2.2188603126575897E-2"/>
                  <c:y val="0"/>
                </c:manualLayout>
              </c:layout>
              <c:showLegendKey val="0"/>
              <c:showVal val="1"/>
              <c:showCatName val="0"/>
              <c:showSerName val="0"/>
              <c:showPercent val="0"/>
              <c:showBubbleSize val="0"/>
            </c:dLbl>
            <c:dLbl>
              <c:idx val="3"/>
              <c:layout>
                <c:manualLayout>
                  <c:x val="8.1512973346521637E-3"/>
                  <c:y val="0"/>
                </c:manualLayout>
              </c:layout>
              <c:dLblPos val="ctr"/>
              <c:showLegendKey val="0"/>
              <c:showVal val="1"/>
              <c:showCatName val="0"/>
              <c:showSerName val="0"/>
              <c:showPercent val="0"/>
              <c:showBubbleSize val="0"/>
            </c:dLbl>
            <c:dLbl>
              <c:idx val="4"/>
              <c:layout>
                <c:manualLayout>
                  <c:x val="1.1978879443425419E-2"/>
                  <c:y val="7.1265778610490916E-17"/>
                </c:manualLayout>
              </c:layout>
              <c:showLegendKey val="0"/>
              <c:showVal val="1"/>
              <c:showCatName val="0"/>
              <c:showSerName val="0"/>
              <c:showPercent val="0"/>
              <c:showBubbleSize val="0"/>
            </c:dLbl>
            <c:dLbl>
              <c:idx val="5"/>
              <c:delete val="1"/>
            </c:dLbl>
            <c:dLbl>
              <c:idx val="6"/>
              <c:delete val="1"/>
            </c:dLbl>
            <c:dLbl>
              <c:idx val="7"/>
              <c:layout>
                <c:manualLayout>
                  <c:x val="1.4120020171457387E-2"/>
                  <c:y val="0"/>
                </c:manualLayout>
              </c:layout>
              <c:dLblPos val="ctr"/>
              <c:showLegendKey val="0"/>
              <c:showVal val="1"/>
              <c:showCatName val="0"/>
              <c:showSerName val="0"/>
              <c:showPercent val="0"/>
              <c:showBubbleSize val="0"/>
            </c:dLbl>
            <c:dLbl>
              <c:idx val="8"/>
              <c:layout>
                <c:manualLayout>
                  <c:x val="1.4120020171457387E-2"/>
                  <c:y val="0"/>
                </c:manualLayout>
              </c:layout>
              <c:showLegendKey val="0"/>
              <c:showVal val="1"/>
              <c:showCatName val="0"/>
              <c:showSerName val="0"/>
              <c:showPercent val="0"/>
              <c:showBubbleSize val="0"/>
            </c:dLbl>
            <c:dLbl>
              <c:idx val="9"/>
              <c:delete val="1"/>
            </c:dLbl>
            <c:dLbl>
              <c:idx val="12"/>
              <c:layout>
                <c:manualLayout>
                  <c:x val="1.0085728693898134E-2"/>
                  <c:y val="0"/>
                </c:manualLayout>
              </c:layout>
              <c:dLblPos val="ctr"/>
              <c:showLegendKey val="0"/>
              <c:showVal val="1"/>
              <c:showCatName val="0"/>
              <c:showSerName val="0"/>
              <c:showPercent val="0"/>
              <c:showBubbleSize val="0"/>
            </c:dLbl>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'54（問36）'!$AN$11:$AN$23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'54（問36）'!$AP$11:$AP$23</c:f>
              <c:numCache>
                <c:formatCode>0.0%</c:formatCode>
                <c:ptCount val="13"/>
                <c:pt idx="0">
                  <c:v>0</c:v>
                </c:pt>
                <c:pt idx="1">
                  <c:v>0</c:v>
                </c:pt>
                <c:pt idx="2">
                  <c:v>1.5151515151515152E-2</c:v>
                </c:pt>
                <c:pt idx="3">
                  <c:v>3.4482758620689655E-2</c:v>
                </c:pt>
                <c:pt idx="4">
                  <c:v>2.8776978417266189E-2</c:v>
                </c:pt>
                <c:pt idx="5">
                  <c:v>0</c:v>
                </c:pt>
                <c:pt idx="6">
                  <c:v>0</c:v>
                </c:pt>
                <c:pt idx="7">
                  <c:v>7.1428571428571425E-2</c:v>
                </c:pt>
                <c:pt idx="8">
                  <c:v>2.5104602510460251E-2</c:v>
                </c:pt>
                <c:pt idx="9">
                  <c:v>0</c:v>
                </c:pt>
                <c:pt idx="10">
                  <c:v>0.25</c:v>
                </c:pt>
                <c:pt idx="11">
                  <c:v>6.25E-2</c:v>
                </c:pt>
                <c:pt idx="12">
                  <c:v>3.614457831325301E-2</c:v>
                </c:pt>
              </c:numCache>
            </c:numRef>
          </c:val>
        </c:ser>
        <c:ser>
          <c:idx val="2"/>
          <c:order val="2"/>
          <c:tx>
            <c:strRef>
              <c:f>'54（問36）'!$AQ$10</c:f>
              <c:strCache>
                <c:ptCount val="1"/>
                <c:pt idx="0">
                  <c:v>対象外</c:v>
                </c:pt>
              </c:strCache>
            </c:strRef>
          </c:tx>
          <c:spPr>
            <a:solidFill>
              <a:schemeClr val="bg1"/>
            </a:solidFill>
            <a:ln w="12700">
              <a:solidFill>
                <a:srgbClr val="000000"/>
              </a:solidFill>
              <a:prstDash val="solid"/>
            </a:ln>
          </c:spPr>
          <c:invertIfNegative val="0"/>
          <c:dPt>
            <c:idx val="0"/>
            <c:invertIfNegative val="0"/>
            <c:bubble3D val="0"/>
          </c:dPt>
          <c:dLbls>
            <c:dLbl>
              <c:idx val="0"/>
              <c:delete val="1"/>
            </c:dLbl>
            <c:spPr>
              <a:solidFill>
                <a:schemeClr val="bg1"/>
              </a:solidFill>
              <a:ln w="3175">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dLbls>
          <c:cat>
            <c:strRef>
              <c:f>'54（問36）'!$AN$11:$AN$23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'54（問36）'!$AQ$11:$AQ$23</c:f>
              <c:numCache>
                <c:formatCode>0.0%</c:formatCode>
                <c:ptCount val="13"/>
                <c:pt idx="0">
                  <c:v>0</c:v>
                </c:pt>
                <c:pt idx="1">
                  <c:v>0.94736842105263153</c:v>
                </c:pt>
                <c:pt idx="2">
                  <c:v>0.86363636363636365</c:v>
                </c:pt>
                <c:pt idx="3">
                  <c:v>0.72413793103448276</c:v>
                </c:pt>
                <c:pt idx="4">
                  <c:v>0.82733812949640284</c:v>
                </c:pt>
                <c:pt idx="5">
                  <c:v>1</c:v>
                </c:pt>
                <c:pt idx="6">
                  <c:v>0.94736842105263153</c:v>
                </c:pt>
                <c:pt idx="7">
                  <c:v>0.7142857142857143</c:v>
                </c:pt>
                <c:pt idx="8">
                  <c:v>0.90376569037656906</c:v>
                </c:pt>
                <c:pt idx="9">
                  <c:v>0.7</c:v>
                </c:pt>
                <c:pt idx="10">
                  <c:v>0.5</c:v>
                </c:pt>
                <c:pt idx="11">
                  <c:v>0.8</c:v>
                </c:pt>
                <c:pt idx="12">
                  <c:v>0.87951807228915657</c:v>
                </c:pt>
              </c:numCache>
            </c:numRef>
          </c:val>
        </c:ser>
        <c:dLbls>
          <c:showLegendKey val="0"/>
          <c:showVal val="0"/>
          <c:showCatName val="0"/>
          <c:showSerName val="0"/>
          <c:showPercent val="0"/>
          <c:showBubbleSize val="0"/>
        </c:dLbls>
        <c:gapWidth val="20"/>
        <c:overlap val="100"/>
        <c:axId val="31543680"/>
        <c:axId val="31545216"/>
      </c:barChart>
      <c:catAx>
        <c:axId val="3154368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545216"/>
        <c:crosses val="autoZero"/>
        <c:auto val="1"/>
        <c:lblAlgn val="ctr"/>
        <c:lblOffset val="100"/>
        <c:tickLblSkip val="1"/>
        <c:tickMarkSkip val="1"/>
        <c:noMultiLvlLbl val="0"/>
      </c:catAx>
      <c:valAx>
        <c:axId val="31545216"/>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543680"/>
        <c:crosses val="autoZero"/>
        <c:crossBetween val="between"/>
        <c:majorUnit val="0.1"/>
      </c:valAx>
      <c:spPr>
        <a:solidFill>
          <a:srgbClr val="FFFFFF"/>
        </a:solidFill>
        <a:ln w="25400">
          <a:noFill/>
        </a:ln>
      </c:spPr>
    </c:plotArea>
    <c:legend>
      <c:legendPos val="r"/>
      <c:layout>
        <c:manualLayout>
          <c:xMode val="edge"/>
          <c:yMode val="edge"/>
          <c:x val="0.89561334333964682"/>
          <c:y val="0.32853025936599423"/>
          <c:w val="8.9258698940998471E-2"/>
          <c:h val="0.1873198847262247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7.241780081004251E-2"/>
          <c:y val="6.8783068783068779E-2"/>
        </c:manualLayout>
      </c:layout>
      <c:overlay val="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title>
    <c:autoTitleDeleted val="0"/>
    <c:view3D>
      <c:rotX val="50"/>
      <c:rotY val="0"/>
      <c:rAngAx val="0"/>
      <c:perspective val="30"/>
    </c:view3D>
    <c:floor>
      <c:thickness val="0"/>
    </c:floor>
    <c:sideWall>
      <c:thickness val="0"/>
    </c:sideWall>
    <c:backWall>
      <c:thickness val="0"/>
    </c:backWall>
    <c:plotArea>
      <c:layout>
        <c:manualLayout>
          <c:layoutTarget val="inner"/>
          <c:xMode val="edge"/>
          <c:yMode val="edge"/>
          <c:x val="0.12673089985157607"/>
          <c:y val="0.17636795400574928"/>
          <c:w val="0.51224774219516489"/>
          <c:h val="0.76719465622352756"/>
        </c:manualLayout>
      </c:layout>
      <c:pie3DChart>
        <c:varyColors val="1"/>
        <c:ser>
          <c:idx val="0"/>
          <c:order val="0"/>
          <c:tx>
            <c:strRef>
              <c:f>'54（問36）'!$AN$6</c:f>
              <c:strCache>
                <c:ptCount val="1"/>
                <c:pt idx="0">
                  <c:v>全　体</c:v>
                </c:pt>
              </c:strCache>
            </c:strRef>
          </c:tx>
          <c:spPr>
            <a:noFill/>
            <a:ln w="12700">
              <a:solidFill>
                <a:srgbClr val="000000"/>
              </a:solidFill>
              <a:prstDash val="solid"/>
            </a:ln>
          </c:spPr>
          <c:dPt>
            <c:idx val="0"/>
            <c:bubble3D val="0"/>
            <c:spPr>
              <a:pattFill prst="pct60">
                <a:fgClr>
                  <a:schemeClr val="tx1"/>
                </a:fgClr>
                <a:bgClr>
                  <a:schemeClr val="bg1"/>
                </a:bgClr>
              </a:pattFill>
              <a:ln w="12700">
                <a:solidFill>
                  <a:srgbClr val="000000"/>
                </a:solidFill>
                <a:prstDash val="solid"/>
              </a:ln>
            </c:spPr>
          </c:dPt>
          <c:dPt>
            <c:idx val="1"/>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2"/>
            <c:bubble3D val="0"/>
            <c:spPr>
              <a:solidFill>
                <a:srgbClr xmlns:mc="http://schemas.openxmlformats.org/markup-compatibility/2006" xmlns:a14="http://schemas.microsoft.com/office/drawing/2010/main" val="FFFFFF" mc:Ignorable="a14" a14:legacySpreadsheetColorIndex="9"/>
              </a:solidFill>
              <a:ln w="12700">
                <a:solidFill>
                  <a:srgbClr val="000000"/>
                </a:solidFill>
                <a:prstDash val="solid"/>
              </a:ln>
            </c:spPr>
          </c:dPt>
          <c:dLbls>
            <c:dLbl>
              <c:idx val="0"/>
              <c:layout>
                <c:manualLayout>
                  <c:x val="6.6410404769691331E-2"/>
                  <c:y val="1.7636684303350969E-3"/>
                </c:manualLayout>
              </c:layout>
              <c:dLblPos val="bestFit"/>
              <c:showLegendKey val="0"/>
              <c:showVal val="1"/>
              <c:showCatName val="1"/>
              <c:showSerName val="0"/>
              <c:showPercent val="0"/>
              <c:showBubbleSize val="0"/>
              <c:separator>
</c:separator>
            </c:dLbl>
            <c:dLbl>
              <c:idx val="1"/>
              <c:layout>
                <c:manualLayout>
                  <c:x val="0.13115477178771184"/>
                  <c:y val="9.9196489327722917E-2"/>
                </c:manualLayout>
              </c:layout>
              <c:dLblPos val="bestFit"/>
              <c:showLegendKey val="0"/>
              <c:showVal val="1"/>
              <c:showCatName val="1"/>
              <c:showSerName val="0"/>
              <c:showPercent val="0"/>
              <c:showBubbleSize val="0"/>
              <c:separator>
</c:separator>
            </c:dLbl>
            <c:dLbl>
              <c:idx val="2"/>
              <c:layout>
                <c:manualLayout>
                  <c:x val="-7.4008704183542551E-2"/>
                  <c:y val="-7.0546737213403876E-3"/>
                </c:manualLayout>
              </c:layout>
              <c:dLblPos val="bestFit"/>
              <c:showLegendKey val="0"/>
              <c:showVal val="1"/>
              <c:showCatName val="1"/>
              <c:showSerName val="0"/>
              <c:showPercent val="0"/>
              <c:showBubbleSize val="0"/>
              <c:separator>
</c:separator>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1"/>
            <c:showSerName val="0"/>
            <c:showPercent val="0"/>
            <c:showBubbleSize val="0"/>
            <c:separator>
</c:separator>
            <c:showLeaderLines val="1"/>
          </c:dLbls>
          <c:cat>
            <c:strRef>
              <c:f>'54（問36）'!$AO$5:$AQ$5</c:f>
              <c:strCache>
                <c:ptCount val="3"/>
                <c:pt idx="0">
                  <c:v>あり</c:v>
                </c:pt>
                <c:pt idx="1">
                  <c:v>なし</c:v>
                </c:pt>
                <c:pt idx="2">
                  <c:v>対象外</c:v>
                </c:pt>
              </c:strCache>
            </c:strRef>
          </c:cat>
          <c:val>
            <c:numRef>
              <c:f>'54（問36）'!$AO$6:$AQ$6</c:f>
              <c:numCache>
                <c:formatCode>0.0%</c:formatCode>
                <c:ptCount val="3"/>
                <c:pt idx="0">
                  <c:v>0.10957551826258638</c:v>
                </c:pt>
                <c:pt idx="1">
                  <c:v>3.1589338598223098E-2</c:v>
                </c:pt>
                <c:pt idx="2">
                  <c:v>0.85883514313919052</c:v>
                </c:pt>
              </c:numCache>
            </c:numRef>
          </c:val>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1458998935037277"/>
          <c:y val="0.44462053354441805"/>
          <c:w val="0.20447284345047922"/>
          <c:h val="0.4352733686067019"/>
        </c:manualLayout>
      </c:layout>
      <c:overlay val="0"/>
      <c:spPr>
        <a:solidFill>
          <a:sysClr val="window" lastClr="FFFFFF"/>
        </a:solidFill>
        <a:ln>
          <a:solidFill>
            <a:sysClr val="windowText" lastClr="000000"/>
          </a:solidFill>
        </a:ln>
      </c:spPr>
      <c:txPr>
        <a:bodyPr/>
        <a:lstStyle/>
        <a:p>
          <a:pPr>
            <a:defRPr sz="900"/>
          </a:pPr>
          <a:endParaRPr lang="ja-JP"/>
        </a:p>
      </c:txPr>
    </c:legend>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3.xml"/><Relationship Id="rId2" Type="http://schemas.openxmlformats.org/officeDocument/2006/relationships/chart" Target="../charts/chart32.xml"/><Relationship Id="rId1" Type="http://schemas.openxmlformats.org/officeDocument/2006/relationships/chart" Target="../charts/chart31.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chart" Target="../charts/chart34.xml"/><Relationship Id="rId4" Type="http://schemas.openxmlformats.org/officeDocument/2006/relationships/chart" Target="../charts/chart37.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40.xml"/><Relationship Id="rId2" Type="http://schemas.openxmlformats.org/officeDocument/2006/relationships/chart" Target="../charts/chart39.xml"/><Relationship Id="rId1" Type="http://schemas.openxmlformats.org/officeDocument/2006/relationships/chart" Target="../charts/chart38.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43.xml"/><Relationship Id="rId2" Type="http://schemas.openxmlformats.org/officeDocument/2006/relationships/chart" Target="../charts/chart42.xml"/><Relationship Id="rId1" Type="http://schemas.openxmlformats.org/officeDocument/2006/relationships/chart" Target="../charts/chart41.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46.xml"/><Relationship Id="rId2" Type="http://schemas.openxmlformats.org/officeDocument/2006/relationships/chart" Target="../charts/chart45.xml"/><Relationship Id="rId1" Type="http://schemas.openxmlformats.org/officeDocument/2006/relationships/chart" Target="../charts/chart44.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49.xml"/><Relationship Id="rId2" Type="http://schemas.openxmlformats.org/officeDocument/2006/relationships/chart" Target="../charts/chart48.xml"/><Relationship Id="rId1" Type="http://schemas.openxmlformats.org/officeDocument/2006/relationships/chart" Target="../charts/chart47.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52.xml"/><Relationship Id="rId2" Type="http://schemas.openxmlformats.org/officeDocument/2006/relationships/chart" Target="../charts/chart51.xml"/><Relationship Id="rId1" Type="http://schemas.openxmlformats.org/officeDocument/2006/relationships/chart" Target="../charts/chart50.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55.xml"/><Relationship Id="rId2" Type="http://schemas.openxmlformats.org/officeDocument/2006/relationships/chart" Target="../charts/chart54.xml"/><Relationship Id="rId1" Type="http://schemas.openxmlformats.org/officeDocument/2006/relationships/chart" Target="../charts/chart53.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58.xml"/><Relationship Id="rId2" Type="http://schemas.openxmlformats.org/officeDocument/2006/relationships/chart" Target="../charts/chart57.xml"/><Relationship Id="rId1" Type="http://schemas.openxmlformats.org/officeDocument/2006/relationships/chart" Target="../charts/chart56.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61.xml"/><Relationship Id="rId2" Type="http://schemas.openxmlformats.org/officeDocument/2006/relationships/chart" Target="../charts/chart60.xml"/><Relationship Id="rId1" Type="http://schemas.openxmlformats.org/officeDocument/2006/relationships/chart" Target="../charts/chart59.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64.xml"/><Relationship Id="rId2" Type="http://schemas.openxmlformats.org/officeDocument/2006/relationships/chart" Target="../charts/chart63.xml"/><Relationship Id="rId1" Type="http://schemas.openxmlformats.org/officeDocument/2006/relationships/chart" Target="../charts/chart62.xml"/></Relationships>
</file>

<file path=xl/drawings/_rels/drawing22.xml.rels><?xml version="1.0" encoding="UTF-8" standalone="yes"?>
<Relationships xmlns="http://schemas.openxmlformats.org/package/2006/relationships"><Relationship Id="rId3" Type="http://schemas.openxmlformats.org/officeDocument/2006/relationships/chart" Target="../charts/chart67.xml"/><Relationship Id="rId2" Type="http://schemas.openxmlformats.org/officeDocument/2006/relationships/chart" Target="../charts/chart66.xml"/><Relationship Id="rId1" Type="http://schemas.openxmlformats.org/officeDocument/2006/relationships/chart" Target="../charts/chart65.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70.xml"/><Relationship Id="rId2" Type="http://schemas.openxmlformats.org/officeDocument/2006/relationships/chart" Target="../charts/chart69.xml"/><Relationship Id="rId1" Type="http://schemas.openxmlformats.org/officeDocument/2006/relationships/chart" Target="../charts/chart68.xml"/></Relationships>
</file>

<file path=xl/drawings/_rels/drawing24.xml.rels><?xml version="1.0" encoding="UTF-8" standalone="yes"?>
<Relationships xmlns="http://schemas.openxmlformats.org/package/2006/relationships"><Relationship Id="rId3" Type="http://schemas.openxmlformats.org/officeDocument/2006/relationships/chart" Target="../charts/chart73.xml"/><Relationship Id="rId2" Type="http://schemas.openxmlformats.org/officeDocument/2006/relationships/chart" Target="../charts/chart72.xml"/><Relationship Id="rId1" Type="http://schemas.openxmlformats.org/officeDocument/2006/relationships/chart" Target="../charts/chart71.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76.xml"/><Relationship Id="rId2" Type="http://schemas.openxmlformats.org/officeDocument/2006/relationships/chart" Target="../charts/chart75.xml"/><Relationship Id="rId1" Type="http://schemas.openxmlformats.org/officeDocument/2006/relationships/chart" Target="../charts/chart74.xml"/></Relationships>
</file>

<file path=xl/drawings/_rels/drawing26.xml.rels><?xml version="1.0" encoding="UTF-8" standalone="yes"?>
<Relationships xmlns="http://schemas.openxmlformats.org/package/2006/relationships"><Relationship Id="rId3" Type="http://schemas.openxmlformats.org/officeDocument/2006/relationships/chart" Target="../charts/chart79.xml"/><Relationship Id="rId2" Type="http://schemas.openxmlformats.org/officeDocument/2006/relationships/chart" Target="../charts/chart78.xml"/><Relationship Id="rId1" Type="http://schemas.openxmlformats.org/officeDocument/2006/relationships/chart" Target="../charts/chart77.xml"/></Relationships>
</file>

<file path=xl/drawings/_rels/drawing27.xml.rels><?xml version="1.0" encoding="UTF-8" standalone="yes"?>
<Relationships xmlns="http://schemas.openxmlformats.org/package/2006/relationships"><Relationship Id="rId3" Type="http://schemas.openxmlformats.org/officeDocument/2006/relationships/chart" Target="../charts/chart82.xml"/><Relationship Id="rId2" Type="http://schemas.openxmlformats.org/officeDocument/2006/relationships/chart" Target="../charts/chart81.xml"/><Relationship Id="rId1" Type="http://schemas.openxmlformats.org/officeDocument/2006/relationships/chart" Target="../charts/chart80.xml"/></Relationships>
</file>

<file path=xl/drawings/_rels/drawing28.xml.rels><?xml version="1.0" encoding="UTF-8" standalone="yes"?>
<Relationships xmlns="http://schemas.openxmlformats.org/package/2006/relationships"><Relationship Id="rId3" Type="http://schemas.openxmlformats.org/officeDocument/2006/relationships/chart" Target="../charts/chart85.xml"/><Relationship Id="rId2" Type="http://schemas.openxmlformats.org/officeDocument/2006/relationships/chart" Target="../charts/chart84.xml"/><Relationship Id="rId1" Type="http://schemas.openxmlformats.org/officeDocument/2006/relationships/chart" Target="../charts/chart83.xml"/></Relationships>
</file>

<file path=xl/drawings/_rels/drawing29.xml.rels><?xml version="1.0" encoding="UTF-8" standalone="yes"?>
<Relationships xmlns="http://schemas.openxmlformats.org/package/2006/relationships"><Relationship Id="rId3" Type="http://schemas.openxmlformats.org/officeDocument/2006/relationships/chart" Target="../charts/chart88.xml"/><Relationship Id="rId2" Type="http://schemas.openxmlformats.org/officeDocument/2006/relationships/chart" Target="../charts/chart87.xml"/><Relationship Id="rId1" Type="http://schemas.openxmlformats.org/officeDocument/2006/relationships/chart" Target="../charts/chart86.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30.xml.rels><?xml version="1.0" encoding="UTF-8" standalone="yes"?>
<Relationships xmlns="http://schemas.openxmlformats.org/package/2006/relationships"><Relationship Id="rId3" Type="http://schemas.openxmlformats.org/officeDocument/2006/relationships/chart" Target="../charts/chart91.xml"/><Relationship Id="rId2" Type="http://schemas.openxmlformats.org/officeDocument/2006/relationships/chart" Target="../charts/chart90.xml"/><Relationship Id="rId1" Type="http://schemas.openxmlformats.org/officeDocument/2006/relationships/chart" Target="../charts/chart89.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s>
</file>

<file path=xl/drawings/drawing1.xml><?xml version="1.0" encoding="utf-8"?>
<xdr:wsDr xmlns:xdr="http://schemas.openxmlformats.org/drawingml/2006/spreadsheetDrawing" xmlns:a="http://schemas.openxmlformats.org/drawingml/2006/main">
  <xdr:twoCellAnchor>
    <xdr:from>
      <xdr:col>14</xdr:col>
      <xdr:colOff>57150</xdr:colOff>
      <xdr:row>7</xdr:row>
      <xdr:rowOff>19050</xdr:rowOff>
    </xdr:from>
    <xdr:to>
      <xdr:col>26</xdr:col>
      <xdr:colOff>152400</xdr:colOff>
      <xdr:row>20</xdr:row>
      <xdr:rowOff>104775</xdr:rowOff>
    </xdr:to>
    <xdr:graphicFrame macro="">
      <xdr:nvGraphicFramePr>
        <xdr:cNvPr id="286581"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22</xdr:row>
      <xdr:rowOff>57150</xdr:rowOff>
    </xdr:from>
    <xdr:to>
      <xdr:col>26</xdr:col>
      <xdr:colOff>142875</xdr:colOff>
      <xdr:row>50</xdr:row>
      <xdr:rowOff>38100</xdr:rowOff>
    </xdr:to>
    <xdr:graphicFrame macro="">
      <xdr:nvGraphicFramePr>
        <xdr:cNvPr id="28658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50</xdr:row>
      <xdr:rowOff>57150</xdr:rowOff>
    </xdr:from>
    <xdr:to>
      <xdr:col>26</xdr:col>
      <xdr:colOff>171450</xdr:colOff>
      <xdr:row>68</xdr:row>
      <xdr:rowOff>66675</xdr:rowOff>
    </xdr:to>
    <xdr:graphicFrame macro="">
      <xdr:nvGraphicFramePr>
        <xdr:cNvPr id="286583"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66675</xdr:colOff>
      <xdr:row>16</xdr:row>
      <xdr:rowOff>47625</xdr:rowOff>
    </xdr:from>
    <xdr:to>
      <xdr:col>26</xdr:col>
      <xdr:colOff>209550</xdr:colOff>
      <xdr:row>46</xdr:row>
      <xdr:rowOff>28575</xdr:rowOff>
    </xdr:to>
    <xdr:graphicFrame macro="">
      <xdr:nvGraphicFramePr>
        <xdr:cNvPr id="230293" name="グラフ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46</xdr:row>
      <xdr:rowOff>66675</xdr:rowOff>
    </xdr:from>
    <xdr:to>
      <xdr:col>26</xdr:col>
      <xdr:colOff>152400</xdr:colOff>
      <xdr:row>65</xdr:row>
      <xdr:rowOff>76200</xdr:rowOff>
    </xdr:to>
    <xdr:graphicFrame macro="">
      <xdr:nvGraphicFramePr>
        <xdr:cNvPr id="230294" name="グラフ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47625</xdr:colOff>
      <xdr:row>2</xdr:row>
      <xdr:rowOff>38100</xdr:rowOff>
    </xdr:from>
    <xdr:to>
      <xdr:col>26</xdr:col>
      <xdr:colOff>161925</xdr:colOff>
      <xdr:row>14</xdr:row>
      <xdr:rowOff>95250</xdr:rowOff>
    </xdr:to>
    <xdr:graphicFrame macro="">
      <xdr:nvGraphicFramePr>
        <xdr:cNvPr id="230295" name="グラフ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19050</xdr:colOff>
      <xdr:row>2</xdr:row>
      <xdr:rowOff>19050</xdr:rowOff>
    </xdr:from>
    <xdr:to>
      <xdr:col>26</xdr:col>
      <xdr:colOff>152400</xdr:colOff>
      <xdr:row>15</xdr:row>
      <xdr:rowOff>85725</xdr:rowOff>
    </xdr:to>
    <xdr:graphicFrame macro="">
      <xdr:nvGraphicFramePr>
        <xdr:cNvPr id="232307"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17</xdr:row>
      <xdr:rowOff>38100</xdr:rowOff>
    </xdr:from>
    <xdr:to>
      <xdr:col>26</xdr:col>
      <xdr:colOff>190500</xdr:colOff>
      <xdr:row>42</xdr:row>
      <xdr:rowOff>57150</xdr:rowOff>
    </xdr:to>
    <xdr:graphicFrame macro="">
      <xdr:nvGraphicFramePr>
        <xdr:cNvPr id="232308"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42</xdr:row>
      <xdr:rowOff>66675</xdr:rowOff>
    </xdr:from>
    <xdr:to>
      <xdr:col>26</xdr:col>
      <xdr:colOff>200025</xdr:colOff>
      <xdr:row>59</xdr:row>
      <xdr:rowOff>95250</xdr:rowOff>
    </xdr:to>
    <xdr:graphicFrame macro="">
      <xdr:nvGraphicFramePr>
        <xdr:cNvPr id="232309"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16</xdr:col>
      <xdr:colOff>47625</xdr:colOff>
      <xdr:row>2</xdr:row>
      <xdr:rowOff>9525</xdr:rowOff>
    </xdr:from>
    <xdr:to>
      <xdr:col>26</xdr:col>
      <xdr:colOff>219075</xdr:colOff>
      <xdr:row>16</xdr:row>
      <xdr:rowOff>104775</xdr:rowOff>
    </xdr:to>
    <xdr:graphicFrame macro="">
      <xdr:nvGraphicFramePr>
        <xdr:cNvPr id="23560347"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26</xdr:row>
      <xdr:rowOff>38100</xdr:rowOff>
    </xdr:from>
    <xdr:to>
      <xdr:col>26</xdr:col>
      <xdr:colOff>180975</xdr:colOff>
      <xdr:row>50</xdr:row>
      <xdr:rowOff>114300</xdr:rowOff>
    </xdr:to>
    <xdr:graphicFrame macro="">
      <xdr:nvGraphicFramePr>
        <xdr:cNvPr id="23560348"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57150</xdr:colOff>
      <xdr:row>51</xdr:row>
      <xdr:rowOff>19050</xdr:rowOff>
    </xdr:from>
    <xdr:to>
      <xdr:col>26</xdr:col>
      <xdr:colOff>190500</xdr:colOff>
      <xdr:row>65</xdr:row>
      <xdr:rowOff>95250</xdr:rowOff>
    </xdr:to>
    <xdr:graphicFrame macro="">
      <xdr:nvGraphicFramePr>
        <xdr:cNvPr id="23560349"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28575</xdr:colOff>
      <xdr:row>16</xdr:row>
      <xdr:rowOff>47625</xdr:rowOff>
    </xdr:from>
    <xdr:to>
      <xdr:col>15</xdr:col>
      <xdr:colOff>180975</xdr:colOff>
      <xdr:row>24</xdr:row>
      <xdr:rowOff>85725</xdr:rowOff>
    </xdr:to>
    <xdr:graphicFrame macro="">
      <xdr:nvGraphicFramePr>
        <xdr:cNvPr id="23560350"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16</xdr:col>
      <xdr:colOff>66675</xdr:colOff>
      <xdr:row>2</xdr:row>
      <xdr:rowOff>28575</xdr:rowOff>
    </xdr:from>
    <xdr:to>
      <xdr:col>26</xdr:col>
      <xdr:colOff>123825</xdr:colOff>
      <xdr:row>14</xdr:row>
      <xdr:rowOff>95250</xdr:rowOff>
    </xdr:to>
    <xdr:graphicFrame macro="">
      <xdr:nvGraphicFramePr>
        <xdr:cNvPr id="241524"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16</xdr:row>
      <xdr:rowOff>47625</xdr:rowOff>
    </xdr:from>
    <xdr:to>
      <xdr:col>26</xdr:col>
      <xdr:colOff>171450</xdr:colOff>
      <xdr:row>44</xdr:row>
      <xdr:rowOff>85725</xdr:rowOff>
    </xdr:to>
    <xdr:graphicFrame macro="">
      <xdr:nvGraphicFramePr>
        <xdr:cNvPr id="24152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57150</xdr:colOff>
      <xdr:row>45</xdr:row>
      <xdr:rowOff>19050</xdr:rowOff>
    </xdr:from>
    <xdr:to>
      <xdr:col>26</xdr:col>
      <xdr:colOff>190500</xdr:colOff>
      <xdr:row>62</xdr:row>
      <xdr:rowOff>85725</xdr:rowOff>
    </xdr:to>
    <xdr:graphicFrame macro="">
      <xdr:nvGraphicFramePr>
        <xdr:cNvPr id="241526"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12</xdr:col>
      <xdr:colOff>47625</xdr:colOff>
      <xdr:row>2</xdr:row>
      <xdr:rowOff>57150</xdr:rowOff>
    </xdr:from>
    <xdr:to>
      <xdr:col>26</xdr:col>
      <xdr:colOff>209550</xdr:colOff>
      <xdr:row>16</xdr:row>
      <xdr:rowOff>114300</xdr:rowOff>
    </xdr:to>
    <xdr:graphicFrame macro="">
      <xdr:nvGraphicFramePr>
        <xdr:cNvPr id="245620"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18</xdr:row>
      <xdr:rowOff>66675</xdr:rowOff>
    </xdr:from>
    <xdr:to>
      <xdr:col>26</xdr:col>
      <xdr:colOff>152400</xdr:colOff>
      <xdr:row>43</xdr:row>
      <xdr:rowOff>19050</xdr:rowOff>
    </xdr:to>
    <xdr:graphicFrame macro="">
      <xdr:nvGraphicFramePr>
        <xdr:cNvPr id="245621"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246062</xdr:colOff>
      <xdr:row>43</xdr:row>
      <xdr:rowOff>22225</xdr:rowOff>
    </xdr:from>
    <xdr:to>
      <xdr:col>26</xdr:col>
      <xdr:colOff>166687</xdr:colOff>
      <xdr:row>58</xdr:row>
      <xdr:rowOff>107950</xdr:rowOff>
    </xdr:to>
    <xdr:graphicFrame macro="">
      <xdr:nvGraphicFramePr>
        <xdr:cNvPr id="24562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14</xdr:col>
      <xdr:colOff>47625</xdr:colOff>
      <xdr:row>2</xdr:row>
      <xdr:rowOff>38100</xdr:rowOff>
    </xdr:from>
    <xdr:to>
      <xdr:col>26</xdr:col>
      <xdr:colOff>114300</xdr:colOff>
      <xdr:row>14</xdr:row>
      <xdr:rowOff>95250</xdr:rowOff>
    </xdr:to>
    <xdr:graphicFrame macro="">
      <xdr:nvGraphicFramePr>
        <xdr:cNvPr id="24971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16</xdr:row>
      <xdr:rowOff>38100</xdr:rowOff>
    </xdr:from>
    <xdr:to>
      <xdr:col>26</xdr:col>
      <xdr:colOff>161925</xdr:colOff>
      <xdr:row>42</xdr:row>
      <xdr:rowOff>104775</xdr:rowOff>
    </xdr:to>
    <xdr:graphicFrame macro="">
      <xdr:nvGraphicFramePr>
        <xdr:cNvPr id="24971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43</xdr:row>
      <xdr:rowOff>76200</xdr:rowOff>
    </xdr:from>
    <xdr:to>
      <xdr:col>26</xdr:col>
      <xdr:colOff>180975</xdr:colOff>
      <xdr:row>59</xdr:row>
      <xdr:rowOff>85725</xdr:rowOff>
    </xdr:to>
    <xdr:graphicFrame macro="">
      <xdr:nvGraphicFramePr>
        <xdr:cNvPr id="24971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14</xdr:col>
      <xdr:colOff>38100</xdr:colOff>
      <xdr:row>2</xdr:row>
      <xdr:rowOff>19050</xdr:rowOff>
    </xdr:from>
    <xdr:to>
      <xdr:col>26</xdr:col>
      <xdr:colOff>171450</xdr:colOff>
      <xdr:row>12</xdr:row>
      <xdr:rowOff>142875</xdr:rowOff>
    </xdr:to>
    <xdr:graphicFrame macro="">
      <xdr:nvGraphicFramePr>
        <xdr:cNvPr id="268148"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14</xdr:row>
      <xdr:rowOff>28575</xdr:rowOff>
    </xdr:from>
    <xdr:to>
      <xdr:col>26</xdr:col>
      <xdr:colOff>123825</xdr:colOff>
      <xdr:row>47</xdr:row>
      <xdr:rowOff>66675</xdr:rowOff>
    </xdr:to>
    <xdr:graphicFrame macro="">
      <xdr:nvGraphicFramePr>
        <xdr:cNvPr id="268149"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28575</xdr:colOff>
      <xdr:row>47</xdr:row>
      <xdr:rowOff>66675</xdr:rowOff>
    </xdr:from>
    <xdr:to>
      <xdr:col>26</xdr:col>
      <xdr:colOff>142875</xdr:colOff>
      <xdr:row>66</xdr:row>
      <xdr:rowOff>9525</xdr:rowOff>
    </xdr:to>
    <xdr:graphicFrame macro="">
      <xdr:nvGraphicFramePr>
        <xdr:cNvPr id="268150"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12</xdr:col>
      <xdr:colOff>38100</xdr:colOff>
      <xdr:row>2</xdr:row>
      <xdr:rowOff>38100</xdr:rowOff>
    </xdr:from>
    <xdr:to>
      <xdr:col>26</xdr:col>
      <xdr:colOff>161925</xdr:colOff>
      <xdr:row>14</xdr:row>
      <xdr:rowOff>76200</xdr:rowOff>
    </xdr:to>
    <xdr:graphicFrame macro="">
      <xdr:nvGraphicFramePr>
        <xdr:cNvPr id="292741"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57151</xdr:colOff>
      <xdr:row>49</xdr:row>
      <xdr:rowOff>28575</xdr:rowOff>
    </xdr:from>
    <xdr:to>
      <xdr:col>23</xdr:col>
      <xdr:colOff>19050</xdr:colOff>
      <xdr:row>69</xdr:row>
      <xdr:rowOff>38100</xdr:rowOff>
    </xdr:to>
    <xdr:graphicFrame macro="">
      <xdr:nvGraphicFramePr>
        <xdr:cNvPr id="29274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171450</xdr:colOff>
      <xdr:row>16</xdr:row>
      <xdr:rowOff>66675</xdr:rowOff>
    </xdr:from>
    <xdr:to>
      <xdr:col>25</xdr:col>
      <xdr:colOff>171450</xdr:colOff>
      <xdr:row>49</xdr:row>
      <xdr:rowOff>38100</xdr:rowOff>
    </xdr:to>
    <xdr:graphicFrame macro="">
      <xdr:nvGraphicFramePr>
        <xdr:cNvPr id="292743" name="グラフ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14</xdr:col>
      <xdr:colOff>47625</xdr:colOff>
      <xdr:row>2</xdr:row>
      <xdr:rowOff>38100</xdr:rowOff>
    </xdr:from>
    <xdr:to>
      <xdr:col>26</xdr:col>
      <xdr:colOff>114300</xdr:colOff>
      <xdr:row>14</xdr:row>
      <xdr:rowOff>85725</xdr:rowOff>
    </xdr:to>
    <xdr:graphicFrame macro="">
      <xdr:nvGraphicFramePr>
        <xdr:cNvPr id="27429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16</xdr:row>
      <xdr:rowOff>38100</xdr:rowOff>
    </xdr:from>
    <xdr:to>
      <xdr:col>26</xdr:col>
      <xdr:colOff>171450</xdr:colOff>
      <xdr:row>37</xdr:row>
      <xdr:rowOff>104775</xdr:rowOff>
    </xdr:to>
    <xdr:graphicFrame macro="">
      <xdr:nvGraphicFramePr>
        <xdr:cNvPr id="27429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158750</xdr:colOff>
      <xdr:row>38</xdr:row>
      <xdr:rowOff>28575</xdr:rowOff>
    </xdr:from>
    <xdr:to>
      <xdr:col>26</xdr:col>
      <xdr:colOff>180975</xdr:colOff>
      <xdr:row>53</xdr:row>
      <xdr:rowOff>76200</xdr:rowOff>
    </xdr:to>
    <xdr:graphicFrame macro="">
      <xdr:nvGraphicFramePr>
        <xdr:cNvPr id="27429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13</xdr:col>
      <xdr:colOff>28575</xdr:colOff>
      <xdr:row>2</xdr:row>
      <xdr:rowOff>38100</xdr:rowOff>
    </xdr:from>
    <xdr:to>
      <xdr:col>26</xdr:col>
      <xdr:colOff>171450</xdr:colOff>
      <xdr:row>15</xdr:row>
      <xdr:rowOff>114300</xdr:rowOff>
    </xdr:to>
    <xdr:graphicFrame macro="">
      <xdr:nvGraphicFramePr>
        <xdr:cNvPr id="27838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17</xdr:row>
      <xdr:rowOff>28575</xdr:rowOff>
    </xdr:from>
    <xdr:to>
      <xdr:col>26</xdr:col>
      <xdr:colOff>180975</xdr:colOff>
      <xdr:row>44</xdr:row>
      <xdr:rowOff>19050</xdr:rowOff>
    </xdr:to>
    <xdr:graphicFrame macro="">
      <xdr:nvGraphicFramePr>
        <xdr:cNvPr id="278390"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44</xdr:row>
      <xdr:rowOff>66675</xdr:rowOff>
    </xdr:from>
    <xdr:to>
      <xdr:col>26</xdr:col>
      <xdr:colOff>190500</xdr:colOff>
      <xdr:row>59</xdr:row>
      <xdr:rowOff>95250</xdr:rowOff>
    </xdr:to>
    <xdr:graphicFrame macro="">
      <xdr:nvGraphicFramePr>
        <xdr:cNvPr id="278391"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18</xdr:row>
      <xdr:rowOff>38100</xdr:rowOff>
    </xdr:from>
    <xdr:to>
      <xdr:col>26</xdr:col>
      <xdr:colOff>152400</xdr:colOff>
      <xdr:row>46</xdr:row>
      <xdr:rowOff>76200</xdr:rowOff>
    </xdr:to>
    <xdr:graphicFrame macro="">
      <xdr:nvGraphicFramePr>
        <xdr:cNvPr id="28248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47</xdr:row>
      <xdr:rowOff>0</xdr:rowOff>
    </xdr:from>
    <xdr:to>
      <xdr:col>26</xdr:col>
      <xdr:colOff>180975</xdr:colOff>
      <xdr:row>61</xdr:row>
      <xdr:rowOff>85725</xdr:rowOff>
    </xdr:to>
    <xdr:graphicFrame macro="">
      <xdr:nvGraphicFramePr>
        <xdr:cNvPr id="28248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19050</xdr:colOff>
      <xdr:row>2</xdr:row>
      <xdr:rowOff>47625</xdr:rowOff>
    </xdr:from>
    <xdr:to>
      <xdr:col>26</xdr:col>
      <xdr:colOff>152400</xdr:colOff>
      <xdr:row>16</xdr:row>
      <xdr:rowOff>114300</xdr:rowOff>
    </xdr:to>
    <xdr:graphicFrame macro="">
      <xdr:nvGraphicFramePr>
        <xdr:cNvPr id="282485"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14</xdr:col>
      <xdr:colOff>28575</xdr:colOff>
      <xdr:row>2</xdr:row>
      <xdr:rowOff>28575</xdr:rowOff>
    </xdr:from>
    <xdr:to>
      <xdr:col>26</xdr:col>
      <xdr:colOff>114300</xdr:colOff>
      <xdr:row>14</xdr:row>
      <xdr:rowOff>95250</xdr:rowOff>
    </xdr:to>
    <xdr:graphicFrame macro="">
      <xdr:nvGraphicFramePr>
        <xdr:cNvPr id="295795"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16</xdr:row>
      <xdr:rowOff>38100</xdr:rowOff>
    </xdr:from>
    <xdr:to>
      <xdr:col>26</xdr:col>
      <xdr:colOff>190500</xdr:colOff>
      <xdr:row>43</xdr:row>
      <xdr:rowOff>28575</xdr:rowOff>
    </xdr:to>
    <xdr:graphicFrame macro="">
      <xdr:nvGraphicFramePr>
        <xdr:cNvPr id="295796"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43</xdr:row>
      <xdr:rowOff>76200</xdr:rowOff>
    </xdr:from>
    <xdr:to>
      <xdr:col>26</xdr:col>
      <xdr:colOff>190500</xdr:colOff>
      <xdr:row>59</xdr:row>
      <xdr:rowOff>95250</xdr:rowOff>
    </xdr:to>
    <xdr:graphicFrame macro="">
      <xdr:nvGraphicFramePr>
        <xdr:cNvPr id="295797"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47625</xdr:colOff>
      <xdr:row>2</xdr:row>
      <xdr:rowOff>47625</xdr:rowOff>
    </xdr:from>
    <xdr:to>
      <xdr:col>26</xdr:col>
      <xdr:colOff>200025</xdr:colOff>
      <xdr:row>15</xdr:row>
      <xdr:rowOff>104775</xdr:rowOff>
    </xdr:to>
    <xdr:graphicFrame macro="">
      <xdr:nvGraphicFramePr>
        <xdr:cNvPr id="334711"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17</xdr:row>
      <xdr:rowOff>38100</xdr:rowOff>
    </xdr:from>
    <xdr:to>
      <xdr:col>26</xdr:col>
      <xdr:colOff>190500</xdr:colOff>
      <xdr:row>43</xdr:row>
      <xdr:rowOff>114300</xdr:rowOff>
    </xdr:to>
    <xdr:graphicFrame macro="">
      <xdr:nvGraphicFramePr>
        <xdr:cNvPr id="334712"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44</xdr:row>
      <xdr:rowOff>9525</xdr:rowOff>
    </xdr:from>
    <xdr:to>
      <xdr:col>26</xdr:col>
      <xdr:colOff>190500</xdr:colOff>
      <xdr:row>59</xdr:row>
      <xdr:rowOff>85725</xdr:rowOff>
    </xdr:to>
    <xdr:graphicFrame macro="">
      <xdr:nvGraphicFramePr>
        <xdr:cNvPr id="334713"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13</xdr:col>
      <xdr:colOff>28575</xdr:colOff>
      <xdr:row>2</xdr:row>
      <xdr:rowOff>47625</xdr:rowOff>
    </xdr:from>
    <xdr:to>
      <xdr:col>26</xdr:col>
      <xdr:colOff>200025</xdr:colOff>
      <xdr:row>15</xdr:row>
      <xdr:rowOff>104775</xdr:rowOff>
    </xdr:to>
    <xdr:graphicFrame macro="">
      <xdr:nvGraphicFramePr>
        <xdr:cNvPr id="330618"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17</xdr:row>
      <xdr:rowOff>38100</xdr:rowOff>
    </xdr:from>
    <xdr:to>
      <xdr:col>26</xdr:col>
      <xdr:colOff>200025</xdr:colOff>
      <xdr:row>43</xdr:row>
      <xdr:rowOff>104775</xdr:rowOff>
    </xdr:to>
    <xdr:graphicFrame macro="">
      <xdr:nvGraphicFramePr>
        <xdr:cNvPr id="330619"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203199</xdr:colOff>
      <xdr:row>44</xdr:row>
      <xdr:rowOff>1588</xdr:rowOff>
    </xdr:from>
    <xdr:to>
      <xdr:col>26</xdr:col>
      <xdr:colOff>142874</xdr:colOff>
      <xdr:row>59</xdr:row>
      <xdr:rowOff>77788</xdr:rowOff>
    </xdr:to>
    <xdr:graphicFrame macro="">
      <xdr:nvGraphicFramePr>
        <xdr:cNvPr id="330620"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13</xdr:col>
      <xdr:colOff>38100</xdr:colOff>
      <xdr:row>2</xdr:row>
      <xdr:rowOff>19050</xdr:rowOff>
    </xdr:from>
    <xdr:to>
      <xdr:col>26</xdr:col>
      <xdr:colOff>180975</xdr:colOff>
      <xdr:row>15</xdr:row>
      <xdr:rowOff>57150</xdr:rowOff>
    </xdr:to>
    <xdr:graphicFrame macro="">
      <xdr:nvGraphicFramePr>
        <xdr:cNvPr id="310134"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17</xdr:row>
      <xdr:rowOff>28575</xdr:rowOff>
    </xdr:from>
    <xdr:to>
      <xdr:col>26</xdr:col>
      <xdr:colOff>209550</xdr:colOff>
      <xdr:row>43</xdr:row>
      <xdr:rowOff>19050</xdr:rowOff>
    </xdr:to>
    <xdr:graphicFrame macro="">
      <xdr:nvGraphicFramePr>
        <xdr:cNvPr id="310135"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43</xdr:row>
      <xdr:rowOff>66675</xdr:rowOff>
    </xdr:from>
    <xdr:to>
      <xdr:col>26</xdr:col>
      <xdr:colOff>190500</xdr:colOff>
      <xdr:row>59</xdr:row>
      <xdr:rowOff>85725</xdr:rowOff>
    </xdr:to>
    <xdr:graphicFrame macro="">
      <xdr:nvGraphicFramePr>
        <xdr:cNvPr id="310136"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14</xdr:col>
      <xdr:colOff>28575</xdr:colOff>
      <xdr:row>2</xdr:row>
      <xdr:rowOff>28575</xdr:rowOff>
    </xdr:from>
    <xdr:to>
      <xdr:col>26</xdr:col>
      <xdr:colOff>114300</xdr:colOff>
      <xdr:row>14</xdr:row>
      <xdr:rowOff>95250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16</xdr:row>
      <xdr:rowOff>38100</xdr:rowOff>
    </xdr:from>
    <xdr:to>
      <xdr:col>26</xdr:col>
      <xdr:colOff>190500</xdr:colOff>
      <xdr:row>43</xdr:row>
      <xdr:rowOff>28575</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43</xdr:row>
      <xdr:rowOff>76200</xdr:rowOff>
    </xdr:from>
    <xdr:to>
      <xdr:col>26</xdr:col>
      <xdr:colOff>190500</xdr:colOff>
      <xdr:row>59</xdr:row>
      <xdr:rowOff>95250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13</xdr:col>
      <xdr:colOff>66675</xdr:colOff>
      <xdr:row>2</xdr:row>
      <xdr:rowOff>38100</xdr:rowOff>
    </xdr:from>
    <xdr:to>
      <xdr:col>26</xdr:col>
      <xdr:colOff>171450</xdr:colOff>
      <xdr:row>15</xdr:row>
      <xdr:rowOff>85725</xdr:rowOff>
    </xdr:to>
    <xdr:graphicFrame macro="">
      <xdr:nvGraphicFramePr>
        <xdr:cNvPr id="305014"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17</xdr:row>
      <xdr:rowOff>47625</xdr:rowOff>
    </xdr:from>
    <xdr:to>
      <xdr:col>26</xdr:col>
      <xdr:colOff>190500</xdr:colOff>
      <xdr:row>44</xdr:row>
      <xdr:rowOff>66675</xdr:rowOff>
    </xdr:to>
    <xdr:graphicFrame macro="">
      <xdr:nvGraphicFramePr>
        <xdr:cNvPr id="305015"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114300</xdr:rowOff>
    </xdr:from>
    <xdr:to>
      <xdr:col>26</xdr:col>
      <xdr:colOff>190500</xdr:colOff>
      <xdr:row>59</xdr:row>
      <xdr:rowOff>85725</xdr:rowOff>
    </xdr:to>
    <xdr:graphicFrame macro="">
      <xdr:nvGraphicFramePr>
        <xdr:cNvPr id="305016"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13</xdr:col>
      <xdr:colOff>57150</xdr:colOff>
      <xdr:row>2</xdr:row>
      <xdr:rowOff>38100</xdr:rowOff>
    </xdr:from>
    <xdr:to>
      <xdr:col>26</xdr:col>
      <xdr:colOff>190500</xdr:colOff>
      <xdr:row>15</xdr:row>
      <xdr:rowOff>95250</xdr:rowOff>
    </xdr:to>
    <xdr:graphicFrame macro="">
      <xdr:nvGraphicFramePr>
        <xdr:cNvPr id="319350"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17</xdr:row>
      <xdr:rowOff>38100</xdr:rowOff>
    </xdr:from>
    <xdr:to>
      <xdr:col>26</xdr:col>
      <xdr:colOff>209550</xdr:colOff>
      <xdr:row>42</xdr:row>
      <xdr:rowOff>0</xdr:rowOff>
    </xdr:to>
    <xdr:graphicFrame macro="">
      <xdr:nvGraphicFramePr>
        <xdr:cNvPr id="319351"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85725</xdr:colOff>
      <xdr:row>41</xdr:row>
      <xdr:rowOff>123825</xdr:rowOff>
    </xdr:from>
    <xdr:to>
      <xdr:col>26</xdr:col>
      <xdr:colOff>190500</xdr:colOff>
      <xdr:row>59</xdr:row>
      <xdr:rowOff>76200</xdr:rowOff>
    </xdr:to>
    <xdr:graphicFrame macro="">
      <xdr:nvGraphicFramePr>
        <xdr:cNvPr id="319352"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13</xdr:col>
      <xdr:colOff>57150</xdr:colOff>
      <xdr:row>2</xdr:row>
      <xdr:rowOff>47625</xdr:rowOff>
    </xdr:from>
    <xdr:to>
      <xdr:col>26</xdr:col>
      <xdr:colOff>161925</xdr:colOff>
      <xdr:row>15</xdr:row>
      <xdr:rowOff>95250</xdr:rowOff>
    </xdr:to>
    <xdr:graphicFrame macro="">
      <xdr:nvGraphicFramePr>
        <xdr:cNvPr id="32344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17</xdr:row>
      <xdr:rowOff>38100</xdr:rowOff>
    </xdr:from>
    <xdr:to>
      <xdr:col>26</xdr:col>
      <xdr:colOff>200025</xdr:colOff>
      <xdr:row>44</xdr:row>
      <xdr:rowOff>104775</xdr:rowOff>
    </xdr:to>
    <xdr:graphicFrame macro="">
      <xdr:nvGraphicFramePr>
        <xdr:cNvPr id="323444"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45</xdr:row>
      <xdr:rowOff>9525</xdr:rowOff>
    </xdr:from>
    <xdr:to>
      <xdr:col>26</xdr:col>
      <xdr:colOff>171450</xdr:colOff>
      <xdr:row>59</xdr:row>
      <xdr:rowOff>95250</xdr:rowOff>
    </xdr:to>
    <xdr:graphicFrame macro="">
      <xdr:nvGraphicFramePr>
        <xdr:cNvPr id="323445"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47625</xdr:colOff>
      <xdr:row>17</xdr:row>
      <xdr:rowOff>38100</xdr:rowOff>
    </xdr:from>
    <xdr:to>
      <xdr:col>26</xdr:col>
      <xdr:colOff>190500</xdr:colOff>
      <xdr:row>44</xdr:row>
      <xdr:rowOff>95250</xdr:rowOff>
    </xdr:to>
    <xdr:graphicFrame macro="">
      <xdr:nvGraphicFramePr>
        <xdr:cNvPr id="356214" name="グラフ 10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123825</xdr:colOff>
      <xdr:row>45</xdr:row>
      <xdr:rowOff>9525</xdr:rowOff>
    </xdr:from>
    <xdr:to>
      <xdr:col>26</xdr:col>
      <xdr:colOff>180974</xdr:colOff>
      <xdr:row>62</xdr:row>
      <xdr:rowOff>95250</xdr:rowOff>
    </xdr:to>
    <xdr:graphicFrame macro="">
      <xdr:nvGraphicFramePr>
        <xdr:cNvPr id="356215" name="グラフ 10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57150</xdr:colOff>
      <xdr:row>2</xdr:row>
      <xdr:rowOff>28575</xdr:rowOff>
    </xdr:from>
    <xdr:to>
      <xdr:col>26</xdr:col>
      <xdr:colOff>142875</xdr:colOff>
      <xdr:row>15</xdr:row>
      <xdr:rowOff>85725</xdr:rowOff>
    </xdr:to>
    <xdr:graphicFrame macro="">
      <xdr:nvGraphicFramePr>
        <xdr:cNvPr id="356216" name="グラフ 10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14</xdr:col>
      <xdr:colOff>47625</xdr:colOff>
      <xdr:row>4</xdr:row>
      <xdr:rowOff>47625</xdr:rowOff>
    </xdr:from>
    <xdr:to>
      <xdr:col>26</xdr:col>
      <xdr:colOff>114300</xdr:colOff>
      <xdr:row>16</xdr:row>
      <xdr:rowOff>85725</xdr:rowOff>
    </xdr:to>
    <xdr:graphicFrame macro="">
      <xdr:nvGraphicFramePr>
        <xdr:cNvPr id="36337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18</xdr:row>
      <xdr:rowOff>38100</xdr:rowOff>
    </xdr:from>
    <xdr:to>
      <xdr:col>26</xdr:col>
      <xdr:colOff>133350</xdr:colOff>
      <xdr:row>41</xdr:row>
      <xdr:rowOff>123825</xdr:rowOff>
    </xdr:to>
    <xdr:graphicFrame macro="">
      <xdr:nvGraphicFramePr>
        <xdr:cNvPr id="363380"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136071</xdr:colOff>
      <xdr:row>41</xdr:row>
      <xdr:rowOff>127165</xdr:rowOff>
    </xdr:from>
    <xdr:to>
      <xdr:col>26</xdr:col>
      <xdr:colOff>218085</xdr:colOff>
      <xdr:row>53</xdr:row>
      <xdr:rowOff>108115</xdr:rowOff>
    </xdr:to>
    <xdr:graphicFrame macro="">
      <xdr:nvGraphicFramePr>
        <xdr:cNvPr id="363381"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13</xdr:col>
      <xdr:colOff>57150</xdr:colOff>
      <xdr:row>2</xdr:row>
      <xdr:rowOff>47625</xdr:rowOff>
    </xdr:from>
    <xdr:to>
      <xdr:col>26</xdr:col>
      <xdr:colOff>190500</xdr:colOff>
      <xdr:row>16</xdr:row>
      <xdr:rowOff>104775</xdr:rowOff>
    </xdr:to>
    <xdr:graphicFrame macro="">
      <xdr:nvGraphicFramePr>
        <xdr:cNvPr id="201587"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18</xdr:row>
      <xdr:rowOff>47625</xdr:rowOff>
    </xdr:from>
    <xdr:to>
      <xdr:col>26</xdr:col>
      <xdr:colOff>123825</xdr:colOff>
      <xdr:row>44</xdr:row>
      <xdr:rowOff>95250</xdr:rowOff>
    </xdr:to>
    <xdr:graphicFrame macro="">
      <xdr:nvGraphicFramePr>
        <xdr:cNvPr id="201588"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57150</xdr:colOff>
      <xdr:row>45</xdr:row>
      <xdr:rowOff>0</xdr:rowOff>
    </xdr:from>
    <xdr:to>
      <xdr:col>26</xdr:col>
      <xdr:colOff>171450</xdr:colOff>
      <xdr:row>60</xdr:row>
      <xdr:rowOff>85725</xdr:rowOff>
    </xdr:to>
    <xdr:graphicFrame macro="">
      <xdr:nvGraphicFramePr>
        <xdr:cNvPr id="201589"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104775</xdr:colOff>
      <xdr:row>38</xdr:row>
      <xdr:rowOff>76200</xdr:rowOff>
    </xdr:from>
    <xdr:to>
      <xdr:col>26</xdr:col>
      <xdr:colOff>152400</xdr:colOff>
      <xdr:row>52</xdr:row>
      <xdr:rowOff>66675</xdr:rowOff>
    </xdr:to>
    <xdr:graphicFrame macro="">
      <xdr:nvGraphicFramePr>
        <xdr:cNvPr id="367475"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17</xdr:row>
      <xdr:rowOff>28575</xdr:rowOff>
    </xdr:from>
    <xdr:to>
      <xdr:col>26</xdr:col>
      <xdr:colOff>171450</xdr:colOff>
      <xdr:row>38</xdr:row>
      <xdr:rowOff>57150</xdr:rowOff>
    </xdr:to>
    <xdr:graphicFrame macro="">
      <xdr:nvGraphicFramePr>
        <xdr:cNvPr id="367476"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47625</xdr:colOff>
      <xdr:row>4</xdr:row>
      <xdr:rowOff>28575</xdr:rowOff>
    </xdr:from>
    <xdr:to>
      <xdr:col>26</xdr:col>
      <xdr:colOff>171450</xdr:colOff>
      <xdr:row>15</xdr:row>
      <xdr:rowOff>104775</xdr:rowOff>
    </xdr:to>
    <xdr:graphicFrame macro="">
      <xdr:nvGraphicFramePr>
        <xdr:cNvPr id="367477"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19050</xdr:colOff>
      <xdr:row>2</xdr:row>
      <xdr:rowOff>28575</xdr:rowOff>
    </xdr:from>
    <xdr:to>
      <xdr:col>26</xdr:col>
      <xdr:colOff>171450</xdr:colOff>
      <xdr:row>14</xdr:row>
      <xdr:rowOff>85725</xdr:rowOff>
    </xdr:to>
    <xdr:graphicFrame macro="">
      <xdr:nvGraphicFramePr>
        <xdr:cNvPr id="205684"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16</xdr:row>
      <xdr:rowOff>47625</xdr:rowOff>
    </xdr:from>
    <xdr:to>
      <xdr:col>26</xdr:col>
      <xdr:colOff>180975</xdr:colOff>
      <xdr:row>43</xdr:row>
      <xdr:rowOff>114300</xdr:rowOff>
    </xdr:to>
    <xdr:graphicFrame macro="">
      <xdr:nvGraphicFramePr>
        <xdr:cNvPr id="20568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44</xdr:row>
      <xdr:rowOff>38100</xdr:rowOff>
    </xdr:from>
    <xdr:to>
      <xdr:col>26</xdr:col>
      <xdr:colOff>180975</xdr:colOff>
      <xdr:row>64</xdr:row>
      <xdr:rowOff>28575</xdr:rowOff>
    </xdr:to>
    <xdr:graphicFrame macro="">
      <xdr:nvGraphicFramePr>
        <xdr:cNvPr id="205686"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47</xdr:row>
      <xdr:rowOff>38100</xdr:rowOff>
    </xdr:from>
    <xdr:to>
      <xdr:col>26</xdr:col>
      <xdr:colOff>190500</xdr:colOff>
      <xdr:row>63</xdr:row>
      <xdr:rowOff>76200</xdr:rowOff>
    </xdr:to>
    <xdr:graphicFrame macro="">
      <xdr:nvGraphicFramePr>
        <xdr:cNvPr id="209786" name="グラフ 10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66675</xdr:colOff>
      <xdr:row>2</xdr:row>
      <xdr:rowOff>28575</xdr:rowOff>
    </xdr:from>
    <xdr:to>
      <xdr:col>26</xdr:col>
      <xdr:colOff>190500</xdr:colOff>
      <xdr:row>11</xdr:row>
      <xdr:rowOff>142875</xdr:rowOff>
    </xdr:to>
    <xdr:graphicFrame macro="">
      <xdr:nvGraphicFramePr>
        <xdr:cNvPr id="209787" name="グラフ 10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13</xdr:row>
      <xdr:rowOff>47625</xdr:rowOff>
    </xdr:from>
    <xdr:to>
      <xdr:col>26</xdr:col>
      <xdr:colOff>190500</xdr:colOff>
      <xdr:row>47</xdr:row>
      <xdr:rowOff>9525</xdr:rowOff>
    </xdr:to>
    <xdr:graphicFrame macro="">
      <xdr:nvGraphicFramePr>
        <xdr:cNvPr id="209788" name="グラフ 10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13</xdr:col>
      <xdr:colOff>85725</xdr:colOff>
      <xdr:row>2</xdr:row>
      <xdr:rowOff>47625</xdr:rowOff>
    </xdr:from>
    <xdr:to>
      <xdr:col>26</xdr:col>
      <xdr:colOff>123825</xdr:colOff>
      <xdr:row>16</xdr:row>
      <xdr:rowOff>76200</xdr:rowOff>
    </xdr:to>
    <xdr:graphicFrame macro="">
      <xdr:nvGraphicFramePr>
        <xdr:cNvPr id="213875"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18</xdr:row>
      <xdr:rowOff>38100</xdr:rowOff>
    </xdr:from>
    <xdr:to>
      <xdr:col>26</xdr:col>
      <xdr:colOff>180975</xdr:colOff>
      <xdr:row>43</xdr:row>
      <xdr:rowOff>66675</xdr:rowOff>
    </xdr:to>
    <xdr:graphicFrame macro="">
      <xdr:nvGraphicFramePr>
        <xdr:cNvPr id="213876"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43</xdr:row>
      <xdr:rowOff>123825</xdr:rowOff>
    </xdr:from>
    <xdr:to>
      <xdr:col>26</xdr:col>
      <xdr:colOff>180975</xdr:colOff>
      <xdr:row>59</xdr:row>
      <xdr:rowOff>95250</xdr:rowOff>
    </xdr:to>
    <xdr:graphicFrame macro="">
      <xdr:nvGraphicFramePr>
        <xdr:cNvPr id="213877"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38100</xdr:colOff>
      <xdr:row>54</xdr:row>
      <xdr:rowOff>0</xdr:rowOff>
    </xdr:from>
    <xdr:to>
      <xdr:col>26</xdr:col>
      <xdr:colOff>219075</xdr:colOff>
      <xdr:row>74</xdr:row>
      <xdr:rowOff>95250</xdr:rowOff>
    </xdr:to>
    <xdr:graphicFrame macro="">
      <xdr:nvGraphicFramePr>
        <xdr:cNvPr id="23361699"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21</xdr:row>
      <xdr:rowOff>57150</xdr:rowOff>
    </xdr:from>
    <xdr:to>
      <xdr:col>26</xdr:col>
      <xdr:colOff>219075</xdr:colOff>
      <xdr:row>53</xdr:row>
      <xdr:rowOff>133350</xdr:rowOff>
    </xdr:to>
    <xdr:graphicFrame macro="">
      <xdr:nvGraphicFramePr>
        <xdr:cNvPr id="23361700"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85725</xdr:colOff>
      <xdr:row>2</xdr:row>
      <xdr:rowOff>85725</xdr:rowOff>
    </xdr:from>
    <xdr:to>
      <xdr:col>26</xdr:col>
      <xdr:colOff>171450</xdr:colOff>
      <xdr:row>19</xdr:row>
      <xdr:rowOff>66675</xdr:rowOff>
    </xdr:to>
    <xdr:graphicFrame macro="">
      <xdr:nvGraphicFramePr>
        <xdr:cNvPr id="23361701"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13</xdr:col>
      <xdr:colOff>47625</xdr:colOff>
      <xdr:row>2</xdr:row>
      <xdr:rowOff>66675</xdr:rowOff>
    </xdr:from>
    <xdr:to>
      <xdr:col>26</xdr:col>
      <xdr:colOff>171450</xdr:colOff>
      <xdr:row>15</xdr:row>
      <xdr:rowOff>76200</xdr:rowOff>
    </xdr:to>
    <xdr:graphicFrame macro="">
      <xdr:nvGraphicFramePr>
        <xdr:cNvPr id="222068"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17</xdr:row>
      <xdr:rowOff>47625</xdr:rowOff>
    </xdr:from>
    <xdr:to>
      <xdr:col>26</xdr:col>
      <xdr:colOff>161925</xdr:colOff>
      <xdr:row>47</xdr:row>
      <xdr:rowOff>9525</xdr:rowOff>
    </xdr:to>
    <xdr:graphicFrame macro="">
      <xdr:nvGraphicFramePr>
        <xdr:cNvPr id="222069"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47</xdr:row>
      <xdr:rowOff>76200</xdr:rowOff>
    </xdr:from>
    <xdr:to>
      <xdr:col>26</xdr:col>
      <xdr:colOff>180975</xdr:colOff>
      <xdr:row>65</xdr:row>
      <xdr:rowOff>76200</xdr:rowOff>
    </xdr:to>
    <xdr:graphicFrame macro="">
      <xdr:nvGraphicFramePr>
        <xdr:cNvPr id="222070"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13</xdr:col>
      <xdr:colOff>38100</xdr:colOff>
      <xdr:row>2</xdr:row>
      <xdr:rowOff>38100</xdr:rowOff>
    </xdr:from>
    <xdr:to>
      <xdr:col>26</xdr:col>
      <xdr:colOff>152400</xdr:colOff>
      <xdr:row>14</xdr:row>
      <xdr:rowOff>95250</xdr:rowOff>
    </xdr:to>
    <xdr:graphicFrame macro="">
      <xdr:nvGraphicFramePr>
        <xdr:cNvPr id="22616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16</xdr:row>
      <xdr:rowOff>47625</xdr:rowOff>
    </xdr:from>
    <xdr:to>
      <xdr:col>26</xdr:col>
      <xdr:colOff>209550</xdr:colOff>
      <xdr:row>48</xdr:row>
      <xdr:rowOff>142875</xdr:rowOff>
    </xdr:to>
    <xdr:graphicFrame macro="">
      <xdr:nvGraphicFramePr>
        <xdr:cNvPr id="226164"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264969</xdr:colOff>
      <xdr:row>48</xdr:row>
      <xdr:rowOff>175780</xdr:rowOff>
    </xdr:from>
    <xdr:to>
      <xdr:col>26</xdr:col>
      <xdr:colOff>147204</xdr:colOff>
      <xdr:row>69</xdr:row>
      <xdr:rowOff>32905</xdr:rowOff>
    </xdr:to>
    <xdr:graphicFrame macro="">
      <xdr:nvGraphicFramePr>
        <xdr:cNvPr id="226165"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theme="9" tint="0.59999389629810485"/>
  </sheetPr>
  <dimension ref="A1:AW69"/>
  <sheetViews>
    <sheetView showGridLines="0" tabSelected="1" view="pageBreakPreview" zoomScale="130" zoomScaleNormal="100" zoomScaleSheetLayoutView="130" workbookViewId="0">
      <selection activeCell="L13" sqref="L13:M13"/>
    </sheetView>
  </sheetViews>
  <sheetFormatPr defaultColWidth="10.28515625" defaultRowHeight="10.5"/>
  <cols>
    <col min="1" max="26" width="3.5703125" style="339" customWidth="1"/>
    <col min="27" max="27" width="4.28515625" style="339" customWidth="1"/>
    <col min="28" max="28" width="1.7109375" style="339" customWidth="1"/>
    <col min="29" max="29" width="14.7109375" style="339" customWidth="1"/>
    <col min="30" max="32" width="7.28515625" style="339" customWidth="1"/>
    <col min="33" max="33" width="1.7109375" style="339" customWidth="1"/>
    <col min="34" max="34" width="14.7109375" style="339" customWidth="1"/>
    <col min="35" max="38" width="7.28515625" style="339" customWidth="1"/>
    <col min="39" max="39" width="1.7109375" style="339" customWidth="1"/>
    <col min="40" max="40" width="14.7109375" style="339" customWidth="1"/>
    <col min="41" max="43" width="6.42578125" style="339" customWidth="1"/>
    <col min="44" max="44" width="1.7109375" style="339" customWidth="1"/>
    <col min="45" max="45" width="14.7109375" style="339" customWidth="1"/>
    <col min="46" max="49" width="6.42578125" style="339" customWidth="1"/>
    <col min="50" max="16384" width="10.28515625" style="339"/>
  </cols>
  <sheetData>
    <row r="1" spans="1:49" ht="21" customHeight="1" thickBot="1">
      <c r="A1" s="816">
        <v>25</v>
      </c>
      <c r="B1" s="816"/>
      <c r="C1" s="498" t="s">
        <v>187</v>
      </c>
      <c r="D1" s="498"/>
      <c r="E1" s="498"/>
      <c r="F1" s="498"/>
      <c r="G1" s="498"/>
      <c r="H1" s="498"/>
      <c r="I1" s="498"/>
      <c r="J1" s="498"/>
      <c r="K1" s="498"/>
      <c r="L1" s="498"/>
      <c r="M1" s="498"/>
      <c r="N1" s="498"/>
      <c r="O1" s="498"/>
      <c r="P1" s="498"/>
      <c r="Q1" s="498"/>
      <c r="R1" s="498"/>
      <c r="S1" s="498"/>
      <c r="T1" s="498"/>
      <c r="U1" s="498"/>
      <c r="V1" s="819" t="s">
        <v>595</v>
      </c>
      <c r="W1" s="819"/>
      <c r="X1" s="819"/>
      <c r="Y1" s="819"/>
      <c r="Z1" s="819"/>
      <c r="AA1" s="819"/>
      <c r="AC1" s="339" t="s">
        <v>495</v>
      </c>
      <c r="AN1" s="339" t="s">
        <v>258</v>
      </c>
    </row>
    <row r="3" spans="1:49" ht="10.5" customHeight="1">
      <c r="B3" s="818" t="s">
        <v>780</v>
      </c>
      <c r="C3" s="818"/>
      <c r="D3" s="818"/>
      <c r="E3" s="818"/>
      <c r="F3" s="818"/>
      <c r="G3" s="818"/>
      <c r="H3" s="818"/>
      <c r="I3" s="818"/>
      <c r="J3" s="818"/>
      <c r="K3" s="818"/>
      <c r="L3" s="818"/>
      <c r="M3" s="818"/>
      <c r="N3" s="818"/>
      <c r="O3" s="818"/>
      <c r="P3" s="818"/>
      <c r="Q3" s="818"/>
      <c r="R3" s="818"/>
      <c r="S3" s="818"/>
      <c r="T3" s="818"/>
      <c r="U3" s="818"/>
      <c r="V3" s="818"/>
      <c r="W3" s="818"/>
      <c r="X3" s="818"/>
      <c r="Y3" s="818"/>
      <c r="Z3" s="818"/>
      <c r="AA3" s="818"/>
      <c r="AC3" s="339" t="s">
        <v>188</v>
      </c>
      <c r="AH3" s="339" t="s">
        <v>97</v>
      </c>
      <c r="AN3" s="339" t="s">
        <v>188</v>
      </c>
      <c r="AS3" s="339" t="s">
        <v>97</v>
      </c>
    </row>
    <row r="4" spans="1:49" ht="11.25" customHeight="1" thickBot="1">
      <c r="B4" s="818"/>
      <c r="C4" s="818"/>
      <c r="D4" s="818"/>
      <c r="E4" s="818"/>
      <c r="F4" s="818"/>
      <c r="G4" s="818"/>
      <c r="H4" s="818"/>
      <c r="I4" s="818"/>
      <c r="J4" s="818"/>
      <c r="K4" s="818"/>
      <c r="L4" s="818"/>
      <c r="M4" s="818"/>
      <c r="N4" s="818"/>
      <c r="O4" s="818"/>
      <c r="P4" s="818"/>
      <c r="Q4" s="818"/>
      <c r="R4" s="818"/>
      <c r="S4" s="818"/>
      <c r="T4" s="818"/>
      <c r="U4" s="818"/>
      <c r="V4" s="818"/>
      <c r="W4" s="818"/>
      <c r="X4" s="818"/>
      <c r="Y4" s="818"/>
      <c r="Z4" s="818"/>
      <c r="AA4" s="818"/>
    </row>
    <row r="5" spans="1:49" ht="11.25" customHeight="1" thickBot="1">
      <c r="B5" s="818"/>
      <c r="C5" s="818"/>
      <c r="D5" s="818"/>
      <c r="E5" s="818"/>
      <c r="F5" s="818"/>
      <c r="G5" s="818"/>
      <c r="H5" s="818"/>
      <c r="I5" s="818"/>
      <c r="J5" s="818"/>
      <c r="K5" s="818"/>
      <c r="L5" s="818"/>
      <c r="M5" s="818"/>
      <c r="N5" s="818"/>
      <c r="O5" s="818"/>
      <c r="P5" s="818"/>
      <c r="Q5" s="818"/>
      <c r="R5" s="818"/>
      <c r="S5" s="818"/>
      <c r="T5" s="818"/>
      <c r="U5" s="818"/>
      <c r="V5" s="818"/>
      <c r="W5" s="818"/>
      <c r="X5" s="818"/>
      <c r="Y5" s="818"/>
      <c r="Z5" s="818"/>
      <c r="AA5" s="818"/>
      <c r="AC5" s="582"/>
      <c r="AD5" s="584" t="s">
        <v>124</v>
      </c>
      <c r="AE5" s="584" t="s">
        <v>125</v>
      </c>
      <c r="AF5" s="584" t="s">
        <v>23</v>
      </c>
      <c r="AH5" s="582"/>
      <c r="AI5" s="584" t="s">
        <v>124</v>
      </c>
      <c r="AJ5" s="584" t="s">
        <v>125</v>
      </c>
      <c r="AK5" s="584" t="s">
        <v>23</v>
      </c>
      <c r="AL5" s="587" t="s">
        <v>631</v>
      </c>
      <c r="AN5" s="411"/>
      <c r="AO5" s="345" t="s">
        <v>124</v>
      </c>
      <c r="AP5" s="342" t="s">
        <v>125</v>
      </c>
      <c r="AQ5" s="343" t="s">
        <v>23</v>
      </c>
      <c r="AS5" s="411"/>
      <c r="AT5" s="345" t="s">
        <v>124</v>
      </c>
      <c r="AU5" s="342" t="s">
        <v>125</v>
      </c>
      <c r="AV5" s="346" t="s">
        <v>23</v>
      </c>
      <c r="AW5" s="347" t="s">
        <v>631</v>
      </c>
    </row>
    <row r="6" spans="1:49" ht="11.25" customHeight="1" thickBot="1">
      <c r="B6" s="818"/>
      <c r="C6" s="818"/>
      <c r="D6" s="818"/>
      <c r="E6" s="818"/>
      <c r="F6" s="818"/>
      <c r="G6" s="818"/>
      <c r="H6" s="818"/>
      <c r="I6" s="818"/>
      <c r="J6" s="818"/>
      <c r="K6" s="818"/>
      <c r="L6" s="818"/>
      <c r="M6" s="818"/>
      <c r="N6" s="818"/>
      <c r="O6" s="818"/>
      <c r="P6" s="818"/>
      <c r="Q6" s="818"/>
      <c r="R6" s="818"/>
      <c r="S6" s="818"/>
      <c r="T6" s="818"/>
      <c r="U6" s="818"/>
      <c r="V6" s="818"/>
      <c r="W6" s="818"/>
      <c r="X6" s="818"/>
      <c r="Y6" s="818"/>
      <c r="Z6" s="818"/>
      <c r="AA6" s="818"/>
      <c r="AC6" s="584" t="s">
        <v>633</v>
      </c>
      <c r="AD6" s="710">
        <f>AO6</f>
        <v>0.6752221125370188</v>
      </c>
      <c r="AE6" s="710">
        <f>AP6</f>
        <v>0.31293188548864759</v>
      </c>
      <c r="AF6" s="710">
        <f>AQ6</f>
        <v>1.1846001974333662E-2</v>
      </c>
      <c r="AH6" s="584" t="s">
        <v>633</v>
      </c>
      <c r="AI6" s="707">
        <f>AT6</f>
        <v>684</v>
      </c>
      <c r="AJ6" s="707">
        <f>AU6</f>
        <v>317</v>
      </c>
      <c r="AK6" s="707">
        <f>AV6</f>
        <v>12</v>
      </c>
      <c r="AL6" s="711">
        <f>+SUM(AI6:AK6)</f>
        <v>1013</v>
      </c>
      <c r="AN6" s="348" t="s">
        <v>633</v>
      </c>
      <c r="AO6" s="414">
        <f>+AT6/$AW6</f>
        <v>0.6752221125370188</v>
      </c>
      <c r="AP6" s="415">
        <f>+AU6/$AW6</f>
        <v>0.31293188548864759</v>
      </c>
      <c r="AQ6" s="416">
        <f>+AV6/$AW6</f>
        <v>1.1846001974333662E-2</v>
      </c>
      <c r="AS6" s="340" t="s">
        <v>633</v>
      </c>
      <c r="AT6" s="417">
        <f>+集計・資料①!AW33</f>
        <v>684</v>
      </c>
      <c r="AU6" s="418">
        <f>+集計・資料①!AX33</f>
        <v>317</v>
      </c>
      <c r="AV6" s="419">
        <f>+集計・資料①!AY33</f>
        <v>12</v>
      </c>
      <c r="AW6" s="420">
        <f>+SUM(AT6:AV6)</f>
        <v>1013</v>
      </c>
    </row>
    <row r="7" spans="1:49">
      <c r="B7" s="818"/>
      <c r="C7" s="818"/>
      <c r="D7" s="818"/>
      <c r="E7" s="818"/>
      <c r="F7" s="818"/>
      <c r="G7" s="818"/>
      <c r="H7" s="818"/>
      <c r="I7" s="818"/>
      <c r="J7" s="818"/>
      <c r="K7" s="818"/>
      <c r="L7" s="818"/>
      <c r="M7" s="818"/>
      <c r="N7" s="818"/>
      <c r="O7" s="818"/>
      <c r="P7" s="818"/>
      <c r="Q7" s="818"/>
      <c r="R7" s="818"/>
      <c r="S7" s="818"/>
      <c r="T7" s="818"/>
      <c r="U7" s="818"/>
      <c r="V7" s="818"/>
      <c r="W7" s="818"/>
      <c r="X7" s="818"/>
      <c r="Y7" s="818"/>
      <c r="Z7" s="818"/>
      <c r="AA7" s="818"/>
    </row>
    <row r="8" spans="1:49" ht="13.5" customHeight="1">
      <c r="B8" s="339" t="s">
        <v>56</v>
      </c>
      <c r="C8" s="508"/>
      <c r="D8" s="508"/>
      <c r="E8" s="508"/>
      <c r="F8" s="508"/>
      <c r="G8" s="508"/>
      <c r="H8" s="508"/>
      <c r="I8" s="508"/>
      <c r="J8" s="508"/>
      <c r="K8" s="508"/>
      <c r="L8" s="508"/>
      <c r="M8" s="508"/>
      <c r="O8" s="408"/>
      <c r="P8" s="409"/>
      <c r="Q8" s="409"/>
      <c r="R8" s="409"/>
      <c r="S8" s="409"/>
      <c r="T8" s="409"/>
      <c r="U8" s="409"/>
      <c r="V8" s="409"/>
      <c r="W8" s="409"/>
      <c r="X8" s="409"/>
      <c r="Y8" s="409"/>
      <c r="Z8" s="409"/>
      <c r="AA8" s="410"/>
      <c r="AC8" s="339" t="s">
        <v>189</v>
      </c>
      <c r="AH8" s="339" t="s">
        <v>98</v>
      </c>
      <c r="AN8" s="339" t="s">
        <v>189</v>
      </c>
      <c r="AS8" s="339" t="s">
        <v>98</v>
      </c>
    </row>
    <row r="9" spans="1:49" ht="13.5" customHeight="1" thickBot="1">
      <c r="B9" s="508"/>
      <c r="C9" s="508"/>
      <c r="D9" s="508"/>
      <c r="E9" s="508"/>
      <c r="F9" s="508"/>
      <c r="G9" s="508"/>
      <c r="H9" s="508"/>
      <c r="I9" s="508"/>
      <c r="J9" s="508"/>
      <c r="K9" s="508"/>
      <c r="L9" s="508"/>
      <c r="M9" s="508"/>
      <c r="O9" s="412"/>
      <c r="P9" s="391"/>
      <c r="Q9" s="391"/>
      <c r="R9" s="391"/>
      <c r="S9" s="391"/>
      <c r="T9" s="391"/>
      <c r="U9" s="391"/>
      <c r="V9" s="391"/>
      <c r="W9" s="391"/>
      <c r="X9" s="391"/>
      <c r="Y9" s="391"/>
      <c r="Z9" s="391"/>
      <c r="AA9" s="413"/>
    </row>
    <row r="10" spans="1:49" ht="12.75" customHeight="1" thickBot="1">
      <c r="B10" s="817" t="s">
        <v>624</v>
      </c>
      <c r="C10" s="817"/>
      <c r="D10" s="817"/>
      <c r="E10" s="817"/>
      <c r="F10" s="820">
        <f>+集計・資料①!AZ33</f>
        <v>61.719350073855246</v>
      </c>
      <c r="G10" s="820"/>
      <c r="H10" s="811" t="s">
        <v>621</v>
      </c>
      <c r="I10" s="811"/>
      <c r="J10" s="811"/>
      <c r="K10" s="811"/>
      <c r="L10" s="815">
        <f>+集計・資料①!AZ19</f>
        <v>60.5</v>
      </c>
      <c r="M10" s="815"/>
      <c r="O10" s="412"/>
      <c r="P10" s="391"/>
      <c r="Q10" s="391"/>
      <c r="R10" s="391"/>
      <c r="S10" s="391"/>
      <c r="T10" s="391"/>
      <c r="U10" s="391"/>
      <c r="V10" s="391"/>
      <c r="W10" s="391"/>
      <c r="X10" s="391"/>
      <c r="Y10" s="391"/>
      <c r="Z10" s="391"/>
      <c r="AA10" s="413"/>
      <c r="AC10" s="585" t="s">
        <v>625</v>
      </c>
      <c r="AD10" s="586" t="s">
        <v>124</v>
      </c>
      <c r="AE10" s="586" t="s">
        <v>125</v>
      </c>
      <c r="AF10" s="586" t="s">
        <v>23</v>
      </c>
      <c r="AH10" s="587" t="s">
        <v>625</v>
      </c>
      <c r="AI10" s="584" t="s">
        <v>124</v>
      </c>
      <c r="AJ10" s="584" t="s">
        <v>125</v>
      </c>
      <c r="AK10" s="584" t="s">
        <v>23</v>
      </c>
      <c r="AL10" s="587" t="s">
        <v>631</v>
      </c>
      <c r="AN10" s="421" t="s">
        <v>625</v>
      </c>
      <c r="AO10" s="422" t="s">
        <v>124</v>
      </c>
      <c r="AP10" s="423" t="s">
        <v>125</v>
      </c>
      <c r="AQ10" s="424" t="s">
        <v>23</v>
      </c>
      <c r="AS10" s="44" t="s">
        <v>625</v>
      </c>
      <c r="AT10" s="341" t="s">
        <v>124</v>
      </c>
      <c r="AU10" s="342" t="s">
        <v>125</v>
      </c>
      <c r="AV10" s="346" t="s">
        <v>23</v>
      </c>
      <c r="AW10" s="347" t="s">
        <v>631</v>
      </c>
    </row>
    <row r="11" spans="1:49" ht="12.75" customHeight="1">
      <c r="B11" s="811" t="s">
        <v>623</v>
      </c>
      <c r="C11" s="811"/>
      <c r="D11" s="811"/>
      <c r="E11" s="811"/>
      <c r="F11" s="812">
        <f>+集計・資料①!AZ31</f>
        <v>62.343434343434346</v>
      </c>
      <c r="G11" s="812"/>
      <c r="H11" s="811" t="s">
        <v>616</v>
      </c>
      <c r="I11" s="811"/>
      <c r="J11" s="811"/>
      <c r="K11" s="811"/>
      <c r="L11" s="814">
        <f>+集計・資料①!AZ17</f>
        <v>61.875</v>
      </c>
      <c r="M11" s="814"/>
      <c r="O11" s="412"/>
      <c r="P11" s="391"/>
      <c r="Q11" s="391"/>
      <c r="R11" s="391"/>
      <c r="S11" s="391"/>
      <c r="T11" s="391"/>
      <c r="U11" s="391"/>
      <c r="V11" s="391"/>
      <c r="W11" s="391"/>
      <c r="X11" s="391"/>
      <c r="Y11" s="391"/>
      <c r="Z11" s="391"/>
      <c r="AA11" s="413"/>
      <c r="AC11" s="578" t="s">
        <v>416</v>
      </c>
      <c r="AD11" s="786">
        <f>AO23</f>
        <v>0.60240963855421692</v>
      </c>
      <c r="AE11" s="706">
        <f>AP23</f>
        <v>0.37349397590361444</v>
      </c>
      <c r="AF11" s="706">
        <f>AQ23</f>
        <v>2.4096385542168676E-2</v>
      </c>
      <c r="AH11" s="578" t="s">
        <v>416</v>
      </c>
      <c r="AI11" s="707">
        <f>AT23</f>
        <v>100</v>
      </c>
      <c r="AJ11" s="707">
        <f>AU23</f>
        <v>62</v>
      </c>
      <c r="AK11" s="707">
        <f>AV23</f>
        <v>4</v>
      </c>
      <c r="AL11" s="707">
        <f>AW23</f>
        <v>166</v>
      </c>
      <c r="AN11" s="425" t="s">
        <v>632</v>
      </c>
      <c r="AO11" s="426" t="e">
        <f t="shared" ref="AO11:AO23" si="0">+AT11/$AW11</f>
        <v>#DIV/0!</v>
      </c>
      <c r="AP11" s="427" t="e">
        <f t="shared" ref="AP11:AP23" si="1">+AU11/$AW11</f>
        <v>#DIV/0!</v>
      </c>
      <c r="AQ11" s="428" t="e">
        <f t="shared" ref="AQ11:AQ23" si="2">+AV11/$AW11</f>
        <v>#DIV/0!</v>
      </c>
      <c r="AS11" s="46" t="s">
        <v>632</v>
      </c>
      <c r="AT11" s="369">
        <f>+集計・資料①!AW7</f>
        <v>0</v>
      </c>
      <c r="AU11" s="370">
        <f>+集計・資料①!AX7</f>
        <v>0</v>
      </c>
      <c r="AV11" s="371">
        <f>+集計・資料①!AY7</f>
        <v>0</v>
      </c>
      <c r="AW11" s="365">
        <f>+SUM(AT11:AV11)</f>
        <v>0</v>
      </c>
    </row>
    <row r="12" spans="1:49" ht="12.75" customHeight="1">
      <c r="B12" s="811" t="s">
        <v>622</v>
      </c>
      <c r="C12" s="811"/>
      <c r="D12" s="811"/>
      <c r="E12" s="811"/>
      <c r="F12" s="812">
        <f>+集計・資料①!AZ29</f>
        <v>62.009009009009006</v>
      </c>
      <c r="G12" s="812"/>
      <c r="H12" s="811" t="s">
        <v>617</v>
      </c>
      <c r="I12" s="811"/>
      <c r="J12" s="811"/>
      <c r="K12" s="811"/>
      <c r="L12" s="814">
        <f>+集計・資料①!AZ15</f>
        <v>61.941747572815537</v>
      </c>
      <c r="M12" s="814"/>
      <c r="O12" s="412"/>
      <c r="P12" s="391"/>
      <c r="Q12" s="391"/>
      <c r="R12" s="391"/>
      <c r="S12" s="391"/>
      <c r="T12" s="391"/>
      <c r="U12" s="391"/>
      <c r="V12" s="391"/>
      <c r="W12" s="391"/>
      <c r="X12" s="391"/>
      <c r="Y12" s="391"/>
      <c r="Z12" s="391"/>
      <c r="AA12" s="413"/>
      <c r="AC12" s="708" t="s">
        <v>417</v>
      </c>
      <c r="AD12" s="786">
        <f>AO22</f>
        <v>0.7</v>
      </c>
      <c r="AE12" s="706">
        <f>AP22</f>
        <v>0.28749999999999998</v>
      </c>
      <c r="AF12" s="706">
        <f>AQ22</f>
        <v>1.2500000000000001E-2</v>
      </c>
      <c r="AH12" s="708" t="s">
        <v>417</v>
      </c>
      <c r="AI12" s="707">
        <f>AT22</f>
        <v>112</v>
      </c>
      <c r="AJ12" s="707">
        <f>AU22</f>
        <v>46</v>
      </c>
      <c r="AK12" s="707">
        <f>AV22</f>
        <v>2</v>
      </c>
      <c r="AL12" s="707">
        <f>AW22</f>
        <v>160</v>
      </c>
      <c r="AN12" s="392" t="s">
        <v>619</v>
      </c>
      <c r="AO12" s="366">
        <f t="shared" si="0"/>
        <v>0.61403508771929827</v>
      </c>
      <c r="AP12" s="367">
        <f t="shared" si="1"/>
        <v>0.38596491228070173</v>
      </c>
      <c r="AQ12" s="368">
        <f t="shared" si="2"/>
        <v>0</v>
      </c>
      <c r="AS12" s="8" t="s">
        <v>619</v>
      </c>
      <c r="AT12" s="382">
        <f>+集計・資料①!AW9</f>
        <v>35</v>
      </c>
      <c r="AU12" s="383">
        <f>+集計・資料①!AX9</f>
        <v>22</v>
      </c>
      <c r="AV12" s="384">
        <f>+集計・資料①!AY9</f>
        <v>0</v>
      </c>
      <c r="AW12" s="372">
        <f t="shared" ref="AW12:AW24" si="3">+SUM(AT12:AV12)</f>
        <v>57</v>
      </c>
    </row>
    <row r="13" spans="1:49" ht="12.75" customHeight="1">
      <c r="B13" s="811" t="s">
        <v>612</v>
      </c>
      <c r="C13" s="811"/>
      <c r="D13" s="811"/>
      <c r="E13" s="811"/>
      <c r="F13" s="812">
        <f>+集計・資料①!AZ27</f>
        <v>60.625</v>
      </c>
      <c r="G13" s="812"/>
      <c r="H13" s="811" t="s">
        <v>618</v>
      </c>
      <c r="I13" s="811"/>
      <c r="J13" s="811"/>
      <c r="K13" s="811"/>
      <c r="L13" s="814">
        <f>+集計・資料①!AZ13</f>
        <v>60.8</v>
      </c>
      <c r="M13" s="814"/>
      <c r="O13" s="412"/>
      <c r="P13" s="391"/>
      <c r="Q13" s="391"/>
      <c r="R13" s="391"/>
      <c r="S13" s="391"/>
      <c r="T13" s="391"/>
      <c r="U13" s="391"/>
      <c r="V13" s="391"/>
      <c r="W13" s="391"/>
      <c r="X13" s="391"/>
      <c r="Y13" s="391"/>
      <c r="Z13" s="391"/>
      <c r="AA13" s="413"/>
      <c r="AC13" s="578" t="s">
        <v>418</v>
      </c>
      <c r="AD13" s="790">
        <f>AO21</f>
        <v>1</v>
      </c>
      <c r="AE13" s="706">
        <f>AP21</f>
        <v>0</v>
      </c>
      <c r="AF13" s="706">
        <f>AQ21</f>
        <v>0</v>
      </c>
      <c r="AH13" s="578" t="s">
        <v>418</v>
      </c>
      <c r="AI13" s="707">
        <f>AT21</f>
        <v>8</v>
      </c>
      <c r="AJ13" s="707">
        <f>AU21</f>
        <v>0</v>
      </c>
      <c r="AK13" s="707">
        <f>AV21</f>
        <v>0</v>
      </c>
      <c r="AL13" s="707">
        <f>AW21</f>
        <v>8</v>
      </c>
      <c r="AN13" s="392" t="s">
        <v>620</v>
      </c>
      <c r="AO13" s="366">
        <f t="shared" si="0"/>
        <v>0.66666666666666663</v>
      </c>
      <c r="AP13" s="367">
        <f t="shared" si="1"/>
        <v>0.32575757575757575</v>
      </c>
      <c r="AQ13" s="368">
        <f t="shared" si="2"/>
        <v>7.575757575757576E-3</v>
      </c>
      <c r="AS13" s="8" t="s">
        <v>620</v>
      </c>
      <c r="AT13" s="382">
        <f>+集計・資料①!AW11</f>
        <v>88</v>
      </c>
      <c r="AU13" s="383">
        <f>+集計・資料①!AX11</f>
        <v>43</v>
      </c>
      <c r="AV13" s="384">
        <f>+集計・資料①!AY11</f>
        <v>1</v>
      </c>
      <c r="AW13" s="372">
        <f t="shared" si="3"/>
        <v>132</v>
      </c>
    </row>
    <row r="14" spans="1:49" ht="12.75" customHeight="1">
      <c r="B14" s="811" t="s">
        <v>613</v>
      </c>
      <c r="C14" s="811"/>
      <c r="D14" s="811"/>
      <c r="E14" s="811"/>
      <c r="F14" s="812">
        <f>+集計・資料①!AZ25</f>
        <v>62.647058823529413</v>
      </c>
      <c r="G14" s="812"/>
      <c r="H14" s="811" t="s">
        <v>620</v>
      </c>
      <c r="I14" s="811"/>
      <c r="J14" s="811"/>
      <c r="K14" s="811"/>
      <c r="L14" s="814">
        <f>+集計・資料①!AZ11</f>
        <v>61.613636363636367</v>
      </c>
      <c r="M14" s="814"/>
      <c r="O14" s="412"/>
      <c r="P14" s="391"/>
      <c r="Q14" s="391"/>
      <c r="R14" s="391"/>
      <c r="S14" s="391"/>
      <c r="T14" s="391"/>
      <c r="U14" s="391"/>
      <c r="V14" s="391"/>
      <c r="W14" s="391"/>
      <c r="X14" s="391"/>
      <c r="Y14" s="391"/>
      <c r="Z14" s="391"/>
      <c r="AA14" s="413"/>
      <c r="AC14" s="708" t="s">
        <v>419</v>
      </c>
      <c r="AD14" s="790">
        <f>AO20</f>
        <v>0.85</v>
      </c>
      <c r="AE14" s="706">
        <f>AP20</f>
        <v>0.15</v>
      </c>
      <c r="AF14" s="706">
        <f>AQ20</f>
        <v>0</v>
      </c>
      <c r="AH14" s="708" t="s">
        <v>419</v>
      </c>
      <c r="AI14" s="707">
        <f>AT20</f>
        <v>17</v>
      </c>
      <c r="AJ14" s="707">
        <f>AU20</f>
        <v>3</v>
      </c>
      <c r="AK14" s="707">
        <f>AV20</f>
        <v>0</v>
      </c>
      <c r="AL14" s="707">
        <f>AW20</f>
        <v>20</v>
      </c>
      <c r="AN14" s="392" t="s">
        <v>618</v>
      </c>
      <c r="AO14" s="366">
        <f t="shared" si="0"/>
        <v>0.86206896551724133</v>
      </c>
      <c r="AP14" s="367">
        <f t="shared" si="1"/>
        <v>0.13793103448275862</v>
      </c>
      <c r="AQ14" s="368">
        <f t="shared" si="2"/>
        <v>0</v>
      </c>
      <c r="AS14" s="8" t="s">
        <v>618</v>
      </c>
      <c r="AT14" s="382">
        <f>+集計・資料①!AW13</f>
        <v>25</v>
      </c>
      <c r="AU14" s="383">
        <f>+集計・資料①!AX13</f>
        <v>4</v>
      </c>
      <c r="AV14" s="384">
        <f>+集計・資料①!AY13</f>
        <v>0</v>
      </c>
      <c r="AW14" s="372">
        <f t="shared" si="3"/>
        <v>29</v>
      </c>
    </row>
    <row r="15" spans="1:49" ht="12.75" customHeight="1">
      <c r="B15" s="811" t="s">
        <v>614</v>
      </c>
      <c r="C15" s="811"/>
      <c r="D15" s="811"/>
      <c r="E15" s="811"/>
      <c r="F15" s="812">
        <f>+集計・資料①!AZ23</f>
        <v>61.472392638036808</v>
      </c>
      <c r="G15" s="812"/>
      <c r="H15" s="811" t="s">
        <v>619</v>
      </c>
      <c r="I15" s="811"/>
      <c r="J15" s="811"/>
      <c r="K15" s="811"/>
      <c r="L15" s="814">
        <f>+集計・資料①!AZ9</f>
        <v>60.714285714285715</v>
      </c>
      <c r="M15" s="814"/>
      <c r="O15" s="412"/>
      <c r="P15" s="391"/>
      <c r="Q15" s="391"/>
      <c r="R15" s="391"/>
      <c r="S15" s="391"/>
      <c r="T15" s="391"/>
      <c r="U15" s="391"/>
      <c r="V15" s="391"/>
      <c r="W15" s="391"/>
      <c r="X15" s="391"/>
      <c r="Y15" s="391"/>
      <c r="Z15" s="391"/>
      <c r="AA15" s="413"/>
      <c r="AC15" s="578" t="s">
        <v>420</v>
      </c>
      <c r="AD15" s="715">
        <f>AO19</f>
        <v>0.69037656903765687</v>
      </c>
      <c r="AE15" s="706">
        <f>AP19</f>
        <v>0.29288702928870292</v>
      </c>
      <c r="AF15" s="706">
        <f>AQ19</f>
        <v>1.6736401673640166E-2</v>
      </c>
      <c r="AH15" s="578" t="s">
        <v>420</v>
      </c>
      <c r="AI15" s="707">
        <f>AT19</f>
        <v>165</v>
      </c>
      <c r="AJ15" s="707">
        <f>AU19</f>
        <v>70</v>
      </c>
      <c r="AK15" s="707">
        <f>AV19</f>
        <v>4</v>
      </c>
      <c r="AL15" s="707">
        <f>AW19</f>
        <v>239</v>
      </c>
      <c r="AN15" s="392" t="s">
        <v>617</v>
      </c>
      <c r="AO15" s="366">
        <f t="shared" si="0"/>
        <v>0.74820143884892087</v>
      </c>
      <c r="AP15" s="367">
        <f t="shared" si="1"/>
        <v>0.25179856115107913</v>
      </c>
      <c r="AQ15" s="368">
        <f t="shared" si="2"/>
        <v>0</v>
      </c>
      <c r="AS15" s="8" t="s">
        <v>617</v>
      </c>
      <c r="AT15" s="382">
        <f>+集計・資料①!AW15</f>
        <v>104</v>
      </c>
      <c r="AU15" s="383">
        <f>+集計・資料①!AX15</f>
        <v>35</v>
      </c>
      <c r="AV15" s="384">
        <f>+集計・資料①!AY15</f>
        <v>0</v>
      </c>
      <c r="AW15" s="372">
        <f t="shared" si="3"/>
        <v>139</v>
      </c>
    </row>
    <row r="16" spans="1:49" ht="12.75" customHeight="1">
      <c r="B16" s="811" t="s">
        <v>615</v>
      </c>
      <c r="C16" s="811"/>
      <c r="D16" s="811"/>
      <c r="E16" s="811"/>
      <c r="F16" s="812">
        <f>+集計・資料①!AZ21</f>
        <v>61.2</v>
      </c>
      <c r="G16" s="812"/>
      <c r="H16" s="811" t="s">
        <v>632</v>
      </c>
      <c r="I16" s="811"/>
      <c r="J16" s="811"/>
      <c r="K16" s="811"/>
      <c r="L16" s="814" t="e">
        <f>+集計・資料①!AZ7</f>
        <v>#DIV/0!</v>
      </c>
      <c r="M16" s="814"/>
      <c r="O16" s="412"/>
      <c r="P16" s="391"/>
      <c r="Q16" s="391"/>
      <c r="R16" s="391"/>
      <c r="S16" s="391"/>
      <c r="T16" s="391"/>
      <c r="U16" s="391"/>
      <c r="V16" s="391"/>
      <c r="W16" s="391"/>
      <c r="X16" s="391"/>
      <c r="Y16" s="391"/>
      <c r="Z16" s="391"/>
      <c r="AA16" s="413"/>
      <c r="AC16" s="708" t="s">
        <v>421</v>
      </c>
      <c r="AD16" s="715">
        <f>AO18</f>
        <v>0.7857142857142857</v>
      </c>
      <c r="AE16" s="715">
        <f>AP18</f>
        <v>0.21428571428571427</v>
      </c>
      <c r="AF16" s="706">
        <f>AQ18</f>
        <v>0</v>
      </c>
      <c r="AH16" s="708" t="s">
        <v>421</v>
      </c>
      <c r="AI16" s="707">
        <f>AT18</f>
        <v>11</v>
      </c>
      <c r="AJ16" s="707">
        <f>AU18</f>
        <v>3</v>
      </c>
      <c r="AK16" s="707">
        <f>AV18</f>
        <v>0</v>
      </c>
      <c r="AL16" s="707">
        <f>AW18</f>
        <v>14</v>
      </c>
      <c r="AN16" s="392" t="s">
        <v>616</v>
      </c>
      <c r="AO16" s="366">
        <f t="shared" si="0"/>
        <v>0.26666666666666666</v>
      </c>
      <c r="AP16" s="367">
        <f t="shared" si="1"/>
        <v>0.73333333333333328</v>
      </c>
      <c r="AQ16" s="368">
        <f t="shared" si="2"/>
        <v>0</v>
      </c>
      <c r="AS16" s="8" t="s">
        <v>616</v>
      </c>
      <c r="AT16" s="382">
        <f>+集計・資料①!AW17</f>
        <v>8</v>
      </c>
      <c r="AU16" s="383">
        <f>+集計・資料①!AX17</f>
        <v>22</v>
      </c>
      <c r="AV16" s="384">
        <f>+集計・資料①!AY17</f>
        <v>0</v>
      </c>
      <c r="AW16" s="372">
        <f t="shared" si="3"/>
        <v>30</v>
      </c>
    </row>
    <row r="17" spans="1:49" ht="12.75" customHeight="1">
      <c r="O17" s="412"/>
      <c r="P17" s="391"/>
      <c r="Q17" s="391"/>
      <c r="R17" s="391"/>
      <c r="S17" s="391"/>
      <c r="T17" s="391"/>
      <c r="U17" s="391"/>
      <c r="V17" s="391"/>
      <c r="W17" s="391"/>
      <c r="X17" s="391"/>
      <c r="Y17" s="391"/>
      <c r="Z17" s="391"/>
      <c r="AA17" s="413"/>
      <c r="AC17" s="578" t="s">
        <v>422</v>
      </c>
      <c r="AD17" s="715">
        <f>AO17</f>
        <v>0.57894736842105265</v>
      </c>
      <c r="AE17" s="715">
        <f>AP17</f>
        <v>0.36842105263157893</v>
      </c>
      <c r="AF17" s="706">
        <f>AQ17</f>
        <v>5.2631578947368418E-2</v>
      </c>
      <c r="AH17" s="578" t="s">
        <v>422</v>
      </c>
      <c r="AI17" s="707">
        <f>AT17</f>
        <v>11</v>
      </c>
      <c r="AJ17" s="707">
        <f>AU17</f>
        <v>7</v>
      </c>
      <c r="AK17" s="707">
        <f>AV17</f>
        <v>1</v>
      </c>
      <c r="AL17" s="707">
        <f>AW17</f>
        <v>19</v>
      </c>
      <c r="AN17" s="392" t="s">
        <v>621</v>
      </c>
      <c r="AO17" s="366">
        <f t="shared" si="0"/>
        <v>0.57894736842105265</v>
      </c>
      <c r="AP17" s="367">
        <f t="shared" si="1"/>
        <v>0.36842105263157893</v>
      </c>
      <c r="AQ17" s="368">
        <f t="shared" si="2"/>
        <v>5.2631578947368418E-2</v>
      </c>
      <c r="AS17" s="8" t="s">
        <v>621</v>
      </c>
      <c r="AT17" s="382">
        <f>+集計・資料①!AW19</f>
        <v>11</v>
      </c>
      <c r="AU17" s="383">
        <f>+集計・資料①!AX19</f>
        <v>7</v>
      </c>
      <c r="AV17" s="384">
        <f>+集計・資料①!AY19</f>
        <v>1</v>
      </c>
      <c r="AW17" s="372">
        <f t="shared" si="3"/>
        <v>19</v>
      </c>
    </row>
    <row r="18" spans="1:49" ht="12.75" customHeight="1">
      <c r="B18" s="813" t="s">
        <v>449</v>
      </c>
      <c r="C18" s="813"/>
      <c r="D18" s="813"/>
      <c r="E18" s="813"/>
      <c r="F18" s="814">
        <f>+集計・資料①!AZ51</f>
        <v>61.727272727272727</v>
      </c>
      <c r="G18" s="814"/>
      <c r="H18" s="813" t="s">
        <v>446</v>
      </c>
      <c r="I18" s="813"/>
      <c r="J18" s="813"/>
      <c r="K18" s="813"/>
      <c r="L18" s="814">
        <f>+集計・資料①!AZ45</f>
        <v>61.268292682926827</v>
      </c>
      <c r="M18" s="814"/>
      <c r="O18" s="412"/>
      <c r="P18" s="391"/>
      <c r="Q18" s="391"/>
      <c r="R18" s="391"/>
      <c r="S18" s="391"/>
      <c r="T18" s="391"/>
      <c r="U18" s="391"/>
      <c r="V18" s="391"/>
      <c r="W18" s="391"/>
      <c r="X18" s="391"/>
      <c r="Y18" s="391"/>
      <c r="Z18" s="391"/>
      <c r="AA18" s="413"/>
      <c r="AC18" s="708" t="s">
        <v>423</v>
      </c>
      <c r="AD18" s="715">
        <f>AO16</f>
        <v>0.26666666666666666</v>
      </c>
      <c r="AE18" s="810">
        <f>AP16</f>
        <v>0.73333333333333328</v>
      </c>
      <c r="AF18" s="706">
        <f>AQ16</f>
        <v>0</v>
      </c>
      <c r="AH18" s="708" t="s">
        <v>423</v>
      </c>
      <c r="AI18" s="707">
        <f>AT16</f>
        <v>8</v>
      </c>
      <c r="AJ18" s="707">
        <f>AU16</f>
        <v>22</v>
      </c>
      <c r="AK18" s="707">
        <f>AV16</f>
        <v>0</v>
      </c>
      <c r="AL18" s="707">
        <f>AW16</f>
        <v>30</v>
      </c>
      <c r="AN18" s="392" t="s">
        <v>615</v>
      </c>
      <c r="AO18" s="366">
        <f t="shared" si="0"/>
        <v>0.7857142857142857</v>
      </c>
      <c r="AP18" s="367">
        <f t="shared" si="1"/>
        <v>0.21428571428571427</v>
      </c>
      <c r="AQ18" s="368">
        <f t="shared" si="2"/>
        <v>0</v>
      </c>
      <c r="AS18" s="8" t="s">
        <v>615</v>
      </c>
      <c r="AT18" s="382">
        <f>+集計・資料①!AW21</f>
        <v>11</v>
      </c>
      <c r="AU18" s="383">
        <f>+集計・資料①!AX21</f>
        <v>3</v>
      </c>
      <c r="AV18" s="384">
        <f>+集計・資料①!AY21</f>
        <v>0</v>
      </c>
      <c r="AW18" s="372">
        <f t="shared" si="3"/>
        <v>14</v>
      </c>
    </row>
    <row r="19" spans="1:49" ht="12.75" customHeight="1">
      <c r="A19" s="391"/>
      <c r="B19" s="813" t="s">
        <v>448</v>
      </c>
      <c r="C19" s="813"/>
      <c r="D19" s="813"/>
      <c r="E19" s="813"/>
      <c r="F19" s="814">
        <f>+集計・資料①!AZ49</f>
        <v>62.286624203821653</v>
      </c>
      <c r="G19" s="814"/>
      <c r="H19" s="813" t="s">
        <v>445</v>
      </c>
      <c r="I19" s="813"/>
      <c r="J19" s="813"/>
      <c r="K19" s="813"/>
      <c r="L19" s="814">
        <f>+集計・資料①!AZ43</f>
        <v>61.238805970149251</v>
      </c>
      <c r="M19" s="814"/>
      <c r="N19" s="391"/>
      <c r="O19" s="412"/>
      <c r="P19" s="391"/>
      <c r="Q19" s="391"/>
      <c r="R19" s="391"/>
      <c r="S19" s="391"/>
      <c r="T19" s="391"/>
      <c r="U19" s="391"/>
      <c r="V19" s="391"/>
      <c r="W19" s="391"/>
      <c r="X19" s="391"/>
      <c r="Y19" s="391"/>
      <c r="Z19" s="391"/>
      <c r="AA19" s="413"/>
      <c r="AC19" s="578" t="s">
        <v>424</v>
      </c>
      <c r="AD19" s="715">
        <f>AO15</f>
        <v>0.74820143884892087</v>
      </c>
      <c r="AE19" s="715">
        <f>AP15</f>
        <v>0.25179856115107913</v>
      </c>
      <c r="AF19" s="706">
        <f>AQ15</f>
        <v>0</v>
      </c>
      <c r="AH19" s="578" t="s">
        <v>424</v>
      </c>
      <c r="AI19" s="707">
        <f>AT15</f>
        <v>104</v>
      </c>
      <c r="AJ19" s="707">
        <f>AU15</f>
        <v>35</v>
      </c>
      <c r="AK19" s="707">
        <f>AV15</f>
        <v>0</v>
      </c>
      <c r="AL19" s="707">
        <f>AW15</f>
        <v>139</v>
      </c>
      <c r="AN19" s="392" t="s">
        <v>614</v>
      </c>
      <c r="AO19" s="366">
        <f t="shared" si="0"/>
        <v>0.69037656903765687</v>
      </c>
      <c r="AP19" s="367">
        <f t="shared" si="1"/>
        <v>0.29288702928870292</v>
      </c>
      <c r="AQ19" s="368">
        <f t="shared" si="2"/>
        <v>1.6736401673640166E-2</v>
      </c>
      <c r="AS19" s="8" t="s">
        <v>614</v>
      </c>
      <c r="AT19" s="382">
        <f>+集計・資料①!AW23</f>
        <v>165</v>
      </c>
      <c r="AU19" s="383">
        <f>+集計・資料①!AX23</f>
        <v>70</v>
      </c>
      <c r="AV19" s="384">
        <f>+集計・資料①!AY23</f>
        <v>4</v>
      </c>
      <c r="AW19" s="372">
        <f t="shared" si="3"/>
        <v>239</v>
      </c>
    </row>
    <row r="20" spans="1:49" ht="12.75" customHeight="1">
      <c r="A20" s="391"/>
      <c r="B20" s="813" t="s">
        <v>447</v>
      </c>
      <c r="C20" s="813"/>
      <c r="D20" s="813"/>
      <c r="E20" s="813"/>
      <c r="F20" s="814">
        <f>+集計・資料①!AZ47</f>
        <v>61.791666666666664</v>
      </c>
      <c r="G20" s="814"/>
      <c r="H20" s="813" t="s">
        <v>630</v>
      </c>
      <c r="I20" s="813"/>
      <c r="J20" s="813"/>
      <c r="K20" s="813"/>
      <c r="L20" s="814">
        <f>+集計・資料①!AZ41</f>
        <v>60.96153846153846</v>
      </c>
      <c r="M20" s="814"/>
      <c r="N20" s="391"/>
      <c r="O20" s="412"/>
      <c r="P20" s="391"/>
      <c r="Q20" s="391"/>
      <c r="R20" s="391"/>
      <c r="S20" s="391"/>
      <c r="T20" s="391"/>
      <c r="U20" s="391"/>
      <c r="V20" s="391"/>
      <c r="W20" s="391"/>
      <c r="X20" s="391"/>
      <c r="Y20" s="391"/>
      <c r="Z20" s="391"/>
      <c r="AA20" s="413"/>
      <c r="AC20" s="708" t="s">
        <v>425</v>
      </c>
      <c r="AD20" s="790">
        <f>AO14</f>
        <v>0.86206896551724133</v>
      </c>
      <c r="AE20" s="706">
        <f>AP14</f>
        <v>0.13793103448275862</v>
      </c>
      <c r="AF20" s="706">
        <f>AQ14</f>
        <v>0</v>
      </c>
      <c r="AH20" s="708" t="s">
        <v>425</v>
      </c>
      <c r="AI20" s="707">
        <f>AT14</f>
        <v>25</v>
      </c>
      <c r="AJ20" s="707">
        <f>AU14</f>
        <v>4</v>
      </c>
      <c r="AK20" s="707">
        <f>AV14</f>
        <v>0</v>
      </c>
      <c r="AL20" s="707">
        <f>AW14</f>
        <v>29</v>
      </c>
      <c r="AN20" s="392" t="s">
        <v>613</v>
      </c>
      <c r="AO20" s="366">
        <f t="shared" si="0"/>
        <v>0.85</v>
      </c>
      <c r="AP20" s="367">
        <f t="shared" si="1"/>
        <v>0.15</v>
      </c>
      <c r="AQ20" s="368">
        <f t="shared" si="2"/>
        <v>0</v>
      </c>
      <c r="AS20" s="8" t="s">
        <v>613</v>
      </c>
      <c r="AT20" s="382">
        <f>+集計・資料①!AW25</f>
        <v>17</v>
      </c>
      <c r="AU20" s="383">
        <f>+集計・資料①!AX25</f>
        <v>3</v>
      </c>
      <c r="AV20" s="384">
        <f>+集計・資料①!AY25</f>
        <v>0</v>
      </c>
      <c r="AW20" s="372">
        <f t="shared" si="3"/>
        <v>20</v>
      </c>
    </row>
    <row r="21" spans="1:49" ht="13.5" customHeight="1">
      <c r="A21" s="391"/>
      <c r="B21" s="391"/>
      <c r="C21" s="391"/>
      <c r="D21" s="391"/>
      <c r="E21" s="391"/>
      <c r="F21" s="391"/>
      <c r="G21" s="391"/>
      <c r="H21" s="391"/>
      <c r="I21" s="391"/>
      <c r="J21" s="391"/>
      <c r="K21" s="391"/>
      <c r="L21" s="391"/>
      <c r="M21" s="391"/>
      <c r="N21" s="391"/>
      <c r="O21" s="429"/>
      <c r="P21" s="430"/>
      <c r="Q21" s="430"/>
      <c r="R21" s="430"/>
      <c r="S21" s="430"/>
      <c r="T21" s="430"/>
      <c r="U21" s="430"/>
      <c r="V21" s="430"/>
      <c r="W21" s="430"/>
      <c r="X21" s="430"/>
      <c r="Y21" s="430"/>
      <c r="Z21" s="430"/>
      <c r="AA21" s="431"/>
      <c r="AC21" s="578" t="s">
        <v>426</v>
      </c>
      <c r="AD21" s="715">
        <f>AO13</f>
        <v>0.66666666666666663</v>
      </c>
      <c r="AE21" s="706">
        <f>AP13</f>
        <v>0.32575757575757575</v>
      </c>
      <c r="AF21" s="706">
        <f>AQ13</f>
        <v>7.575757575757576E-3</v>
      </c>
      <c r="AH21" s="578" t="s">
        <v>426</v>
      </c>
      <c r="AI21" s="707">
        <f>AT13</f>
        <v>88</v>
      </c>
      <c r="AJ21" s="707">
        <f>AU13</f>
        <v>43</v>
      </c>
      <c r="AK21" s="707">
        <f>AV13</f>
        <v>1</v>
      </c>
      <c r="AL21" s="707">
        <f>AW13</f>
        <v>132</v>
      </c>
      <c r="AN21" s="392" t="s">
        <v>612</v>
      </c>
      <c r="AO21" s="366">
        <f t="shared" si="0"/>
        <v>1</v>
      </c>
      <c r="AP21" s="367">
        <f t="shared" si="1"/>
        <v>0</v>
      </c>
      <c r="AQ21" s="368">
        <f t="shared" si="2"/>
        <v>0</v>
      </c>
      <c r="AS21" s="8" t="s">
        <v>612</v>
      </c>
      <c r="AT21" s="382">
        <f>+集計・資料①!AW27</f>
        <v>8</v>
      </c>
      <c r="AU21" s="383">
        <f>+集計・資料①!AX27</f>
        <v>0</v>
      </c>
      <c r="AV21" s="384">
        <f>+集計・資料①!AY27</f>
        <v>0</v>
      </c>
      <c r="AW21" s="372">
        <f t="shared" si="3"/>
        <v>8</v>
      </c>
    </row>
    <row r="22" spans="1:49" ht="13.5" customHeight="1">
      <c r="A22" s="430"/>
      <c r="B22" s="430"/>
      <c r="C22" s="430"/>
      <c r="D22" s="430"/>
      <c r="E22" s="430"/>
      <c r="F22" s="430"/>
      <c r="G22" s="430"/>
      <c r="H22" s="430"/>
      <c r="I22" s="430"/>
      <c r="J22" s="430"/>
      <c r="K22" s="430"/>
      <c r="L22" s="430"/>
      <c r="M22" s="430"/>
      <c r="N22" s="430"/>
      <c r="O22" s="430"/>
      <c r="P22" s="430"/>
      <c r="Q22" s="430"/>
      <c r="R22" s="430"/>
      <c r="S22" s="430"/>
      <c r="T22" s="430"/>
      <c r="U22" s="430"/>
      <c r="V22" s="430"/>
      <c r="W22" s="430"/>
      <c r="X22" s="430"/>
      <c r="Y22" s="430"/>
      <c r="Z22" s="430"/>
      <c r="AA22" s="430"/>
      <c r="AC22" s="708" t="s">
        <v>427</v>
      </c>
      <c r="AD22" s="786">
        <f>AO12</f>
        <v>0.61403508771929827</v>
      </c>
      <c r="AE22" s="706">
        <f>AP12</f>
        <v>0.38596491228070173</v>
      </c>
      <c r="AF22" s="706">
        <f>AQ12</f>
        <v>0</v>
      </c>
      <c r="AH22" s="708" t="s">
        <v>427</v>
      </c>
      <c r="AI22" s="707">
        <f>AT12</f>
        <v>35</v>
      </c>
      <c r="AJ22" s="707">
        <f>AU12</f>
        <v>22</v>
      </c>
      <c r="AK22" s="707">
        <f>AV12</f>
        <v>0</v>
      </c>
      <c r="AL22" s="707">
        <f>AW12</f>
        <v>57</v>
      </c>
      <c r="AN22" s="392" t="s">
        <v>622</v>
      </c>
      <c r="AO22" s="366">
        <f t="shared" si="0"/>
        <v>0.7</v>
      </c>
      <c r="AP22" s="367">
        <f t="shared" si="1"/>
        <v>0.28749999999999998</v>
      </c>
      <c r="AQ22" s="368">
        <f t="shared" si="2"/>
        <v>1.2500000000000001E-2</v>
      </c>
      <c r="AS22" s="8" t="s">
        <v>622</v>
      </c>
      <c r="AT22" s="382">
        <f>+集計・資料①!AW29</f>
        <v>112</v>
      </c>
      <c r="AU22" s="383">
        <f>+集計・資料①!AX29</f>
        <v>46</v>
      </c>
      <c r="AV22" s="384">
        <f>+集計・資料①!AY29</f>
        <v>2</v>
      </c>
      <c r="AW22" s="372">
        <f t="shared" si="3"/>
        <v>160</v>
      </c>
    </row>
    <row r="23" spans="1:49" ht="13.5" customHeight="1" thickBot="1">
      <c r="A23" s="408"/>
      <c r="B23" s="409"/>
      <c r="C23" s="409"/>
      <c r="D23" s="409"/>
      <c r="E23" s="409"/>
      <c r="F23" s="409"/>
      <c r="G23" s="409"/>
      <c r="H23" s="409"/>
      <c r="I23" s="409"/>
      <c r="J23" s="409"/>
      <c r="K23" s="409"/>
      <c r="L23" s="409"/>
      <c r="M23" s="409"/>
      <c r="N23" s="409"/>
      <c r="O23" s="409"/>
      <c r="P23" s="409"/>
      <c r="Q23" s="409"/>
      <c r="R23" s="409"/>
      <c r="S23" s="409"/>
      <c r="T23" s="409"/>
      <c r="U23" s="409"/>
      <c r="V23" s="409"/>
      <c r="W23" s="409"/>
      <c r="X23" s="409"/>
      <c r="Y23" s="409"/>
      <c r="Z23" s="409"/>
      <c r="AA23" s="410"/>
      <c r="AC23" s="578" t="s">
        <v>23</v>
      </c>
      <c r="AD23" s="706" t="e">
        <f>AO11</f>
        <v>#DIV/0!</v>
      </c>
      <c r="AE23" s="706" t="e">
        <f>AP11</f>
        <v>#DIV/0!</v>
      </c>
      <c r="AF23" s="706" t="e">
        <f>AQ11</f>
        <v>#DIV/0!</v>
      </c>
      <c r="AH23" s="578" t="s">
        <v>23</v>
      </c>
      <c r="AI23" s="707">
        <f>AT11</f>
        <v>0</v>
      </c>
      <c r="AJ23" s="707">
        <f>AU11</f>
        <v>0</v>
      </c>
      <c r="AK23" s="707">
        <f>AV11</f>
        <v>0</v>
      </c>
      <c r="AL23" s="707">
        <f>AW11</f>
        <v>0</v>
      </c>
      <c r="AN23" s="393" t="s">
        <v>623</v>
      </c>
      <c r="AO23" s="373">
        <f t="shared" si="0"/>
        <v>0.60240963855421692</v>
      </c>
      <c r="AP23" s="374">
        <f t="shared" si="1"/>
        <v>0.37349397590361444</v>
      </c>
      <c r="AQ23" s="375">
        <f t="shared" si="2"/>
        <v>2.4096385542168676E-2</v>
      </c>
      <c r="AS23" s="9" t="s">
        <v>623</v>
      </c>
      <c r="AT23" s="376">
        <f>+集計・資料①!AW31</f>
        <v>100</v>
      </c>
      <c r="AU23" s="377">
        <f>+集計・資料①!AX31</f>
        <v>62</v>
      </c>
      <c r="AV23" s="378">
        <f>+集計・資料①!AY31</f>
        <v>4</v>
      </c>
      <c r="AW23" s="379">
        <f t="shared" si="3"/>
        <v>166</v>
      </c>
    </row>
    <row r="24" spans="1:49" ht="13.5" customHeight="1" thickBot="1">
      <c r="A24" s="412"/>
      <c r="B24" s="391"/>
      <c r="C24" s="391"/>
      <c r="D24" s="391"/>
      <c r="E24" s="391"/>
      <c r="F24" s="391"/>
      <c r="G24" s="391"/>
      <c r="H24" s="391"/>
      <c r="I24" s="391"/>
      <c r="J24" s="391"/>
      <c r="K24" s="391"/>
      <c r="L24" s="391"/>
      <c r="M24" s="391"/>
      <c r="N24" s="391"/>
      <c r="O24" s="391"/>
      <c r="P24" s="391"/>
      <c r="Q24" s="391"/>
      <c r="R24" s="391"/>
      <c r="S24" s="391"/>
      <c r="T24" s="391"/>
      <c r="U24" s="391"/>
      <c r="V24" s="391"/>
      <c r="W24" s="391"/>
      <c r="X24" s="391"/>
      <c r="Y24" s="391"/>
      <c r="Z24" s="391"/>
      <c r="AA24" s="413"/>
      <c r="AH24" s="587" t="s">
        <v>631</v>
      </c>
      <c r="AI24" s="707">
        <f>SUM(AI11:AI23)</f>
        <v>684</v>
      </c>
      <c r="AJ24" s="707">
        <f>SUM(AJ11:AJ23)</f>
        <v>317</v>
      </c>
      <c r="AK24" s="707">
        <f>SUM(AK11:AK23)</f>
        <v>12</v>
      </c>
      <c r="AL24" s="707">
        <f>SUM(AL11:AL23)</f>
        <v>1013</v>
      </c>
      <c r="AS24" s="326" t="s">
        <v>631</v>
      </c>
      <c r="AT24" s="380">
        <f>+集計・資料①!AW33</f>
        <v>684</v>
      </c>
      <c r="AU24" s="353">
        <f>+集計・資料①!AX33</f>
        <v>317</v>
      </c>
      <c r="AV24" s="354">
        <f>+集計・資料①!AY33</f>
        <v>12</v>
      </c>
      <c r="AW24" s="355">
        <f t="shared" si="3"/>
        <v>1013</v>
      </c>
    </row>
    <row r="25" spans="1:49" ht="13.5" customHeight="1">
      <c r="A25" s="412"/>
      <c r="B25" s="391"/>
      <c r="C25" s="391"/>
      <c r="D25" s="391"/>
      <c r="E25" s="391"/>
      <c r="F25" s="391"/>
      <c r="G25" s="391"/>
      <c r="H25" s="391"/>
      <c r="I25" s="391"/>
      <c r="J25" s="391"/>
      <c r="K25" s="391"/>
      <c r="L25" s="391"/>
      <c r="M25" s="391"/>
      <c r="N25" s="391"/>
      <c r="O25" s="391"/>
      <c r="P25" s="391"/>
      <c r="Q25" s="391"/>
      <c r="R25" s="391"/>
      <c r="S25" s="391"/>
      <c r="T25" s="391"/>
      <c r="U25" s="391"/>
      <c r="V25" s="391"/>
      <c r="W25" s="391"/>
      <c r="X25" s="391"/>
      <c r="Y25" s="391"/>
      <c r="Z25" s="391"/>
      <c r="AA25" s="413"/>
    </row>
    <row r="26" spans="1:49" ht="13.5" customHeight="1">
      <c r="A26" s="412"/>
      <c r="B26" s="391"/>
      <c r="C26" s="391"/>
      <c r="D26" s="391"/>
      <c r="E26" s="391"/>
      <c r="F26" s="391"/>
      <c r="G26" s="391"/>
      <c r="H26" s="391"/>
      <c r="I26" s="391"/>
      <c r="J26" s="391"/>
      <c r="K26" s="391"/>
      <c r="L26" s="391"/>
      <c r="M26" s="391"/>
      <c r="N26" s="391"/>
      <c r="O26" s="391"/>
      <c r="P26" s="391"/>
      <c r="Q26" s="391"/>
      <c r="R26" s="391"/>
      <c r="S26" s="391"/>
      <c r="T26" s="391"/>
      <c r="U26" s="391"/>
      <c r="V26" s="391"/>
      <c r="W26" s="391"/>
      <c r="X26" s="391"/>
      <c r="Y26" s="391"/>
      <c r="Z26" s="391"/>
      <c r="AA26" s="413"/>
      <c r="AC26" s="339" t="s">
        <v>190</v>
      </c>
      <c r="AH26" s="339" t="s">
        <v>99</v>
      </c>
      <c r="AN26" s="339" t="s">
        <v>190</v>
      </c>
      <c r="AS26" s="339" t="s">
        <v>99</v>
      </c>
    </row>
    <row r="27" spans="1:49" ht="13.5" customHeight="1" thickBot="1">
      <c r="A27" s="412"/>
      <c r="B27" s="391"/>
      <c r="C27" s="391"/>
      <c r="D27" s="391"/>
      <c r="E27" s="391"/>
      <c r="F27" s="391"/>
      <c r="G27" s="391"/>
      <c r="H27" s="391"/>
      <c r="I27" s="391"/>
      <c r="J27" s="391"/>
      <c r="K27" s="391"/>
      <c r="L27" s="391"/>
      <c r="M27" s="391"/>
      <c r="N27" s="391"/>
      <c r="O27" s="391"/>
      <c r="P27" s="391"/>
      <c r="Q27" s="391"/>
      <c r="R27" s="391"/>
      <c r="S27" s="391"/>
      <c r="T27" s="391"/>
      <c r="U27" s="391"/>
      <c r="V27" s="391"/>
      <c r="W27" s="391"/>
      <c r="X27" s="391"/>
      <c r="Y27" s="391"/>
      <c r="Z27" s="391"/>
      <c r="AA27" s="413"/>
    </row>
    <row r="28" spans="1:49" ht="13.5" customHeight="1" thickBot="1">
      <c r="A28" s="412"/>
      <c r="B28" s="391"/>
      <c r="C28" s="391"/>
      <c r="D28" s="391"/>
      <c r="E28" s="391"/>
      <c r="F28" s="391"/>
      <c r="G28" s="391"/>
      <c r="H28" s="391"/>
      <c r="I28" s="391"/>
      <c r="J28" s="391"/>
      <c r="K28" s="391"/>
      <c r="L28" s="391"/>
      <c r="M28" s="391"/>
      <c r="N28" s="391"/>
      <c r="O28" s="391"/>
      <c r="P28" s="391"/>
      <c r="Q28" s="391"/>
      <c r="R28" s="391"/>
      <c r="S28" s="391"/>
      <c r="T28" s="391"/>
      <c r="U28" s="391"/>
      <c r="V28" s="391"/>
      <c r="W28" s="391"/>
      <c r="X28" s="391"/>
      <c r="Y28" s="391"/>
      <c r="Z28" s="391"/>
      <c r="AA28" s="413"/>
      <c r="AC28" s="584" t="s">
        <v>626</v>
      </c>
      <c r="AD28" s="584" t="s">
        <v>124</v>
      </c>
      <c r="AE28" s="584" t="s">
        <v>125</v>
      </c>
      <c r="AF28" s="584" t="s">
        <v>23</v>
      </c>
      <c r="AH28" s="584" t="s">
        <v>626</v>
      </c>
      <c r="AI28" s="584" t="s">
        <v>124</v>
      </c>
      <c r="AJ28" s="584" t="s">
        <v>125</v>
      </c>
      <c r="AK28" s="584" t="s">
        <v>23</v>
      </c>
      <c r="AL28" s="587" t="s">
        <v>631</v>
      </c>
      <c r="AN28" s="381" t="s">
        <v>626</v>
      </c>
      <c r="AO28" s="341" t="s">
        <v>124</v>
      </c>
      <c r="AP28" s="342" t="s">
        <v>125</v>
      </c>
      <c r="AQ28" s="343" t="s">
        <v>23</v>
      </c>
      <c r="AS28" s="381" t="s">
        <v>626</v>
      </c>
      <c r="AT28" s="341" t="s">
        <v>124</v>
      </c>
      <c r="AU28" s="342" t="s">
        <v>125</v>
      </c>
      <c r="AV28" s="346" t="s">
        <v>23</v>
      </c>
      <c r="AW28" s="347" t="s">
        <v>631</v>
      </c>
    </row>
    <row r="29" spans="1:49" ht="13.5" customHeight="1">
      <c r="A29" s="412"/>
      <c r="B29" s="391"/>
      <c r="C29" s="391"/>
      <c r="D29" s="391"/>
      <c r="E29" s="391"/>
      <c r="F29" s="391"/>
      <c r="G29" s="391"/>
      <c r="H29" s="391"/>
      <c r="I29" s="391"/>
      <c r="J29" s="391"/>
      <c r="K29" s="391"/>
      <c r="L29" s="391"/>
      <c r="M29" s="391"/>
      <c r="N29" s="391"/>
      <c r="O29" s="391"/>
      <c r="P29" s="391"/>
      <c r="Q29" s="391"/>
      <c r="R29" s="391"/>
      <c r="S29" s="391"/>
      <c r="T29" s="391"/>
      <c r="U29" s="391"/>
      <c r="V29" s="391"/>
      <c r="W29" s="391"/>
      <c r="X29" s="391"/>
      <c r="Y29" s="391"/>
      <c r="Z29" s="391"/>
      <c r="AA29" s="413"/>
      <c r="AC29" s="582" t="s">
        <v>428</v>
      </c>
      <c r="AD29" s="706">
        <f>AO34</f>
        <v>0.42307692307692307</v>
      </c>
      <c r="AE29" s="706">
        <f>AP34</f>
        <v>0.56153846153846154</v>
      </c>
      <c r="AF29" s="706">
        <f>AQ34</f>
        <v>1.5384615384615385E-2</v>
      </c>
      <c r="AH29" s="582" t="s">
        <v>428</v>
      </c>
      <c r="AI29" s="707">
        <f>AT34</f>
        <v>55</v>
      </c>
      <c r="AJ29" s="707">
        <f>AU34</f>
        <v>73</v>
      </c>
      <c r="AK29" s="707">
        <f>AV34</f>
        <v>2</v>
      </c>
      <c r="AL29" s="707">
        <f>AW34</f>
        <v>130</v>
      </c>
      <c r="AN29" s="108" t="s">
        <v>630</v>
      </c>
      <c r="AO29" s="359">
        <f t="shared" ref="AO29:AQ34" si="4">+AT29/$AW29</f>
        <v>1</v>
      </c>
      <c r="AP29" s="360">
        <f t="shared" si="4"/>
        <v>0</v>
      </c>
      <c r="AQ29" s="361">
        <f t="shared" si="4"/>
        <v>0</v>
      </c>
      <c r="AS29" s="108" t="s">
        <v>630</v>
      </c>
      <c r="AT29" s="369">
        <f>+集計・資料①!AW41</f>
        <v>52</v>
      </c>
      <c r="AU29" s="370">
        <f>+集計・資料①!AX41</f>
        <v>0</v>
      </c>
      <c r="AV29" s="371">
        <f>+集計・資料①!AY41</f>
        <v>0</v>
      </c>
      <c r="AW29" s="365">
        <f t="shared" ref="AW29:AW35" si="5">SUM(AT29:AV29)</f>
        <v>52</v>
      </c>
    </row>
    <row r="30" spans="1:49" ht="13.5" customHeight="1">
      <c r="A30" s="412"/>
      <c r="B30" s="391"/>
      <c r="C30" s="391"/>
      <c r="D30" s="391"/>
      <c r="E30" s="391"/>
      <c r="F30" s="391"/>
      <c r="G30" s="391"/>
      <c r="H30" s="391"/>
      <c r="I30" s="391"/>
      <c r="J30" s="391"/>
      <c r="K30" s="391"/>
      <c r="L30" s="391"/>
      <c r="M30" s="391"/>
      <c r="N30" s="391"/>
      <c r="O30" s="391"/>
      <c r="P30" s="391"/>
      <c r="Q30" s="391"/>
      <c r="R30" s="391"/>
      <c r="S30" s="391"/>
      <c r="T30" s="391"/>
      <c r="U30" s="391"/>
      <c r="V30" s="391"/>
      <c r="W30" s="391"/>
      <c r="X30" s="391"/>
      <c r="Y30" s="391"/>
      <c r="Z30" s="391"/>
      <c r="AA30" s="413"/>
      <c r="AC30" s="582" t="s">
        <v>429</v>
      </c>
      <c r="AD30" s="706">
        <f>AO33</f>
        <v>0.5</v>
      </c>
      <c r="AE30" s="706">
        <f>AP33</f>
        <v>0.47826086956521741</v>
      </c>
      <c r="AF30" s="706">
        <f>AQ33</f>
        <v>2.1739130434782608E-2</v>
      </c>
      <c r="AH30" s="582" t="s">
        <v>429</v>
      </c>
      <c r="AI30" s="707">
        <f>AT33</f>
        <v>161</v>
      </c>
      <c r="AJ30" s="707">
        <f>AU33</f>
        <v>154</v>
      </c>
      <c r="AK30" s="707">
        <f>AV33</f>
        <v>7</v>
      </c>
      <c r="AL30" s="707">
        <f>AW33</f>
        <v>322</v>
      </c>
      <c r="AN30" s="110" t="s">
        <v>445</v>
      </c>
      <c r="AO30" s="426">
        <f t="shared" si="4"/>
        <v>0.95714285714285718</v>
      </c>
      <c r="AP30" s="427">
        <f t="shared" si="4"/>
        <v>4.2857142857142858E-2</v>
      </c>
      <c r="AQ30" s="428">
        <f t="shared" si="4"/>
        <v>0</v>
      </c>
      <c r="AS30" s="110" t="s">
        <v>445</v>
      </c>
      <c r="AT30" s="382">
        <f>+集計・資料①!AW43</f>
        <v>67</v>
      </c>
      <c r="AU30" s="383">
        <f>+集計・資料①!AX43</f>
        <v>3</v>
      </c>
      <c r="AV30" s="384">
        <f>+集計・資料①!AY43</f>
        <v>0</v>
      </c>
      <c r="AW30" s="372">
        <f t="shared" si="5"/>
        <v>70</v>
      </c>
    </row>
    <row r="31" spans="1:49" ht="13.5" customHeight="1">
      <c r="A31" s="412"/>
      <c r="B31" s="391"/>
      <c r="C31" s="391"/>
      <c r="D31" s="391"/>
      <c r="E31" s="391"/>
      <c r="F31" s="391"/>
      <c r="G31" s="391"/>
      <c r="H31" s="391"/>
      <c r="I31" s="391"/>
      <c r="J31" s="391"/>
      <c r="K31" s="391"/>
      <c r="L31" s="391"/>
      <c r="M31" s="391"/>
      <c r="N31" s="391"/>
      <c r="O31" s="391"/>
      <c r="P31" s="391"/>
      <c r="Q31" s="391"/>
      <c r="R31" s="391"/>
      <c r="S31" s="391"/>
      <c r="T31" s="391"/>
      <c r="U31" s="391"/>
      <c r="V31" s="391"/>
      <c r="W31" s="391"/>
      <c r="X31" s="391"/>
      <c r="Y31" s="391"/>
      <c r="Z31" s="391"/>
      <c r="AA31" s="413"/>
      <c r="AC31" s="582" t="s">
        <v>430</v>
      </c>
      <c r="AD31" s="706">
        <f>AO32</f>
        <v>0.76217765042979946</v>
      </c>
      <c r="AE31" s="706">
        <f>AP32</f>
        <v>0.22922636103151864</v>
      </c>
      <c r="AF31" s="706">
        <f>AQ32</f>
        <v>8.5959885386819486E-3</v>
      </c>
      <c r="AH31" s="582" t="s">
        <v>430</v>
      </c>
      <c r="AI31" s="707">
        <f>AT32</f>
        <v>266</v>
      </c>
      <c r="AJ31" s="707">
        <f>AU32</f>
        <v>80</v>
      </c>
      <c r="AK31" s="707">
        <f>AV32</f>
        <v>3</v>
      </c>
      <c r="AL31" s="707">
        <f>AW32</f>
        <v>349</v>
      </c>
      <c r="AN31" s="110" t="s">
        <v>446</v>
      </c>
      <c r="AO31" s="426">
        <f t="shared" si="4"/>
        <v>0.92222222222222228</v>
      </c>
      <c r="AP31" s="427">
        <f t="shared" si="4"/>
        <v>7.7777777777777779E-2</v>
      </c>
      <c r="AQ31" s="428">
        <f t="shared" si="4"/>
        <v>0</v>
      </c>
      <c r="AS31" s="110" t="s">
        <v>446</v>
      </c>
      <c r="AT31" s="382">
        <f>+集計・資料①!AW45</f>
        <v>83</v>
      </c>
      <c r="AU31" s="383">
        <f>+集計・資料①!AX45</f>
        <v>7</v>
      </c>
      <c r="AV31" s="384">
        <f>+集計・資料①!AY45</f>
        <v>0</v>
      </c>
      <c r="AW31" s="372">
        <f t="shared" si="5"/>
        <v>90</v>
      </c>
    </row>
    <row r="32" spans="1:49" ht="13.5" customHeight="1">
      <c r="A32" s="412"/>
      <c r="B32" s="391"/>
      <c r="C32" s="391"/>
      <c r="D32" s="391"/>
      <c r="E32" s="391"/>
      <c r="F32" s="391"/>
      <c r="G32" s="391"/>
      <c r="H32" s="391"/>
      <c r="I32" s="391"/>
      <c r="J32" s="391"/>
      <c r="K32" s="391"/>
      <c r="L32" s="391"/>
      <c r="M32" s="391"/>
      <c r="N32" s="391"/>
      <c r="O32" s="391"/>
      <c r="P32" s="391"/>
      <c r="Q32" s="391"/>
      <c r="R32" s="391"/>
      <c r="S32" s="391"/>
      <c r="T32" s="391"/>
      <c r="U32" s="391"/>
      <c r="V32" s="391"/>
      <c r="W32" s="391"/>
      <c r="X32" s="391"/>
      <c r="Y32" s="391"/>
      <c r="Z32" s="391"/>
      <c r="AA32" s="413"/>
      <c r="AC32" s="582" t="s">
        <v>431</v>
      </c>
      <c r="AD32" s="706">
        <f>AO31</f>
        <v>0.92222222222222228</v>
      </c>
      <c r="AE32" s="706">
        <f>AP31</f>
        <v>7.7777777777777779E-2</v>
      </c>
      <c r="AF32" s="706">
        <f>AQ31</f>
        <v>0</v>
      </c>
      <c r="AH32" s="582" t="s">
        <v>431</v>
      </c>
      <c r="AI32" s="707">
        <f>AT31</f>
        <v>83</v>
      </c>
      <c r="AJ32" s="707">
        <f>AU31</f>
        <v>7</v>
      </c>
      <c r="AK32" s="707">
        <f>AV31</f>
        <v>0</v>
      </c>
      <c r="AL32" s="707">
        <f>AW31</f>
        <v>90</v>
      </c>
      <c r="AN32" s="110" t="s">
        <v>447</v>
      </c>
      <c r="AO32" s="426">
        <f t="shared" si="4"/>
        <v>0.76217765042979946</v>
      </c>
      <c r="AP32" s="427">
        <f t="shared" si="4"/>
        <v>0.22922636103151864</v>
      </c>
      <c r="AQ32" s="428">
        <f t="shared" si="4"/>
        <v>8.5959885386819486E-3</v>
      </c>
      <c r="AS32" s="110" t="s">
        <v>447</v>
      </c>
      <c r="AT32" s="382">
        <f>+集計・資料①!AW47</f>
        <v>266</v>
      </c>
      <c r="AU32" s="383">
        <f>+集計・資料①!AX47</f>
        <v>80</v>
      </c>
      <c r="AV32" s="384">
        <f>+集計・資料①!AY47</f>
        <v>3</v>
      </c>
      <c r="AW32" s="372">
        <f t="shared" si="5"/>
        <v>349</v>
      </c>
    </row>
    <row r="33" spans="1:49" ht="13.5" customHeight="1">
      <c r="A33" s="412"/>
      <c r="B33" s="391"/>
      <c r="C33" s="391"/>
      <c r="D33" s="391"/>
      <c r="E33" s="391"/>
      <c r="F33" s="391"/>
      <c r="G33" s="391"/>
      <c r="H33" s="391"/>
      <c r="I33" s="391"/>
      <c r="J33" s="391"/>
      <c r="K33" s="391"/>
      <c r="L33" s="391"/>
      <c r="M33" s="391"/>
      <c r="N33" s="391"/>
      <c r="O33" s="391"/>
      <c r="P33" s="391"/>
      <c r="Q33" s="391"/>
      <c r="R33" s="391"/>
      <c r="S33" s="391"/>
      <c r="T33" s="391"/>
      <c r="U33" s="391"/>
      <c r="V33" s="391"/>
      <c r="W33" s="391"/>
      <c r="X33" s="391"/>
      <c r="Y33" s="391"/>
      <c r="Z33" s="391"/>
      <c r="AA33" s="413"/>
      <c r="AC33" s="582" t="s">
        <v>432</v>
      </c>
      <c r="AD33" s="706">
        <f>AO30</f>
        <v>0.95714285714285718</v>
      </c>
      <c r="AE33" s="706">
        <f>AP30</f>
        <v>4.2857142857142858E-2</v>
      </c>
      <c r="AF33" s="706">
        <f>AQ30</f>
        <v>0</v>
      </c>
      <c r="AH33" s="582" t="s">
        <v>432</v>
      </c>
      <c r="AI33" s="707">
        <f>AT30</f>
        <v>67</v>
      </c>
      <c r="AJ33" s="707">
        <f>AU30</f>
        <v>3</v>
      </c>
      <c r="AK33" s="707">
        <f>AV30</f>
        <v>0</v>
      </c>
      <c r="AL33" s="707">
        <f>AW30</f>
        <v>70</v>
      </c>
      <c r="AN33" s="182" t="s">
        <v>448</v>
      </c>
      <c r="AO33" s="426">
        <f t="shared" si="4"/>
        <v>0.5</v>
      </c>
      <c r="AP33" s="427">
        <f t="shared" si="4"/>
        <v>0.47826086956521741</v>
      </c>
      <c r="AQ33" s="428">
        <f t="shared" si="4"/>
        <v>2.1739130434782608E-2</v>
      </c>
      <c r="AS33" s="182" t="s">
        <v>448</v>
      </c>
      <c r="AT33" s="382">
        <f>+集計・資料①!AW49</f>
        <v>161</v>
      </c>
      <c r="AU33" s="383">
        <f>+集計・資料①!AX49</f>
        <v>154</v>
      </c>
      <c r="AV33" s="384">
        <f>+集計・資料①!AY49</f>
        <v>7</v>
      </c>
      <c r="AW33" s="372">
        <f t="shared" si="5"/>
        <v>322</v>
      </c>
    </row>
    <row r="34" spans="1:49" ht="13.5" customHeight="1" thickBot="1">
      <c r="A34" s="412"/>
      <c r="B34" s="391"/>
      <c r="C34" s="391"/>
      <c r="D34" s="391"/>
      <c r="E34" s="391"/>
      <c r="F34" s="391"/>
      <c r="G34" s="391"/>
      <c r="H34" s="391"/>
      <c r="I34" s="391"/>
      <c r="J34" s="391"/>
      <c r="K34" s="391"/>
      <c r="L34" s="391"/>
      <c r="M34" s="391"/>
      <c r="N34" s="391"/>
      <c r="O34" s="391"/>
      <c r="P34" s="391"/>
      <c r="Q34" s="391"/>
      <c r="R34" s="391"/>
      <c r="S34" s="391"/>
      <c r="T34" s="391"/>
      <c r="U34" s="391"/>
      <c r="V34" s="391"/>
      <c r="W34" s="391"/>
      <c r="X34" s="391"/>
      <c r="Y34" s="391"/>
      <c r="Z34" s="391"/>
      <c r="AA34" s="413"/>
      <c r="AC34" s="582" t="s">
        <v>433</v>
      </c>
      <c r="AD34" s="706">
        <f>AO29</f>
        <v>1</v>
      </c>
      <c r="AE34" s="706">
        <f>AP29</f>
        <v>0</v>
      </c>
      <c r="AF34" s="706">
        <f>AQ29</f>
        <v>0</v>
      </c>
      <c r="AH34" s="582" t="s">
        <v>433</v>
      </c>
      <c r="AI34" s="707">
        <f>AT29</f>
        <v>52</v>
      </c>
      <c r="AJ34" s="707">
        <f>AU29</f>
        <v>0</v>
      </c>
      <c r="AK34" s="707">
        <f>AV29</f>
        <v>0</v>
      </c>
      <c r="AL34" s="707">
        <f>AW29</f>
        <v>52</v>
      </c>
      <c r="AN34" s="131" t="s">
        <v>449</v>
      </c>
      <c r="AO34" s="349">
        <f t="shared" si="4"/>
        <v>0.42307692307692307</v>
      </c>
      <c r="AP34" s="432">
        <f t="shared" si="4"/>
        <v>0.56153846153846154</v>
      </c>
      <c r="AQ34" s="433">
        <f t="shared" si="4"/>
        <v>1.5384615384615385E-2</v>
      </c>
      <c r="AS34" s="112" t="s">
        <v>449</v>
      </c>
      <c r="AT34" s="376">
        <f>+集計・資料①!AW51</f>
        <v>55</v>
      </c>
      <c r="AU34" s="377">
        <f>+集計・資料①!AX51</f>
        <v>73</v>
      </c>
      <c r="AV34" s="378">
        <f>+集計・資料①!AY51</f>
        <v>2</v>
      </c>
      <c r="AW34" s="379">
        <f t="shared" si="5"/>
        <v>130</v>
      </c>
    </row>
    <row r="35" spans="1:49" ht="13.5" customHeight="1" thickBot="1">
      <c r="A35" s="412"/>
      <c r="B35" s="391"/>
      <c r="C35" s="391"/>
      <c r="D35" s="391"/>
      <c r="E35" s="391"/>
      <c r="F35" s="391"/>
      <c r="G35" s="391"/>
      <c r="H35" s="391"/>
      <c r="I35" s="391"/>
      <c r="J35" s="391"/>
      <c r="K35" s="391"/>
      <c r="L35" s="391"/>
      <c r="M35" s="391"/>
      <c r="N35" s="391"/>
      <c r="O35" s="391"/>
      <c r="P35" s="391"/>
      <c r="Q35" s="391"/>
      <c r="R35" s="391"/>
      <c r="S35" s="391"/>
      <c r="T35" s="391"/>
      <c r="U35" s="391"/>
      <c r="V35" s="391"/>
      <c r="W35" s="391"/>
      <c r="X35" s="391"/>
      <c r="Y35" s="391"/>
      <c r="Z35" s="391"/>
      <c r="AA35" s="413"/>
      <c r="AH35" s="587" t="s">
        <v>631</v>
      </c>
      <c r="AI35" s="707">
        <f>SUM(AI29:AI34)</f>
        <v>684</v>
      </c>
      <c r="AJ35" s="707">
        <f>SUM(AJ29:AJ34)</f>
        <v>317</v>
      </c>
      <c r="AK35" s="707">
        <f>SUM(AK29:AK34)</f>
        <v>12</v>
      </c>
      <c r="AL35" s="707">
        <f>SUM(AL29:AL34)</f>
        <v>1013</v>
      </c>
      <c r="AS35" s="326" t="s">
        <v>631</v>
      </c>
      <c r="AT35" s="380">
        <f>+集計・資料①!AW53</f>
        <v>684</v>
      </c>
      <c r="AU35" s="353">
        <f>+集計・資料①!AX53</f>
        <v>317</v>
      </c>
      <c r="AV35" s="354">
        <f>+集計・資料①!AY53</f>
        <v>12</v>
      </c>
      <c r="AW35" s="355">
        <f t="shared" si="5"/>
        <v>1013</v>
      </c>
    </row>
    <row r="36" spans="1:49">
      <c r="A36" s="412"/>
      <c r="B36" s="391"/>
      <c r="C36" s="391"/>
      <c r="D36" s="391"/>
      <c r="E36" s="391"/>
      <c r="F36" s="391"/>
      <c r="G36" s="391"/>
      <c r="H36" s="391"/>
      <c r="I36" s="391"/>
      <c r="J36" s="391"/>
      <c r="K36" s="391"/>
      <c r="L36" s="391"/>
      <c r="M36" s="391"/>
      <c r="N36" s="391"/>
      <c r="O36" s="391"/>
      <c r="P36" s="391"/>
      <c r="Q36" s="391"/>
      <c r="R36" s="391"/>
      <c r="S36" s="391"/>
      <c r="T36" s="391"/>
      <c r="U36" s="391"/>
      <c r="V36" s="391"/>
      <c r="W36" s="391"/>
      <c r="X36" s="391"/>
      <c r="Y36" s="391"/>
      <c r="Z36" s="391"/>
      <c r="AA36" s="413"/>
      <c r="AI36" s="391"/>
      <c r="AJ36" s="391"/>
      <c r="AK36" s="391"/>
      <c r="AT36" s="391"/>
      <c r="AU36" s="391"/>
      <c r="AV36" s="391"/>
    </row>
    <row r="37" spans="1:49">
      <c r="A37" s="412"/>
      <c r="B37" s="391"/>
      <c r="C37" s="391"/>
      <c r="D37" s="391"/>
      <c r="E37" s="391"/>
      <c r="F37" s="391"/>
      <c r="G37" s="391"/>
      <c r="H37" s="391"/>
      <c r="I37" s="391"/>
      <c r="J37" s="391"/>
      <c r="K37" s="391"/>
      <c r="L37" s="391"/>
      <c r="M37" s="391"/>
      <c r="N37" s="391"/>
      <c r="O37" s="391"/>
      <c r="P37" s="391"/>
      <c r="Q37" s="391"/>
      <c r="R37" s="391"/>
      <c r="S37" s="391"/>
      <c r="T37" s="391"/>
      <c r="U37" s="391"/>
      <c r="V37" s="391"/>
      <c r="W37" s="391"/>
      <c r="X37" s="391"/>
      <c r="Y37" s="391"/>
      <c r="Z37" s="391"/>
      <c r="AA37" s="413"/>
      <c r="AI37" s="709"/>
      <c r="AJ37" s="709"/>
      <c r="AK37" s="709"/>
      <c r="AT37" s="389"/>
      <c r="AU37" s="389"/>
      <c r="AV37" s="389"/>
    </row>
    <row r="38" spans="1:49">
      <c r="A38" s="412"/>
      <c r="B38" s="391"/>
      <c r="C38" s="391"/>
      <c r="D38" s="391"/>
      <c r="E38" s="391"/>
      <c r="F38" s="391"/>
      <c r="G38" s="391"/>
      <c r="H38" s="391"/>
      <c r="I38" s="391"/>
      <c r="J38" s="391"/>
      <c r="K38" s="391"/>
      <c r="L38" s="391"/>
      <c r="M38" s="391"/>
      <c r="N38" s="391"/>
      <c r="O38" s="391"/>
      <c r="P38" s="391"/>
      <c r="Q38" s="391"/>
      <c r="R38" s="391"/>
      <c r="S38" s="391"/>
      <c r="T38" s="391"/>
      <c r="U38" s="391"/>
      <c r="V38" s="391"/>
      <c r="W38" s="391"/>
      <c r="X38" s="391"/>
      <c r="Y38" s="391"/>
      <c r="Z38" s="391"/>
      <c r="AA38" s="413"/>
      <c r="AI38" s="391"/>
      <c r="AJ38" s="391"/>
      <c r="AK38" s="391"/>
      <c r="AT38" s="391"/>
      <c r="AU38" s="391"/>
      <c r="AV38" s="391"/>
    </row>
    <row r="39" spans="1:49">
      <c r="A39" s="412"/>
      <c r="B39" s="391"/>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413"/>
      <c r="AI39" s="709"/>
      <c r="AJ39" s="709"/>
      <c r="AK39" s="709"/>
      <c r="AT39" s="389"/>
      <c r="AU39" s="389"/>
      <c r="AV39" s="389"/>
    </row>
    <row r="40" spans="1:49">
      <c r="A40" s="412"/>
      <c r="B40" s="391"/>
      <c r="C40" s="391"/>
      <c r="D40" s="391"/>
      <c r="E40" s="391"/>
      <c r="F40" s="391"/>
      <c r="G40" s="391"/>
      <c r="H40" s="391"/>
      <c r="I40" s="391"/>
      <c r="J40" s="391"/>
      <c r="K40" s="391"/>
      <c r="L40" s="391"/>
      <c r="M40" s="391"/>
      <c r="N40" s="391"/>
      <c r="O40" s="391"/>
      <c r="P40" s="391"/>
      <c r="Q40" s="391"/>
      <c r="R40" s="391"/>
      <c r="S40" s="391"/>
      <c r="T40" s="391"/>
      <c r="U40" s="391"/>
      <c r="V40" s="391"/>
      <c r="W40" s="391"/>
      <c r="X40" s="391"/>
      <c r="Y40" s="391"/>
      <c r="Z40" s="391"/>
      <c r="AA40" s="413"/>
      <c r="AI40" s="391"/>
      <c r="AJ40" s="391"/>
      <c r="AK40" s="391"/>
      <c r="AT40" s="391"/>
      <c r="AU40" s="391"/>
      <c r="AV40" s="391"/>
    </row>
    <row r="41" spans="1:49">
      <c r="A41" s="412"/>
      <c r="B41" s="391"/>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413"/>
      <c r="AI41" s="709"/>
      <c r="AJ41" s="709"/>
      <c r="AK41" s="709"/>
      <c r="AT41" s="389"/>
      <c r="AU41" s="389"/>
      <c r="AV41" s="389"/>
    </row>
    <row r="42" spans="1:49">
      <c r="A42" s="412"/>
      <c r="B42" s="391"/>
      <c r="C42" s="391"/>
      <c r="D42" s="391"/>
      <c r="E42" s="391"/>
      <c r="F42" s="391"/>
      <c r="G42" s="391"/>
      <c r="H42" s="391"/>
      <c r="I42" s="391"/>
      <c r="J42" s="391"/>
      <c r="K42" s="391"/>
      <c r="L42" s="391"/>
      <c r="M42" s="391"/>
      <c r="N42" s="391"/>
      <c r="O42" s="391"/>
      <c r="P42" s="391"/>
      <c r="Q42" s="391"/>
      <c r="R42" s="391"/>
      <c r="S42" s="391"/>
      <c r="T42" s="391"/>
      <c r="U42" s="391"/>
      <c r="V42" s="391"/>
      <c r="W42" s="391"/>
      <c r="X42" s="391"/>
      <c r="Y42" s="391"/>
      <c r="Z42" s="391"/>
      <c r="AA42" s="413"/>
      <c r="AI42" s="709"/>
      <c r="AJ42" s="709"/>
      <c r="AK42" s="709"/>
      <c r="AT42" s="389"/>
      <c r="AU42" s="389"/>
      <c r="AV42" s="389"/>
    </row>
    <row r="43" spans="1:49">
      <c r="A43" s="412"/>
      <c r="B43" s="391"/>
      <c r="C43" s="391"/>
      <c r="D43" s="391"/>
      <c r="E43" s="391"/>
      <c r="F43" s="391"/>
      <c r="G43" s="391"/>
      <c r="H43" s="391"/>
      <c r="I43" s="391"/>
      <c r="J43" s="391"/>
      <c r="K43" s="391"/>
      <c r="L43" s="391"/>
      <c r="M43" s="391"/>
      <c r="N43" s="391"/>
      <c r="O43" s="391"/>
      <c r="P43" s="391"/>
      <c r="Q43" s="391"/>
      <c r="R43" s="391"/>
      <c r="S43" s="391"/>
      <c r="T43" s="391"/>
      <c r="U43" s="391"/>
      <c r="V43" s="391"/>
      <c r="W43" s="391"/>
      <c r="X43" s="391"/>
      <c r="Y43" s="391"/>
      <c r="Z43" s="391"/>
      <c r="AA43" s="413"/>
      <c r="AI43" s="709"/>
      <c r="AJ43" s="709"/>
      <c r="AK43" s="709"/>
      <c r="AT43" s="389"/>
      <c r="AU43" s="389"/>
      <c r="AV43" s="389"/>
    </row>
    <row r="44" spans="1:49">
      <c r="A44" s="412"/>
      <c r="B44" s="391"/>
      <c r="C44" s="391"/>
      <c r="D44" s="391"/>
      <c r="E44" s="391"/>
      <c r="F44" s="391"/>
      <c r="G44" s="391"/>
      <c r="H44" s="391"/>
      <c r="I44" s="391"/>
      <c r="J44" s="391"/>
      <c r="K44" s="391"/>
      <c r="L44" s="391"/>
      <c r="M44" s="391"/>
      <c r="N44" s="391"/>
      <c r="O44" s="391"/>
      <c r="P44" s="391"/>
      <c r="Q44" s="391"/>
      <c r="R44" s="391"/>
      <c r="S44" s="391"/>
      <c r="T44" s="391"/>
      <c r="U44" s="391"/>
      <c r="V44" s="391"/>
      <c r="W44" s="391"/>
      <c r="X44" s="391"/>
      <c r="Y44" s="391"/>
      <c r="Z44" s="391"/>
      <c r="AA44" s="413"/>
      <c r="AI44" s="709"/>
      <c r="AJ44" s="709"/>
      <c r="AK44" s="709"/>
      <c r="AT44" s="389"/>
      <c r="AU44" s="389"/>
      <c r="AV44" s="389"/>
    </row>
    <row r="45" spans="1:49">
      <c r="A45" s="412"/>
      <c r="B45" s="391"/>
      <c r="C45" s="391"/>
      <c r="D45" s="391"/>
      <c r="E45" s="391"/>
      <c r="F45" s="391"/>
      <c r="G45" s="391"/>
      <c r="H45" s="391"/>
      <c r="I45" s="391"/>
      <c r="J45" s="391"/>
      <c r="K45" s="391"/>
      <c r="L45" s="391"/>
      <c r="M45" s="391"/>
      <c r="N45" s="391"/>
      <c r="O45" s="391"/>
      <c r="P45" s="391"/>
      <c r="Q45" s="391"/>
      <c r="R45" s="391"/>
      <c r="S45" s="391"/>
      <c r="T45" s="391"/>
      <c r="U45" s="391"/>
      <c r="V45" s="391"/>
      <c r="W45" s="391"/>
      <c r="X45" s="391"/>
      <c r="Y45" s="391"/>
      <c r="Z45" s="391"/>
      <c r="AA45" s="413"/>
      <c r="AI45" s="389"/>
      <c r="AJ45" s="389"/>
      <c r="AK45" s="389"/>
      <c r="AT45" s="389"/>
      <c r="AU45" s="389"/>
      <c r="AV45" s="389"/>
    </row>
    <row r="46" spans="1:49">
      <c r="A46" s="412"/>
      <c r="B46" s="391"/>
      <c r="C46" s="391"/>
      <c r="D46" s="391"/>
      <c r="E46" s="391"/>
      <c r="F46" s="391"/>
      <c r="G46" s="391"/>
      <c r="H46" s="391"/>
      <c r="I46" s="391"/>
      <c r="J46" s="391"/>
      <c r="K46" s="391"/>
      <c r="L46" s="391"/>
      <c r="M46" s="391"/>
      <c r="N46" s="391"/>
      <c r="O46" s="391"/>
      <c r="P46" s="391"/>
      <c r="Q46" s="391"/>
      <c r="R46" s="391"/>
      <c r="S46" s="391"/>
      <c r="T46" s="391"/>
      <c r="U46" s="391"/>
      <c r="V46" s="391"/>
      <c r="W46" s="391"/>
      <c r="X46" s="391"/>
      <c r="Y46" s="391"/>
      <c r="Z46" s="391"/>
      <c r="AA46" s="413"/>
      <c r="AI46" s="389"/>
      <c r="AJ46" s="389"/>
      <c r="AK46" s="389"/>
      <c r="AT46" s="389"/>
      <c r="AU46" s="389"/>
      <c r="AV46" s="389"/>
    </row>
    <row r="47" spans="1:49">
      <c r="A47" s="412"/>
      <c r="B47" s="391"/>
      <c r="C47" s="391"/>
      <c r="D47" s="391"/>
      <c r="E47" s="391"/>
      <c r="F47" s="391"/>
      <c r="G47" s="391"/>
      <c r="H47" s="391"/>
      <c r="I47" s="391"/>
      <c r="J47" s="391"/>
      <c r="K47" s="391"/>
      <c r="L47" s="391"/>
      <c r="M47" s="391"/>
      <c r="N47" s="391"/>
      <c r="O47" s="391"/>
      <c r="P47" s="391"/>
      <c r="Q47" s="391"/>
      <c r="R47" s="391"/>
      <c r="S47" s="391"/>
      <c r="T47" s="391"/>
      <c r="U47" s="391"/>
      <c r="V47" s="391"/>
      <c r="W47" s="391"/>
      <c r="X47" s="391"/>
      <c r="Y47" s="391"/>
      <c r="Z47" s="391"/>
      <c r="AA47" s="413"/>
      <c r="AI47" s="389"/>
      <c r="AJ47" s="389"/>
      <c r="AK47" s="389"/>
      <c r="AT47" s="389"/>
      <c r="AU47" s="389"/>
      <c r="AV47" s="389"/>
    </row>
    <row r="48" spans="1:49">
      <c r="A48" s="412"/>
      <c r="B48" s="391"/>
      <c r="C48" s="391"/>
      <c r="D48" s="391"/>
      <c r="E48" s="391"/>
      <c r="F48" s="391"/>
      <c r="G48" s="391"/>
      <c r="H48" s="391"/>
      <c r="I48" s="391"/>
      <c r="J48" s="391"/>
      <c r="K48" s="391"/>
      <c r="L48" s="391"/>
      <c r="M48" s="391"/>
      <c r="N48" s="391"/>
      <c r="O48" s="391"/>
      <c r="P48" s="391"/>
      <c r="Q48" s="391"/>
      <c r="R48" s="391"/>
      <c r="S48" s="391"/>
      <c r="T48" s="391"/>
      <c r="U48" s="391"/>
      <c r="V48" s="391"/>
      <c r="W48" s="391"/>
      <c r="X48" s="391"/>
      <c r="Y48" s="391"/>
      <c r="Z48" s="391"/>
      <c r="AA48" s="413"/>
      <c r="AI48" s="389"/>
      <c r="AJ48" s="389"/>
      <c r="AK48" s="389"/>
      <c r="AT48" s="389"/>
      <c r="AU48" s="389"/>
      <c r="AV48" s="389"/>
    </row>
    <row r="49" spans="1:27">
      <c r="A49" s="412"/>
      <c r="B49" s="391"/>
      <c r="C49" s="391"/>
      <c r="D49" s="391"/>
      <c r="E49" s="391"/>
      <c r="F49" s="391"/>
      <c r="G49" s="391"/>
      <c r="H49" s="391"/>
      <c r="I49" s="391"/>
      <c r="J49" s="391"/>
      <c r="K49" s="391"/>
      <c r="L49" s="391"/>
      <c r="M49" s="391"/>
      <c r="N49" s="391"/>
      <c r="O49" s="391"/>
      <c r="P49" s="391"/>
      <c r="Q49" s="391"/>
      <c r="R49" s="391"/>
      <c r="S49" s="391"/>
      <c r="T49" s="391"/>
      <c r="U49" s="391"/>
      <c r="V49" s="391"/>
      <c r="W49" s="391"/>
      <c r="X49" s="391"/>
      <c r="Y49" s="391"/>
      <c r="Z49" s="391"/>
      <c r="AA49" s="413"/>
    </row>
    <row r="50" spans="1:27">
      <c r="A50" s="412"/>
      <c r="B50" s="391"/>
      <c r="C50" s="391"/>
      <c r="D50" s="391"/>
      <c r="E50" s="391"/>
      <c r="F50" s="391"/>
      <c r="G50" s="391"/>
      <c r="H50" s="391"/>
      <c r="I50" s="391"/>
      <c r="J50" s="391"/>
      <c r="K50" s="391"/>
      <c r="L50" s="391"/>
      <c r="M50" s="391"/>
      <c r="N50" s="391"/>
      <c r="O50" s="391"/>
      <c r="P50" s="391"/>
      <c r="Q50" s="391"/>
      <c r="R50" s="391"/>
      <c r="S50" s="391"/>
      <c r="T50" s="391"/>
      <c r="U50" s="391"/>
      <c r="V50" s="391"/>
      <c r="W50" s="391"/>
      <c r="X50" s="391"/>
      <c r="Y50" s="391"/>
      <c r="Z50" s="391"/>
      <c r="AA50" s="413"/>
    </row>
    <row r="51" spans="1:27">
      <c r="A51" s="412"/>
      <c r="B51" s="391"/>
      <c r="C51" s="391"/>
      <c r="D51" s="391"/>
      <c r="E51" s="391"/>
      <c r="F51" s="391"/>
      <c r="G51" s="391"/>
      <c r="H51" s="391"/>
      <c r="I51" s="391"/>
      <c r="J51" s="391"/>
      <c r="K51" s="391"/>
      <c r="L51" s="391"/>
      <c r="M51" s="391"/>
      <c r="N51" s="391"/>
      <c r="O51" s="391"/>
      <c r="P51" s="391"/>
      <c r="Q51" s="391"/>
      <c r="R51" s="391"/>
      <c r="S51" s="391"/>
      <c r="T51" s="391"/>
      <c r="U51" s="391"/>
      <c r="V51" s="391"/>
      <c r="W51" s="391"/>
      <c r="X51" s="391"/>
      <c r="Y51" s="391"/>
      <c r="Z51" s="391"/>
      <c r="AA51" s="413"/>
    </row>
    <row r="52" spans="1:27">
      <c r="A52" s="412"/>
      <c r="B52" s="391"/>
      <c r="C52" s="391"/>
      <c r="D52" s="391"/>
      <c r="E52" s="391"/>
      <c r="F52" s="391"/>
      <c r="G52" s="391"/>
      <c r="H52" s="391"/>
      <c r="I52" s="391"/>
      <c r="J52" s="391"/>
      <c r="K52" s="391"/>
      <c r="L52" s="391"/>
      <c r="M52" s="391"/>
      <c r="N52" s="391"/>
      <c r="O52" s="391"/>
      <c r="P52" s="391"/>
      <c r="Q52" s="391"/>
      <c r="R52" s="391"/>
      <c r="S52" s="391"/>
      <c r="T52" s="391"/>
      <c r="U52" s="391"/>
      <c r="V52" s="391"/>
      <c r="W52" s="391"/>
      <c r="X52" s="391"/>
      <c r="Y52" s="391"/>
      <c r="Z52" s="391"/>
      <c r="AA52" s="413"/>
    </row>
    <row r="53" spans="1:27">
      <c r="A53" s="412"/>
      <c r="B53" s="391"/>
      <c r="C53" s="391"/>
      <c r="D53" s="391"/>
      <c r="E53" s="391"/>
      <c r="F53" s="391"/>
      <c r="G53" s="391"/>
      <c r="H53" s="391"/>
      <c r="I53" s="391"/>
      <c r="J53" s="391"/>
      <c r="K53" s="391"/>
      <c r="L53" s="391"/>
      <c r="M53" s="391"/>
      <c r="N53" s="391"/>
      <c r="O53" s="391"/>
      <c r="P53" s="391"/>
      <c r="Q53" s="391"/>
      <c r="R53" s="391"/>
      <c r="S53" s="391"/>
      <c r="T53" s="391"/>
      <c r="U53" s="391"/>
      <c r="V53" s="391"/>
      <c r="W53" s="391"/>
      <c r="X53" s="391"/>
      <c r="Y53" s="391"/>
      <c r="Z53" s="391"/>
      <c r="AA53" s="413"/>
    </row>
    <row r="54" spans="1:27">
      <c r="A54" s="412"/>
      <c r="B54" s="391"/>
      <c r="C54" s="391"/>
      <c r="D54" s="391"/>
      <c r="E54" s="391"/>
      <c r="F54" s="391"/>
      <c r="G54" s="391"/>
      <c r="H54" s="391"/>
      <c r="I54" s="391"/>
      <c r="J54" s="391"/>
      <c r="K54" s="391"/>
      <c r="L54" s="391"/>
      <c r="M54" s="391"/>
      <c r="N54" s="391"/>
      <c r="O54" s="391"/>
      <c r="P54" s="391"/>
      <c r="Q54" s="391"/>
      <c r="R54" s="391"/>
      <c r="S54" s="391"/>
      <c r="T54" s="391"/>
      <c r="U54" s="391"/>
      <c r="V54" s="391"/>
      <c r="W54" s="391"/>
      <c r="X54" s="391"/>
      <c r="Y54" s="391"/>
      <c r="Z54" s="391"/>
      <c r="AA54" s="413"/>
    </row>
    <row r="55" spans="1:27">
      <c r="A55" s="412"/>
      <c r="B55" s="391"/>
      <c r="C55" s="391"/>
      <c r="D55" s="391"/>
      <c r="E55" s="391"/>
      <c r="F55" s="391"/>
      <c r="G55" s="391"/>
      <c r="H55" s="391"/>
      <c r="I55" s="391"/>
      <c r="J55" s="391"/>
      <c r="K55" s="391"/>
      <c r="L55" s="391"/>
      <c r="M55" s="391"/>
      <c r="N55" s="391"/>
      <c r="O55" s="391"/>
      <c r="P55" s="391"/>
      <c r="Q55" s="391"/>
      <c r="R55" s="391"/>
      <c r="S55" s="391"/>
      <c r="T55" s="391"/>
      <c r="U55" s="391"/>
      <c r="V55" s="391"/>
      <c r="W55" s="391"/>
      <c r="X55" s="391"/>
      <c r="Y55" s="391"/>
      <c r="Z55" s="391"/>
      <c r="AA55" s="413"/>
    </row>
    <row r="56" spans="1:27">
      <c r="A56" s="412"/>
      <c r="B56" s="391"/>
      <c r="C56" s="391"/>
      <c r="D56" s="391"/>
      <c r="E56" s="391"/>
      <c r="F56" s="391"/>
      <c r="G56" s="391"/>
      <c r="H56" s="391"/>
      <c r="I56" s="391"/>
      <c r="J56" s="391"/>
      <c r="K56" s="391"/>
      <c r="L56" s="391"/>
      <c r="M56" s="391"/>
      <c r="N56" s="391"/>
      <c r="O56" s="391"/>
      <c r="P56" s="391"/>
      <c r="Q56" s="391"/>
      <c r="R56" s="391"/>
      <c r="S56" s="391"/>
      <c r="T56" s="391"/>
      <c r="U56" s="391"/>
      <c r="V56" s="391"/>
      <c r="W56" s="391"/>
      <c r="X56" s="391"/>
      <c r="Y56" s="391"/>
      <c r="Z56" s="391"/>
      <c r="AA56" s="413"/>
    </row>
    <row r="57" spans="1:27">
      <c r="A57" s="412"/>
      <c r="B57" s="391"/>
      <c r="C57" s="391"/>
      <c r="D57" s="391"/>
      <c r="E57" s="391"/>
      <c r="F57" s="391"/>
      <c r="G57" s="391"/>
      <c r="H57" s="391"/>
      <c r="I57" s="391"/>
      <c r="J57" s="391"/>
      <c r="K57" s="391"/>
      <c r="L57" s="391"/>
      <c r="M57" s="391"/>
      <c r="N57" s="391"/>
      <c r="O57" s="391"/>
      <c r="P57" s="391"/>
      <c r="Q57" s="391"/>
      <c r="R57" s="391"/>
      <c r="S57" s="391"/>
      <c r="T57" s="391"/>
      <c r="U57" s="391"/>
      <c r="V57" s="391"/>
      <c r="W57" s="391"/>
      <c r="X57" s="391"/>
      <c r="Y57" s="391"/>
      <c r="Z57" s="391"/>
      <c r="AA57" s="413"/>
    </row>
    <row r="58" spans="1:27">
      <c r="A58" s="412"/>
      <c r="B58" s="391"/>
      <c r="C58" s="391"/>
      <c r="D58" s="391"/>
      <c r="E58" s="391"/>
      <c r="F58" s="391"/>
      <c r="G58" s="391"/>
      <c r="H58" s="391"/>
      <c r="I58" s="391"/>
      <c r="J58" s="391"/>
      <c r="K58" s="391"/>
      <c r="L58" s="391"/>
      <c r="M58" s="391"/>
      <c r="N58" s="391"/>
      <c r="O58" s="391"/>
      <c r="P58" s="391"/>
      <c r="Q58" s="391"/>
      <c r="R58" s="391"/>
      <c r="S58" s="391"/>
      <c r="T58" s="391"/>
      <c r="U58" s="391"/>
      <c r="V58" s="391"/>
      <c r="W58" s="391"/>
      <c r="X58" s="391"/>
      <c r="Y58" s="391"/>
      <c r="Z58" s="391"/>
      <c r="AA58" s="413"/>
    </row>
    <row r="59" spans="1:27">
      <c r="A59" s="412"/>
      <c r="B59" s="391"/>
      <c r="C59" s="391"/>
      <c r="D59" s="391"/>
      <c r="E59" s="391"/>
      <c r="F59" s="391"/>
      <c r="G59" s="391"/>
      <c r="H59" s="391"/>
      <c r="I59" s="391"/>
      <c r="J59" s="391"/>
      <c r="K59" s="391"/>
      <c r="L59" s="391"/>
      <c r="M59" s="391"/>
      <c r="N59" s="391"/>
      <c r="O59" s="391"/>
      <c r="P59" s="391"/>
      <c r="Q59" s="391"/>
      <c r="R59" s="391"/>
      <c r="S59" s="391"/>
      <c r="T59" s="391"/>
      <c r="U59" s="391"/>
      <c r="V59" s="391"/>
      <c r="W59" s="391"/>
      <c r="X59" s="391"/>
      <c r="Y59" s="391"/>
      <c r="Z59" s="391"/>
      <c r="AA59" s="413"/>
    </row>
    <row r="60" spans="1:27">
      <c r="A60" s="412"/>
      <c r="B60" s="391"/>
      <c r="C60" s="391"/>
      <c r="D60" s="391"/>
      <c r="E60" s="391"/>
      <c r="F60" s="391"/>
      <c r="G60" s="391"/>
      <c r="H60" s="391"/>
      <c r="I60" s="391"/>
      <c r="J60" s="391"/>
      <c r="K60" s="391"/>
      <c r="L60" s="391"/>
      <c r="M60" s="391"/>
      <c r="N60" s="391"/>
      <c r="O60" s="391"/>
      <c r="P60" s="391"/>
      <c r="Q60" s="391"/>
      <c r="R60" s="391"/>
      <c r="S60" s="391"/>
      <c r="T60" s="391"/>
      <c r="U60" s="391"/>
      <c r="V60" s="391"/>
      <c r="W60" s="391"/>
      <c r="X60" s="391"/>
      <c r="Y60" s="391"/>
      <c r="Z60" s="391"/>
      <c r="AA60" s="413"/>
    </row>
    <row r="61" spans="1:27">
      <c r="A61" s="412"/>
      <c r="B61" s="391"/>
      <c r="C61" s="391"/>
      <c r="D61" s="391"/>
      <c r="E61" s="391"/>
      <c r="F61" s="391"/>
      <c r="G61" s="391"/>
      <c r="H61" s="391"/>
      <c r="I61" s="391"/>
      <c r="J61" s="391"/>
      <c r="K61" s="391"/>
      <c r="L61" s="391"/>
      <c r="M61" s="391"/>
      <c r="N61" s="391"/>
      <c r="O61" s="391"/>
      <c r="P61" s="391"/>
      <c r="Q61" s="391"/>
      <c r="R61" s="391"/>
      <c r="S61" s="391"/>
      <c r="T61" s="391"/>
      <c r="U61" s="391"/>
      <c r="V61" s="391"/>
      <c r="W61" s="391"/>
      <c r="X61" s="391"/>
      <c r="Y61" s="391"/>
      <c r="Z61" s="391"/>
      <c r="AA61" s="413"/>
    </row>
    <row r="62" spans="1:27">
      <c r="A62" s="412"/>
      <c r="B62" s="391"/>
      <c r="C62" s="391"/>
      <c r="D62" s="391"/>
      <c r="E62" s="391"/>
      <c r="F62" s="391"/>
      <c r="G62" s="391"/>
      <c r="H62" s="391"/>
      <c r="I62" s="391"/>
      <c r="J62" s="391"/>
      <c r="K62" s="391"/>
      <c r="L62" s="391"/>
      <c r="M62" s="391"/>
      <c r="N62" s="391"/>
      <c r="O62" s="391"/>
      <c r="P62" s="391"/>
      <c r="Q62" s="391"/>
      <c r="R62" s="391"/>
      <c r="S62" s="391"/>
      <c r="T62" s="391"/>
      <c r="U62" s="391"/>
      <c r="V62" s="391"/>
      <c r="W62" s="391"/>
      <c r="X62" s="391"/>
      <c r="Y62" s="391"/>
      <c r="Z62" s="391"/>
      <c r="AA62" s="413"/>
    </row>
    <row r="63" spans="1:27">
      <c r="A63" s="412"/>
      <c r="B63" s="391"/>
      <c r="C63" s="391"/>
      <c r="D63" s="391"/>
      <c r="E63" s="391"/>
      <c r="F63" s="391"/>
      <c r="G63" s="391"/>
      <c r="H63" s="391"/>
      <c r="I63" s="391"/>
      <c r="J63" s="391"/>
      <c r="K63" s="391"/>
      <c r="L63" s="391"/>
      <c r="M63" s="391"/>
      <c r="N63" s="391"/>
      <c r="O63" s="391"/>
      <c r="P63" s="391"/>
      <c r="Q63" s="391"/>
      <c r="R63" s="391"/>
      <c r="S63" s="391"/>
      <c r="T63" s="391"/>
      <c r="U63" s="391"/>
      <c r="V63" s="391"/>
      <c r="W63" s="391"/>
      <c r="X63" s="391"/>
      <c r="Y63" s="391"/>
      <c r="Z63" s="391"/>
      <c r="AA63" s="413"/>
    </row>
    <row r="64" spans="1:27">
      <c r="A64" s="412"/>
      <c r="B64" s="391"/>
      <c r="C64" s="391"/>
      <c r="D64" s="391"/>
      <c r="E64" s="391"/>
      <c r="F64" s="391"/>
      <c r="G64" s="391"/>
      <c r="H64" s="391"/>
      <c r="I64" s="391"/>
      <c r="J64" s="391"/>
      <c r="K64" s="391"/>
      <c r="L64" s="391"/>
      <c r="M64" s="391"/>
      <c r="N64" s="391"/>
      <c r="O64" s="391"/>
      <c r="P64" s="391"/>
      <c r="Q64" s="391"/>
      <c r="R64" s="391"/>
      <c r="S64" s="391"/>
      <c r="T64" s="391"/>
      <c r="U64" s="391"/>
      <c r="V64" s="391"/>
      <c r="W64" s="391"/>
      <c r="X64" s="391"/>
      <c r="Y64" s="391"/>
      <c r="Z64" s="391"/>
      <c r="AA64" s="413"/>
    </row>
    <row r="65" spans="1:27">
      <c r="A65" s="412"/>
      <c r="B65" s="391"/>
      <c r="C65" s="391"/>
      <c r="D65" s="391"/>
      <c r="E65" s="391"/>
      <c r="F65" s="391"/>
      <c r="G65" s="391"/>
      <c r="H65" s="391"/>
      <c r="I65" s="391"/>
      <c r="J65" s="391"/>
      <c r="K65" s="391"/>
      <c r="L65" s="391"/>
      <c r="M65" s="391"/>
      <c r="N65" s="391"/>
      <c r="O65" s="391"/>
      <c r="P65" s="391"/>
      <c r="Q65" s="391"/>
      <c r="R65" s="391"/>
      <c r="S65" s="391"/>
      <c r="T65" s="391"/>
      <c r="U65" s="391"/>
      <c r="V65" s="391"/>
      <c r="W65" s="391"/>
      <c r="X65" s="391"/>
      <c r="Y65" s="391"/>
      <c r="Z65" s="391"/>
      <c r="AA65" s="413"/>
    </row>
    <row r="66" spans="1:27">
      <c r="A66" s="412"/>
      <c r="B66" s="391"/>
      <c r="C66" s="391"/>
      <c r="D66" s="391"/>
      <c r="E66" s="391"/>
      <c r="F66" s="391"/>
      <c r="G66" s="391"/>
      <c r="H66" s="391"/>
      <c r="I66" s="391"/>
      <c r="J66" s="391"/>
      <c r="K66" s="391"/>
      <c r="L66" s="391"/>
      <c r="M66" s="391"/>
      <c r="N66" s="391"/>
      <c r="O66" s="391"/>
      <c r="P66" s="391"/>
      <c r="Q66" s="391"/>
      <c r="R66" s="391"/>
      <c r="S66" s="391"/>
      <c r="T66" s="391"/>
      <c r="U66" s="391"/>
      <c r="V66" s="391"/>
      <c r="W66" s="391"/>
      <c r="X66" s="391"/>
      <c r="Y66" s="391"/>
      <c r="Z66" s="391"/>
      <c r="AA66" s="413"/>
    </row>
    <row r="67" spans="1:27">
      <c r="A67" s="412"/>
      <c r="B67" s="391"/>
      <c r="C67" s="391"/>
      <c r="D67" s="391"/>
      <c r="E67" s="391"/>
      <c r="F67" s="391"/>
      <c r="G67" s="391"/>
      <c r="H67" s="391"/>
      <c r="I67" s="391"/>
      <c r="J67" s="391"/>
      <c r="K67" s="391"/>
      <c r="L67" s="391"/>
      <c r="M67" s="391"/>
      <c r="N67" s="391"/>
      <c r="O67" s="391"/>
      <c r="P67" s="391"/>
      <c r="Q67" s="391"/>
      <c r="R67" s="391"/>
      <c r="S67" s="391"/>
      <c r="T67" s="391"/>
      <c r="U67" s="391"/>
      <c r="V67" s="391"/>
      <c r="W67" s="391"/>
      <c r="X67" s="391"/>
      <c r="Y67" s="391"/>
      <c r="Z67" s="391"/>
      <c r="AA67" s="413"/>
    </row>
    <row r="68" spans="1:27">
      <c r="A68" s="412"/>
      <c r="B68" s="391"/>
      <c r="C68" s="391"/>
      <c r="D68" s="391"/>
      <c r="E68" s="391"/>
      <c r="F68" s="391"/>
      <c r="G68" s="391"/>
      <c r="H68" s="391"/>
      <c r="I68" s="391"/>
      <c r="J68" s="391"/>
      <c r="K68" s="391"/>
      <c r="L68" s="391"/>
      <c r="M68" s="391"/>
      <c r="N68" s="391"/>
      <c r="O68" s="391"/>
      <c r="P68" s="391"/>
      <c r="Q68" s="391"/>
      <c r="R68" s="391"/>
      <c r="S68" s="391"/>
      <c r="T68" s="391"/>
      <c r="U68" s="391"/>
      <c r="V68" s="391"/>
      <c r="W68" s="391"/>
      <c r="X68" s="391"/>
      <c r="Y68" s="391"/>
      <c r="Z68" s="391"/>
      <c r="AA68" s="413"/>
    </row>
    <row r="69" spans="1:27">
      <c r="A69" s="429"/>
      <c r="B69" s="430"/>
      <c r="C69" s="430"/>
      <c r="D69" s="430"/>
      <c r="E69" s="430"/>
      <c r="F69" s="430"/>
      <c r="G69" s="430"/>
      <c r="H69" s="430"/>
      <c r="I69" s="430"/>
      <c r="J69" s="430"/>
      <c r="K69" s="430"/>
      <c r="L69" s="430"/>
      <c r="M69" s="430"/>
      <c r="N69" s="430"/>
      <c r="O69" s="430"/>
      <c r="P69" s="430"/>
      <c r="Q69" s="430"/>
      <c r="R69" s="430"/>
      <c r="S69" s="430"/>
      <c r="T69" s="430"/>
      <c r="U69" s="430"/>
      <c r="V69" s="430"/>
      <c r="W69" s="430"/>
      <c r="X69" s="430"/>
      <c r="Y69" s="430"/>
      <c r="Z69" s="430"/>
      <c r="AA69" s="431"/>
    </row>
  </sheetData>
  <mergeCells count="43">
    <mergeCell ref="L10:M10"/>
    <mergeCell ref="A1:B1"/>
    <mergeCell ref="L12:M12"/>
    <mergeCell ref="H12:K12"/>
    <mergeCell ref="H11:K11"/>
    <mergeCell ref="B12:E12"/>
    <mergeCell ref="B10:E10"/>
    <mergeCell ref="F11:G11"/>
    <mergeCell ref="B3:AA7"/>
    <mergeCell ref="V1:AA1"/>
    <mergeCell ref="L11:M11"/>
    <mergeCell ref="F12:G12"/>
    <mergeCell ref="F10:G10"/>
    <mergeCell ref="H10:K10"/>
    <mergeCell ref="B11:E11"/>
    <mergeCell ref="L13:M13"/>
    <mergeCell ref="B18:E18"/>
    <mergeCell ref="H18:K18"/>
    <mergeCell ref="F18:G18"/>
    <mergeCell ref="F16:G16"/>
    <mergeCell ref="F15:G15"/>
    <mergeCell ref="H14:K14"/>
    <mergeCell ref="F14:G14"/>
    <mergeCell ref="L14:M14"/>
    <mergeCell ref="L15:M15"/>
    <mergeCell ref="L16:M16"/>
    <mergeCell ref="L18:M18"/>
    <mergeCell ref="B16:E16"/>
    <mergeCell ref="H13:K13"/>
    <mergeCell ref="H16:K16"/>
    <mergeCell ref="B14:E14"/>
    <mergeCell ref="L20:M20"/>
    <mergeCell ref="L19:M19"/>
    <mergeCell ref="H20:K20"/>
    <mergeCell ref="H19:K19"/>
    <mergeCell ref="F19:G19"/>
    <mergeCell ref="F20:G20"/>
    <mergeCell ref="B15:E15"/>
    <mergeCell ref="H15:K15"/>
    <mergeCell ref="F13:G13"/>
    <mergeCell ref="B13:E13"/>
    <mergeCell ref="B20:E20"/>
    <mergeCell ref="B19:E19"/>
  </mergeCells>
  <phoneticPr fontId="4"/>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68" man="1"/>
    <brk id="38"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theme="9" tint="0.59999389629810485"/>
  </sheetPr>
  <dimension ref="A1:AV66"/>
  <sheetViews>
    <sheetView showGridLines="0" view="pageBreakPreview" zoomScaleNormal="100" zoomScaleSheetLayoutView="100" workbookViewId="0">
      <selection activeCell="AC56" sqref="AC56"/>
    </sheetView>
  </sheetViews>
  <sheetFormatPr defaultColWidth="10.28515625" defaultRowHeight="10.5"/>
  <cols>
    <col min="1" max="27" width="3.5703125" style="28" customWidth="1"/>
    <col min="28" max="28" width="1.7109375" style="28" customWidth="1"/>
    <col min="29" max="29" width="14.7109375" style="28" customWidth="1"/>
    <col min="30" max="32" width="7.7109375" style="28" customWidth="1"/>
    <col min="33" max="33" width="1.7109375" style="28" customWidth="1"/>
    <col min="34" max="34" width="14.7109375" style="28" customWidth="1"/>
    <col min="35" max="37" width="10.85546875" style="28" customWidth="1"/>
    <col min="38" max="38" width="1.7109375" style="28" customWidth="1"/>
    <col min="39" max="39" width="14.7109375" style="28" customWidth="1"/>
    <col min="40" max="42" width="7.7109375" style="28" customWidth="1"/>
    <col min="43" max="43" width="3.42578125" style="28" customWidth="1"/>
    <col min="44" max="44" width="14.7109375" style="28" customWidth="1"/>
    <col min="45" max="47" width="10.85546875" style="28" customWidth="1"/>
    <col min="48" max="48" width="10.28515625" style="120" customWidth="1"/>
    <col min="49" max="16384" width="10.28515625" style="28"/>
  </cols>
  <sheetData>
    <row r="1" spans="1:48" ht="21" customHeight="1" thickBot="1">
      <c r="A1" s="823">
        <v>34</v>
      </c>
      <c r="B1" s="823"/>
      <c r="C1" s="499" t="s">
        <v>9</v>
      </c>
      <c r="D1" s="499"/>
      <c r="E1" s="499"/>
      <c r="F1" s="499"/>
      <c r="G1" s="499"/>
      <c r="H1" s="499"/>
      <c r="I1" s="499"/>
      <c r="J1" s="499"/>
      <c r="K1" s="499"/>
      <c r="L1" s="499"/>
      <c r="M1" s="499"/>
      <c r="N1" s="499"/>
      <c r="O1" s="499"/>
      <c r="P1" s="499"/>
      <c r="Q1" s="499"/>
      <c r="R1" s="499"/>
      <c r="S1" s="499"/>
      <c r="T1" s="499"/>
      <c r="U1" s="499"/>
      <c r="V1" s="824" t="s">
        <v>602</v>
      </c>
      <c r="W1" s="824"/>
      <c r="X1" s="824"/>
      <c r="Y1" s="824"/>
      <c r="Z1" s="824"/>
      <c r="AA1" s="824"/>
      <c r="AC1" s="28" t="s">
        <v>508</v>
      </c>
      <c r="AM1" s="28" t="s">
        <v>266</v>
      </c>
    </row>
    <row r="3" spans="1:48">
      <c r="B3" s="863" t="s">
        <v>769</v>
      </c>
      <c r="C3" s="864"/>
      <c r="D3" s="864"/>
      <c r="E3" s="864"/>
      <c r="F3" s="864"/>
      <c r="G3" s="864"/>
      <c r="H3" s="864"/>
      <c r="I3" s="864"/>
      <c r="J3" s="864"/>
      <c r="K3" s="864"/>
      <c r="L3" s="864"/>
      <c r="M3" s="864"/>
      <c r="O3" s="436"/>
      <c r="P3" s="437"/>
      <c r="Q3" s="437"/>
      <c r="R3" s="437"/>
      <c r="S3" s="437"/>
      <c r="T3" s="437"/>
      <c r="U3" s="437"/>
      <c r="V3" s="437"/>
      <c r="W3" s="437"/>
      <c r="X3" s="437"/>
      <c r="Y3" s="437"/>
      <c r="Z3" s="437"/>
      <c r="AA3" s="438"/>
      <c r="AC3" s="28" t="s">
        <v>17</v>
      </c>
      <c r="AH3" s="28" t="s">
        <v>15</v>
      </c>
      <c r="AM3" s="28" t="s">
        <v>17</v>
      </c>
      <c r="AR3" s="28" t="s">
        <v>15</v>
      </c>
    </row>
    <row r="4" spans="1:48" ht="11.25" thickBot="1">
      <c r="B4" s="864"/>
      <c r="C4" s="864"/>
      <c r="D4" s="864"/>
      <c r="E4" s="864"/>
      <c r="F4" s="864"/>
      <c r="G4" s="864"/>
      <c r="H4" s="864"/>
      <c r="I4" s="864"/>
      <c r="J4" s="864"/>
      <c r="K4" s="864"/>
      <c r="L4" s="864"/>
      <c r="M4" s="864"/>
      <c r="O4" s="439"/>
      <c r="P4" s="89"/>
      <c r="Q4" s="89"/>
      <c r="R4" s="89"/>
      <c r="S4" s="89"/>
      <c r="T4" s="89"/>
      <c r="U4" s="89"/>
      <c r="V4" s="89"/>
      <c r="W4" s="89"/>
      <c r="X4" s="89"/>
      <c r="Y4" s="89"/>
      <c r="Z4" s="89"/>
      <c r="AA4" s="440"/>
    </row>
    <row r="5" spans="1:48" ht="11.25" thickBot="1">
      <c r="B5" s="864"/>
      <c r="C5" s="864"/>
      <c r="D5" s="864"/>
      <c r="E5" s="864"/>
      <c r="F5" s="864"/>
      <c r="G5" s="864"/>
      <c r="H5" s="864"/>
      <c r="I5" s="864"/>
      <c r="J5" s="864"/>
      <c r="K5" s="864"/>
      <c r="L5" s="864"/>
      <c r="M5" s="864"/>
      <c r="O5" s="439"/>
      <c r="P5" s="89"/>
      <c r="Q5" s="89"/>
      <c r="R5" s="89"/>
      <c r="S5" s="89"/>
      <c r="T5" s="89"/>
      <c r="U5" s="89"/>
      <c r="V5" s="89"/>
      <c r="W5" s="89"/>
      <c r="X5" s="89"/>
      <c r="Y5" s="89"/>
      <c r="Z5" s="89"/>
      <c r="AA5" s="440"/>
      <c r="AC5" s="842"/>
      <c r="AD5" s="842" t="s">
        <v>14</v>
      </c>
      <c r="AE5" s="842"/>
      <c r="AF5" s="842"/>
      <c r="AM5" s="850"/>
      <c r="AN5" s="860" t="s">
        <v>14</v>
      </c>
      <c r="AO5" s="861"/>
      <c r="AP5" s="862"/>
      <c r="AV5" s="122"/>
    </row>
    <row r="6" spans="1:48" ht="11.25" thickBot="1">
      <c r="B6" s="864"/>
      <c r="C6" s="864"/>
      <c r="D6" s="864"/>
      <c r="E6" s="864"/>
      <c r="F6" s="864"/>
      <c r="G6" s="864"/>
      <c r="H6" s="864"/>
      <c r="I6" s="864"/>
      <c r="J6" s="864"/>
      <c r="K6" s="864"/>
      <c r="L6" s="864"/>
      <c r="M6" s="864"/>
      <c r="O6" s="439"/>
      <c r="P6" s="89"/>
      <c r="Q6" s="89"/>
      <c r="R6" s="89"/>
      <c r="S6" s="89"/>
      <c r="T6" s="89"/>
      <c r="U6" s="89"/>
      <c r="V6" s="89"/>
      <c r="W6" s="89"/>
      <c r="X6" s="89"/>
      <c r="Y6" s="89"/>
      <c r="Z6" s="89"/>
      <c r="AA6" s="440"/>
      <c r="AC6" s="842"/>
      <c r="AD6" s="580" t="s">
        <v>682</v>
      </c>
      <c r="AE6" s="580" t="s">
        <v>681</v>
      </c>
      <c r="AF6" s="580" t="s">
        <v>683</v>
      </c>
      <c r="AH6" s="580" t="s">
        <v>625</v>
      </c>
      <c r="AI6" s="580" t="s">
        <v>13</v>
      </c>
      <c r="AJ6" s="580" t="s">
        <v>12</v>
      </c>
      <c r="AK6" s="580" t="s">
        <v>11</v>
      </c>
      <c r="AM6" s="851"/>
      <c r="AN6" s="459" t="s">
        <v>681</v>
      </c>
      <c r="AO6" s="445" t="s">
        <v>682</v>
      </c>
      <c r="AP6" s="444" t="s">
        <v>683</v>
      </c>
      <c r="AR6" s="33" t="s">
        <v>625</v>
      </c>
      <c r="AS6" s="29" t="s">
        <v>13</v>
      </c>
      <c r="AT6" s="31" t="s">
        <v>11</v>
      </c>
      <c r="AU6" s="32" t="s">
        <v>12</v>
      </c>
      <c r="AV6" s="199"/>
    </row>
    <row r="7" spans="1:48" ht="11.25" thickBot="1">
      <c r="B7" s="864"/>
      <c r="C7" s="864"/>
      <c r="D7" s="864"/>
      <c r="E7" s="864"/>
      <c r="F7" s="864"/>
      <c r="G7" s="864"/>
      <c r="H7" s="864"/>
      <c r="I7" s="864"/>
      <c r="J7" s="864"/>
      <c r="K7" s="864"/>
      <c r="L7" s="864"/>
      <c r="M7" s="864"/>
      <c r="O7" s="439"/>
      <c r="P7" s="89"/>
      <c r="Q7" s="89"/>
      <c r="R7" s="89"/>
      <c r="S7" s="89"/>
      <c r="T7" s="89"/>
      <c r="U7" s="89"/>
      <c r="V7" s="89"/>
      <c r="W7" s="89"/>
      <c r="X7" s="89"/>
      <c r="Y7" s="89"/>
      <c r="Z7" s="89"/>
      <c r="AA7" s="440"/>
      <c r="AC7" s="580" t="s">
        <v>633</v>
      </c>
      <c r="AD7" s="724">
        <f>AO7</f>
        <v>25.584659218049989</v>
      </c>
      <c r="AE7" s="724">
        <f>AN7</f>
        <v>7.3816352675257679</v>
      </c>
      <c r="AF7" s="706">
        <f>AP7</f>
        <v>0.28851802185889663</v>
      </c>
      <c r="AH7" s="580" t="s">
        <v>633</v>
      </c>
      <c r="AI7" s="725">
        <f>AS7</f>
        <v>21.089195979899497</v>
      </c>
      <c r="AJ7" s="724">
        <f>AU7</f>
        <v>539.5598923283984</v>
      </c>
      <c r="AK7" s="724">
        <f>AT7</f>
        <v>155.67275280898878</v>
      </c>
      <c r="AM7" s="35" t="s">
        <v>633</v>
      </c>
      <c r="AN7" s="201">
        <f>+AT7/AS7</f>
        <v>7.3816352675257679</v>
      </c>
      <c r="AO7" s="202">
        <f>+AU7/AS7</f>
        <v>25.584659218049989</v>
      </c>
      <c r="AP7" s="38">
        <f>+AN7/AO7</f>
        <v>0.28851802185889663</v>
      </c>
      <c r="AR7" s="39" t="s">
        <v>633</v>
      </c>
      <c r="AS7" s="203">
        <f>+集計・資料①!AO33</f>
        <v>21.089195979899497</v>
      </c>
      <c r="AT7" s="204">
        <f>+集計・資料①!AQ33</f>
        <v>155.67275280898878</v>
      </c>
      <c r="AU7" s="205">
        <f>+集計・資料①!AP33</f>
        <v>539.5598923283984</v>
      </c>
    </row>
    <row r="8" spans="1:48">
      <c r="B8" s="864"/>
      <c r="C8" s="864"/>
      <c r="D8" s="864"/>
      <c r="E8" s="864"/>
      <c r="F8" s="864"/>
      <c r="G8" s="864"/>
      <c r="H8" s="864"/>
      <c r="I8" s="864"/>
      <c r="J8" s="864"/>
      <c r="K8" s="864"/>
      <c r="L8" s="864"/>
      <c r="M8" s="864"/>
      <c r="O8" s="439"/>
      <c r="P8" s="89"/>
      <c r="Q8" s="89"/>
      <c r="R8" s="89"/>
      <c r="S8" s="89"/>
      <c r="T8" s="89"/>
      <c r="U8" s="89"/>
      <c r="V8" s="89"/>
      <c r="W8" s="89"/>
      <c r="X8" s="89"/>
      <c r="Y8" s="89"/>
      <c r="Z8" s="89"/>
      <c r="AA8" s="440"/>
    </row>
    <row r="9" spans="1:48">
      <c r="B9" s="864"/>
      <c r="C9" s="864"/>
      <c r="D9" s="864"/>
      <c r="E9" s="864"/>
      <c r="F9" s="864"/>
      <c r="G9" s="864"/>
      <c r="H9" s="864"/>
      <c r="I9" s="864"/>
      <c r="J9" s="864"/>
      <c r="K9" s="864"/>
      <c r="L9" s="864"/>
      <c r="M9" s="864"/>
      <c r="O9" s="439"/>
      <c r="P9" s="89"/>
      <c r="Q9" s="89"/>
      <c r="R9" s="89"/>
      <c r="S9" s="89"/>
      <c r="T9" s="89"/>
      <c r="U9" s="89"/>
      <c r="V9" s="89"/>
      <c r="W9" s="89"/>
      <c r="X9" s="89"/>
      <c r="Y9" s="89"/>
      <c r="Z9" s="89"/>
      <c r="AA9" s="440"/>
      <c r="AC9" s="28" t="s">
        <v>18</v>
      </c>
      <c r="AH9" s="28" t="s">
        <v>16</v>
      </c>
      <c r="AM9" s="28" t="s">
        <v>18</v>
      </c>
      <c r="AR9" s="28" t="s">
        <v>16</v>
      </c>
    </row>
    <row r="10" spans="1:48" ht="11.25" thickBot="1">
      <c r="B10" s="864"/>
      <c r="C10" s="864"/>
      <c r="D10" s="864"/>
      <c r="E10" s="864"/>
      <c r="F10" s="864"/>
      <c r="G10" s="864"/>
      <c r="H10" s="864"/>
      <c r="I10" s="864"/>
      <c r="J10" s="864"/>
      <c r="K10" s="864"/>
      <c r="L10" s="864"/>
      <c r="M10" s="864"/>
      <c r="O10" s="439"/>
      <c r="P10" s="89"/>
      <c r="Q10" s="89"/>
      <c r="R10" s="89"/>
      <c r="S10" s="89"/>
      <c r="T10" s="89"/>
      <c r="U10" s="89"/>
      <c r="V10" s="89"/>
      <c r="W10" s="89"/>
      <c r="X10" s="89"/>
      <c r="Y10" s="89"/>
      <c r="Z10" s="89"/>
      <c r="AA10" s="440"/>
      <c r="AV10" s="122"/>
    </row>
    <row r="11" spans="1:48" ht="11.25" thickBot="1">
      <c r="B11" s="864"/>
      <c r="C11" s="864"/>
      <c r="D11" s="864"/>
      <c r="E11" s="864"/>
      <c r="F11" s="864"/>
      <c r="G11" s="864"/>
      <c r="H11" s="864"/>
      <c r="I11" s="864"/>
      <c r="J11" s="864"/>
      <c r="K11" s="864"/>
      <c r="L11" s="864"/>
      <c r="M11" s="864"/>
      <c r="O11" s="439"/>
      <c r="P11" s="89"/>
      <c r="Q11" s="89"/>
      <c r="R11" s="89"/>
      <c r="S11" s="89"/>
      <c r="T11" s="89"/>
      <c r="U11" s="89"/>
      <c r="V11" s="89"/>
      <c r="W11" s="89"/>
      <c r="X11" s="89"/>
      <c r="Y11" s="89"/>
      <c r="Z11" s="89"/>
      <c r="AA11" s="440"/>
      <c r="AC11" s="842" t="s">
        <v>625</v>
      </c>
      <c r="AD11" s="842" t="s">
        <v>14</v>
      </c>
      <c r="AE11" s="842"/>
      <c r="AF11" s="842"/>
      <c r="AM11" s="850" t="s">
        <v>625</v>
      </c>
      <c r="AN11" s="860" t="s">
        <v>14</v>
      </c>
      <c r="AO11" s="861"/>
      <c r="AP11" s="862"/>
      <c r="AV11" s="200"/>
    </row>
    <row r="12" spans="1:48" ht="11.25" thickBot="1">
      <c r="B12" s="864"/>
      <c r="C12" s="864"/>
      <c r="D12" s="864"/>
      <c r="E12" s="864"/>
      <c r="F12" s="864"/>
      <c r="G12" s="864"/>
      <c r="H12" s="864"/>
      <c r="I12" s="864"/>
      <c r="J12" s="864"/>
      <c r="K12" s="864"/>
      <c r="L12" s="864"/>
      <c r="M12" s="864"/>
      <c r="O12" s="439"/>
      <c r="P12" s="89"/>
      <c r="Q12" s="89"/>
      <c r="R12" s="89"/>
      <c r="S12" s="89"/>
      <c r="T12" s="89"/>
      <c r="U12" s="89"/>
      <c r="V12" s="89"/>
      <c r="W12" s="89"/>
      <c r="X12" s="89"/>
      <c r="Y12" s="89"/>
      <c r="Z12" s="89"/>
      <c r="AA12" s="440"/>
      <c r="AC12" s="842"/>
      <c r="AD12" s="580" t="s">
        <v>682</v>
      </c>
      <c r="AE12" s="580" t="s">
        <v>681</v>
      </c>
      <c r="AF12" s="580" t="s">
        <v>683</v>
      </c>
      <c r="AH12" s="580" t="s">
        <v>625</v>
      </c>
      <c r="AI12" s="580" t="s">
        <v>13</v>
      </c>
      <c r="AJ12" s="580" t="s">
        <v>12</v>
      </c>
      <c r="AK12" s="580" t="s">
        <v>11</v>
      </c>
      <c r="AM12" s="851"/>
      <c r="AN12" s="230" t="s">
        <v>681</v>
      </c>
      <c r="AO12" s="231" t="s">
        <v>682</v>
      </c>
      <c r="AP12" s="232" t="s">
        <v>683</v>
      </c>
      <c r="AR12" s="33" t="s">
        <v>625</v>
      </c>
      <c r="AS12" s="460" t="s">
        <v>13</v>
      </c>
      <c r="AT12" s="295" t="s">
        <v>11</v>
      </c>
      <c r="AU12" s="105" t="s">
        <v>12</v>
      </c>
      <c r="AV12" s="200"/>
    </row>
    <row r="13" spans="1:48">
      <c r="B13" s="864"/>
      <c r="C13" s="864"/>
      <c r="D13" s="864"/>
      <c r="E13" s="864"/>
      <c r="F13" s="864"/>
      <c r="G13" s="864"/>
      <c r="H13" s="864"/>
      <c r="I13" s="864"/>
      <c r="J13" s="864"/>
      <c r="K13" s="864"/>
      <c r="L13" s="864"/>
      <c r="M13" s="864"/>
      <c r="O13" s="439"/>
      <c r="P13" s="89"/>
      <c r="Q13" s="89"/>
      <c r="R13" s="89"/>
      <c r="S13" s="89"/>
      <c r="T13" s="89"/>
      <c r="U13" s="89"/>
      <c r="V13" s="89"/>
      <c r="W13" s="89"/>
      <c r="X13" s="89"/>
      <c r="Y13" s="89"/>
      <c r="Z13" s="89"/>
      <c r="AA13" s="440"/>
      <c r="AC13" s="578" t="s">
        <v>416</v>
      </c>
      <c r="AD13" s="724">
        <f>AO25</f>
        <v>26.976385776011462</v>
      </c>
      <c r="AE13" s="724">
        <f>AN25</f>
        <v>6.6183553224427554</v>
      </c>
      <c r="AF13" s="715">
        <f>AP25</f>
        <v>0.24533884477319701</v>
      </c>
      <c r="AH13" s="578" t="s">
        <v>416</v>
      </c>
      <c r="AI13" s="725">
        <f>AS25</f>
        <v>15.078740157480315</v>
      </c>
      <c r="AJ13" s="724">
        <f>AU25</f>
        <v>406.76991150442478</v>
      </c>
      <c r="AK13" s="724">
        <f>AT25</f>
        <v>99.796460176991147</v>
      </c>
      <c r="AM13" s="46" t="s">
        <v>632</v>
      </c>
      <c r="AN13" s="211" t="e">
        <f>+AT13/AS13</f>
        <v>#DIV/0!</v>
      </c>
      <c r="AO13" s="210" t="e">
        <f>+AU13/AS13</f>
        <v>#DIV/0!</v>
      </c>
      <c r="AP13" s="75" t="e">
        <f>+AN13/AO13</f>
        <v>#DIV/0!</v>
      </c>
      <c r="AR13" s="46" t="s">
        <v>632</v>
      </c>
      <c r="AS13" s="214" t="e">
        <f>+集計・資料①!AO7</f>
        <v>#DIV/0!</v>
      </c>
      <c r="AT13" s="206" t="e">
        <f>+集計・資料①!AQ7</f>
        <v>#DIV/0!</v>
      </c>
      <c r="AU13" s="207" t="e">
        <f>+集計・資料①!AP7</f>
        <v>#DIV/0!</v>
      </c>
    </row>
    <row r="14" spans="1:48" ht="11.25" customHeight="1">
      <c r="B14" s="864"/>
      <c r="C14" s="864"/>
      <c r="D14" s="864"/>
      <c r="E14" s="864"/>
      <c r="F14" s="864"/>
      <c r="G14" s="864"/>
      <c r="H14" s="864"/>
      <c r="I14" s="864"/>
      <c r="J14" s="864"/>
      <c r="K14" s="864"/>
      <c r="L14" s="864"/>
      <c r="M14" s="864"/>
      <c r="O14" s="439"/>
      <c r="P14" s="89"/>
      <c r="Q14" s="89"/>
      <c r="R14" s="89"/>
      <c r="S14" s="89"/>
      <c r="T14" s="89"/>
      <c r="U14" s="89"/>
      <c r="V14" s="89"/>
      <c r="W14" s="89"/>
      <c r="X14" s="89"/>
      <c r="Y14" s="89"/>
      <c r="Z14" s="89"/>
      <c r="AA14" s="440"/>
      <c r="AC14" s="708" t="s">
        <v>417</v>
      </c>
      <c r="AD14" s="724">
        <f>AO24</f>
        <v>27.508967351904737</v>
      </c>
      <c r="AE14" s="724">
        <f>AN24</f>
        <v>7.7273497754046963</v>
      </c>
      <c r="AF14" s="715">
        <f>AP24</f>
        <v>0.28090293890547113</v>
      </c>
      <c r="AH14" s="708" t="s">
        <v>417</v>
      </c>
      <c r="AI14" s="725">
        <f>AS24</f>
        <v>20.169230769230769</v>
      </c>
      <c r="AJ14" s="724">
        <f>AU24</f>
        <v>554.83471074380168</v>
      </c>
      <c r="AK14" s="724">
        <f>AT24</f>
        <v>155.85470085470087</v>
      </c>
      <c r="AM14" s="8" t="s">
        <v>619</v>
      </c>
      <c r="AN14" s="211">
        <f t="shared" ref="AN14:AN25" si="0">+AT14/AS14</f>
        <v>10.789514027288057</v>
      </c>
      <c r="AO14" s="210">
        <f t="shared" ref="AO14:AO25" si="1">+AU14/AS14</f>
        <v>28.156316445487207</v>
      </c>
      <c r="AP14" s="75">
        <f t="shared" ref="AP14:AP25" si="2">+AN14/AO14</f>
        <v>0.38320048178807004</v>
      </c>
      <c r="AR14" s="8" t="s">
        <v>619</v>
      </c>
      <c r="AS14" s="214">
        <f>+集計・資料①!AO9</f>
        <v>12.354166666666666</v>
      </c>
      <c r="AT14" s="206">
        <f>+集計・資料①!AQ9</f>
        <v>133.29545454545453</v>
      </c>
      <c r="AU14" s="207">
        <f>+集計・資料①!AP9</f>
        <v>347.8478260869565</v>
      </c>
      <c r="AV14" s="200"/>
    </row>
    <row r="15" spans="1:48">
      <c r="B15" s="864"/>
      <c r="C15" s="864"/>
      <c r="D15" s="864"/>
      <c r="E15" s="864"/>
      <c r="F15" s="864"/>
      <c r="G15" s="864"/>
      <c r="H15" s="864"/>
      <c r="I15" s="864"/>
      <c r="J15" s="864"/>
      <c r="K15" s="864"/>
      <c r="L15" s="864"/>
      <c r="M15" s="864"/>
      <c r="O15" s="441"/>
      <c r="P15" s="442"/>
      <c r="Q15" s="442"/>
      <c r="R15" s="442"/>
      <c r="S15" s="442"/>
      <c r="T15" s="442"/>
      <c r="U15" s="442"/>
      <c r="V15" s="442"/>
      <c r="W15" s="442"/>
      <c r="X15" s="442"/>
      <c r="Y15" s="442"/>
      <c r="Z15" s="442"/>
      <c r="AA15" s="443"/>
      <c r="AC15" s="578" t="s">
        <v>418</v>
      </c>
      <c r="AD15" s="724">
        <f>AO23</f>
        <v>33.035714285714285</v>
      </c>
      <c r="AE15" s="724">
        <f>AN23</f>
        <v>5.8214285714285703</v>
      </c>
      <c r="AF15" s="790">
        <f>AP23</f>
        <v>0.17621621621621619</v>
      </c>
      <c r="AH15" s="578" t="s">
        <v>418</v>
      </c>
      <c r="AI15" s="725">
        <f>AS23</f>
        <v>39.200000000000003</v>
      </c>
      <c r="AJ15" s="724">
        <f>AU23</f>
        <v>1295</v>
      </c>
      <c r="AK15" s="724">
        <f>AT23</f>
        <v>228.2</v>
      </c>
      <c r="AM15" s="8" t="s">
        <v>620</v>
      </c>
      <c r="AN15" s="211">
        <f t="shared" si="0"/>
        <v>6.8469650559202799</v>
      </c>
      <c r="AO15" s="210">
        <f t="shared" si="1"/>
        <v>21.545883379572079</v>
      </c>
      <c r="AP15" s="75">
        <f t="shared" si="2"/>
        <v>0.31778530196687005</v>
      </c>
      <c r="AR15" s="8" t="s">
        <v>620</v>
      </c>
      <c r="AS15" s="214">
        <f>+集計・資料①!AO11</f>
        <v>24.79</v>
      </c>
      <c r="AT15" s="206">
        <f>+集計・資料①!AQ11</f>
        <v>169.73626373626374</v>
      </c>
      <c r="AU15" s="207">
        <f>+集計・資料①!AP11</f>
        <v>534.12244897959181</v>
      </c>
      <c r="AV15" s="200"/>
    </row>
    <row r="16" spans="1:48" ht="10.5" customHeight="1">
      <c r="AC16" s="708" t="s">
        <v>419</v>
      </c>
      <c r="AD16" s="724">
        <f>AO22</f>
        <v>32.880011240164862</v>
      </c>
      <c r="AE16" s="724">
        <f>AN22</f>
        <v>8.3298051704758347</v>
      </c>
      <c r="AF16" s="715">
        <f>AP22</f>
        <v>0.25333948670615081</v>
      </c>
      <c r="AH16" s="708" t="s">
        <v>419</v>
      </c>
      <c r="AI16" s="725">
        <f>AS22</f>
        <v>69.777777777777771</v>
      </c>
      <c r="AJ16" s="724">
        <f>AU22</f>
        <v>2294.294117647059</v>
      </c>
      <c r="AK16" s="724">
        <f>AT22</f>
        <v>581.23529411764707</v>
      </c>
      <c r="AM16" s="8" t="s">
        <v>618</v>
      </c>
      <c r="AN16" s="211">
        <f t="shared" si="0"/>
        <v>8.0436507936507926</v>
      </c>
      <c r="AO16" s="210">
        <f t="shared" si="1"/>
        <v>17.133333333333333</v>
      </c>
      <c r="AP16" s="75">
        <f t="shared" si="2"/>
        <v>0.46947378173059101</v>
      </c>
      <c r="AR16" s="8" t="s">
        <v>618</v>
      </c>
      <c r="AS16" s="214">
        <f>+集計・資料①!AO13</f>
        <v>21</v>
      </c>
      <c r="AT16" s="206">
        <f>+集計・資料①!AQ13</f>
        <v>168.91666666666666</v>
      </c>
      <c r="AU16" s="207">
        <f>+集計・資料①!AP13</f>
        <v>359.8</v>
      </c>
      <c r="AV16" s="200"/>
    </row>
    <row r="17" spans="1:48">
      <c r="A17" s="436"/>
      <c r="B17" s="437"/>
      <c r="C17" s="437"/>
      <c r="D17" s="437"/>
      <c r="E17" s="437"/>
      <c r="F17" s="437"/>
      <c r="G17" s="437"/>
      <c r="H17" s="437"/>
      <c r="I17" s="437"/>
      <c r="J17" s="437"/>
      <c r="K17" s="437"/>
      <c r="L17" s="437"/>
      <c r="M17" s="437"/>
      <c r="N17" s="437"/>
      <c r="O17" s="437"/>
      <c r="P17" s="437"/>
      <c r="Q17" s="437"/>
      <c r="R17" s="437"/>
      <c r="S17" s="437"/>
      <c r="T17" s="437"/>
      <c r="U17" s="437"/>
      <c r="V17" s="437"/>
      <c r="W17" s="437"/>
      <c r="X17" s="437"/>
      <c r="Y17" s="437"/>
      <c r="Z17" s="437"/>
      <c r="AA17" s="438"/>
      <c r="AC17" s="578" t="s">
        <v>420</v>
      </c>
      <c r="AD17" s="724">
        <f>AO21</f>
        <v>28.112342066615096</v>
      </c>
      <c r="AE17" s="724">
        <f>AN21</f>
        <v>7.0290476964731328</v>
      </c>
      <c r="AF17" s="715">
        <f>AP21</f>
        <v>0.25003422624187904</v>
      </c>
      <c r="AH17" s="578" t="s">
        <v>420</v>
      </c>
      <c r="AI17" s="725">
        <f>AS21</f>
        <v>15.185393258426966</v>
      </c>
      <c r="AJ17" s="724">
        <f>AU21</f>
        <v>426.89696969696968</v>
      </c>
      <c r="AK17" s="724">
        <f>AT21</f>
        <v>106.73885350318471</v>
      </c>
      <c r="AM17" s="8" t="s">
        <v>617</v>
      </c>
      <c r="AN17" s="211">
        <f t="shared" si="0"/>
        <v>6.5610867753205531</v>
      </c>
      <c r="AO17" s="210">
        <f t="shared" si="1"/>
        <v>21.109846812268607</v>
      </c>
      <c r="AP17" s="75">
        <f t="shared" si="2"/>
        <v>0.31080693449217189</v>
      </c>
      <c r="AR17" s="8" t="s">
        <v>617</v>
      </c>
      <c r="AS17" s="214">
        <f>+集計・資料①!AO15</f>
        <v>33.266666666666666</v>
      </c>
      <c r="AT17" s="206">
        <f>+集計・資料①!AQ15</f>
        <v>218.26548672566372</v>
      </c>
      <c r="AU17" s="207">
        <f>+集計・資料①!AP15</f>
        <v>702.25423728813564</v>
      </c>
      <c r="AV17" s="200"/>
    </row>
    <row r="18" spans="1:48">
      <c r="A18" s="439"/>
      <c r="B18" s="89"/>
      <c r="C18" s="89"/>
      <c r="D18" s="89"/>
      <c r="E18" s="89"/>
      <c r="F18" s="89"/>
      <c r="G18" s="89"/>
      <c r="H18" s="89"/>
      <c r="I18" s="89"/>
      <c r="J18" s="89"/>
      <c r="K18" s="89"/>
      <c r="L18" s="89"/>
      <c r="M18" s="89"/>
      <c r="N18" s="89"/>
      <c r="O18" s="89"/>
      <c r="P18" s="89"/>
      <c r="Q18" s="89"/>
      <c r="R18" s="89"/>
      <c r="S18" s="89"/>
      <c r="T18" s="89"/>
      <c r="U18" s="89"/>
      <c r="V18" s="89"/>
      <c r="W18" s="89"/>
      <c r="X18" s="89"/>
      <c r="Y18" s="89"/>
      <c r="Z18" s="89"/>
      <c r="AA18" s="440"/>
      <c r="AC18" s="708" t="s">
        <v>421</v>
      </c>
      <c r="AD18" s="724">
        <f>AO20</f>
        <v>26.83235294117647</v>
      </c>
      <c r="AE18" s="724">
        <f>AN20</f>
        <v>8.2529411764705873</v>
      </c>
      <c r="AF18" s="715">
        <f>AP20</f>
        <v>0.30757426285213196</v>
      </c>
      <c r="AH18" s="708" t="s">
        <v>421</v>
      </c>
      <c r="AI18" s="725">
        <f>AS20</f>
        <v>26.153846153846153</v>
      </c>
      <c r="AJ18" s="724">
        <f>AU20</f>
        <v>701.76923076923072</v>
      </c>
      <c r="AK18" s="724">
        <f>AT20</f>
        <v>215.84615384615384</v>
      </c>
      <c r="AM18" s="8" t="s">
        <v>616</v>
      </c>
      <c r="AN18" s="211">
        <f t="shared" si="0"/>
        <v>7.1743119266055047</v>
      </c>
      <c r="AO18" s="210">
        <f t="shared" si="1"/>
        <v>15.552960800667224</v>
      </c>
      <c r="AP18" s="75">
        <f t="shared" si="2"/>
        <v>0.46128271128271126</v>
      </c>
      <c r="AR18" s="8" t="s">
        <v>616</v>
      </c>
      <c r="AS18" s="214">
        <f>+集計・資料①!AO17</f>
        <v>6.0555555555555554</v>
      </c>
      <c r="AT18" s="206">
        <f>+集計・資料①!AQ17</f>
        <v>43.444444444444443</v>
      </c>
      <c r="AU18" s="207">
        <f>+集計・資料①!AP17</f>
        <v>94.181818181818187</v>
      </c>
      <c r="AV18" s="200"/>
    </row>
    <row r="19" spans="1:48">
      <c r="A19" s="439"/>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440"/>
      <c r="AC19" s="578" t="s">
        <v>422</v>
      </c>
      <c r="AD19" s="724">
        <f>AO19</f>
        <v>33.760765550239242</v>
      </c>
      <c r="AE19" s="724">
        <f>AN19</f>
        <v>8.7602339181286553</v>
      </c>
      <c r="AF19" s="715">
        <f>AP19</f>
        <v>0.25947971781305113</v>
      </c>
      <c r="AH19" s="578" t="s">
        <v>422</v>
      </c>
      <c r="AI19" s="725">
        <f>AS19</f>
        <v>4.0714285714285712</v>
      </c>
      <c r="AJ19" s="724">
        <f>AU19</f>
        <v>137.45454545454547</v>
      </c>
      <c r="AK19" s="724">
        <f>AT19</f>
        <v>35.666666666666664</v>
      </c>
      <c r="AM19" s="8" t="s">
        <v>621</v>
      </c>
      <c r="AN19" s="211">
        <f t="shared" si="0"/>
        <v>8.7602339181286553</v>
      </c>
      <c r="AO19" s="210">
        <f t="shared" si="1"/>
        <v>33.760765550239242</v>
      </c>
      <c r="AP19" s="75">
        <f t="shared" si="2"/>
        <v>0.25947971781305113</v>
      </c>
      <c r="AR19" s="8" t="s">
        <v>621</v>
      </c>
      <c r="AS19" s="214">
        <f>+集計・資料①!AO19</f>
        <v>4.0714285714285712</v>
      </c>
      <c r="AT19" s="206">
        <f>+集計・資料①!AQ19</f>
        <v>35.666666666666664</v>
      </c>
      <c r="AU19" s="207">
        <f>+集計・資料①!AP19</f>
        <v>137.45454545454547</v>
      </c>
      <c r="AV19" s="200"/>
    </row>
    <row r="20" spans="1:48">
      <c r="A20" s="439"/>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440"/>
      <c r="AC20" s="708" t="s">
        <v>423</v>
      </c>
      <c r="AD20" s="724">
        <f>AO18</f>
        <v>15.552960800667224</v>
      </c>
      <c r="AE20" s="724">
        <f>AN18</f>
        <v>7.1743119266055047</v>
      </c>
      <c r="AF20" s="715">
        <f>AP18</f>
        <v>0.46128271128271126</v>
      </c>
      <c r="AH20" s="708" t="s">
        <v>423</v>
      </c>
      <c r="AI20" s="725">
        <f>AS18</f>
        <v>6.0555555555555554</v>
      </c>
      <c r="AJ20" s="724">
        <f>AU18</f>
        <v>94.181818181818187</v>
      </c>
      <c r="AK20" s="724">
        <f>AT18</f>
        <v>43.444444444444443</v>
      </c>
      <c r="AM20" s="8" t="s">
        <v>615</v>
      </c>
      <c r="AN20" s="211">
        <f t="shared" si="0"/>
        <v>8.2529411764705873</v>
      </c>
      <c r="AO20" s="210">
        <f t="shared" si="1"/>
        <v>26.83235294117647</v>
      </c>
      <c r="AP20" s="75">
        <f t="shared" si="2"/>
        <v>0.30757426285213196</v>
      </c>
      <c r="AR20" s="8" t="s">
        <v>615</v>
      </c>
      <c r="AS20" s="214">
        <f>+集計・資料①!AO21</f>
        <v>26.153846153846153</v>
      </c>
      <c r="AT20" s="206">
        <f>+集計・資料①!AQ21</f>
        <v>215.84615384615384</v>
      </c>
      <c r="AU20" s="207">
        <f>+集計・資料①!AP21</f>
        <v>701.76923076923072</v>
      </c>
      <c r="AV20" s="200"/>
    </row>
    <row r="21" spans="1:48">
      <c r="A21" s="439"/>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440"/>
      <c r="AC21" s="578" t="s">
        <v>424</v>
      </c>
      <c r="AD21" s="724">
        <f>AO17</f>
        <v>21.109846812268607</v>
      </c>
      <c r="AE21" s="724">
        <f>AN17</f>
        <v>6.5610867753205531</v>
      </c>
      <c r="AF21" s="715">
        <f>AP17</f>
        <v>0.31080693449217189</v>
      </c>
      <c r="AH21" s="578" t="s">
        <v>424</v>
      </c>
      <c r="AI21" s="725">
        <f>AS17</f>
        <v>33.266666666666666</v>
      </c>
      <c r="AJ21" s="724">
        <f>AU17</f>
        <v>702.25423728813564</v>
      </c>
      <c r="AK21" s="724">
        <f>AT17</f>
        <v>218.26548672566372</v>
      </c>
      <c r="AM21" s="8" t="s">
        <v>614</v>
      </c>
      <c r="AN21" s="211">
        <f t="shared" si="0"/>
        <v>7.0290476964731328</v>
      </c>
      <c r="AO21" s="210">
        <f t="shared" si="1"/>
        <v>28.112342066615096</v>
      </c>
      <c r="AP21" s="75">
        <f t="shared" si="2"/>
        <v>0.25003422624187904</v>
      </c>
      <c r="AR21" s="8" t="s">
        <v>614</v>
      </c>
      <c r="AS21" s="214">
        <f>+集計・資料①!AO23</f>
        <v>15.185393258426966</v>
      </c>
      <c r="AT21" s="206">
        <f>+集計・資料①!AQ23</f>
        <v>106.73885350318471</v>
      </c>
      <c r="AU21" s="207">
        <f>+集計・資料①!AP23</f>
        <v>426.89696969696968</v>
      </c>
      <c r="AV21" s="200"/>
    </row>
    <row r="22" spans="1:48">
      <c r="A22" s="439"/>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440"/>
      <c r="AC22" s="708" t="s">
        <v>425</v>
      </c>
      <c r="AD22" s="724">
        <f>AO16</f>
        <v>17.133333333333333</v>
      </c>
      <c r="AE22" s="724">
        <f>AN16</f>
        <v>8.0436507936507926</v>
      </c>
      <c r="AF22" s="715">
        <f>AP16</f>
        <v>0.46947378173059101</v>
      </c>
      <c r="AH22" s="708" t="s">
        <v>425</v>
      </c>
      <c r="AI22" s="725">
        <f>AS16</f>
        <v>21</v>
      </c>
      <c r="AJ22" s="724">
        <f>AU16</f>
        <v>359.8</v>
      </c>
      <c r="AK22" s="724">
        <f>AT16</f>
        <v>168.91666666666666</v>
      </c>
      <c r="AM22" s="8" t="s">
        <v>613</v>
      </c>
      <c r="AN22" s="211">
        <f t="shared" si="0"/>
        <v>8.3298051704758347</v>
      </c>
      <c r="AO22" s="210">
        <f t="shared" si="1"/>
        <v>32.880011240164862</v>
      </c>
      <c r="AP22" s="75">
        <f t="shared" si="2"/>
        <v>0.25333948670615081</v>
      </c>
      <c r="AR22" s="8" t="s">
        <v>613</v>
      </c>
      <c r="AS22" s="214">
        <f>+集計・資料①!AO25</f>
        <v>69.777777777777771</v>
      </c>
      <c r="AT22" s="206">
        <f>+集計・資料①!AQ25</f>
        <v>581.23529411764707</v>
      </c>
      <c r="AU22" s="207">
        <f>+集計・資料①!AP25</f>
        <v>2294.294117647059</v>
      </c>
      <c r="AV22" s="200"/>
    </row>
    <row r="23" spans="1:48">
      <c r="A23" s="43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440"/>
      <c r="AC23" s="578" t="s">
        <v>426</v>
      </c>
      <c r="AD23" s="724">
        <f>AO15</f>
        <v>21.545883379572079</v>
      </c>
      <c r="AE23" s="724">
        <f>AN15</f>
        <v>6.8469650559202799</v>
      </c>
      <c r="AF23" s="715">
        <f>AP15</f>
        <v>0.31778530196687005</v>
      </c>
      <c r="AH23" s="578" t="s">
        <v>426</v>
      </c>
      <c r="AI23" s="725">
        <f>AS15</f>
        <v>24.79</v>
      </c>
      <c r="AJ23" s="724">
        <f>AU15</f>
        <v>534.12244897959181</v>
      </c>
      <c r="AK23" s="724">
        <f>AT15</f>
        <v>169.73626373626374</v>
      </c>
      <c r="AM23" s="8" t="s">
        <v>612</v>
      </c>
      <c r="AN23" s="211">
        <f>+AT23/AS23</f>
        <v>5.8214285714285703</v>
      </c>
      <c r="AO23" s="210">
        <f>+AU23/AS23</f>
        <v>33.035714285714285</v>
      </c>
      <c r="AP23" s="75">
        <f>+AN23/AO23</f>
        <v>0.17621621621621619</v>
      </c>
      <c r="AR23" s="8" t="s">
        <v>612</v>
      </c>
      <c r="AS23" s="214">
        <f>+集計・資料①!AO27</f>
        <v>39.200000000000003</v>
      </c>
      <c r="AT23" s="206">
        <f>+集計・資料①!AQ27</f>
        <v>228.2</v>
      </c>
      <c r="AU23" s="207">
        <f>+集計・資料①!AP27</f>
        <v>1295</v>
      </c>
      <c r="AV23" s="200"/>
    </row>
    <row r="24" spans="1:48">
      <c r="A24" s="439"/>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440"/>
      <c r="AC24" s="708" t="s">
        <v>427</v>
      </c>
      <c r="AD24" s="724">
        <f>AO14</f>
        <v>28.156316445487207</v>
      </c>
      <c r="AE24" s="724">
        <f>AN14</f>
        <v>10.789514027288057</v>
      </c>
      <c r="AF24" s="706">
        <f>AP14</f>
        <v>0.38320048178807004</v>
      </c>
      <c r="AH24" s="708" t="s">
        <v>427</v>
      </c>
      <c r="AI24" s="725">
        <f>AS14</f>
        <v>12.354166666666666</v>
      </c>
      <c r="AJ24" s="724">
        <f>AU14</f>
        <v>347.8478260869565</v>
      </c>
      <c r="AK24" s="724">
        <f>AT14</f>
        <v>133.29545454545453</v>
      </c>
      <c r="AM24" s="17" t="s">
        <v>622</v>
      </c>
      <c r="AN24" s="211">
        <f t="shared" si="0"/>
        <v>7.7273497754046963</v>
      </c>
      <c r="AO24" s="210">
        <f t="shared" si="1"/>
        <v>27.508967351904737</v>
      </c>
      <c r="AP24" s="75">
        <f t="shared" si="2"/>
        <v>0.28090293890547113</v>
      </c>
      <c r="AR24" s="17" t="s">
        <v>622</v>
      </c>
      <c r="AS24" s="214">
        <f>+集計・資料①!AO29</f>
        <v>20.169230769230769</v>
      </c>
      <c r="AT24" s="206">
        <f>+集計・資料①!AQ29</f>
        <v>155.85470085470087</v>
      </c>
      <c r="AU24" s="207">
        <f>+集計・資料①!AP29</f>
        <v>554.83471074380168</v>
      </c>
      <c r="AV24" s="200"/>
    </row>
    <row r="25" spans="1:48" ht="11.25" thickBot="1">
      <c r="A25" s="439"/>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440"/>
      <c r="AC25" s="578" t="s">
        <v>23</v>
      </c>
      <c r="AD25" s="724" t="e">
        <f>AO13</f>
        <v>#DIV/0!</v>
      </c>
      <c r="AE25" s="724" t="e">
        <f>AN13</f>
        <v>#DIV/0!</v>
      </c>
      <c r="AF25" s="706" t="e">
        <f>AP13</f>
        <v>#DIV/0!</v>
      </c>
      <c r="AH25" s="578" t="s">
        <v>23</v>
      </c>
      <c r="AI25" s="725" t="e">
        <f>AS13</f>
        <v>#DIV/0!</v>
      </c>
      <c r="AJ25" s="724" t="e">
        <f>AU13</f>
        <v>#DIV/0!</v>
      </c>
      <c r="AK25" s="724" t="e">
        <f>AT13</f>
        <v>#DIV/0!</v>
      </c>
      <c r="AM25" s="11" t="s">
        <v>623</v>
      </c>
      <c r="AN25" s="212">
        <f t="shared" si="0"/>
        <v>6.6183553224427554</v>
      </c>
      <c r="AO25" s="213">
        <f t="shared" si="1"/>
        <v>26.976385776011462</v>
      </c>
      <c r="AP25" s="59">
        <f t="shared" si="2"/>
        <v>0.24533884477319701</v>
      </c>
      <c r="AR25" s="11" t="s">
        <v>623</v>
      </c>
      <c r="AS25" s="215">
        <f>+集計・資料①!AO31</f>
        <v>15.078740157480315</v>
      </c>
      <c r="AT25" s="208">
        <f>+集計・資料①!AQ31</f>
        <v>99.796460176991147</v>
      </c>
      <c r="AU25" s="209">
        <f>+集計・資料①!AP31</f>
        <v>406.76991150442478</v>
      </c>
    </row>
    <row r="26" spans="1:48">
      <c r="A26" s="439"/>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440"/>
      <c r="AD26" s="198"/>
      <c r="AE26" s="198"/>
      <c r="AF26" s="198"/>
      <c r="AH26" s="118"/>
      <c r="AN26" s="198"/>
      <c r="AO26" s="198"/>
      <c r="AP26" s="198"/>
      <c r="AR26" s="118"/>
    </row>
    <row r="27" spans="1:48">
      <c r="A27" s="439"/>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440"/>
      <c r="AC27" s="28" t="s">
        <v>19</v>
      </c>
      <c r="AH27" s="28" t="s">
        <v>20</v>
      </c>
      <c r="AM27" s="28" t="s">
        <v>19</v>
      </c>
      <c r="AR27" s="28" t="s">
        <v>20</v>
      </c>
    </row>
    <row r="28" spans="1:48" ht="11.25" thickBot="1">
      <c r="A28" s="439"/>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440"/>
      <c r="AV28" s="122"/>
    </row>
    <row r="29" spans="1:48" ht="11.25" thickBot="1">
      <c r="A29" s="439"/>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440"/>
      <c r="AC29" s="580" t="s">
        <v>626</v>
      </c>
      <c r="AD29" s="842" t="s">
        <v>14</v>
      </c>
      <c r="AE29" s="842"/>
      <c r="AF29" s="842"/>
      <c r="AM29" s="90" t="s">
        <v>626</v>
      </c>
      <c r="AN29" s="860" t="s">
        <v>14</v>
      </c>
      <c r="AO29" s="861"/>
      <c r="AP29" s="862"/>
      <c r="AV29" s="200"/>
    </row>
    <row r="30" spans="1:48" ht="11.25" thickBot="1">
      <c r="A30" s="439"/>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440"/>
      <c r="AC30" s="580"/>
      <c r="AD30" s="580" t="s">
        <v>682</v>
      </c>
      <c r="AE30" s="580" t="s">
        <v>681</v>
      </c>
      <c r="AF30" s="580" t="s">
        <v>683</v>
      </c>
      <c r="AH30" s="580" t="s">
        <v>626</v>
      </c>
      <c r="AI30" s="580" t="s">
        <v>13</v>
      </c>
      <c r="AJ30" s="580" t="s">
        <v>12</v>
      </c>
      <c r="AK30" s="580" t="s">
        <v>11</v>
      </c>
      <c r="AM30" s="39"/>
      <c r="AN30" s="230" t="s">
        <v>681</v>
      </c>
      <c r="AO30" s="231" t="s">
        <v>682</v>
      </c>
      <c r="AP30" s="232" t="s">
        <v>683</v>
      </c>
      <c r="AR30" s="33" t="s">
        <v>626</v>
      </c>
      <c r="AS30" s="29" t="s">
        <v>13</v>
      </c>
      <c r="AT30" s="31" t="s">
        <v>11</v>
      </c>
      <c r="AU30" s="32" t="s">
        <v>12</v>
      </c>
      <c r="AV30" s="200"/>
    </row>
    <row r="31" spans="1:48">
      <c r="A31" s="439"/>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440"/>
      <c r="AC31" s="582" t="s">
        <v>428</v>
      </c>
      <c r="AD31" s="726">
        <f>AO36</f>
        <v>21.498071385885805</v>
      </c>
      <c r="AE31" s="726">
        <f>AN36</f>
        <v>10.638233190271817</v>
      </c>
      <c r="AF31" s="715">
        <f>AP36</f>
        <v>0.49484593288941114</v>
      </c>
      <c r="AH31" s="582" t="s">
        <v>428</v>
      </c>
      <c r="AI31" s="725">
        <f>AS36</f>
        <v>2.5053763440860215</v>
      </c>
      <c r="AJ31" s="724">
        <f>AU36</f>
        <v>53.860759493670884</v>
      </c>
      <c r="AK31" s="724">
        <f>AT36</f>
        <v>26.652777777777779</v>
      </c>
      <c r="AM31" s="507" t="s">
        <v>630</v>
      </c>
      <c r="AN31" s="227">
        <f t="shared" ref="AN31:AN36" si="3">+AT31/AS31</f>
        <v>6.4694750486066104</v>
      </c>
      <c r="AO31" s="228">
        <f t="shared" ref="AO31:AO36" si="4">+AU31/AS31</f>
        <v>24.614128321451719</v>
      </c>
      <c r="AP31" s="229">
        <f t="shared" ref="AP31:AP36" si="5">+AN31/AO31</f>
        <v>0.26283583818681605</v>
      </c>
      <c r="AR31" s="507" t="s">
        <v>630</v>
      </c>
      <c r="AS31" s="218">
        <f>+集計・資料①!AO41</f>
        <v>160.72916666666666</v>
      </c>
      <c r="AT31" s="220">
        <f>+集計・資料①!AQ41</f>
        <v>1039.8333333333333</v>
      </c>
      <c r="AU31" s="224">
        <f>+集計・資料①!AP41</f>
        <v>3956.2083333333335</v>
      </c>
      <c r="AV31" s="200"/>
    </row>
    <row r="32" spans="1:48">
      <c r="A32" s="439"/>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440"/>
      <c r="AC32" s="582" t="s">
        <v>429</v>
      </c>
      <c r="AD32" s="726">
        <f>AO35</f>
        <v>20.804390563564873</v>
      </c>
      <c r="AE32" s="726">
        <f>AN35</f>
        <v>9.7095010252904981</v>
      </c>
      <c r="AF32" s="715">
        <f>AP35</f>
        <v>0.46670441970527765</v>
      </c>
      <c r="AH32" s="582" t="s">
        <v>429</v>
      </c>
      <c r="AI32" s="725">
        <f>AS35</f>
        <v>4.666666666666667</v>
      </c>
      <c r="AJ32" s="724">
        <f>AU35</f>
        <v>97.087155963302749</v>
      </c>
      <c r="AK32" s="724">
        <f>AT35</f>
        <v>45.311004784688997</v>
      </c>
      <c r="AM32" s="108" t="s">
        <v>445</v>
      </c>
      <c r="AN32" s="234">
        <f t="shared" si="3"/>
        <v>6.7247191011235961</v>
      </c>
      <c r="AO32" s="233">
        <f t="shared" si="4"/>
        <v>26.291409931134467</v>
      </c>
      <c r="AP32" s="235">
        <f t="shared" si="5"/>
        <v>0.2557762827759244</v>
      </c>
      <c r="AR32" s="108" t="s">
        <v>445</v>
      </c>
      <c r="AS32" s="219">
        <f>+集計・資料①!AO43</f>
        <v>43.793650793650791</v>
      </c>
      <c r="AT32" s="221">
        <f>+集計・資料①!AQ43</f>
        <v>294.5</v>
      </c>
      <c r="AU32" s="225">
        <f>+集計・資料①!AP43</f>
        <v>1151.3968253968253</v>
      </c>
      <c r="AV32" s="200"/>
    </row>
    <row r="33" spans="1:48">
      <c r="A33" s="439"/>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440"/>
      <c r="AC33" s="582" t="s">
        <v>430</v>
      </c>
      <c r="AD33" s="726">
        <f>AO34</f>
        <v>22.965867850098618</v>
      </c>
      <c r="AE33" s="726">
        <f>AN34</f>
        <v>7.5728593862629996</v>
      </c>
      <c r="AF33" s="715">
        <f>AP34</f>
        <v>0.32974409831546952</v>
      </c>
      <c r="AH33" s="582" t="s">
        <v>430</v>
      </c>
      <c r="AI33" s="725">
        <f>AS34</f>
        <v>11.263537906137184</v>
      </c>
      <c r="AJ33" s="724">
        <f>AU34</f>
        <v>258.67692307692306</v>
      </c>
      <c r="AK33" s="724">
        <f>AT34</f>
        <v>85.297188755020073</v>
      </c>
      <c r="AM33" s="110" t="s">
        <v>446</v>
      </c>
      <c r="AN33" s="234">
        <f t="shared" si="3"/>
        <v>5.8546930082256159</v>
      </c>
      <c r="AO33" s="233">
        <f t="shared" si="4"/>
        <v>24.880978260869561</v>
      </c>
      <c r="AP33" s="235">
        <f t="shared" si="5"/>
        <v>0.2353079909817421</v>
      </c>
      <c r="AR33" s="110" t="s">
        <v>446</v>
      </c>
      <c r="AS33" s="219">
        <f>+集計・資料①!AO45</f>
        <v>24.533333333333335</v>
      </c>
      <c r="AT33" s="221">
        <f>+集計・資料①!AQ45</f>
        <v>143.63513513513513</v>
      </c>
      <c r="AU33" s="225">
        <f>+集計・資料①!AP45</f>
        <v>610.4133333333333</v>
      </c>
      <c r="AV33" s="200"/>
    </row>
    <row r="34" spans="1:48">
      <c r="A34" s="439"/>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440"/>
      <c r="AC34" s="582" t="s">
        <v>431</v>
      </c>
      <c r="AD34" s="726">
        <f>AO33</f>
        <v>24.880978260869561</v>
      </c>
      <c r="AE34" s="726">
        <f>AN33</f>
        <v>5.8546930082256159</v>
      </c>
      <c r="AF34" s="790">
        <f>AP33</f>
        <v>0.2353079909817421</v>
      </c>
      <c r="AH34" s="582" t="s">
        <v>431</v>
      </c>
      <c r="AI34" s="725">
        <f>AS33</f>
        <v>24.533333333333335</v>
      </c>
      <c r="AJ34" s="724">
        <f>AU33</f>
        <v>610.4133333333333</v>
      </c>
      <c r="AK34" s="724">
        <f>AT33</f>
        <v>143.63513513513513</v>
      </c>
      <c r="AM34" s="110" t="s">
        <v>447</v>
      </c>
      <c r="AN34" s="234">
        <f t="shared" si="3"/>
        <v>7.5728593862629996</v>
      </c>
      <c r="AO34" s="233">
        <f t="shared" si="4"/>
        <v>22.965867850098618</v>
      </c>
      <c r="AP34" s="235">
        <f t="shared" si="5"/>
        <v>0.32974409831546952</v>
      </c>
      <c r="AR34" s="110" t="s">
        <v>447</v>
      </c>
      <c r="AS34" s="219">
        <f>+集計・資料①!AO47</f>
        <v>11.263537906137184</v>
      </c>
      <c r="AT34" s="221">
        <f>+集計・資料①!AQ47</f>
        <v>85.297188755020073</v>
      </c>
      <c r="AU34" s="225">
        <f>+集計・資料①!AP47</f>
        <v>258.67692307692306</v>
      </c>
      <c r="AV34" s="200"/>
    </row>
    <row r="35" spans="1:48">
      <c r="A35" s="439"/>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440"/>
      <c r="AC35" s="582" t="s">
        <v>432</v>
      </c>
      <c r="AD35" s="726">
        <f>AO32</f>
        <v>26.291409931134467</v>
      </c>
      <c r="AE35" s="726">
        <f>AN32</f>
        <v>6.7247191011235961</v>
      </c>
      <c r="AF35" s="790">
        <f>AP32</f>
        <v>0.2557762827759244</v>
      </c>
      <c r="AH35" s="582" t="s">
        <v>432</v>
      </c>
      <c r="AI35" s="725">
        <f>AS32</f>
        <v>43.793650793650791</v>
      </c>
      <c r="AJ35" s="724">
        <f>AU32</f>
        <v>1151.3968253968253</v>
      </c>
      <c r="AK35" s="724">
        <f>AT32</f>
        <v>294.5</v>
      </c>
      <c r="AM35" s="110" t="s">
        <v>448</v>
      </c>
      <c r="AN35" s="234">
        <f t="shared" si="3"/>
        <v>9.7095010252904981</v>
      </c>
      <c r="AO35" s="233">
        <f t="shared" si="4"/>
        <v>20.804390563564873</v>
      </c>
      <c r="AP35" s="235">
        <f t="shared" si="5"/>
        <v>0.46670441970527765</v>
      </c>
      <c r="AR35" s="110" t="s">
        <v>448</v>
      </c>
      <c r="AS35" s="219">
        <f>+集計・資料①!AO49</f>
        <v>4.666666666666667</v>
      </c>
      <c r="AT35" s="221">
        <f>+集計・資料①!AQ49</f>
        <v>45.311004784688997</v>
      </c>
      <c r="AU35" s="225">
        <f>+集計・資料①!AP49</f>
        <v>97.087155963302749</v>
      </c>
    </row>
    <row r="36" spans="1:48" ht="11.25" thickBot="1">
      <c r="A36" s="439"/>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440"/>
      <c r="AC36" s="582" t="s">
        <v>433</v>
      </c>
      <c r="AD36" s="726">
        <f>AO31</f>
        <v>24.614128321451719</v>
      </c>
      <c r="AE36" s="726">
        <f>AN31</f>
        <v>6.4694750486066104</v>
      </c>
      <c r="AF36" s="790">
        <f>AP31</f>
        <v>0.26283583818681605</v>
      </c>
      <c r="AH36" s="582" t="s">
        <v>433</v>
      </c>
      <c r="AI36" s="725">
        <f>AS31</f>
        <v>160.72916666666666</v>
      </c>
      <c r="AJ36" s="724">
        <f>AU31</f>
        <v>3956.2083333333335</v>
      </c>
      <c r="AK36" s="724">
        <f>AT31</f>
        <v>1039.8333333333333</v>
      </c>
      <c r="AM36" s="79" t="s">
        <v>449</v>
      </c>
      <c r="AN36" s="236">
        <f t="shared" si="3"/>
        <v>10.638233190271817</v>
      </c>
      <c r="AO36" s="237">
        <f t="shared" si="4"/>
        <v>21.498071385885805</v>
      </c>
      <c r="AP36" s="238">
        <f t="shared" si="5"/>
        <v>0.49484593288941114</v>
      </c>
      <c r="AR36" s="79" t="s">
        <v>449</v>
      </c>
      <c r="AS36" s="222">
        <f>+集計・資料①!AO51</f>
        <v>2.5053763440860215</v>
      </c>
      <c r="AT36" s="223">
        <f>+集計・資料①!AQ51</f>
        <v>26.652777777777779</v>
      </c>
      <c r="AU36" s="226">
        <f>+集計・資料①!AP51</f>
        <v>53.860759493670884</v>
      </c>
    </row>
    <row r="37" spans="1:48">
      <c r="A37" s="439"/>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440"/>
    </row>
    <row r="38" spans="1:48">
      <c r="A38" s="439"/>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440"/>
    </row>
    <row r="39" spans="1:48">
      <c r="A39" s="439"/>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440"/>
      <c r="AK39" s="727"/>
      <c r="AS39" s="216"/>
      <c r="AT39" s="217"/>
      <c r="AU39" s="217"/>
    </row>
    <row r="40" spans="1:48">
      <c r="A40" s="439"/>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440"/>
      <c r="AK40" s="89"/>
      <c r="AS40" s="89"/>
      <c r="AT40" s="89"/>
      <c r="AU40" s="89"/>
    </row>
    <row r="41" spans="1:48">
      <c r="A41" s="439"/>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440"/>
    </row>
    <row r="42" spans="1:48">
      <c r="A42" s="439"/>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440"/>
    </row>
    <row r="43" spans="1:48">
      <c r="A43" s="439"/>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440"/>
    </row>
    <row r="44" spans="1:48">
      <c r="A44" s="439"/>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440"/>
    </row>
    <row r="45" spans="1:48">
      <c r="A45" s="43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440"/>
    </row>
    <row r="46" spans="1:48">
      <c r="A46" s="439"/>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440"/>
    </row>
    <row r="47" spans="1:48">
      <c r="A47" s="439"/>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440"/>
    </row>
    <row r="48" spans="1:48">
      <c r="A48" s="439"/>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440"/>
    </row>
    <row r="49" spans="1:27">
      <c r="A49" s="43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440"/>
    </row>
    <row r="50" spans="1:27">
      <c r="A50" s="439"/>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440"/>
    </row>
    <row r="51" spans="1:27">
      <c r="A51" s="439"/>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440"/>
    </row>
    <row r="52" spans="1:27">
      <c r="A52" s="439"/>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440"/>
    </row>
    <row r="53" spans="1:27">
      <c r="A53" s="439"/>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440"/>
    </row>
    <row r="54" spans="1:27">
      <c r="A54" s="439"/>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440"/>
    </row>
    <row r="55" spans="1:27">
      <c r="A55" s="439"/>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440"/>
    </row>
    <row r="56" spans="1:27">
      <c r="A56" s="439"/>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440"/>
    </row>
    <row r="57" spans="1:27">
      <c r="A57" s="439"/>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440"/>
    </row>
    <row r="58" spans="1:27">
      <c r="A58" s="439"/>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440"/>
    </row>
    <row r="59" spans="1:27">
      <c r="A59" s="439"/>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440"/>
    </row>
    <row r="60" spans="1:27">
      <c r="A60" s="439"/>
      <c r="B60" s="89"/>
      <c r="C60" s="89"/>
      <c r="D60" s="89"/>
      <c r="E60" s="89"/>
      <c r="F60" s="89"/>
      <c r="G60" s="89"/>
      <c r="H60" s="89"/>
      <c r="I60" s="89"/>
      <c r="J60" s="89"/>
      <c r="K60" s="89"/>
      <c r="L60" s="89"/>
      <c r="M60" s="89"/>
      <c r="N60" s="89"/>
      <c r="O60" s="89"/>
      <c r="P60" s="89"/>
      <c r="Q60" s="89"/>
      <c r="R60" s="89"/>
      <c r="S60" s="89"/>
      <c r="T60" s="89"/>
      <c r="U60" s="89"/>
      <c r="V60" s="89"/>
      <c r="W60" s="89"/>
      <c r="X60" s="89"/>
      <c r="Y60" s="89"/>
      <c r="Z60" s="89"/>
      <c r="AA60" s="440"/>
    </row>
    <row r="61" spans="1:27">
      <c r="A61" s="439"/>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440"/>
    </row>
    <row r="62" spans="1:27">
      <c r="A62" s="439"/>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440"/>
    </row>
    <row r="63" spans="1:27">
      <c r="A63" s="439"/>
      <c r="B63" s="89"/>
      <c r="C63" s="89"/>
      <c r="D63" s="89"/>
      <c r="E63" s="89"/>
      <c r="F63" s="89"/>
      <c r="G63" s="89"/>
      <c r="H63" s="89"/>
      <c r="I63" s="89"/>
      <c r="J63" s="89"/>
      <c r="K63" s="89"/>
      <c r="L63" s="89"/>
      <c r="M63" s="89"/>
      <c r="N63" s="89"/>
      <c r="O63" s="89"/>
      <c r="P63" s="89"/>
      <c r="Q63" s="89"/>
      <c r="R63" s="89"/>
      <c r="S63" s="89"/>
      <c r="T63" s="89"/>
      <c r="U63" s="89"/>
      <c r="V63" s="89"/>
      <c r="W63" s="89"/>
      <c r="X63" s="89"/>
      <c r="Y63" s="89"/>
      <c r="Z63" s="89"/>
      <c r="AA63" s="440"/>
    </row>
    <row r="64" spans="1:27">
      <c r="A64" s="439"/>
      <c r="B64" s="89"/>
      <c r="C64" s="89"/>
      <c r="D64" s="89"/>
      <c r="E64" s="89"/>
      <c r="F64" s="89"/>
      <c r="G64" s="89"/>
      <c r="H64" s="89"/>
      <c r="I64" s="89"/>
      <c r="J64" s="89"/>
      <c r="K64" s="89"/>
      <c r="L64" s="89"/>
      <c r="M64" s="89"/>
      <c r="N64" s="89"/>
      <c r="O64" s="89"/>
      <c r="P64" s="89"/>
      <c r="Q64" s="89"/>
      <c r="R64" s="89"/>
      <c r="S64" s="89"/>
      <c r="T64" s="89"/>
      <c r="U64" s="89"/>
      <c r="V64" s="89"/>
      <c r="W64" s="89"/>
      <c r="X64" s="89"/>
      <c r="Y64" s="89"/>
      <c r="Z64" s="89"/>
      <c r="AA64" s="440"/>
    </row>
    <row r="65" spans="1:27">
      <c r="A65" s="439"/>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440"/>
    </row>
    <row r="66" spans="1:27">
      <c r="A66" s="441"/>
      <c r="B66" s="442"/>
      <c r="C66" s="442"/>
      <c r="D66" s="442"/>
      <c r="E66" s="442"/>
      <c r="F66" s="442"/>
      <c r="G66" s="442"/>
      <c r="H66" s="442"/>
      <c r="I66" s="442"/>
      <c r="J66" s="442"/>
      <c r="K66" s="442"/>
      <c r="L66" s="442"/>
      <c r="M66" s="442"/>
      <c r="N66" s="442"/>
      <c r="O66" s="442"/>
      <c r="P66" s="442"/>
      <c r="Q66" s="442"/>
      <c r="R66" s="442"/>
      <c r="S66" s="442"/>
      <c r="T66" s="442"/>
      <c r="U66" s="442"/>
      <c r="V66" s="442"/>
      <c r="W66" s="442"/>
      <c r="X66" s="442"/>
      <c r="Y66" s="442"/>
      <c r="Z66" s="442"/>
      <c r="AA66" s="443"/>
    </row>
  </sheetData>
  <mergeCells count="13">
    <mergeCell ref="AD29:AF29"/>
    <mergeCell ref="AN29:AP29"/>
    <mergeCell ref="AN11:AP11"/>
    <mergeCell ref="AM11:AM12"/>
    <mergeCell ref="A1:B1"/>
    <mergeCell ref="V1:AA1"/>
    <mergeCell ref="AN5:AP5"/>
    <mergeCell ref="AM5:AM6"/>
    <mergeCell ref="B3:M15"/>
    <mergeCell ref="AC5:AC6"/>
    <mergeCell ref="AD5:AF5"/>
    <mergeCell ref="AC11:AC12"/>
    <mergeCell ref="AD11:AF11"/>
  </mergeCells>
  <phoneticPr fontId="4"/>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65" man="1"/>
    <brk id="37" max="1048575" man="1"/>
  </colBreaks>
  <cellWatches>
    <cellWatch r="AS31"/>
  </cellWatche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theme="9" tint="0.59999389629810485"/>
  </sheetPr>
  <dimension ref="A1:AW60"/>
  <sheetViews>
    <sheetView showGridLines="0" view="pageBreakPreview" zoomScale="112" zoomScaleNormal="100" zoomScaleSheetLayoutView="112" workbookViewId="0">
      <selection activeCell="AE2" sqref="AE2"/>
    </sheetView>
  </sheetViews>
  <sheetFormatPr defaultColWidth="10.28515625" defaultRowHeight="10.5"/>
  <cols>
    <col min="1" max="27" width="3.5703125" style="28" customWidth="1"/>
    <col min="28" max="28" width="1.7109375" style="28" customWidth="1"/>
    <col min="29" max="29" width="14.85546875" style="28" customWidth="1"/>
    <col min="30" max="32" width="7.42578125" style="28" customWidth="1"/>
    <col min="33" max="33" width="1.7109375" style="28" customWidth="1"/>
    <col min="34" max="34" width="14.85546875" style="28" customWidth="1"/>
    <col min="35" max="38" width="7.42578125" style="28" customWidth="1"/>
    <col min="39" max="39" width="1.7109375" style="28" customWidth="1"/>
    <col min="40" max="40" width="14.85546875" style="28" customWidth="1"/>
    <col min="41" max="43" width="7.42578125" style="28" customWidth="1"/>
    <col min="44" max="44" width="1.7109375" style="28" customWidth="1"/>
    <col min="45" max="45" width="14.85546875" style="28" customWidth="1"/>
    <col min="46" max="49" width="7.42578125" style="28" customWidth="1"/>
    <col min="50" max="16384" width="10.28515625" style="28"/>
  </cols>
  <sheetData>
    <row r="1" spans="1:49" ht="21" customHeight="1" thickBot="1">
      <c r="A1" s="823">
        <v>35</v>
      </c>
      <c r="B1" s="823"/>
      <c r="C1" s="499" t="s">
        <v>663</v>
      </c>
      <c r="D1" s="499"/>
      <c r="E1" s="499"/>
      <c r="F1" s="499"/>
      <c r="G1" s="499"/>
      <c r="H1" s="499"/>
      <c r="I1" s="499"/>
      <c r="J1" s="499"/>
      <c r="K1" s="499"/>
      <c r="L1" s="499"/>
      <c r="M1" s="499"/>
      <c r="N1" s="499"/>
      <c r="O1" s="499"/>
      <c r="P1" s="499"/>
      <c r="Q1" s="499"/>
      <c r="R1" s="499"/>
      <c r="S1" s="499"/>
      <c r="T1" s="499"/>
      <c r="U1" s="499"/>
      <c r="V1" s="824" t="s">
        <v>158</v>
      </c>
      <c r="W1" s="824"/>
      <c r="X1" s="824"/>
      <c r="Y1" s="824"/>
      <c r="Z1" s="824"/>
      <c r="AA1" s="824"/>
      <c r="AC1" s="28" t="s">
        <v>507</v>
      </c>
      <c r="AN1" s="28" t="s">
        <v>267</v>
      </c>
    </row>
    <row r="3" spans="1:49">
      <c r="B3" s="825" t="s">
        <v>801</v>
      </c>
      <c r="C3" s="826"/>
      <c r="D3" s="826"/>
      <c r="E3" s="826"/>
      <c r="F3" s="826"/>
      <c r="G3" s="826"/>
      <c r="H3" s="826"/>
      <c r="I3" s="826"/>
      <c r="J3" s="826"/>
      <c r="K3" s="826"/>
      <c r="L3" s="826"/>
      <c r="N3" s="436"/>
      <c r="O3" s="437"/>
      <c r="P3" s="437"/>
      <c r="Q3" s="437"/>
      <c r="R3" s="437"/>
      <c r="S3" s="437"/>
      <c r="T3" s="437"/>
      <c r="U3" s="437"/>
      <c r="V3" s="437"/>
      <c r="W3" s="437"/>
      <c r="X3" s="437"/>
      <c r="Y3" s="437"/>
      <c r="Z3" s="437"/>
      <c r="AA3" s="438"/>
      <c r="AC3" s="28" t="s">
        <v>664</v>
      </c>
      <c r="AH3" s="28" t="s">
        <v>94</v>
      </c>
      <c r="AN3" s="28" t="s">
        <v>664</v>
      </c>
      <c r="AS3" s="28" t="s">
        <v>94</v>
      </c>
    </row>
    <row r="4" spans="1:49" ht="11.25" thickBot="1">
      <c r="B4" s="826"/>
      <c r="C4" s="826"/>
      <c r="D4" s="826"/>
      <c r="E4" s="826"/>
      <c r="F4" s="826"/>
      <c r="G4" s="826"/>
      <c r="H4" s="826"/>
      <c r="I4" s="826"/>
      <c r="J4" s="826"/>
      <c r="K4" s="826"/>
      <c r="L4" s="826"/>
      <c r="N4" s="439"/>
      <c r="O4" s="89"/>
      <c r="P4" s="89"/>
      <c r="Q4" s="89"/>
      <c r="R4" s="89"/>
      <c r="S4" s="89"/>
      <c r="T4" s="89"/>
      <c r="U4" s="89"/>
      <c r="V4" s="89"/>
      <c r="W4" s="89"/>
      <c r="X4" s="89"/>
      <c r="Y4" s="89"/>
      <c r="Z4" s="89"/>
      <c r="AA4" s="440"/>
    </row>
    <row r="5" spans="1:49" ht="11.25" thickBot="1">
      <c r="B5" s="826"/>
      <c r="C5" s="826"/>
      <c r="D5" s="826"/>
      <c r="E5" s="826"/>
      <c r="F5" s="826"/>
      <c r="G5" s="826"/>
      <c r="H5" s="826"/>
      <c r="I5" s="826"/>
      <c r="J5" s="826"/>
      <c r="K5" s="826"/>
      <c r="L5" s="826"/>
      <c r="N5" s="439"/>
      <c r="O5" s="89"/>
      <c r="P5" s="89"/>
      <c r="Q5" s="89"/>
      <c r="R5" s="89"/>
      <c r="S5" s="89"/>
      <c r="T5" s="89"/>
      <c r="U5" s="89"/>
      <c r="V5" s="89"/>
      <c r="W5" s="89"/>
      <c r="X5" s="89"/>
      <c r="Y5" s="89"/>
      <c r="Z5" s="89"/>
      <c r="AA5" s="440"/>
      <c r="AC5" s="583"/>
      <c r="AD5" s="750" t="s">
        <v>21</v>
      </c>
      <c r="AE5" s="581" t="s">
        <v>22</v>
      </c>
      <c r="AF5" s="580" t="s">
        <v>414</v>
      </c>
      <c r="AH5" s="583"/>
      <c r="AI5" s="581" t="s">
        <v>21</v>
      </c>
      <c r="AJ5" s="581" t="s">
        <v>22</v>
      </c>
      <c r="AK5" s="580" t="s">
        <v>414</v>
      </c>
      <c r="AL5" s="580" t="s">
        <v>633</v>
      </c>
      <c r="AN5" s="136"/>
      <c r="AO5" s="159" t="s">
        <v>21</v>
      </c>
      <c r="AP5" s="160" t="s">
        <v>22</v>
      </c>
      <c r="AQ5" s="32" t="s">
        <v>414</v>
      </c>
      <c r="AS5" s="136"/>
      <c r="AT5" s="159" t="s">
        <v>21</v>
      </c>
      <c r="AU5" s="160" t="s">
        <v>22</v>
      </c>
      <c r="AV5" s="32" t="s">
        <v>414</v>
      </c>
      <c r="AW5" s="245" t="s">
        <v>633</v>
      </c>
    </row>
    <row r="6" spans="1:49" ht="11.25" thickBot="1">
      <c r="B6" s="826"/>
      <c r="C6" s="826"/>
      <c r="D6" s="826"/>
      <c r="E6" s="826"/>
      <c r="F6" s="826"/>
      <c r="G6" s="826"/>
      <c r="H6" s="826"/>
      <c r="I6" s="826"/>
      <c r="J6" s="826"/>
      <c r="K6" s="826"/>
      <c r="L6" s="826"/>
      <c r="N6" s="439"/>
      <c r="O6" s="89"/>
      <c r="P6" s="89"/>
      <c r="Q6" s="89"/>
      <c r="R6" s="89"/>
      <c r="S6" s="89"/>
      <c r="T6" s="89"/>
      <c r="U6" s="89"/>
      <c r="V6" s="89"/>
      <c r="W6" s="89"/>
      <c r="X6" s="89"/>
      <c r="Y6" s="89"/>
      <c r="Z6" s="89"/>
      <c r="AA6" s="440"/>
      <c r="AC6" s="739" t="s">
        <v>633</v>
      </c>
      <c r="AD6" s="790">
        <f>AO6</f>
        <v>0.43237907206317866</v>
      </c>
      <c r="AE6" s="740">
        <f>AP6</f>
        <v>0.56268509378084897</v>
      </c>
      <c r="AF6" s="706">
        <f>AQ6</f>
        <v>4.9358341559723592E-3</v>
      </c>
      <c r="AH6" s="580" t="s">
        <v>633</v>
      </c>
      <c r="AI6" s="714">
        <f>AT6</f>
        <v>438</v>
      </c>
      <c r="AJ6" s="714">
        <f>AU6</f>
        <v>570</v>
      </c>
      <c r="AK6" s="714">
        <f>AV6</f>
        <v>5</v>
      </c>
      <c r="AL6" s="714">
        <f>AW6</f>
        <v>1013</v>
      </c>
      <c r="AN6" s="33" t="s">
        <v>633</v>
      </c>
      <c r="AO6" s="132">
        <f>+AT6/$AW6</f>
        <v>0.43237907206317866</v>
      </c>
      <c r="AP6" s="133">
        <f>+AU6/$AW6</f>
        <v>0.56268509378084897</v>
      </c>
      <c r="AQ6" s="135">
        <f>+AV6/$AW6</f>
        <v>4.9358341559723592E-3</v>
      </c>
      <c r="AS6" s="33" t="s">
        <v>633</v>
      </c>
      <c r="AT6" s="40">
        <f>+集計・資料①!FQ33</f>
        <v>438</v>
      </c>
      <c r="AU6" s="41">
        <f>+集計・資料①!FR33</f>
        <v>570</v>
      </c>
      <c r="AV6" s="243">
        <f>+集計・資料①!FS33</f>
        <v>5</v>
      </c>
      <c r="AW6" s="43">
        <f>+SUM(AT6:AV6)</f>
        <v>1013</v>
      </c>
    </row>
    <row r="7" spans="1:49">
      <c r="B7" s="826"/>
      <c r="C7" s="826"/>
      <c r="D7" s="826"/>
      <c r="E7" s="826"/>
      <c r="F7" s="826"/>
      <c r="G7" s="826"/>
      <c r="H7" s="826"/>
      <c r="I7" s="826"/>
      <c r="J7" s="826"/>
      <c r="K7" s="826"/>
      <c r="L7" s="826"/>
      <c r="N7" s="439"/>
      <c r="O7" s="89"/>
      <c r="P7" s="89"/>
      <c r="Q7" s="89"/>
      <c r="R7" s="89"/>
      <c r="S7" s="89"/>
      <c r="T7" s="89"/>
      <c r="U7" s="89"/>
      <c r="V7" s="89"/>
      <c r="W7" s="89"/>
      <c r="X7" s="89"/>
      <c r="Y7" s="89"/>
      <c r="Z7" s="89"/>
      <c r="AA7" s="440"/>
    </row>
    <row r="8" spans="1:49">
      <c r="B8" s="826"/>
      <c r="C8" s="826"/>
      <c r="D8" s="826"/>
      <c r="E8" s="826"/>
      <c r="F8" s="826"/>
      <c r="G8" s="826"/>
      <c r="H8" s="826"/>
      <c r="I8" s="826"/>
      <c r="J8" s="826"/>
      <c r="K8" s="826"/>
      <c r="L8" s="826"/>
      <c r="N8" s="439"/>
      <c r="O8" s="89"/>
      <c r="P8" s="89"/>
      <c r="Q8" s="89"/>
      <c r="R8" s="89"/>
      <c r="S8" s="89"/>
      <c r="T8" s="89"/>
      <c r="U8" s="89"/>
      <c r="V8" s="89"/>
      <c r="W8" s="89"/>
      <c r="X8" s="89"/>
      <c r="Y8" s="89"/>
      <c r="Z8" s="89"/>
      <c r="AA8" s="440"/>
      <c r="AC8" s="28" t="s">
        <v>665</v>
      </c>
      <c r="AH8" s="28" t="s">
        <v>95</v>
      </c>
      <c r="AN8" s="28" t="s">
        <v>665</v>
      </c>
      <c r="AS8" s="28" t="s">
        <v>95</v>
      </c>
    </row>
    <row r="9" spans="1:49" ht="11.25" thickBot="1">
      <c r="B9" s="826"/>
      <c r="C9" s="826"/>
      <c r="D9" s="826"/>
      <c r="E9" s="826"/>
      <c r="F9" s="826"/>
      <c r="G9" s="826"/>
      <c r="H9" s="826"/>
      <c r="I9" s="826"/>
      <c r="J9" s="826"/>
      <c r="K9" s="826"/>
      <c r="L9" s="826"/>
      <c r="N9" s="439"/>
      <c r="O9" s="89"/>
      <c r="P9" s="89"/>
      <c r="Q9" s="89"/>
      <c r="R9" s="89"/>
      <c r="S9" s="89"/>
      <c r="T9" s="89"/>
      <c r="U9" s="89"/>
      <c r="V9" s="89"/>
      <c r="W9" s="89"/>
      <c r="X9" s="89"/>
      <c r="Y9" s="89"/>
      <c r="Z9" s="89"/>
      <c r="AA9" s="440"/>
    </row>
    <row r="10" spans="1:49" ht="11.25" thickBot="1">
      <c r="B10" s="826"/>
      <c r="C10" s="826"/>
      <c r="D10" s="826"/>
      <c r="E10" s="826"/>
      <c r="F10" s="826"/>
      <c r="G10" s="826"/>
      <c r="H10" s="826"/>
      <c r="I10" s="826"/>
      <c r="J10" s="826"/>
      <c r="K10" s="826"/>
      <c r="L10" s="826"/>
      <c r="N10" s="439"/>
      <c r="O10" s="89"/>
      <c r="P10" s="89"/>
      <c r="Q10" s="89"/>
      <c r="R10" s="89"/>
      <c r="S10" s="89"/>
      <c r="T10" s="89"/>
      <c r="U10" s="89"/>
      <c r="V10" s="89"/>
      <c r="W10" s="89"/>
      <c r="X10" s="89"/>
      <c r="Y10" s="89"/>
      <c r="Z10" s="89"/>
      <c r="AA10" s="440"/>
      <c r="AC10" s="580" t="s">
        <v>625</v>
      </c>
      <c r="AD10" s="581" t="s">
        <v>21</v>
      </c>
      <c r="AE10" s="581" t="s">
        <v>22</v>
      </c>
      <c r="AF10" s="580" t="s">
        <v>414</v>
      </c>
      <c r="AH10" s="580" t="s">
        <v>625</v>
      </c>
      <c r="AI10" s="581" t="s">
        <v>21</v>
      </c>
      <c r="AJ10" s="581" t="s">
        <v>22</v>
      </c>
      <c r="AK10" s="580" t="s">
        <v>414</v>
      </c>
      <c r="AL10" s="580" t="s">
        <v>633</v>
      </c>
      <c r="AN10" s="33" t="s">
        <v>625</v>
      </c>
      <c r="AO10" s="250" t="s">
        <v>21</v>
      </c>
      <c r="AP10" s="27" t="s">
        <v>22</v>
      </c>
      <c r="AQ10" s="105" t="s">
        <v>414</v>
      </c>
      <c r="AS10" s="33" t="s">
        <v>625</v>
      </c>
      <c r="AT10" s="250" t="s">
        <v>21</v>
      </c>
      <c r="AU10" s="27" t="s">
        <v>22</v>
      </c>
      <c r="AV10" s="106" t="s">
        <v>414</v>
      </c>
      <c r="AW10" s="245" t="s">
        <v>633</v>
      </c>
    </row>
    <row r="11" spans="1:49">
      <c r="B11" s="826"/>
      <c r="C11" s="826"/>
      <c r="D11" s="826"/>
      <c r="E11" s="826"/>
      <c r="F11" s="826"/>
      <c r="G11" s="826"/>
      <c r="H11" s="826"/>
      <c r="I11" s="826"/>
      <c r="J11" s="826"/>
      <c r="K11" s="826"/>
      <c r="L11" s="826"/>
      <c r="N11" s="439"/>
      <c r="O11" s="89"/>
      <c r="P11" s="89"/>
      <c r="Q11" s="89"/>
      <c r="R11" s="89"/>
      <c r="S11" s="89"/>
      <c r="T11" s="89"/>
      <c r="U11" s="89"/>
      <c r="V11" s="89"/>
      <c r="W11" s="89"/>
      <c r="X11" s="89"/>
      <c r="Y11" s="89"/>
      <c r="Z11" s="89"/>
      <c r="AA11" s="440"/>
      <c r="AC11" s="578" t="s">
        <v>416</v>
      </c>
      <c r="AD11" s="706">
        <f>AO23</f>
        <v>0.38554216867469882</v>
      </c>
      <c r="AE11" s="706">
        <f>AP23</f>
        <v>0.60843373493975905</v>
      </c>
      <c r="AF11" s="706">
        <f>AQ23</f>
        <v>6.024096385542169E-3</v>
      </c>
      <c r="AH11" s="578" t="s">
        <v>416</v>
      </c>
      <c r="AI11" s="728">
        <f>AT23</f>
        <v>64</v>
      </c>
      <c r="AJ11" s="728">
        <f>AU23</f>
        <v>101</v>
      </c>
      <c r="AK11" s="728">
        <f>AV23</f>
        <v>1</v>
      </c>
      <c r="AL11" s="728">
        <f>AW23</f>
        <v>166</v>
      </c>
      <c r="AN11" s="46" t="s">
        <v>632</v>
      </c>
      <c r="AO11" s="92" t="e">
        <f>+AT11/$AW11</f>
        <v>#DIV/0!</v>
      </c>
      <c r="AP11" s="48" t="e">
        <f>+AU11/$AW11</f>
        <v>#DIV/0!</v>
      </c>
      <c r="AQ11" s="93" t="e">
        <f>+AV11/$AW11</f>
        <v>#DIV/0!</v>
      </c>
      <c r="AS11" s="150" t="s">
        <v>632</v>
      </c>
      <c r="AT11" s="240">
        <f>+集計・資料①!FQ7</f>
        <v>0</v>
      </c>
      <c r="AU11" s="241">
        <f>+集計・資料①!FR7</f>
        <v>0</v>
      </c>
      <c r="AV11" s="251">
        <f>+集計・資料①!FS7</f>
        <v>0</v>
      </c>
      <c r="AW11" s="151">
        <f>+SUM(AT11:AV11)</f>
        <v>0</v>
      </c>
    </row>
    <row r="12" spans="1:49">
      <c r="B12" s="826"/>
      <c r="C12" s="826"/>
      <c r="D12" s="826"/>
      <c r="E12" s="826"/>
      <c r="F12" s="826"/>
      <c r="G12" s="826"/>
      <c r="H12" s="826"/>
      <c r="I12" s="826"/>
      <c r="J12" s="826"/>
      <c r="K12" s="826"/>
      <c r="L12" s="826"/>
      <c r="N12" s="439"/>
      <c r="O12" s="89"/>
      <c r="P12" s="89"/>
      <c r="Q12" s="89"/>
      <c r="R12" s="89"/>
      <c r="S12" s="89"/>
      <c r="T12" s="89"/>
      <c r="U12" s="89"/>
      <c r="V12" s="89"/>
      <c r="W12" s="89"/>
      <c r="X12" s="89"/>
      <c r="Y12" s="89"/>
      <c r="Z12" s="89"/>
      <c r="AA12" s="440"/>
      <c r="AC12" s="708" t="s">
        <v>417</v>
      </c>
      <c r="AD12" s="706">
        <f>AO22</f>
        <v>0.39374999999999999</v>
      </c>
      <c r="AE12" s="706">
        <f>AP22</f>
        <v>0.60624999999999996</v>
      </c>
      <c r="AF12" s="706">
        <f>AQ22</f>
        <v>0</v>
      </c>
      <c r="AH12" s="708" t="s">
        <v>417</v>
      </c>
      <c r="AI12" s="728">
        <f>AT22</f>
        <v>63</v>
      </c>
      <c r="AJ12" s="728">
        <f>AU22</f>
        <v>97</v>
      </c>
      <c r="AK12" s="728">
        <f>AV22</f>
        <v>0</v>
      </c>
      <c r="AL12" s="728">
        <f>AW22</f>
        <v>160</v>
      </c>
      <c r="AN12" s="8" t="s">
        <v>619</v>
      </c>
      <c r="AO12" s="98">
        <f t="shared" ref="AO12:AO23" si="0">+AT12/$AW12</f>
        <v>0.36842105263157893</v>
      </c>
      <c r="AP12" s="74">
        <f t="shared" ref="AP12:AP23" si="1">+AU12/$AW12</f>
        <v>0.61403508771929827</v>
      </c>
      <c r="AQ12" s="75">
        <f t="shared" ref="AQ12:AQ23" si="2">+AV12/$AW12</f>
        <v>1.7543859649122806E-2</v>
      </c>
      <c r="AS12" s="19" t="s">
        <v>619</v>
      </c>
      <c r="AT12" s="242">
        <f>+集計・資料①!FQ9</f>
        <v>21</v>
      </c>
      <c r="AU12" s="239">
        <f>+集計・資料①!FR9</f>
        <v>35</v>
      </c>
      <c r="AV12" s="244">
        <f>+集計・資料①!FS9</f>
        <v>1</v>
      </c>
      <c r="AW12" s="56">
        <f>+SUM(AT12:AV12)</f>
        <v>57</v>
      </c>
    </row>
    <row r="13" spans="1:49">
      <c r="B13" s="826"/>
      <c r="C13" s="826"/>
      <c r="D13" s="826"/>
      <c r="E13" s="826"/>
      <c r="F13" s="826"/>
      <c r="G13" s="826"/>
      <c r="H13" s="826"/>
      <c r="I13" s="826"/>
      <c r="J13" s="826"/>
      <c r="K13" s="826"/>
      <c r="L13" s="826"/>
      <c r="N13" s="439"/>
      <c r="O13" s="89"/>
      <c r="P13" s="89"/>
      <c r="Q13" s="89"/>
      <c r="R13" s="89"/>
      <c r="S13" s="89"/>
      <c r="T13" s="89"/>
      <c r="U13" s="89"/>
      <c r="V13" s="89"/>
      <c r="W13" s="89"/>
      <c r="X13" s="89"/>
      <c r="Y13" s="89"/>
      <c r="Z13" s="89"/>
      <c r="AA13" s="440"/>
      <c r="AC13" s="578" t="s">
        <v>418</v>
      </c>
      <c r="AD13" s="790">
        <f>AO21</f>
        <v>0.875</v>
      </c>
      <c r="AE13" s="706">
        <f>AP21</f>
        <v>0.125</v>
      </c>
      <c r="AF13" s="706">
        <f>AQ21</f>
        <v>0</v>
      </c>
      <c r="AH13" s="578" t="s">
        <v>418</v>
      </c>
      <c r="AI13" s="728">
        <f>AT21</f>
        <v>7</v>
      </c>
      <c r="AJ13" s="728">
        <f>AU21</f>
        <v>1</v>
      </c>
      <c r="AK13" s="728">
        <f>AV21</f>
        <v>0</v>
      </c>
      <c r="AL13" s="728">
        <f>AW21</f>
        <v>8</v>
      </c>
      <c r="AN13" s="8" t="s">
        <v>620</v>
      </c>
      <c r="AO13" s="98">
        <f t="shared" si="0"/>
        <v>0.51515151515151514</v>
      </c>
      <c r="AP13" s="74">
        <f t="shared" si="1"/>
        <v>0.46969696969696972</v>
      </c>
      <c r="AQ13" s="75">
        <f t="shared" si="2"/>
        <v>1.5151515151515152E-2</v>
      </c>
      <c r="AS13" s="19" t="s">
        <v>620</v>
      </c>
      <c r="AT13" s="242">
        <f>+集計・資料①!FQ11</f>
        <v>68</v>
      </c>
      <c r="AU13" s="239">
        <f>+集計・資料①!FR11</f>
        <v>62</v>
      </c>
      <c r="AV13" s="244">
        <f>+集計・資料①!FS11</f>
        <v>2</v>
      </c>
      <c r="AW13" s="56">
        <f t="shared" ref="AW13:AW23" si="3">+SUM(AT13:AV13)</f>
        <v>132</v>
      </c>
    </row>
    <row r="14" spans="1:49">
      <c r="B14" s="826"/>
      <c r="C14" s="826"/>
      <c r="D14" s="826"/>
      <c r="E14" s="826"/>
      <c r="F14" s="826"/>
      <c r="G14" s="826"/>
      <c r="H14" s="826"/>
      <c r="I14" s="826"/>
      <c r="J14" s="826"/>
      <c r="K14" s="826"/>
      <c r="L14" s="826"/>
      <c r="N14" s="439"/>
      <c r="O14" s="89"/>
      <c r="P14" s="89"/>
      <c r="Q14" s="89"/>
      <c r="R14" s="89"/>
      <c r="S14" s="89"/>
      <c r="T14" s="89"/>
      <c r="U14" s="89"/>
      <c r="V14" s="89"/>
      <c r="W14" s="89"/>
      <c r="X14" s="89"/>
      <c r="Y14" s="89"/>
      <c r="Z14" s="89"/>
      <c r="AA14" s="440"/>
      <c r="AC14" s="708" t="s">
        <v>419</v>
      </c>
      <c r="AD14" s="790">
        <f>AO20</f>
        <v>0.6</v>
      </c>
      <c r="AE14" s="706">
        <f>AP20</f>
        <v>0.4</v>
      </c>
      <c r="AF14" s="706">
        <f>AQ20</f>
        <v>0</v>
      </c>
      <c r="AH14" s="708" t="s">
        <v>419</v>
      </c>
      <c r="AI14" s="728">
        <f>AT20</f>
        <v>12</v>
      </c>
      <c r="AJ14" s="728">
        <f>AU20</f>
        <v>8</v>
      </c>
      <c r="AK14" s="728">
        <f>AV20</f>
        <v>0</v>
      </c>
      <c r="AL14" s="728">
        <f>AW20</f>
        <v>20</v>
      </c>
      <c r="AN14" s="8" t="s">
        <v>618</v>
      </c>
      <c r="AO14" s="98">
        <f t="shared" si="0"/>
        <v>0.51724137931034486</v>
      </c>
      <c r="AP14" s="74">
        <f t="shared" si="1"/>
        <v>0.48275862068965519</v>
      </c>
      <c r="AQ14" s="75">
        <f t="shared" si="2"/>
        <v>0</v>
      </c>
      <c r="AS14" s="19" t="s">
        <v>618</v>
      </c>
      <c r="AT14" s="242">
        <f>+集計・資料①!FQ13</f>
        <v>15</v>
      </c>
      <c r="AU14" s="239">
        <f>+集計・資料①!FR13</f>
        <v>14</v>
      </c>
      <c r="AV14" s="244">
        <f>+集計・資料①!FS13</f>
        <v>0</v>
      </c>
      <c r="AW14" s="56">
        <f t="shared" si="3"/>
        <v>29</v>
      </c>
    </row>
    <row r="15" spans="1:49" ht="10.5" customHeight="1">
      <c r="B15" s="826"/>
      <c r="C15" s="826"/>
      <c r="D15" s="826"/>
      <c r="E15" s="826"/>
      <c r="F15" s="826"/>
      <c r="G15" s="826"/>
      <c r="H15" s="826"/>
      <c r="I15" s="826"/>
      <c r="J15" s="826"/>
      <c r="K15" s="826"/>
      <c r="L15" s="826"/>
      <c r="N15" s="439"/>
      <c r="O15" s="89"/>
      <c r="P15" s="89"/>
      <c r="Q15" s="89"/>
      <c r="R15" s="89"/>
      <c r="S15" s="89"/>
      <c r="T15" s="89"/>
      <c r="U15" s="89"/>
      <c r="V15" s="89"/>
      <c r="W15" s="89"/>
      <c r="X15" s="89"/>
      <c r="Y15" s="89"/>
      <c r="Z15" s="89"/>
      <c r="AA15" s="440"/>
      <c r="AC15" s="578" t="s">
        <v>420</v>
      </c>
      <c r="AD15" s="706">
        <f>AO19</f>
        <v>0.38912133891213391</v>
      </c>
      <c r="AE15" s="706">
        <f>AP19</f>
        <v>0.60669456066945604</v>
      </c>
      <c r="AF15" s="706">
        <f>AQ19</f>
        <v>4.1841004184100415E-3</v>
      </c>
      <c r="AH15" s="578" t="s">
        <v>420</v>
      </c>
      <c r="AI15" s="728">
        <f>AT19</f>
        <v>93</v>
      </c>
      <c r="AJ15" s="728">
        <f>AU19</f>
        <v>145</v>
      </c>
      <c r="AK15" s="728">
        <f>AV19</f>
        <v>1</v>
      </c>
      <c r="AL15" s="728">
        <f>AW19</f>
        <v>239</v>
      </c>
      <c r="AN15" s="8" t="s">
        <v>617</v>
      </c>
      <c r="AO15" s="98">
        <f t="shared" si="0"/>
        <v>0.5539568345323741</v>
      </c>
      <c r="AP15" s="74">
        <f t="shared" si="1"/>
        <v>0.4460431654676259</v>
      </c>
      <c r="AQ15" s="75">
        <f t="shared" si="2"/>
        <v>0</v>
      </c>
      <c r="AS15" s="19" t="s">
        <v>617</v>
      </c>
      <c r="AT15" s="242">
        <f>+集計・資料①!FQ15</f>
        <v>77</v>
      </c>
      <c r="AU15" s="239">
        <f>+集計・資料①!FR15</f>
        <v>62</v>
      </c>
      <c r="AV15" s="244">
        <f>+集計・資料①!FS15</f>
        <v>0</v>
      </c>
      <c r="AW15" s="56">
        <f t="shared" si="3"/>
        <v>139</v>
      </c>
    </row>
    <row r="16" spans="1:49">
      <c r="B16" s="826"/>
      <c r="C16" s="826"/>
      <c r="D16" s="826"/>
      <c r="E16" s="826"/>
      <c r="F16" s="826"/>
      <c r="G16" s="826"/>
      <c r="H16" s="826"/>
      <c r="I16" s="826"/>
      <c r="J16" s="826"/>
      <c r="K16" s="826"/>
      <c r="L16" s="826"/>
      <c r="N16" s="441"/>
      <c r="O16" s="442"/>
      <c r="P16" s="442"/>
      <c r="Q16" s="442"/>
      <c r="R16" s="442"/>
      <c r="S16" s="442"/>
      <c r="T16" s="442"/>
      <c r="U16" s="442"/>
      <c r="V16" s="442"/>
      <c r="W16" s="442"/>
      <c r="X16" s="442"/>
      <c r="Y16" s="442"/>
      <c r="Z16" s="442"/>
      <c r="AA16" s="443"/>
      <c r="AC16" s="708" t="s">
        <v>421</v>
      </c>
      <c r="AD16" s="786">
        <f>AO18</f>
        <v>0.5</v>
      </c>
      <c r="AE16" s="706">
        <f>AP18</f>
        <v>0.5</v>
      </c>
      <c r="AF16" s="706">
        <f>AQ18</f>
        <v>0</v>
      </c>
      <c r="AH16" s="708" t="s">
        <v>421</v>
      </c>
      <c r="AI16" s="728">
        <f>AT18</f>
        <v>7</v>
      </c>
      <c r="AJ16" s="728">
        <f>AU18</f>
        <v>7</v>
      </c>
      <c r="AK16" s="728">
        <f>AV18</f>
        <v>0</v>
      </c>
      <c r="AL16" s="728">
        <f>AW18</f>
        <v>14</v>
      </c>
      <c r="AN16" s="8" t="s">
        <v>616</v>
      </c>
      <c r="AO16" s="98">
        <f t="shared" si="0"/>
        <v>0.16666666666666666</v>
      </c>
      <c r="AP16" s="74">
        <f t="shared" si="1"/>
        <v>0.83333333333333337</v>
      </c>
      <c r="AQ16" s="75">
        <f t="shared" si="2"/>
        <v>0</v>
      </c>
      <c r="AS16" s="19" t="s">
        <v>616</v>
      </c>
      <c r="AT16" s="242">
        <f>+集計・資料①!FQ17</f>
        <v>5</v>
      </c>
      <c r="AU16" s="239">
        <f>+集計・資料①!FR17</f>
        <v>25</v>
      </c>
      <c r="AV16" s="244">
        <f>+集計・資料①!FS17</f>
        <v>0</v>
      </c>
      <c r="AW16" s="56">
        <f t="shared" si="3"/>
        <v>30</v>
      </c>
    </row>
    <row r="17" spans="1:49" ht="10.5" customHeight="1">
      <c r="O17" s="89"/>
      <c r="P17" s="89"/>
      <c r="Q17" s="89"/>
      <c r="R17" s="89"/>
      <c r="S17" s="89"/>
      <c r="T17" s="89"/>
      <c r="U17" s="89"/>
      <c r="V17" s="89"/>
      <c r="W17" s="89"/>
      <c r="X17" s="89"/>
      <c r="Y17" s="89"/>
      <c r="Z17" s="89"/>
      <c r="AA17" s="89"/>
      <c r="AC17" s="578" t="s">
        <v>422</v>
      </c>
      <c r="AD17" s="706">
        <f>AO17</f>
        <v>0.31578947368421051</v>
      </c>
      <c r="AE17" s="706">
        <f>AP17</f>
        <v>0.68421052631578949</v>
      </c>
      <c r="AF17" s="706">
        <f>AQ17</f>
        <v>0</v>
      </c>
      <c r="AH17" s="578" t="s">
        <v>422</v>
      </c>
      <c r="AI17" s="728">
        <f>AT17</f>
        <v>6</v>
      </c>
      <c r="AJ17" s="728">
        <f>AU17</f>
        <v>13</v>
      </c>
      <c r="AK17" s="728">
        <f>AV17</f>
        <v>0</v>
      </c>
      <c r="AL17" s="728">
        <f>AW17</f>
        <v>19</v>
      </c>
      <c r="AN17" s="8" t="s">
        <v>621</v>
      </c>
      <c r="AO17" s="98">
        <f t="shared" si="0"/>
        <v>0.31578947368421051</v>
      </c>
      <c r="AP17" s="74">
        <f t="shared" si="1"/>
        <v>0.68421052631578949</v>
      </c>
      <c r="AQ17" s="75">
        <f t="shared" si="2"/>
        <v>0</v>
      </c>
      <c r="AS17" s="19" t="s">
        <v>621</v>
      </c>
      <c r="AT17" s="242">
        <f>+集計・資料①!FQ19</f>
        <v>6</v>
      </c>
      <c r="AU17" s="239">
        <f>+集計・資料①!FR19</f>
        <v>13</v>
      </c>
      <c r="AV17" s="248">
        <f>+集計・資料①!FS19</f>
        <v>0</v>
      </c>
      <c r="AW17" s="56">
        <f t="shared" si="3"/>
        <v>19</v>
      </c>
    </row>
    <row r="18" spans="1:49">
      <c r="A18" s="436"/>
      <c r="B18" s="437"/>
      <c r="C18" s="437"/>
      <c r="D18" s="437"/>
      <c r="E18" s="437"/>
      <c r="F18" s="437"/>
      <c r="G18" s="437"/>
      <c r="H18" s="437"/>
      <c r="I18" s="437"/>
      <c r="J18" s="437"/>
      <c r="K18" s="437"/>
      <c r="L18" s="437"/>
      <c r="M18" s="437"/>
      <c r="N18" s="437"/>
      <c r="O18" s="437"/>
      <c r="P18" s="437"/>
      <c r="Q18" s="437"/>
      <c r="R18" s="437"/>
      <c r="S18" s="437"/>
      <c r="T18" s="437"/>
      <c r="U18" s="437"/>
      <c r="V18" s="437"/>
      <c r="W18" s="437"/>
      <c r="X18" s="437"/>
      <c r="Y18" s="437"/>
      <c r="Z18" s="437"/>
      <c r="AA18" s="438"/>
      <c r="AC18" s="708" t="s">
        <v>423</v>
      </c>
      <c r="AD18" s="706">
        <f>AO16</f>
        <v>0.16666666666666666</v>
      </c>
      <c r="AE18" s="706">
        <f>AP16</f>
        <v>0.83333333333333337</v>
      </c>
      <c r="AF18" s="706">
        <f>AQ16</f>
        <v>0</v>
      </c>
      <c r="AH18" s="708" t="s">
        <v>423</v>
      </c>
      <c r="AI18" s="728">
        <f>AT16</f>
        <v>5</v>
      </c>
      <c r="AJ18" s="728">
        <f>AU16</f>
        <v>25</v>
      </c>
      <c r="AK18" s="728">
        <f>AV16</f>
        <v>0</v>
      </c>
      <c r="AL18" s="728">
        <f>AW16</f>
        <v>30</v>
      </c>
      <c r="AN18" s="8" t="s">
        <v>615</v>
      </c>
      <c r="AO18" s="98">
        <f t="shared" si="0"/>
        <v>0.5</v>
      </c>
      <c r="AP18" s="74">
        <f t="shared" si="1"/>
        <v>0.5</v>
      </c>
      <c r="AQ18" s="75">
        <f t="shared" si="2"/>
        <v>0</v>
      </c>
      <c r="AS18" s="19" t="s">
        <v>615</v>
      </c>
      <c r="AT18" s="242">
        <f>+集計・資料①!FQ21</f>
        <v>7</v>
      </c>
      <c r="AU18" s="239">
        <f>+集計・資料①!FR21</f>
        <v>7</v>
      </c>
      <c r="AV18" s="248">
        <f>+集計・資料①!FS21</f>
        <v>0</v>
      </c>
      <c r="AW18" s="56">
        <f t="shared" si="3"/>
        <v>14</v>
      </c>
    </row>
    <row r="19" spans="1:49">
      <c r="A19" s="439"/>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440"/>
      <c r="AC19" s="578" t="s">
        <v>424</v>
      </c>
      <c r="AD19" s="706">
        <f>AO15</f>
        <v>0.5539568345323741</v>
      </c>
      <c r="AE19" s="706">
        <f>AP15</f>
        <v>0.4460431654676259</v>
      </c>
      <c r="AF19" s="706">
        <f>AQ15</f>
        <v>0</v>
      </c>
      <c r="AH19" s="578" t="s">
        <v>424</v>
      </c>
      <c r="AI19" s="728">
        <f>AT15</f>
        <v>77</v>
      </c>
      <c r="AJ19" s="728">
        <f>AU15</f>
        <v>62</v>
      </c>
      <c r="AK19" s="728">
        <f>AV15</f>
        <v>0</v>
      </c>
      <c r="AL19" s="728">
        <f>AW15</f>
        <v>139</v>
      </c>
      <c r="AN19" s="8" t="s">
        <v>614</v>
      </c>
      <c r="AO19" s="98">
        <f t="shared" si="0"/>
        <v>0.38912133891213391</v>
      </c>
      <c r="AP19" s="74">
        <f t="shared" si="1"/>
        <v>0.60669456066945604</v>
      </c>
      <c r="AQ19" s="75">
        <f t="shared" si="2"/>
        <v>4.1841004184100415E-3</v>
      </c>
      <c r="AS19" s="19" t="s">
        <v>614</v>
      </c>
      <c r="AT19" s="242">
        <f>+集計・資料①!FQ23</f>
        <v>93</v>
      </c>
      <c r="AU19" s="239">
        <f>+集計・資料①!FR23</f>
        <v>145</v>
      </c>
      <c r="AV19" s="248">
        <f>+集計・資料①!FS23</f>
        <v>1</v>
      </c>
      <c r="AW19" s="56">
        <f t="shared" si="3"/>
        <v>239</v>
      </c>
    </row>
    <row r="20" spans="1:49">
      <c r="A20" s="439"/>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440"/>
      <c r="AC20" s="708" t="s">
        <v>425</v>
      </c>
      <c r="AD20" s="786">
        <f>AO14</f>
        <v>0.51724137931034486</v>
      </c>
      <c r="AE20" s="706">
        <f>AP14</f>
        <v>0.48275862068965519</v>
      </c>
      <c r="AF20" s="706">
        <f>AQ14</f>
        <v>0</v>
      </c>
      <c r="AH20" s="708" t="s">
        <v>425</v>
      </c>
      <c r="AI20" s="728">
        <f>AT14</f>
        <v>15</v>
      </c>
      <c r="AJ20" s="728">
        <f>AU14</f>
        <v>14</v>
      </c>
      <c r="AK20" s="728">
        <f>AV14</f>
        <v>0</v>
      </c>
      <c r="AL20" s="728">
        <f>AW14</f>
        <v>29</v>
      </c>
      <c r="AN20" s="8" t="s">
        <v>613</v>
      </c>
      <c r="AO20" s="98">
        <f t="shared" si="0"/>
        <v>0.6</v>
      </c>
      <c r="AP20" s="74">
        <f t="shared" si="1"/>
        <v>0.4</v>
      </c>
      <c r="AQ20" s="75">
        <f t="shared" si="2"/>
        <v>0</v>
      </c>
      <c r="AS20" s="19" t="s">
        <v>613</v>
      </c>
      <c r="AT20" s="242">
        <f>+集計・資料①!FQ25</f>
        <v>12</v>
      </c>
      <c r="AU20" s="239">
        <f>+集計・資料①!FR25</f>
        <v>8</v>
      </c>
      <c r="AV20" s="248">
        <f>+集計・資料①!FS25</f>
        <v>0</v>
      </c>
      <c r="AW20" s="56">
        <f t="shared" si="3"/>
        <v>20</v>
      </c>
    </row>
    <row r="21" spans="1:49">
      <c r="A21" s="439"/>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440"/>
      <c r="AC21" s="578" t="s">
        <v>426</v>
      </c>
      <c r="AD21" s="706">
        <f>AO13</f>
        <v>0.51515151515151514</v>
      </c>
      <c r="AE21" s="706">
        <f>AP13</f>
        <v>0.46969696969696972</v>
      </c>
      <c r="AF21" s="706">
        <f>AQ13</f>
        <v>1.5151515151515152E-2</v>
      </c>
      <c r="AH21" s="578" t="s">
        <v>426</v>
      </c>
      <c r="AI21" s="728">
        <f>AT13</f>
        <v>68</v>
      </c>
      <c r="AJ21" s="728">
        <f>AU13</f>
        <v>62</v>
      </c>
      <c r="AK21" s="728">
        <f>AV13</f>
        <v>2</v>
      </c>
      <c r="AL21" s="728">
        <f>AW13</f>
        <v>132</v>
      </c>
      <c r="AN21" s="8" t="s">
        <v>612</v>
      </c>
      <c r="AO21" s="98">
        <f t="shared" si="0"/>
        <v>0.875</v>
      </c>
      <c r="AP21" s="74">
        <f t="shared" si="1"/>
        <v>0.125</v>
      </c>
      <c r="AQ21" s="75">
        <f t="shared" si="2"/>
        <v>0</v>
      </c>
      <c r="AS21" s="19" t="s">
        <v>612</v>
      </c>
      <c r="AT21" s="242">
        <f>+集計・資料①!FQ27</f>
        <v>7</v>
      </c>
      <c r="AU21" s="239">
        <f>+集計・資料①!FR27</f>
        <v>1</v>
      </c>
      <c r="AV21" s="248">
        <f>+集計・資料①!FS27</f>
        <v>0</v>
      </c>
      <c r="AW21" s="56">
        <f t="shared" si="3"/>
        <v>8</v>
      </c>
    </row>
    <row r="22" spans="1:49">
      <c r="A22" s="439"/>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440"/>
      <c r="AC22" s="708" t="s">
        <v>427</v>
      </c>
      <c r="AD22" s="706">
        <f>AO12</f>
        <v>0.36842105263157893</v>
      </c>
      <c r="AE22" s="706">
        <f>AP12</f>
        <v>0.61403508771929827</v>
      </c>
      <c r="AF22" s="706">
        <f>AQ12</f>
        <v>1.7543859649122806E-2</v>
      </c>
      <c r="AH22" s="708" t="s">
        <v>427</v>
      </c>
      <c r="AI22" s="728">
        <f>AT12</f>
        <v>21</v>
      </c>
      <c r="AJ22" s="728">
        <f>AU12</f>
        <v>35</v>
      </c>
      <c r="AK22" s="728">
        <f>AV12</f>
        <v>1</v>
      </c>
      <c r="AL22" s="728">
        <f>AW12</f>
        <v>57</v>
      </c>
      <c r="AN22" s="17" t="s">
        <v>622</v>
      </c>
      <c r="AO22" s="98">
        <f t="shared" si="0"/>
        <v>0.39374999999999999</v>
      </c>
      <c r="AP22" s="74">
        <f t="shared" si="1"/>
        <v>0.60624999999999996</v>
      </c>
      <c r="AQ22" s="75">
        <f t="shared" si="2"/>
        <v>0</v>
      </c>
      <c r="AS22" s="20" t="s">
        <v>622</v>
      </c>
      <c r="AT22" s="242">
        <f>+集計・資料①!FQ29</f>
        <v>63</v>
      </c>
      <c r="AU22" s="239">
        <f>+集計・資料①!FR29</f>
        <v>97</v>
      </c>
      <c r="AV22" s="248">
        <f>+集計・資料①!FS29</f>
        <v>0</v>
      </c>
      <c r="AW22" s="56">
        <f t="shared" si="3"/>
        <v>160</v>
      </c>
    </row>
    <row r="23" spans="1:49" ht="11.25" thickBot="1">
      <c r="A23" s="43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440"/>
      <c r="AC23" s="578" t="s">
        <v>23</v>
      </c>
      <c r="AD23" s="706" t="e">
        <f>AO11</f>
        <v>#DIV/0!</v>
      </c>
      <c r="AE23" s="706" t="e">
        <f>AP11</f>
        <v>#DIV/0!</v>
      </c>
      <c r="AF23" s="706" t="e">
        <f>AQ11</f>
        <v>#DIV/0!</v>
      </c>
      <c r="AH23" s="578" t="s">
        <v>23</v>
      </c>
      <c r="AI23" s="728">
        <f>AT11</f>
        <v>0</v>
      </c>
      <c r="AJ23" s="728">
        <f>AU11</f>
        <v>0</v>
      </c>
      <c r="AK23" s="728">
        <f>AV11</f>
        <v>0</v>
      </c>
      <c r="AL23" s="728">
        <f>AW11</f>
        <v>0</v>
      </c>
      <c r="AN23" s="11" t="s">
        <v>623</v>
      </c>
      <c r="AO23" s="57">
        <f t="shared" si="0"/>
        <v>0.38554216867469882</v>
      </c>
      <c r="AP23" s="58">
        <f t="shared" si="1"/>
        <v>0.60843373493975905</v>
      </c>
      <c r="AQ23" s="59">
        <f t="shared" si="2"/>
        <v>6.024096385542169E-3</v>
      </c>
      <c r="AS23" s="22" t="s">
        <v>623</v>
      </c>
      <c r="AT23" s="246">
        <f>+集計・資料①!FQ31</f>
        <v>64</v>
      </c>
      <c r="AU23" s="247">
        <f>+集計・資料①!FR31</f>
        <v>101</v>
      </c>
      <c r="AV23" s="249">
        <f>+集計・資料①!FS31</f>
        <v>1</v>
      </c>
      <c r="AW23" s="63">
        <f t="shared" si="3"/>
        <v>166</v>
      </c>
    </row>
    <row r="24" spans="1:49" ht="11.25" thickBot="1">
      <c r="A24" s="439"/>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440"/>
      <c r="AH24" s="580" t="s">
        <v>631</v>
      </c>
      <c r="AI24" s="728">
        <f>SUM(AI11:AI23)</f>
        <v>438</v>
      </c>
      <c r="AJ24" s="728">
        <f>SUM(AJ11:AJ23)</f>
        <v>570</v>
      </c>
      <c r="AK24" s="728">
        <f>SUM(AK11:AK23)</f>
        <v>5</v>
      </c>
      <c r="AL24" s="728">
        <f>SUM(AL11:AL23)</f>
        <v>1013</v>
      </c>
      <c r="AS24" s="39" t="s">
        <v>631</v>
      </c>
      <c r="AT24" s="252">
        <f>+集計・資料①!FQ33</f>
        <v>438</v>
      </c>
      <c r="AU24" s="253">
        <f>+集計・資料①!FR33</f>
        <v>570</v>
      </c>
      <c r="AV24" s="254">
        <f>+集計・資料①!FS33</f>
        <v>5</v>
      </c>
      <c r="AW24" s="67">
        <f>+SUM(AT24:AV24)</f>
        <v>1013</v>
      </c>
    </row>
    <row r="25" spans="1:49">
      <c r="A25" s="439"/>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440"/>
    </row>
    <row r="26" spans="1:49">
      <c r="A26" s="439"/>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440"/>
      <c r="AC26" s="28" t="s">
        <v>666</v>
      </c>
      <c r="AH26" s="28" t="s">
        <v>96</v>
      </c>
      <c r="AN26" s="28" t="s">
        <v>666</v>
      </c>
      <c r="AS26" s="28" t="s">
        <v>96</v>
      </c>
    </row>
    <row r="27" spans="1:49" ht="11.25" thickBot="1">
      <c r="A27" s="439"/>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440"/>
    </row>
    <row r="28" spans="1:49" ht="11.25" thickBot="1">
      <c r="A28" s="439"/>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440"/>
      <c r="AC28" s="580" t="s">
        <v>8</v>
      </c>
      <c r="AD28" s="581" t="s">
        <v>21</v>
      </c>
      <c r="AE28" s="581" t="s">
        <v>22</v>
      </c>
      <c r="AF28" s="580" t="s">
        <v>414</v>
      </c>
      <c r="AH28" s="580" t="s">
        <v>8</v>
      </c>
      <c r="AI28" s="581" t="s">
        <v>21</v>
      </c>
      <c r="AJ28" s="581" t="s">
        <v>22</v>
      </c>
      <c r="AK28" s="580" t="s">
        <v>414</v>
      </c>
      <c r="AL28" s="580" t="s">
        <v>633</v>
      </c>
      <c r="AN28" s="33" t="s">
        <v>8</v>
      </c>
      <c r="AO28" s="159" t="s">
        <v>21</v>
      </c>
      <c r="AP28" s="160" t="s">
        <v>22</v>
      </c>
      <c r="AQ28" s="32" t="s">
        <v>414</v>
      </c>
      <c r="AS28" s="33" t="s">
        <v>8</v>
      </c>
      <c r="AT28" s="159" t="s">
        <v>21</v>
      </c>
      <c r="AU28" s="160" t="s">
        <v>22</v>
      </c>
      <c r="AV28" s="45" t="s">
        <v>414</v>
      </c>
      <c r="AW28" s="245" t="s">
        <v>633</v>
      </c>
    </row>
    <row r="29" spans="1:49">
      <c r="A29" s="439"/>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440"/>
      <c r="AC29" s="582" t="s">
        <v>428</v>
      </c>
      <c r="AD29" s="786">
        <f>AO34</f>
        <v>0.13076923076923078</v>
      </c>
      <c r="AE29" s="706">
        <f>AP34</f>
        <v>0.86923076923076925</v>
      </c>
      <c r="AF29" s="706">
        <f>AQ34</f>
        <v>0</v>
      </c>
      <c r="AH29" s="582" t="s">
        <v>428</v>
      </c>
      <c r="AI29" s="728">
        <f>AT34</f>
        <v>17</v>
      </c>
      <c r="AJ29" s="728">
        <f>AU34</f>
        <v>113</v>
      </c>
      <c r="AK29" s="728">
        <f>AV34</f>
        <v>0</v>
      </c>
      <c r="AL29" s="728">
        <f>AW34</f>
        <v>130</v>
      </c>
      <c r="AN29" s="69" t="s">
        <v>630</v>
      </c>
      <c r="AO29" s="92">
        <f t="shared" ref="AO29:AQ34" si="4">+AT29/$AW29</f>
        <v>0.96153846153846156</v>
      </c>
      <c r="AP29" s="48">
        <f t="shared" si="4"/>
        <v>3.8461538461538464E-2</v>
      </c>
      <c r="AQ29" s="93">
        <f t="shared" si="4"/>
        <v>0</v>
      </c>
      <c r="AS29" s="69" t="s">
        <v>630</v>
      </c>
      <c r="AT29" s="50">
        <f>+集計・資料①!FQ41</f>
        <v>50</v>
      </c>
      <c r="AU29" s="70">
        <f>+集計・資料①!FR41</f>
        <v>2</v>
      </c>
      <c r="AV29" s="109">
        <f>+集計・資料①!FS41</f>
        <v>0</v>
      </c>
      <c r="AW29" s="151">
        <f t="shared" ref="AW29:AW34" si="5">+SUM(AT29:AV29)</f>
        <v>52</v>
      </c>
    </row>
    <row r="30" spans="1:49">
      <c r="A30" s="439"/>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440"/>
      <c r="AC30" s="582" t="s">
        <v>429</v>
      </c>
      <c r="AD30" s="786">
        <f>AO33</f>
        <v>0.2267080745341615</v>
      </c>
      <c r="AE30" s="706">
        <f>AP33</f>
        <v>0.77018633540372672</v>
      </c>
      <c r="AF30" s="706">
        <f>AQ33</f>
        <v>3.105590062111801E-3</v>
      </c>
      <c r="AH30" s="582" t="s">
        <v>429</v>
      </c>
      <c r="AI30" s="728">
        <f>AT33</f>
        <v>73</v>
      </c>
      <c r="AJ30" s="728">
        <f>AU33</f>
        <v>248</v>
      </c>
      <c r="AK30" s="728">
        <f>AV33</f>
        <v>1</v>
      </c>
      <c r="AL30" s="728">
        <f>AW33</f>
        <v>322</v>
      </c>
      <c r="AN30" s="72" t="s">
        <v>445</v>
      </c>
      <c r="AO30" s="98">
        <f t="shared" si="4"/>
        <v>0.88571428571428568</v>
      </c>
      <c r="AP30" s="74">
        <f t="shared" si="4"/>
        <v>0.11428571428571428</v>
      </c>
      <c r="AQ30" s="75">
        <f t="shared" si="4"/>
        <v>0</v>
      </c>
      <c r="AS30" s="72" t="s">
        <v>445</v>
      </c>
      <c r="AT30" s="50">
        <f>+集計・資料①!FQ43</f>
        <v>62</v>
      </c>
      <c r="AU30" s="70">
        <f>+集計・資料①!FR43</f>
        <v>8</v>
      </c>
      <c r="AV30" s="109">
        <f>+集計・資料①!FS43</f>
        <v>0</v>
      </c>
      <c r="AW30" s="56">
        <f t="shared" si="5"/>
        <v>70</v>
      </c>
    </row>
    <row r="31" spans="1:49">
      <c r="A31" s="439"/>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440"/>
      <c r="AC31" s="582" t="s">
        <v>430</v>
      </c>
      <c r="AD31" s="706">
        <f>AO32</f>
        <v>0.49283667621776506</v>
      </c>
      <c r="AE31" s="706">
        <f>AP32</f>
        <v>0.49856733524355301</v>
      </c>
      <c r="AF31" s="706">
        <f>AQ32</f>
        <v>8.5959885386819486E-3</v>
      </c>
      <c r="AH31" s="582" t="s">
        <v>430</v>
      </c>
      <c r="AI31" s="728">
        <f>AT32</f>
        <v>172</v>
      </c>
      <c r="AJ31" s="728">
        <f>AU32</f>
        <v>174</v>
      </c>
      <c r="AK31" s="728">
        <f>AV32</f>
        <v>3</v>
      </c>
      <c r="AL31" s="728">
        <f>AW32</f>
        <v>349</v>
      </c>
      <c r="AN31" s="72" t="s">
        <v>446</v>
      </c>
      <c r="AO31" s="98">
        <f t="shared" si="4"/>
        <v>0.71111111111111114</v>
      </c>
      <c r="AP31" s="74">
        <f t="shared" si="4"/>
        <v>0.27777777777777779</v>
      </c>
      <c r="AQ31" s="75">
        <f t="shared" si="4"/>
        <v>1.1111111111111112E-2</v>
      </c>
      <c r="AS31" s="72" t="s">
        <v>446</v>
      </c>
      <c r="AT31" s="50">
        <f>+集計・資料①!FQ45</f>
        <v>64</v>
      </c>
      <c r="AU31" s="70">
        <f>+集計・資料①!FR45</f>
        <v>25</v>
      </c>
      <c r="AV31" s="109">
        <f>+集計・資料①!FS45</f>
        <v>1</v>
      </c>
      <c r="AW31" s="56">
        <f t="shared" si="5"/>
        <v>90</v>
      </c>
    </row>
    <row r="32" spans="1:49">
      <c r="A32" s="439"/>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440"/>
      <c r="AC32" s="582" t="s">
        <v>431</v>
      </c>
      <c r="AD32" s="706">
        <f>AO31</f>
        <v>0.71111111111111114</v>
      </c>
      <c r="AE32" s="706">
        <f>AP31</f>
        <v>0.27777777777777779</v>
      </c>
      <c r="AF32" s="706">
        <f>AQ31</f>
        <v>1.1111111111111112E-2</v>
      </c>
      <c r="AH32" s="582" t="s">
        <v>431</v>
      </c>
      <c r="AI32" s="728">
        <f>AT31</f>
        <v>64</v>
      </c>
      <c r="AJ32" s="728">
        <f>AU31</f>
        <v>25</v>
      </c>
      <c r="AK32" s="728">
        <f>AV31</f>
        <v>1</v>
      </c>
      <c r="AL32" s="728">
        <f>AW31</f>
        <v>90</v>
      </c>
      <c r="AN32" s="72" t="s">
        <v>447</v>
      </c>
      <c r="AO32" s="98">
        <f t="shared" si="4"/>
        <v>0.49283667621776506</v>
      </c>
      <c r="AP32" s="74">
        <f t="shared" si="4"/>
        <v>0.49856733524355301</v>
      </c>
      <c r="AQ32" s="75">
        <f t="shared" si="4"/>
        <v>8.5959885386819486E-3</v>
      </c>
      <c r="AS32" s="72" t="s">
        <v>447</v>
      </c>
      <c r="AT32" s="50">
        <f>+集計・資料①!FQ47</f>
        <v>172</v>
      </c>
      <c r="AU32" s="70">
        <f>+集計・資料①!FR47</f>
        <v>174</v>
      </c>
      <c r="AV32" s="109">
        <f>+集計・資料①!FS47</f>
        <v>3</v>
      </c>
      <c r="AW32" s="56">
        <f t="shared" si="5"/>
        <v>349</v>
      </c>
    </row>
    <row r="33" spans="1:49">
      <c r="A33" s="439"/>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440"/>
      <c r="AC33" s="582" t="s">
        <v>432</v>
      </c>
      <c r="AD33" s="706">
        <f>AO30</f>
        <v>0.88571428571428568</v>
      </c>
      <c r="AE33" s="706">
        <f>AP30</f>
        <v>0.11428571428571428</v>
      </c>
      <c r="AF33" s="706">
        <f>AQ30</f>
        <v>0</v>
      </c>
      <c r="AH33" s="582" t="s">
        <v>432</v>
      </c>
      <c r="AI33" s="728">
        <f>AT30</f>
        <v>62</v>
      </c>
      <c r="AJ33" s="728">
        <f>AU30</f>
        <v>8</v>
      </c>
      <c r="AK33" s="728">
        <f>AV30</f>
        <v>0</v>
      </c>
      <c r="AL33" s="728">
        <f>AW30</f>
        <v>70</v>
      </c>
      <c r="AN33" s="72" t="s">
        <v>448</v>
      </c>
      <c r="AO33" s="98">
        <f t="shared" si="4"/>
        <v>0.2267080745341615</v>
      </c>
      <c r="AP33" s="74">
        <f t="shared" si="4"/>
        <v>0.77018633540372672</v>
      </c>
      <c r="AQ33" s="75">
        <f t="shared" si="4"/>
        <v>3.105590062111801E-3</v>
      </c>
      <c r="AS33" s="72" t="s">
        <v>448</v>
      </c>
      <c r="AT33" s="99">
        <f>+集計・資料①!FQ49</f>
        <v>73</v>
      </c>
      <c r="AU33" s="76">
        <f>+集計・資料①!FR49</f>
        <v>248</v>
      </c>
      <c r="AV33" s="111">
        <f>+集計・資料①!FS49</f>
        <v>1</v>
      </c>
      <c r="AW33" s="56">
        <f t="shared" si="5"/>
        <v>322</v>
      </c>
    </row>
    <row r="34" spans="1:49" ht="11.25" thickBot="1">
      <c r="A34" s="439"/>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440"/>
      <c r="AC34" s="582" t="s">
        <v>433</v>
      </c>
      <c r="AD34" s="706">
        <f>AO29</f>
        <v>0.96153846153846156</v>
      </c>
      <c r="AE34" s="706">
        <f>AP29</f>
        <v>3.8461538461538464E-2</v>
      </c>
      <c r="AF34" s="706">
        <f>AQ29</f>
        <v>0</v>
      </c>
      <c r="AH34" s="582" t="s">
        <v>433</v>
      </c>
      <c r="AI34" s="728">
        <f>AT29</f>
        <v>50</v>
      </c>
      <c r="AJ34" s="728">
        <f>AU29</f>
        <v>2</v>
      </c>
      <c r="AK34" s="728">
        <f>AV29</f>
        <v>0</v>
      </c>
      <c r="AL34" s="728">
        <f>AW29</f>
        <v>52</v>
      </c>
      <c r="AN34" s="79" t="s">
        <v>449</v>
      </c>
      <c r="AO34" s="57">
        <f t="shared" si="4"/>
        <v>0.13076923076923078</v>
      </c>
      <c r="AP34" s="58">
        <f t="shared" si="4"/>
        <v>0.86923076923076925</v>
      </c>
      <c r="AQ34" s="59">
        <f t="shared" si="4"/>
        <v>0</v>
      </c>
      <c r="AS34" s="81" t="s">
        <v>449</v>
      </c>
      <c r="AT34" s="60">
        <f>+集計・資料①!FQ51</f>
        <v>17</v>
      </c>
      <c r="AU34" s="61">
        <f>+集計・資料①!FR51</f>
        <v>113</v>
      </c>
      <c r="AV34" s="62">
        <f>+集計・資料①!FS51</f>
        <v>0</v>
      </c>
      <c r="AW34" s="63">
        <f t="shared" si="5"/>
        <v>130</v>
      </c>
    </row>
    <row r="35" spans="1:49" ht="11.25" thickBot="1">
      <c r="A35" s="439"/>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440"/>
      <c r="AH35" s="580" t="s">
        <v>631</v>
      </c>
      <c r="AI35" s="714">
        <f>SUM(AI29:AI34)</f>
        <v>438</v>
      </c>
      <c r="AJ35" s="714">
        <f>SUM(AJ29:AJ34)</f>
        <v>570</v>
      </c>
      <c r="AK35" s="714">
        <f>SUM(AK29:AK34)</f>
        <v>5</v>
      </c>
      <c r="AL35" s="714">
        <f>SUM(AL29:AL34)</f>
        <v>1013</v>
      </c>
      <c r="AS35" s="39" t="s">
        <v>631</v>
      </c>
      <c r="AT35" s="103">
        <f>+集計・資料①!FQ53</f>
        <v>438</v>
      </c>
      <c r="AU35" s="85">
        <f>+集計・資料①!FR53</f>
        <v>570</v>
      </c>
      <c r="AV35" s="86">
        <f>+集計・資料①!FS53</f>
        <v>5</v>
      </c>
      <c r="AW35" s="67">
        <f>+SUM(AW29:AW34)</f>
        <v>1013</v>
      </c>
    </row>
    <row r="36" spans="1:49">
      <c r="A36" s="439"/>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440"/>
    </row>
    <row r="37" spans="1:49">
      <c r="A37" s="439"/>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440"/>
    </row>
    <row r="38" spans="1:49">
      <c r="A38" s="439"/>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440"/>
    </row>
    <row r="39" spans="1:49">
      <c r="A39" s="439"/>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440"/>
      <c r="AI39" s="88"/>
      <c r="AJ39" s="88"/>
      <c r="AK39" s="88"/>
      <c r="AT39" s="88"/>
      <c r="AU39" s="88"/>
      <c r="AV39" s="88"/>
    </row>
    <row r="40" spans="1:49">
      <c r="A40" s="439"/>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440"/>
      <c r="AI40" s="89"/>
      <c r="AJ40" s="89"/>
      <c r="AK40" s="89"/>
      <c r="AT40" s="89"/>
      <c r="AU40" s="89"/>
      <c r="AV40" s="89"/>
    </row>
    <row r="41" spans="1:49">
      <c r="A41" s="439"/>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440"/>
    </row>
    <row r="42" spans="1:49">
      <c r="A42" s="439"/>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440"/>
    </row>
    <row r="43" spans="1:49">
      <c r="A43" s="439"/>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440"/>
    </row>
    <row r="44" spans="1:49">
      <c r="A44" s="439"/>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440"/>
    </row>
    <row r="45" spans="1:49">
      <c r="A45" s="43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440"/>
    </row>
    <row r="46" spans="1:49">
      <c r="A46" s="439"/>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440"/>
    </row>
    <row r="47" spans="1:49">
      <c r="A47" s="439"/>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440"/>
    </row>
    <row r="48" spans="1:49">
      <c r="A48" s="439"/>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440"/>
    </row>
    <row r="49" spans="1:27">
      <c r="A49" s="43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440"/>
    </row>
    <row r="50" spans="1:27">
      <c r="A50" s="439"/>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440"/>
    </row>
    <row r="51" spans="1:27">
      <c r="A51" s="439"/>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440"/>
    </row>
    <row r="52" spans="1:27">
      <c r="A52" s="439"/>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440"/>
    </row>
    <row r="53" spans="1:27">
      <c r="A53" s="439"/>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440"/>
    </row>
    <row r="54" spans="1:27">
      <c r="A54" s="439"/>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440"/>
    </row>
    <row r="55" spans="1:27">
      <c r="A55" s="439"/>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440"/>
    </row>
    <row r="56" spans="1:27">
      <c r="A56" s="439"/>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440"/>
    </row>
    <row r="57" spans="1:27">
      <c r="A57" s="439"/>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440"/>
    </row>
    <row r="58" spans="1:27">
      <c r="A58" s="439"/>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440"/>
    </row>
    <row r="59" spans="1:27">
      <c r="A59" s="439"/>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440"/>
    </row>
    <row r="60" spans="1:27">
      <c r="A60" s="441"/>
      <c r="B60" s="442"/>
      <c r="C60" s="442"/>
      <c r="D60" s="442"/>
      <c r="E60" s="442"/>
      <c r="F60" s="442"/>
      <c r="G60" s="442"/>
      <c r="H60" s="442"/>
      <c r="I60" s="442"/>
      <c r="J60" s="442"/>
      <c r="K60" s="442"/>
      <c r="L60" s="442"/>
      <c r="M60" s="442"/>
      <c r="N60" s="442"/>
      <c r="O60" s="442"/>
      <c r="P60" s="442"/>
      <c r="Q60" s="442"/>
      <c r="R60" s="442"/>
      <c r="S60" s="442"/>
      <c r="T60" s="442"/>
      <c r="U60" s="442"/>
      <c r="V60" s="442"/>
      <c r="W60" s="442"/>
      <c r="X60" s="442"/>
      <c r="Y60" s="442"/>
      <c r="Z60" s="442"/>
      <c r="AA60" s="443"/>
    </row>
  </sheetData>
  <mergeCells count="3">
    <mergeCell ref="A1:B1"/>
    <mergeCell ref="V1:AA1"/>
    <mergeCell ref="B3:L16"/>
  </mergeCells>
  <phoneticPr fontId="4"/>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59" man="1"/>
    <brk id="38"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tabColor theme="9" tint="0.59999389629810485"/>
  </sheetPr>
  <dimension ref="A1:AW66"/>
  <sheetViews>
    <sheetView showGridLines="0" view="pageBreakPreview" zoomScale="93" zoomScaleNormal="100" zoomScaleSheetLayoutView="93" workbookViewId="0">
      <selection activeCell="B3" sqref="B3:O14"/>
    </sheetView>
  </sheetViews>
  <sheetFormatPr defaultColWidth="10.28515625" defaultRowHeight="10.5"/>
  <cols>
    <col min="1" max="27" width="3.5703125" style="28" customWidth="1"/>
    <col min="28" max="28" width="1.7109375" style="28" customWidth="1"/>
    <col min="29" max="29" width="16" style="28" customWidth="1"/>
    <col min="30" max="32" width="7.5703125" style="28" customWidth="1"/>
    <col min="33" max="33" width="1.7109375" style="28" customWidth="1"/>
    <col min="34" max="34" width="16" style="28" customWidth="1"/>
    <col min="35" max="38" width="7.5703125" style="28" customWidth="1"/>
    <col min="39" max="39" width="1.7109375" style="28" customWidth="1"/>
    <col min="40" max="40" width="16" style="28" customWidth="1"/>
    <col min="41" max="43" width="7.5703125" style="28" customWidth="1"/>
    <col min="44" max="44" width="1.7109375" style="28" customWidth="1"/>
    <col min="45" max="45" width="16" style="28" customWidth="1"/>
    <col min="46" max="49" width="7.5703125" style="28" customWidth="1"/>
    <col min="50" max="16384" width="10.28515625" style="28"/>
  </cols>
  <sheetData>
    <row r="1" spans="1:49" ht="21" customHeight="1" thickBot="1">
      <c r="A1" s="867">
        <v>36</v>
      </c>
      <c r="B1" s="867"/>
      <c r="C1" s="499" t="s">
        <v>684</v>
      </c>
      <c r="D1" s="499"/>
      <c r="E1" s="499"/>
      <c r="F1" s="499"/>
      <c r="G1" s="499"/>
      <c r="H1" s="499"/>
      <c r="I1" s="499"/>
      <c r="J1" s="499"/>
      <c r="K1" s="499"/>
      <c r="L1" s="499"/>
      <c r="M1" s="499"/>
      <c r="N1" s="499"/>
      <c r="O1" s="499"/>
      <c r="P1" s="499"/>
      <c r="Q1" s="499"/>
      <c r="R1" s="499"/>
      <c r="S1" s="499"/>
      <c r="T1" s="499"/>
      <c r="U1" s="499"/>
      <c r="V1" s="824" t="s">
        <v>155</v>
      </c>
      <c r="W1" s="824"/>
      <c r="X1" s="824"/>
      <c r="Y1" s="824"/>
      <c r="Z1" s="824"/>
      <c r="AA1" s="824"/>
      <c r="AC1" s="28" t="s">
        <v>506</v>
      </c>
      <c r="AN1" s="28" t="s">
        <v>268</v>
      </c>
    </row>
    <row r="3" spans="1:49">
      <c r="B3" s="865" t="s">
        <v>802</v>
      </c>
      <c r="C3" s="866"/>
      <c r="D3" s="866"/>
      <c r="E3" s="866"/>
      <c r="F3" s="866"/>
      <c r="G3" s="866"/>
      <c r="H3" s="866"/>
      <c r="I3" s="866"/>
      <c r="J3" s="866"/>
      <c r="K3" s="866"/>
      <c r="L3" s="866"/>
      <c r="M3" s="866"/>
      <c r="N3" s="866"/>
      <c r="O3" s="866"/>
      <c r="P3" s="440"/>
      <c r="Q3" s="436"/>
      <c r="R3" s="437"/>
      <c r="S3" s="437"/>
      <c r="T3" s="437"/>
      <c r="U3" s="437"/>
      <c r="V3" s="437"/>
      <c r="W3" s="437"/>
      <c r="X3" s="437"/>
      <c r="Y3" s="437"/>
      <c r="Z3" s="437"/>
      <c r="AA3" s="438"/>
      <c r="AC3" s="28" t="s">
        <v>660</v>
      </c>
      <c r="AH3" s="28" t="s">
        <v>65</v>
      </c>
      <c r="AN3" s="28" t="s">
        <v>660</v>
      </c>
      <c r="AS3" s="28" t="s">
        <v>65</v>
      </c>
    </row>
    <row r="4" spans="1:49" ht="11.25" thickBot="1">
      <c r="B4" s="866"/>
      <c r="C4" s="866"/>
      <c r="D4" s="866"/>
      <c r="E4" s="866"/>
      <c r="F4" s="866"/>
      <c r="G4" s="866"/>
      <c r="H4" s="866"/>
      <c r="I4" s="866"/>
      <c r="J4" s="866"/>
      <c r="K4" s="866"/>
      <c r="L4" s="866"/>
      <c r="M4" s="866"/>
      <c r="N4" s="866"/>
      <c r="O4" s="866"/>
      <c r="P4" s="440"/>
      <c r="Q4" s="439"/>
      <c r="R4" s="89"/>
      <c r="S4" s="89"/>
      <c r="T4" s="89"/>
      <c r="U4" s="89"/>
      <c r="V4" s="89"/>
      <c r="W4" s="89"/>
      <c r="X4" s="89"/>
      <c r="Y4" s="89"/>
      <c r="Z4" s="89"/>
      <c r="AA4" s="440"/>
    </row>
    <row r="5" spans="1:49" ht="11.25" thickBot="1">
      <c r="B5" s="866"/>
      <c r="C5" s="866"/>
      <c r="D5" s="866"/>
      <c r="E5" s="866"/>
      <c r="F5" s="866"/>
      <c r="G5" s="866"/>
      <c r="H5" s="866"/>
      <c r="I5" s="866"/>
      <c r="J5" s="866"/>
      <c r="K5" s="866"/>
      <c r="L5" s="866"/>
      <c r="M5" s="866"/>
      <c r="N5" s="866"/>
      <c r="O5" s="866"/>
      <c r="P5" s="440"/>
      <c r="Q5" s="439"/>
      <c r="R5" s="89"/>
      <c r="S5" s="89"/>
      <c r="T5" s="89"/>
      <c r="U5" s="89"/>
      <c r="V5" s="89"/>
      <c r="W5" s="89"/>
      <c r="X5" s="89"/>
      <c r="Y5" s="89"/>
      <c r="Z5" s="89"/>
      <c r="AA5" s="440"/>
      <c r="AC5" s="583"/>
      <c r="AD5" s="750" t="s">
        <v>21</v>
      </c>
      <c r="AE5" s="581" t="s">
        <v>22</v>
      </c>
      <c r="AF5" s="580" t="s">
        <v>414</v>
      </c>
      <c r="AH5" s="583"/>
      <c r="AI5" s="581" t="s">
        <v>21</v>
      </c>
      <c r="AJ5" s="581" t="s">
        <v>22</v>
      </c>
      <c r="AK5" s="580" t="s">
        <v>414</v>
      </c>
      <c r="AL5" s="580" t="s">
        <v>633</v>
      </c>
      <c r="AN5" s="136"/>
      <c r="AO5" s="159" t="s">
        <v>21</v>
      </c>
      <c r="AP5" s="160" t="s">
        <v>22</v>
      </c>
      <c r="AQ5" s="32" t="s">
        <v>414</v>
      </c>
      <c r="AS5" s="136"/>
      <c r="AT5" s="159" t="s">
        <v>21</v>
      </c>
      <c r="AU5" s="160" t="s">
        <v>22</v>
      </c>
      <c r="AV5" s="45" t="s">
        <v>414</v>
      </c>
      <c r="AW5" s="245" t="s">
        <v>633</v>
      </c>
    </row>
    <row r="6" spans="1:49" ht="11.25" thickBot="1">
      <c r="B6" s="866"/>
      <c r="C6" s="866"/>
      <c r="D6" s="866"/>
      <c r="E6" s="866"/>
      <c r="F6" s="866"/>
      <c r="G6" s="866"/>
      <c r="H6" s="866"/>
      <c r="I6" s="866"/>
      <c r="J6" s="866"/>
      <c r="K6" s="866"/>
      <c r="L6" s="866"/>
      <c r="M6" s="866"/>
      <c r="N6" s="866"/>
      <c r="O6" s="866"/>
      <c r="P6" s="440"/>
      <c r="Q6" s="439"/>
      <c r="R6" s="89"/>
      <c r="S6" s="89"/>
      <c r="T6" s="89"/>
      <c r="U6" s="89"/>
      <c r="V6" s="89"/>
      <c r="W6" s="89"/>
      <c r="X6" s="89"/>
      <c r="Y6" s="89"/>
      <c r="Z6" s="89"/>
      <c r="AA6" s="440"/>
      <c r="AC6" s="739" t="s">
        <v>633</v>
      </c>
      <c r="AD6" s="790">
        <f>AO6</f>
        <v>0.54886475814412639</v>
      </c>
      <c r="AE6" s="740">
        <f>AP6</f>
        <v>0.44718657453109578</v>
      </c>
      <c r="AF6" s="706">
        <f>AQ6</f>
        <v>3.9486673247778872E-3</v>
      </c>
      <c r="AH6" s="580" t="s">
        <v>633</v>
      </c>
      <c r="AI6" s="714">
        <f>AT6</f>
        <v>556</v>
      </c>
      <c r="AJ6" s="714">
        <f>AU6</f>
        <v>453</v>
      </c>
      <c r="AK6" s="714">
        <f>AV6</f>
        <v>4</v>
      </c>
      <c r="AL6" s="714">
        <f>AW6</f>
        <v>1013</v>
      </c>
      <c r="AN6" s="33" t="s">
        <v>633</v>
      </c>
      <c r="AO6" s="132">
        <f>+AT6/$AW6</f>
        <v>0.54886475814412639</v>
      </c>
      <c r="AP6" s="133">
        <f>+AU6/$AW6</f>
        <v>0.44718657453109578</v>
      </c>
      <c r="AQ6" s="135">
        <f>+AV6/$AW6</f>
        <v>3.9486673247778872E-3</v>
      </c>
      <c r="AS6" s="33" t="s">
        <v>633</v>
      </c>
      <c r="AT6" s="40">
        <f>+集計・資料①!DE33</f>
        <v>556</v>
      </c>
      <c r="AU6" s="41">
        <f>+集計・資料①!DF33</f>
        <v>453</v>
      </c>
      <c r="AV6" s="42">
        <f>+集計・資料①!DG33</f>
        <v>4</v>
      </c>
      <c r="AW6" s="43">
        <f>+SUM(AT6:AV6)</f>
        <v>1013</v>
      </c>
    </row>
    <row r="7" spans="1:49">
      <c r="B7" s="866"/>
      <c r="C7" s="866"/>
      <c r="D7" s="866"/>
      <c r="E7" s="866"/>
      <c r="F7" s="866"/>
      <c r="G7" s="866"/>
      <c r="H7" s="866"/>
      <c r="I7" s="866"/>
      <c r="J7" s="866"/>
      <c r="K7" s="866"/>
      <c r="L7" s="866"/>
      <c r="M7" s="866"/>
      <c r="N7" s="866"/>
      <c r="O7" s="866"/>
      <c r="P7" s="440"/>
      <c r="Q7" s="439"/>
      <c r="R7" s="89"/>
      <c r="S7" s="89"/>
      <c r="T7" s="89"/>
      <c r="U7" s="89"/>
      <c r="V7" s="89"/>
      <c r="W7" s="89"/>
      <c r="X7" s="89"/>
      <c r="Y7" s="89"/>
      <c r="Z7" s="89"/>
      <c r="AA7" s="440"/>
    </row>
    <row r="8" spans="1:49">
      <c r="B8" s="866"/>
      <c r="C8" s="866"/>
      <c r="D8" s="866"/>
      <c r="E8" s="866"/>
      <c r="F8" s="866"/>
      <c r="G8" s="866"/>
      <c r="H8" s="866"/>
      <c r="I8" s="866"/>
      <c r="J8" s="866"/>
      <c r="K8" s="866"/>
      <c r="L8" s="866"/>
      <c r="M8" s="866"/>
      <c r="N8" s="866"/>
      <c r="O8" s="866"/>
      <c r="P8" s="440"/>
      <c r="Q8" s="439"/>
      <c r="R8" s="89"/>
      <c r="S8" s="89"/>
      <c r="T8" s="89"/>
      <c r="U8" s="89"/>
      <c r="V8" s="89"/>
      <c r="W8" s="89"/>
      <c r="X8" s="89"/>
      <c r="Y8" s="89"/>
      <c r="Z8" s="89"/>
      <c r="AA8" s="440"/>
      <c r="AC8" s="28" t="s">
        <v>661</v>
      </c>
      <c r="AH8" s="28" t="s">
        <v>66</v>
      </c>
      <c r="AN8" s="28" t="s">
        <v>661</v>
      </c>
      <c r="AS8" s="28" t="s">
        <v>66</v>
      </c>
    </row>
    <row r="9" spans="1:49" ht="11.25" thickBot="1">
      <c r="B9" s="866"/>
      <c r="C9" s="866"/>
      <c r="D9" s="866"/>
      <c r="E9" s="866"/>
      <c r="F9" s="866"/>
      <c r="G9" s="866"/>
      <c r="H9" s="866"/>
      <c r="I9" s="866"/>
      <c r="J9" s="866"/>
      <c r="K9" s="866"/>
      <c r="L9" s="866"/>
      <c r="M9" s="866"/>
      <c r="N9" s="866"/>
      <c r="O9" s="866"/>
      <c r="P9" s="440"/>
      <c r="Q9" s="439"/>
      <c r="R9" s="89"/>
      <c r="S9" s="89"/>
      <c r="T9" s="89"/>
      <c r="U9" s="89"/>
      <c r="V9" s="89"/>
      <c r="W9" s="89"/>
      <c r="X9" s="89"/>
      <c r="Y9" s="89"/>
      <c r="Z9" s="89"/>
      <c r="AA9" s="440"/>
    </row>
    <row r="10" spans="1:49" ht="11.25" thickBot="1">
      <c r="B10" s="866"/>
      <c r="C10" s="866"/>
      <c r="D10" s="866"/>
      <c r="E10" s="866"/>
      <c r="F10" s="866"/>
      <c r="G10" s="866"/>
      <c r="H10" s="866"/>
      <c r="I10" s="866"/>
      <c r="J10" s="866"/>
      <c r="K10" s="866"/>
      <c r="L10" s="866"/>
      <c r="M10" s="866"/>
      <c r="N10" s="866"/>
      <c r="O10" s="866"/>
      <c r="P10" s="440"/>
      <c r="Q10" s="439"/>
      <c r="R10" s="89"/>
      <c r="S10" s="89"/>
      <c r="T10" s="89"/>
      <c r="U10" s="89"/>
      <c r="V10" s="89"/>
      <c r="W10" s="89"/>
      <c r="X10" s="89"/>
      <c r="Y10" s="89"/>
      <c r="Z10" s="89"/>
      <c r="AA10" s="440"/>
      <c r="AC10" s="580" t="s">
        <v>625</v>
      </c>
      <c r="AD10" s="581" t="s">
        <v>21</v>
      </c>
      <c r="AE10" s="581" t="s">
        <v>22</v>
      </c>
      <c r="AF10" s="580" t="s">
        <v>414</v>
      </c>
      <c r="AH10" s="580" t="s">
        <v>625</v>
      </c>
      <c r="AI10" s="581" t="s">
        <v>21</v>
      </c>
      <c r="AJ10" s="581" t="s">
        <v>22</v>
      </c>
      <c r="AK10" s="580" t="s">
        <v>414</v>
      </c>
      <c r="AL10" s="580" t="s">
        <v>633</v>
      </c>
      <c r="AN10" s="33" t="s">
        <v>625</v>
      </c>
      <c r="AO10" s="250" t="s">
        <v>21</v>
      </c>
      <c r="AP10" s="27" t="s">
        <v>22</v>
      </c>
      <c r="AQ10" s="105" t="s">
        <v>414</v>
      </c>
      <c r="AS10" s="29" t="s">
        <v>625</v>
      </c>
      <c r="AT10" s="159" t="s">
        <v>21</v>
      </c>
      <c r="AU10" s="160" t="s">
        <v>22</v>
      </c>
      <c r="AV10" s="45" t="s">
        <v>414</v>
      </c>
      <c r="AW10" s="34" t="s">
        <v>633</v>
      </c>
    </row>
    <row r="11" spans="1:49">
      <c r="B11" s="866"/>
      <c r="C11" s="866"/>
      <c r="D11" s="866"/>
      <c r="E11" s="866"/>
      <c r="F11" s="866"/>
      <c r="G11" s="866"/>
      <c r="H11" s="866"/>
      <c r="I11" s="866"/>
      <c r="J11" s="866"/>
      <c r="K11" s="866"/>
      <c r="L11" s="866"/>
      <c r="M11" s="866"/>
      <c r="N11" s="866"/>
      <c r="O11" s="866"/>
      <c r="P11" s="440"/>
      <c r="Q11" s="439"/>
      <c r="R11" s="89"/>
      <c r="S11" s="89"/>
      <c r="T11" s="89"/>
      <c r="U11" s="89"/>
      <c r="V11" s="89"/>
      <c r="W11" s="89"/>
      <c r="X11" s="89"/>
      <c r="Y11" s="89"/>
      <c r="Z11" s="89"/>
      <c r="AA11" s="440"/>
      <c r="AC11" s="578" t="s">
        <v>416</v>
      </c>
      <c r="AD11" s="706">
        <f>AO23</f>
        <v>0.52409638554216864</v>
      </c>
      <c r="AE11" s="706">
        <f>AP23</f>
        <v>0.4759036144578313</v>
      </c>
      <c r="AF11" s="706">
        <f>AQ23</f>
        <v>0</v>
      </c>
      <c r="AH11" s="578" t="s">
        <v>416</v>
      </c>
      <c r="AI11" s="714">
        <f>AT23</f>
        <v>87</v>
      </c>
      <c r="AJ11" s="714">
        <f>AU23</f>
        <v>79</v>
      </c>
      <c r="AK11" s="714">
        <f>AV23</f>
        <v>0</v>
      </c>
      <c r="AL11" s="714">
        <f>AW23</f>
        <v>166</v>
      </c>
      <c r="AN11" s="150" t="s">
        <v>632</v>
      </c>
      <c r="AO11" s="92" t="e">
        <f>+AT11/$AW11</f>
        <v>#DIV/0!</v>
      </c>
      <c r="AP11" s="48" t="e">
        <f>+AU11/$AW11</f>
        <v>#DIV/0!</v>
      </c>
      <c r="AQ11" s="93" t="e">
        <f>+AV11/$AW11</f>
        <v>#DIV/0!</v>
      </c>
      <c r="AS11" s="46" t="s">
        <v>632</v>
      </c>
      <c r="AT11" s="50">
        <f>+集計・資料①!DE7</f>
        <v>0</v>
      </c>
      <c r="AU11" s="51">
        <f>+集計・資料①!DF7</f>
        <v>0</v>
      </c>
      <c r="AV11" s="52">
        <f>+集計・資料①!DG7</f>
        <v>0</v>
      </c>
      <c r="AW11" s="53">
        <f>+SUM(AT11:AV11)</f>
        <v>0</v>
      </c>
    </row>
    <row r="12" spans="1:49">
      <c r="B12" s="866"/>
      <c r="C12" s="866"/>
      <c r="D12" s="866"/>
      <c r="E12" s="866"/>
      <c r="F12" s="866"/>
      <c r="G12" s="866"/>
      <c r="H12" s="866"/>
      <c r="I12" s="866"/>
      <c r="J12" s="866"/>
      <c r="K12" s="866"/>
      <c r="L12" s="866"/>
      <c r="M12" s="866"/>
      <c r="N12" s="866"/>
      <c r="O12" s="866"/>
      <c r="P12" s="440"/>
      <c r="Q12" s="439"/>
      <c r="R12" s="89"/>
      <c r="S12" s="89"/>
      <c r="T12" s="89"/>
      <c r="U12" s="89"/>
      <c r="V12" s="89"/>
      <c r="W12" s="89"/>
      <c r="X12" s="89"/>
      <c r="Y12" s="89"/>
      <c r="Z12" s="89"/>
      <c r="AA12" s="440"/>
      <c r="AC12" s="708" t="s">
        <v>417</v>
      </c>
      <c r="AD12" s="706">
        <f>AO22</f>
        <v>0.50624999999999998</v>
      </c>
      <c r="AE12" s="706">
        <f>AP22</f>
        <v>0.49375000000000002</v>
      </c>
      <c r="AF12" s="706">
        <f>AQ22</f>
        <v>0</v>
      </c>
      <c r="AH12" s="708" t="s">
        <v>417</v>
      </c>
      <c r="AI12" s="714">
        <f>AT22</f>
        <v>81</v>
      </c>
      <c r="AJ12" s="714">
        <f>AU22</f>
        <v>79</v>
      </c>
      <c r="AK12" s="714">
        <f>AV22</f>
        <v>0</v>
      </c>
      <c r="AL12" s="714">
        <f>AW22</f>
        <v>160</v>
      </c>
      <c r="AN12" s="19" t="s">
        <v>619</v>
      </c>
      <c r="AO12" s="267">
        <f t="shared" ref="AO12:AO22" si="0">+AT12/$AW12</f>
        <v>0.45614035087719296</v>
      </c>
      <c r="AP12" s="268">
        <f t="shared" ref="AP12:AP22" si="1">+AU12/$AW12</f>
        <v>0.52631578947368418</v>
      </c>
      <c r="AQ12" s="269">
        <f t="shared" ref="AQ12:AQ22" si="2">+AV12/$AW12</f>
        <v>1.7543859649122806E-2</v>
      </c>
      <c r="AS12" s="8" t="s">
        <v>619</v>
      </c>
      <c r="AT12" s="99">
        <f>+集計・資料①!DE9</f>
        <v>26</v>
      </c>
      <c r="AU12" s="77">
        <f>+集計・資料①!DF9</f>
        <v>30</v>
      </c>
      <c r="AV12" s="100">
        <f>+集計・資料①!DG9</f>
        <v>1</v>
      </c>
      <c r="AW12" s="56">
        <f t="shared" ref="AW12:AW22" si="3">+SUM(AT12:AV12)</f>
        <v>57</v>
      </c>
    </row>
    <row r="13" spans="1:49">
      <c r="B13" s="866"/>
      <c r="C13" s="866"/>
      <c r="D13" s="866"/>
      <c r="E13" s="866"/>
      <c r="F13" s="866"/>
      <c r="G13" s="866"/>
      <c r="H13" s="866"/>
      <c r="I13" s="866"/>
      <c r="J13" s="866"/>
      <c r="K13" s="866"/>
      <c r="L13" s="866"/>
      <c r="M13" s="866"/>
      <c r="N13" s="866"/>
      <c r="O13" s="866"/>
      <c r="P13" s="440"/>
      <c r="Q13" s="439"/>
      <c r="R13" s="89"/>
      <c r="S13" s="89"/>
      <c r="T13" s="89"/>
      <c r="U13" s="89"/>
      <c r="V13" s="89"/>
      <c r="W13" s="89"/>
      <c r="X13" s="89"/>
      <c r="Y13" s="89"/>
      <c r="Z13" s="89"/>
      <c r="AA13" s="440"/>
      <c r="AC13" s="578" t="s">
        <v>418</v>
      </c>
      <c r="AD13" s="790">
        <f>AO21</f>
        <v>0.875</v>
      </c>
      <c r="AE13" s="706">
        <f>AP21</f>
        <v>0.125</v>
      </c>
      <c r="AF13" s="706">
        <f>AQ21</f>
        <v>0</v>
      </c>
      <c r="AH13" s="578" t="s">
        <v>418</v>
      </c>
      <c r="AI13" s="714">
        <f>AT21</f>
        <v>7</v>
      </c>
      <c r="AJ13" s="714">
        <f>AU21</f>
        <v>1</v>
      </c>
      <c r="AK13" s="714">
        <f>AV21</f>
        <v>0</v>
      </c>
      <c r="AL13" s="714">
        <f>AW21</f>
        <v>8</v>
      </c>
      <c r="AN13" s="19" t="s">
        <v>620</v>
      </c>
      <c r="AO13" s="270">
        <f t="shared" si="0"/>
        <v>0.60606060606060608</v>
      </c>
      <c r="AP13" s="271">
        <f t="shared" si="1"/>
        <v>0.39393939393939392</v>
      </c>
      <c r="AQ13" s="235">
        <f t="shared" si="2"/>
        <v>0</v>
      </c>
      <c r="AS13" s="8" t="s">
        <v>620</v>
      </c>
      <c r="AT13" s="99">
        <f>+集計・資料①!DE11</f>
        <v>80</v>
      </c>
      <c r="AU13" s="77">
        <f>+集計・資料①!DF11</f>
        <v>52</v>
      </c>
      <c r="AV13" s="100">
        <f>+集計・資料①!DG11</f>
        <v>0</v>
      </c>
      <c r="AW13" s="56">
        <f t="shared" si="3"/>
        <v>132</v>
      </c>
    </row>
    <row r="14" spans="1:49" ht="12.75" customHeight="1">
      <c r="B14" s="866"/>
      <c r="C14" s="866"/>
      <c r="D14" s="866"/>
      <c r="E14" s="866"/>
      <c r="F14" s="866"/>
      <c r="G14" s="866"/>
      <c r="H14" s="866"/>
      <c r="I14" s="866"/>
      <c r="J14" s="866"/>
      <c r="K14" s="866"/>
      <c r="L14" s="866"/>
      <c r="M14" s="866"/>
      <c r="N14" s="866"/>
      <c r="O14" s="866"/>
      <c r="P14" s="440"/>
      <c r="Q14" s="439"/>
      <c r="R14" s="89"/>
      <c r="S14" s="89"/>
      <c r="T14" s="89"/>
      <c r="U14" s="89"/>
      <c r="V14" s="89"/>
      <c r="W14" s="89"/>
      <c r="X14" s="89"/>
      <c r="Y14" s="89"/>
      <c r="Z14" s="89"/>
      <c r="AA14" s="440"/>
      <c r="AC14" s="708" t="s">
        <v>419</v>
      </c>
      <c r="AD14" s="715">
        <f>AO20</f>
        <v>0.6</v>
      </c>
      <c r="AE14" s="706">
        <f>AP20</f>
        <v>0.4</v>
      </c>
      <c r="AF14" s="706">
        <f>AQ20</f>
        <v>0</v>
      </c>
      <c r="AH14" s="708" t="s">
        <v>419</v>
      </c>
      <c r="AI14" s="714">
        <f>AT20</f>
        <v>12</v>
      </c>
      <c r="AJ14" s="714">
        <f>AU20</f>
        <v>8</v>
      </c>
      <c r="AK14" s="714">
        <f>AV20</f>
        <v>0</v>
      </c>
      <c r="AL14" s="714">
        <f>AW20</f>
        <v>20</v>
      </c>
      <c r="AN14" s="19" t="s">
        <v>618</v>
      </c>
      <c r="AO14" s="270">
        <f t="shared" si="0"/>
        <v>0.65517241379310343</v>
      </c>
      <c r="AP14" s="271">
        <f t="shared" si="1"/>
        <v>0.34482758620689657</v>
      </c>
      <c r="AQ14" s="235">
        <f t="shared" si="2"/>
        <v>0</v>
      </c>
      <c r="AS14" s="8" t="s">
        <v>618</v>
      </c>
      <c r="AT14" s="99">
        <f>+集計・資料①!DE13</f>
        <v>19</v>
      </c>
      <c r="AU14" s="77">
        <f>+集計・資料①!DF13</f>
        <v>10</v>
      </c>
      <c r="AV14" s="100">
        <f>+集計・資料①!DG13</f>
        <v>0</v>
      </c>
      <c r="AW14" s="56">
        <f t="shared" si="3"/>
        <v>29</v>
      </c>
    </row>
    <row r="15" spans="1:49">
      <c r="O15" s="89"/>
      <c r="P15" s="440"/>
      <c r="Q15" s="439"/>
      <c r="R15" s="89"/>
      <c r="S15" s="89"/>
      <c r="T15" s="89"/>
      <c r="U15" s="89"/>
      <c r="V15" s="89"/>
      <c r="W15" s="89"/>
      <c r="X15" s="89"/>
      <c r="Y15" s="89"/>
      <c r="Z15" s="89"/>
      <c r="AA15" s="440"/>
      <c r="AC15" s="578" t="s">
        <v>420</v>
      </c>
      <c r="AD15" s="706">
        <f>AO19</f>
        <v>0.4895397489539749</v>
      </c>
      <c r="AE15" s="706">
        <f>AP19</f>
        <v>0.497907949790795</v>
      </c>
      <c r="AF15" s="706">
        <f>AQ19</f>
        <v>1.2552301255230125E-2</v>
      </c>
      <c r="AH15" s="578" t="s">
        <v>420</v>
      </c>
      <c r="AI15" s="714">
        <f>AT19</f>
        <v>117</v>
      </c>
      <c r="AJ15" s="714">
        <f>AU19</f>
        <v>119</v>
      </c>
      <c r="AK15" s="714">
        <f>AV19</f>
        <v>3</v>
      </c>
      <c r="AL15" s="714">
        <f>AW19</f>
        <v>239</v>
      </c>
      <c r="AN15" s="19" t="s">
        <v>617</v>
      </c>
      <c r="AO15" s="270">
        <f t="shared" si="0"/>
        <v>0.74100719424460426</v>
      </c>
      <c r="AP15" s="271">
        <f t="shared" si="1"/>
        <v>0.25899280575539568</v>
      </c>
      <c r="AQ15" s="235">
        <f t="shared" si="2"/>
        <v>0</v>
      </c>
      <c r="AS15" s="8" t="s">
        <v>617</v>
      </c>
      <c r="AT15" s="99">
        <f>+集計・資料①!DE15</f>
        <v>103</v>
      </c>
      <c r="AU15" s="77">
        <f>+集計・資料①!DF15</f>
        <v>36</v>
      </c>
      <c r="AV15" s="100">
        <f>+集計・資料①!DG15</f>
        <v>0</v>
      </c>
      <c r="AW15" s="56">
        <f t="shared" si="3"/>
        <v>139</v>
      </c>
    </row>
    <row r="16" spans="1:49">
      <c r="O16" s="89"/>
      <c r="P16" s="440"/>
      <c r="Q16" s="439"/>
      <c r="R16" s="89"/>
      <c r="S16" s="89"/>
      <c r="T16" s="89"/>
      <c r="U16" s="89"/>
      <c r="V16" s="89"/>
      <c r="W16" s="89"/>
      <c r="X16" s="89"/>
      <c r="Y16" s="89"/>
      <c r="Z16" s="89"/>
      <c r="AA16" s="440"/>
      <c r="AC16" s="708" t="s">
        <v>421</v>
      </c>
      <c r="AD16" s="790">
        <f>AO18</f>
        <v>0.7142857142857143</v>
      </c>
      <c r="AE16" s="706">
        <f>AP18</f>
        <v>0.2857142857142857</v>
      </c>
      <c r="AF16" s="706">
        <f>AQ18</f>
        <v>0</v>
      </c>
      <c r="AH16" s="708" t="s">
        <v>421</v>
      </c>
      <c r="AI16" s="714">
        <f>AT18</f>
        <v>10</v>
      </c>
      <c r="AJ16" s="714">
        <f>AU18</f>
        <v>4</v>
      </c>
      <c r="AK16" s="714">
        <f>AV18</f>
        <v>0</v>
      </c>
      <c r="AL16" s="714">
        <f>AW18</f>
        <v>14</v>
      </c>
      <c r="AN16" s="19" t="s">
        <v>616</v>
      </c>
      <c r="AO16" s="270">
        <f t="shared" si="0"/>
        <v>0.26666666666666666</v>
      </c>
      <c r="AP16" s="271">
        <f t="shared" si="1"/>
        <v>0.73333333333333328</v>
      </c>
      <c r="AQ16" s="235">
        <f t="shared" si="2"/>
        <v>0</v>
      </c>
      <c r="AS16" s="8" t="s">
        <v>616</v>
      </c>
      <c r="AT16" s="99">
        <f>+集計・資料①!DE17</f>
        <v>8</v>
      </c>
      <c r="AU16" s="77">
        <f>+集計・資料①!DF17</f>
        <v>22</v>
      </c>
      <c r="AV16" s="100">
        <f>+集計・資料①!DG17</f>
        <v>0</v>
      </c>
      <c r="AW16" s="56">
        <f t="shared" si="3"/>
        <v>30</v>
      </c>
    </row>
    <row r="17" spans="1:49">
      <c r="A17" s="89"/>
      <c r="B17" s="89"/>
      <c r="C17" s="89"/>
      <c r="D17" s="89"/>
      <c r="E17" s="89"/>
      <c r="F17" s="89"/>
      <c r="G17" s="89"/>
      <c r="H17" s="89"/>
      <c r="I17" s="89"/>
      <c r="J17" s="89"/>
      <c r="K17" s="89"/>
      <c r="L17" s="89"/>
      <c r="M17" s="89"/>
      <c r="N17" s="89"/>
      <c r="O17" s="89"/>
      <c r="P17" s="440"/>
      <c r="Q17" s="441"/>
      <c r="R17" s="442"/>
      <c r="S17" s="442"/>
      <c r="T17" s="442"/>
      <c r="U17" s="442"/>
      <c r="V17" s="442"/>
      <c r="W17" s="442"/>
      <c r="X17" s="442"/>
      <c r="Y17" s="442"/>
      <c r="Z17" s="442"/>
      <c r="AA17" s="443"/>
      <c r="AC17" s="578" t="s">
        <v>422</v>
      </c>
      <c r="AD17" s="706">
        <f>AO17</f>
        <v>0.31578947368421051</v>
      </c>
      <c r="AE17" s="706">
        <f>AP17</f>
        <v>0.68421052631578949</v>
      </c>
      <c r="AF17" s="706">
        <f>AQ17</f>
        <v>0</v>
      </c>
      <c r="AH17" s="578" t="s">
        <v>422</v>
      </c>
      <c r="AI17" s="714">
        <f>AT17</f>
        <v>6</v>
      </c>
      <c r="AJ17" s="714">
        <f>AU17</f>
        <v>13</v>
      </c>
      <c r="AK17" s="714">
        <f>AV17</f>
        <v>0</v>
      </c>
      <c r="AL17" s="714">
        <f>AW17</f>
        <v>19</v>
      </c>
      <c r="AN17" s="19" t="s">
        <v>621</v>
      </c>
      <c r="AO17" s="270">
        <f t="shared" si="0"/>
        <v>0.31578947368421051</v>
      </c>
      <c r="AP17" s="271">
        <f t="shared" si="1"/>
        <v>0.68421052631578949</v>
      </c>
      <c r="AQ17" s="235">
        <f t="shared" si="2"/>
        <v>0</v>
      </c>
      <c r="AS17" s="8" t="s">
        <v>621</v>
      </c>
      <c r="AT17" s="99">
        <f>+集計・資料①!DE19</f>
        <v>6</v>
      </c>
      <c r="AU17" s="77">
        <f>+集計・資料①!DF19</f>
        <v>13</v>
      </c>
      <c r="AV17" s="100">
        <f>+集計・資料①!DG19</f>
        <v>0</v>
      </c>
      <c r="AW17" s="56">
        <f t="shared" si="3"/>
        <v>19</v>
      </c>
    </row>
    <row r="18" spans="1:49">
      <c r="A18" s="89"/>
      <c r="B18" s="89"/>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C18" s="708" t="s">
        <v>423</v>
      </c>
      <c r="AD18" s="706">
        <f>AO16</f>
        <v>0.26666666666666666</v>
      </c>
      <c r="AE18" s="706">
        <f>AP16</f>
        <v>0.73333333333333328</v>
      </c>
      <c r="AF18" s="706">
        <f>AQ16</f>
        <v>0</v>
      </c>
      <c r="AH18" s="708" t="s">
        <v>423</v>
      </c>
      <c r="AI18" s="714">
        <f>AT16</f>
        <v>8</v>
      </c>
      <c r="AJ18" s="714">
        <f>AU16</f>
        <v>22</v>
      </c>
      <c r="AK18" s="714">
        <f>AV16</f>
        <v>0</v>
      </c>
      <c r="AL18" s="714">
        <f>AW16</f>
        <v>30</v>
      </c>
      <c r="AN18" s="19" t="s">
        <v>615</v>
      </c>
      <c r="AO18" s="270">
        <f t="shared" si="0"/>
        <v>0.7142857142857143</v>
      </c>
      <c r="AP18" s="271">
        <f t="shared" si="1"/>
        <v>0.2857142857142857</v>
      </c>
      <c r="AQ18" s="235">
        <f t="shared" si="2"/>
        <v>0</v>
      </c>
      <c r="AS18" s="8" t="s">
        <v>615</v>
      </c>
      <c r="AT18" s="99">
        <f>+集計・資料①!DE21</f>
        <v>10</v>
      </c>
      <c r="AU18" s="77">
        <f>+集計・資料①!DF21</f>
        <v>4</v>
      </c>
      <c r="AV18" s="100">
        <f>+集計・資料①!DG21</f>
        <v>0</v>
      </c>
      <c r="AW18" s="56">
        <f t="shared" si="3"/>
        <v>14</v>
      </c>
    </row>
    <row r="19" spans="1:49">
      <c r="A19" s="89"/>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C19" s="578" t="s">
        <v>424</v>
      </c>
      <c r="AD19" s="790">
        <f>AO15</f>
        <v>0.74100719424460426</v>
      </c>
      <c r="AE19" s="706">
        <f>AP15</f>
        <v>0.25899280575539568</v>
      </c>
      <c r="AF19" s="706">
        <f>AQ15</f>
        <v>0</v>
      </c>
      <c r="AH19" s="578" t="s">
        <v>424</v>
      </c>
      <c r="AI19" s="714">
        <f>AT15</f>
        <v>103</v>
      </c>
      <c r="AJ19" s="714">
        <f>AU15</f>
        <v>36</v>
      </c>
      <c r="AK19" s="714">
        <f>AV15</f>
        <v>0</v>
      </c>
      <c r="AL19" s="714">
        <f>AW15</f>
        <v>139</v>
      </c>
      <c r="AN19" s="19" t="s">
        <v>614</v>
      </c>
      <c r="AO19" s="270">
        <f t="shared" si="0"/>
        <v>0.4895397489539749</v>
      </c>
      <c r="AP19" s="271">
        <f t="shared" si="1"/>
        <v>0.497907949790795</v>
      </c>
      <c r="AQ19" s="235">
        <f t="shared" si="2"/>
        <v>1.2552301255230125E-2</v>
      </c>
      <c r="AS19" s="8" t="s">
        <v>614</v>
      </c>
      <c r="AT19" s="99">
        <f>+集計・資料①!DE23</f>
        <v>117</v>
      </c>
      <c r="AU19" s="77">
        <f>+集計・資料①!DF23</f>
        <v>119</v>
      </c>
      <c r="AV19" s="100">
        <f>+集計・資料①!DG23</f>
        <v>3</v>
      </c>
      <c r="AW19" s="56">
        <f t="shared" si="3"/>
        <v>239</v>
      </c>
    </row>
    <row r="20" spans="1:49">
      <c r="A20" s="89"/>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C20" s="708" t="s">
        <v>425</v>
      </c>
      <c r="AD20" s="715">
        <f>AO14</f>
        <v>0.65517241379310343</v>
      </c>
      <c r="AE20" s="706">
        <f>AP14</f>
        <v>0.34482758620689657</v>
      </c>
      <c r="AF20" s="706">
        <f>AQ14</f>
        <v>0</v>
      </c>
      <c r="AH20" s="708" t="s">
        <v>425</v>
      </c>
      <c r="AI20" s="714">
        <f>AT14</f>
        <v>19</v>
      </c>
      <c r="AJ20" s="714">
        <f>AU14</f>
        <v>10</v>
      </c>
      <c r="AK20" s="714">
        <f>AV14</f>
        <v>0</v>
      </c>
      <c r="AL20" s="714">
        <f>AW14</f>
        <v>29</v>
      </c>
      <c r="AN20" s="19" t="s">
        <v>613</v>
      </c>
      <c r="AO20" s="270">
        <f t="shared" si="0"/>
        <v>0.6</v>
      </c>
      <c r="AP20" s="271">
        <f t="shared" si="1"/>
        <v>0.4</v>
      </c>
      <c r="AQ20" s="235">
        <f t="shared" si="2"/>
        <v>0</v>
      </c>
      <c r="AS20" s="8" t="s">
        <v>613</v>
      </c>
      <c r="AT20" s="99">
        <f>+集計・資料①!DE25</f>
        <v>12</v>
      </c>
      <c r="AU20" s="77">
        <f>+集計・資料①!DF25</f>
        <v>8</v>
      </c>
      <c r="AV20" s="100">
        <f>+集計・資料①!DG25</f>
        <v>0</v>
      </c>
      <c r="AW20" s="56">
        <f t="shared" si="3"/>
        <v>20</v>
      </c>
    </row>
    <row r="21" spans="1:49">
      <c r="A21" s="89"/>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C21" s="578" t="s">
        <v>426</v>
      </c>
      <c r="AD21" s="706">
        <f>AO13</f>
        <v>0.60606060606060608</v>
      </c>
      <c r="AE21" s="706">
        <f>AP13</f>
        <v>0.39393939393939392</v>
      </c>
      <c r="AF21" s="706">
        <f>AQ13</f>
        <v>0</v>
      </c>
      <c r="AH21" s="578" t="s">
        <v>426</v>
      </c>
      <c r="AI21" s="714">
        <f>AT13</f>
        <v>80</v>
      </c>
      <c r="AJ21" s="714">
        <f>AU13</f>
        <v>52</v>
      </c>
      <c r="AK21" s="714">
        <f>AV13</f>
        <v>0</v>
      </c>
      <c r="AL21" s="714">
        <f>AW13</f>
        <v>132</v>
      </c>
      <c r="AN21" s="19" t="s">
        <v>612</v>
      </c>
      <c r="AO21" s="270">
        <f t="shared" si="0"/>
        <v>0.875</v>
      </c>
      <c r="AP21" s="271">
        <f t="shared" si="1"/>
        <v>0.125</v>
      </c>
      <c r="AQ21" s="235">
        <f t="shared" si="2"/>
        <v>0</v>
      </c>
      <c r="AS21" s="8" t="s">
        <v>612</v>
      </c>
      <c r="AT21" s="99">
        <f>+集計・資料①!DE27</f>
        <v>7</v>
      </c>
      <c r="AU21" s="77">
        <f>+集計・資料①!DF27</f>
        <v>1</v>
      </c>
      <c r="AV21" s="100">
        <f>+集計・資料①!DG27</f>
        <v>0</v>
      </c>
      <c r="AW21" s="56">
        <f t="shared" si="3"/>
        <v>8</v>
      </c>
    </row>
    <row r="22" spans="1:49">
      <c r="A22" s="89"/>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C22" s="708" t="s">
        <v>427</v>
      </c>
      <c r="AD22" s="706">
        <f>AO12</f>
        <v>0.45614035087719296</v>
      </c>
      <c r="AE22" s="706">
        <f>AP12</f>
        <v>0.52631578947368418</v>
      </c>
      <c r="AF22" s="706">
        <f>AQ12</f>
        <v>1.7543859649122806E-2</v>
      </c>
      <c r="AH22" s="708" t="s">
        <v>427</v>
      </c>
      <c r="AI22" s="714">
        <f>AT12</f>
        <v>26</v>
      </c>
      <c r="AJ22" s="714">
        <f>AU12</f>
        <v>30</v>
      </c>
      <c r="AK22" s="714">
        <f>AV12</f>
        <v>1</v>
      </c>
      <c r="AL22" s="714">
        <f>AW12</f>
        <v>57</v>
      </c>
      <c r="AN22" s="20" t="s">
        <v>622</v>
      </c>
      <c r="AO22" s="270">
        <f t="shared" si="0"/>
        <v>0.50624999999999998</v>
      </c>
      <c r="AP22" s="271">
        <f t="shared" si="1"/>
        <v>0.49375000000000002</v>
      </c>
      <c r="AQ22" s="235">
        <f t="shared" si="2"/>
        <v>0</v>
      </c>
      <c r="AS22" s="17" t="s">
        <v>622</v>
      </c>
      <c r="AT22" s="99">
        <f>+集計・資料①!DE29</f>
        <v>81</v>
      </c>
      <c r="AU22" s="77">
        <f>+集計・資料①!DF29</f>
        <v>79</v>
      </c>
      <c r="AV22" s="100">
        <f>+集計・資料①!DG29</f>
        <v>0</v>
      </c>
      <c r="AW22" s="56">
        <f t="shared" si="3"/>
        <v>160</v>
      </c>
    </row>
    <row r="23" spans="1:49" ht="11.25" thickBot="1">
      <c r="A23" s="8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C23" s="578" t="s">
        <v>23</v>
      </c>
      <c r="AD23" s="706" t="e">
        <f>AO11</f>
        <v>#DIV/0!</v>
      </c>
      <c r="AE23" s="706" t="e">
        <f>AP11</f>
        <v>#DIV/0!</v>
      </c>
      <c r="AF23" s="706" t="e">
        <f>AQ11</f>
        <v>#DIV/0!</v>
      </c>
      <c r="AH23" s="578" t="s">
        <v>23</v>
      </c>
      <c r="AI23" s="714">
        <f>AT11</f>
        <v>0</v>
      </c>
      <c r="AJ23" s="714">
        <f>AU11</f>
        <v>0</v>
      </c>
      <c r="AK23" s="714">
        <f>AV11</f>
        <v>0</v>
      </c>
      <c r="AL23" s="714">
        <f>AW11</f>
        <v>0</v>
      </c>
      <c r="AN23" s="21" t="s">
        <v>623</v>
      </c>
      <c r="AO23" s="272">
        <f>+AT23/$AW23</f>
        <v>0.52409638554216864</v>
      </c>
      <c r="AP23" s="273">
        <f>+AU23/$AW23</f>
        <v>0.4759036144578313</v>
      </c>
      <c r="AQ23" s="238">
        <f>+AV23/$AW23</f>
        <v>0</v>
      </c>
      <c r="AS23" s="9" t="s">
        <v>623</v>
      </c>
      <c r="AT23" s="60">
        <f>+集計・資料①!DE31</f>
        <v>87</v>
      </c>
      <c r="AU23" s="61">
        <f>+集計・資料①!DF31</f>
        <v>79</v>
      </c>
      <c r="AV23" s="62">
        <f>+集計・資料①!DG31</f>
        <v>0</v>
      </c>
      <c r="AW23" s="63">
        <f>+SUM(AT23:AV23)</f>
        <v>166</v>
      </c>
    </row>
    <row r="24" spans="1:49" ht="11.25" thickBot="1">
      <c r="A24" s="89"/>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C24" s="257"/>
      <c r="AD24" s="259"/>
      <c r="AE24" s="259"/>
      <c r="AF24" s="259"/>
      <c r="AH24" s="580" t="s">
        <v>631</v>
      </c>
      <c r="AI24" s="714">
        <f>SUM(AI11:AI23)</f>
        <v>556</v>
      </c>
      <c r="AJ24" s="714">
        <f>SUM(AJ11:AJ23)</f>
        <v>453</v>
      </c>
      <c r="AK24" s="714">
        <f>SUM(AK11:AK23)</f>
        <v>4</v>
      </c>
      <c r="AL24" s="714">
        <f>SUM(AL11:AL23)</f>
        <v>1013</v>
      </c>
      <c r="AN24" s="257"/>
      <c r="AO24" s="259"/>
      <c r="AP24" s="259"/>
      <c r="AQ24" s="259"/>
      <c r="AS24" s="35" t="s">
        <v>631</v>
      </c>
      <c r="AT24" s="103">
        <f>+集計・資料①!DE33</f>
        <v>556</v>
      </c>
      <c r="AU24" s="85">
        <f>+集計・資料①!DF33</f>
        <v>453</v>
      </c>
      <c r="AV24" s="86">
        <f>+集計・資料①!DG33</f>
        <v>4</v>
      </c>
      <c r="AW24" s="67">
        <f>+SUM(AT24:AV24)</f>
        <v>1013</v>
      </c>
    </row>
    <row r="25" spans="1:49">
      <c r="A25" s="89"/>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C25" s="257"/>
      <c r="AD25" s="259"/>
      <c r="AE25" s="259"/>
      <c r="AF25" s="259"/>
      <c r="AH25" s="257"/>
      <c r="AN25" s="257"/>
      <c r="AO25" s="259"/>
      <c r="AP25" s="259"/>
      <c r="AQ25" s="259"/>
      <c r="AS25" s="257"/>
    </row>
    <row r="26" spans="1:49">
      <c r="A26" s="89"/>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C26" s="28" t="s">
        <v>662</v>
      </c>
      <c r="AD26" s="258"/>
      <c r="AE26" s="258"/>
      <c r="AF26" s="258"/>
      <c r="AH26" s="28" t="s">
        <v>67</v>
      </c>
      <c r="AI26" s="258"/>
      <c r="AJ26" s="258"/>
      <c r="AK26" s="258"/>
      <c r="AN26" s="28" t="s">
        <v>662</v>
      </c>
      <c r="AO26" s="258"/>
      <c r="AP26" s="258"/>
      <c r="AQ26" s="258"/>
      <c r="AS26" s="28" t="s">
        <v>67</v>
      </c>
      <c r="AT26" s="258"/>
      <c r="AU26" s="258"/>
      <c r="AV26" s="258"/>
    </row>
    <row r="27" spans="1:49" ht="11.25" thickBot="1">
      <c r="A27" s="436"/>
      <c r="B27" s="437"/>
      <c r="C27" s="437"/>
      <c r="D27" s="437"/>
      <c r="E27" s="437"/>
      <c r="F27" s="437"/>
      <c r="G27" s="437"/>
      <c r="H27" s="437"/>
      <c r="I27" s="437"/>
      <c r="J27" s="437"/>
      <c r="K27" s="437"/>
      <c r="L27" s="437"/>
      <c r="M27" s="437"/>
      <c r="N27" s="437"/>
      <c r="O27" s="437"/>
      <c r="P27" s="437"/>
      <c r="Q27" s="437"/>
      <c r="R27" s="437"/>
      <c r="S27" s="437"/>
      <c r="T27" s="437"/>
      <c r="U27" s="437"/>
      <c r="V27" s="437"/>
      <c r="W27" s="437"/>
      <c r="X27" s="437"/>
      <c r="Y27" s="437"/>
      <c r="Z27" s="437"/>
      <c r="AA27" s="438"/>
      <c r="AC27" s="257"/>
      <c r="AD27" s="258"/>
      <c r="AE27" s="258"/>
      <c r="AF27" s="258"/>
      <c r="AH27" s="257"/>
      <c r="AI27" s="258"/>
      <c r="AJ27" s="258"/>
      <c r="AK27" s="258"/>
      <c r="AN27" s="257"/>
      <c r="AO27" s="258"/>
      <c r="AP27" s="258"/>
      <c r="AQ27" s="258"/>
      <c r="AS27" s="257"/>
      <c r="AT27" s="258"/>
      <c r="AU27" s="258"/>
      <c r="AV27" s="258"/>
    </row>
    <row r="28" spans="1:49" ht="11.25" thickBot="1">
      <c r="A28" s="439"/>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440"/>
      <c r="AC28" s="580" t="s">
        <v>8</v>
      </c>
      <c r="AD28" s="581" t="s">
        <v>21</v>
      </c>
      <c r="AE28" s="581" t="s">
        <v>22</v>
      </c>
      <c r="AF28" s="580" t="s">
        <v>414</v>
      </c>
      <c r="AH28" s="580" t="s">
        <v>8</v>
      </c>
      <c r="AI28" s="581" t="s">
        <v>21</v>
      </c>
      <c r="AJ28" s="581" t="s">
        <v>22</v>
      </c>
      <c r="AK28" s="580" t="s">
        <v>414</v>
      </c>
      <c r="AL28" s="580" t="s">
        <v>633</v>
      </c>
      <c r="AN28" s="33" t="s">
        <v>8</v>
      </c>
      <c r="AO28" s="159" t="s">
        <v>21</v>
      </c>
      <c r="AP28" s="160" t="s">
        <v>22</v>
      </c>
      <c r="AQ28" s="32" t="s">
        <v>414</v>
      </c>
      <c r="AS28" s="33" t="s">
        <v>8</v>
      </c>
      <c r="AT28" s="159" t="s">
        <v>21</v>
      </c>
      <c r="AU28" s="160" t="s">
        <v>22</v>
      </c>
      <c r="AV28" s="45" t="s">
        <v>414</v>
      </c>
      <c r="AW28" s="245" t="s">
        <v>633</v>
      </c>
    </row>
    <row r="29" spans="1:49">
      <c r="A29" s="439"/>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440"/>
      <c r="AC29" s="582" t="s">
        <v>428</v>
      </c>
      <c r="AD29" s="706">
        <f>AO34</f>
        <v>0.22307692307692309</v>
      </c>
      <c r="AE29" s="706">
        <f>AP34</f>
        <v>0.77692307692307694</v>
      </c>
      <c r="AF29" s="706">
        <f>AQ34</f>
        <v>0</v>
      </c>
      <c r="AH29" s="582" t="s">
        <v>428</v>
      </c>
      <c r="AI29" s="714">
        <f>AT34</f>
        <v>29</v>
      </c>
      <c r="AJ29" s="714">
        <f>AU34</f>
        <v>101</v>
      </c>
      <c r="AK29" s="714">
        <f>AV34</f>
        <v>0</v>
      </c>
      <c r="AL29" s="714">
        <f>AW34</f>
        <v>130</v>
      </c>
      <c r="AN29" s="69" t="s">
        <v>630</v>
      </c>
      <c r="AO29" s="92">
        <f t="shared" ref="AO29:AQ34" si="4">+AT29/$AW29</f>
        <v>0.98076923076923073</v>
      </c>
      <c r="AP29" s="48">
        <f t="shared" si="4"/>
        <v>1.9230769230769232E-2</v>
      </c>
      <c r="AQ29" s="93">
        <f t="shared" si="4"/>
        <v>0</v>
      </c>
      <c r="AS29" s="69" t="s">
        <v>630</v>
      </c>
      <c r="AT29" s="50">
        <f>+集計・資料①!DE41</f>
        <v>51</v>
      </c>
      <c r="AU29" s="70">
        <f>+集計・資料①!DF41</f>
        <v>1</v>
      </c>
      <c r="AV29" s="109">
        <f>+集計・資料①!DG41</f>
        <v>0</v>
      </c>
      <c r="AW29" s="151">
        <f>+SUM(AT29:AV29)</f>
        <v>52</v>
      </c>
    </row>
    <row r="30" spans="1:49">
      <c r="A30" s="439"/>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440"/>
      <c r="AC30" s="582" t="s">
        <v>429</v>
      </c>
      <c r="AD30" s="706">
        <f>AO33</f>
        <v>0.33229813664596275</v>
      </c>
      <c r="AE30" s="706">
        <f>AP33</f>
        <v>0.66149068322981364</v>
      </c>
      <c r="AF30" s="706">
        <f>AQ33</f>
        <v>6.2111801242236021E-3</v>
      </c>
      <c r="AH30" s="582" t="s">
        <v>429</v>
      </c>
      <c r="AI30" s="714">
        <f>AT33</f>
        <v>107</v>
      </c>
      <c r="AJ30" s="714">
        <f>AU33</f>
        <v>213</v>
      </c>
      <c r="AK30" s="714">
        <f>AV33</f>
        <v>2</v>
      </c>
      <c r="AL30" s="714">
        <f>AW33</f>
        <v>322</v>
      </c>
      <c r="AN30" s="72" t="s">
        <v>445</v>
      </c>
      <c r="AO30" s="267">
        <f t="shared" si="4"/>
        <v>0.9285714285714286</v>
      </c>
      <c r="AP30" s="268">
        <f t="shared" si="4"/>
        <v>7.1428571428571425E-2</v>
      </c>
      <c r="AQ30" s="269">
        <f t="shared" si="4"/>
        <v>0</v>
      </c>
      <c r="AS30" s="72" t="s">
        <v>445</v>
      </c>
      <c r="AT30" s="50">
        <f>+集計・資料①!DE43</f>
        <v>65</v>
      </c>
      <c r="AU30" s="70">
        <f>+集計・資料①!DF43</f>
        <v>5</v>
      </c>
      <c r="AV30" s="109">
        <f>+集計・資料①!DG43</f>
        <v>0</v>
      </c>
      <c r="AW30" s="56">
        <f t="shared" ref="AW30:AW35" si="5">+SUM(AT30:AV30)</f>
        <v>70</v>
      </c>
    </row>
    <row r="31" spans="1:49">
      <c r="A31" s="439"/>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440"/>
      <c r="AC31" s="582" t="s">
        <v>430</v>
      </c>
      <c r="AD31" s="706">
        <f>AO32</f>
        <v>0.65902578796561606</v>
      </c>
      <c r="AE31" s="706">
        <f>AP32</f>
        <v>0.33810888252148996</v>
      </c>
      <c r="AF31" s="706">
        <f>AQ32</f>
        <v>2.8653295128939827E-3</v>
      </c>
      <c r="AH31" s="582" t="s">
        <v>430</v>
      </c>
      <c r="AI31" s="714">
        <f>AT32</f>
        <v>230</v>
      </c>
      <c r="AJ31" s="714">
        <f>AU32</f>
        <v>118</v>
      </c>
      <c r="AK31" s="714">
        <f>AV32</f>
        <v>1</v>
      </c>
      <c r="AL31" s="714">
        <f>AW32</f>
        <v>349</v>
      </c>
      <c r="AN31" s="72" t="s">
        <v>446</v>
      </c>
      <c r="AO31" s="270">
        <f t="shared" si="4"/>
        <v>0.82222222222222219</v>
      </c>
      <c r="AP31" s="271">
        <f t="shared" si="4"/>
        <v>0.16666666666666666</v>
      </c>
      <c r="AQ31" s="235">
        <f t="shared" si="4"/>
        <v>1.1111111111111112E-2</v>
      </c>
      <c r="AS31" s="72" t="s">
        <v>446</v>
      </c>
      <c r="AT31" s="50">
        <f>+集計・資料①!DE45</f>
        <v>74</v>
      </c>
      <c r="AU31" s="70">
        <f>+集計・資料①!DF45</f>
        <v>15</v>
      </c>
      <c r="AV31" s="109">
        <f>+集計・資料①!DG45</f>
        <v>1</v>
      </c>
      <c r="AW31" s="56">
        <f t="shared" si="5"/>
        <v>90</v>
      </c>
    </row>
    <row r="32" spans="1:49">
      <c r="A32" s="439"/>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440"/>
      <c r="AC32" s="582" t="s">
        <v>431</v>
      </c>
      <c r="AD32" s="706">
        <f>AO31</f>
        <v>0.82222222222222219</v>
      </c>
      <c r="AE32" s="706">
        <f>AP31</f>
        <v>0.16666666666666666</v>
      </c>
      <c r="AF32" s="706">
        <f>AQ31</f>
        <v>1.1111111111111112E-2</v>
      </c>
      <c r="AH32" s="582" t="s">
        <v>431</v>
      </c>
      <c r="AI32" s="714">
        <f>AT31</f>
        <v>74</v>
      </c>
      <c r="AJ32" s="714">
        <f>AU31</f>
        <v>15</v>
      </c>
      <c r="AK32" s="714">
        <f>AV31</f>
        <v>1</v>
      </c>
      <c r="AL32" s="714">
        <f>AW31</f>
        <v>90</v>
      </c>
      <c r="AN32" s="72" t="s">
        <v>447</v>
      </c>
      <c r="AO32" s="270">
        <f t="shared" si="4"/>
        <v>0.65902578796561606</v>
      </c>
      <c r="AP32" s="271">
        <f t="shared" si="4"/>
        <v>0.33810888252148996</v>
      </c>
      <c r="AQ32" s="235">
        <f t="shared" si="4"/>
        <v>2.8653295128939827E-3</v>
      </c>
      <c r="AS32" s="72" t="s">
        <v>447</v>
      </c>
      <c r="AT32" s="50">
        <f>+集計・資料①!DE47</f>
        <v>230</v>
      </c>
      <c r="AU32" s="70">
        <f>+集計・資料①!DF47</f>
        <v>118</v>
      </c>
      <c r="AV32" s="109">
        <f>+集計・資料①!DG47</f>
        <v>1</v>
      </c>
      <c r="AW32" s="56">
        <f t="shared" si="5"/>
        <v>349</v>
      </c>
    </row>
    <row r="33" spans="1:49">
      <c r="A33" s="439"/>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440"/>
      <c r="AC33" s="582" t="s">
        <v>432</v>
      </c>
      <c r="AD33" s="706">
        <f>AO30</f>
        <v>0.9285714285714286</v>
      </c>
      <c r="AE33" s="706">
        <f>AP30</f>
        <v>7.1428571428571425E-2</v>
      </c>
      <c r="AF33" s="706">
        <f>AQ30</f>
        <v>0</v>
      </c>
      <c r="AH33" s="582" t="s">
        <v>432</v>
      </c>
      <c r="AI33" s="714">
        <f>AT30</f>
        <v>65</v>
      </c>
      <c r="AJ33" s="714">
        <f>AU30</f>
        <v>5</v>
      </c>
      <c r="AK33" s="714">
        <f>AV30</f>
        <v>0</v>
      </c>
      <c r="AL33" s="714">
        <f>AW30</f>
        <v>70</v>
      </c>
      <c r="AN33" s="72" t="s">
        <v>448</v>
      </c>
      <c r="AO33" s="270">
        <f t="shared" si="4"/>
        <v>0.33229813664596275</v>
      </c>
      <c r="AP33" s="271">
        <f t="shared" si="4"/>
        <v>0.66149068322981364</v>
      </c>
      <c r="AQ33" s="235">
        <f t="shared" si="4"/>
        <v>6.2111801242236021E-3</v>
      </c>
      <c r="AS33" s="72" t="s">
        <v>448</v>
      </c>
      <c r="AT33" s="99">
        <f>+集計・資料①!DE49</f>
        <v>107</v>
      </c>
      <c r="AU33" s="76">
        <f>+集計・資料①!DF49</f>
        <v>213</v>
      </c>
      <c r="AV33" s="111">
        <f>+集計・資料①!DG49</f>
        <v>2</v>
      </c>
      <c r="AW33" s="56">
        <f t="shared" si="5"/>
        <v>322</v>
      </c>
    </row>
    <row r="34" spans="1:49" ht="10.5" customHeight="1" thickBot="1">
      <c r="A34" s="439"/>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440"/>
      <c r="AC34" s="582" t="s">
        <v>433</v>
      </c>
      <c r="AD34" s="715">
        <f>AO29</f>
        <v>0.98076923076923073</v>
      </c>
      <c r="AE34" s="706">
        <f>AP29</f>
        <v>1.9230769230769232E-2</v>
      </c>
      <c r="AF34" s="706">
        <f>AQ29</f>
        <v>0</v>
      </c>
      <c r="AH34" s="582" t="s">
        <v>433</v>
      </c>
      <c r="AI34" s="714">
        <f>AT29</f>
        <v>51</v>
      </c>
      <c r="AJ34" s="714">
        <f>AU29</f>
        <v>1</v>
      </c>
      <c r="AK34" s="714">
        <f>AV29</f>
        <v>0</v>
      </c>
      <c r="AL34" s="714">
        <f>AW29</f>
        <v>52</v>
      </c>
      <c r="AN34" s="79" t="s">
        <v>449</v>
      </c>
      <c r="AO34" s="272">
        <f t="shared" si="4"/>
        <v>0.22307692307692309</v>
      </c>
      <c r="AP34" s="273">
        <f t="shared" si="4"/>
        <v>0.77692307692307694</v>
      </c>
      <c r="AQ34" s="238">
        <f t="shared" si="4"/>
        <v>0</v>
      </c>
      <c r="AS34" s="81" t="s">
        <v>449</v>
      </c>
      <c r="AT34" s="113">
        <f>+集計・資料①!DE51</f>
        <v>29</v>
      </c>
      <c r="AU34" s="114">
        <f>+集計・資料①!DF51</f>
        <v>101</v>
      </c>
      <c r="AV34" s="115">
        <f>+集計・資料①!DG51</f>
        <v>0</v>
      </c>
      <c r="AW34" s="63">
        <f t="shared" si="5"/>
        <v>130</v>
      </c>
    </row>
    <row r="35" spans="1:49" ht="11.25" thickBot="1">
      <c r="A35" s="439"/>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440"/>
      <c r="AH35" s="580" t="s">
        <v>631</v>
      </c>
      <c r="AI35" s="714">
        <f>SUM(AI29:AI34)</f>
        <v>556</v>
      </c>
      <c r="AJ35" s="714">
        <f>SUM(AJ29:AJ34)</f>
        <v>453</v>
      </c>
      <c r="AK35" s="714">
        <f>SUM(AK29:AK34)</f>
        <v>4</v>
      </c>
      <c r="AL35" s="714">
        <f>SUM(AL29:AL34)</f>
        <v>1013</v>
      </c>
      <c r="AS35" s="39" t="s">
        <v>631</v>
      </c>
      <c r="AT35" s="103">
        <f>+集計・資料①!DE53</f>
        <v>556</v>
      </c>
      <c r="AU35" s="84">
        <f>+集計・資料①!DF53</f>
        <v>453</v>
      </c>
      <c r="AV35" s="66">
        <f>+集計・資料①!DG53</f>
        <v>4</v>
      </c>
      <c r="AW35" s="67">
        <f t="shared" si="5"/>
        <v>1013</v>
      </c>
    </row>
    <row r="36" spans="1:49">
      <c r="A36" s="439"/>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440"/>
    </row>
    <row r="37" spans="1:49">
      <c r="A37" s="439"/>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440"/>
      <c r="AC37" s="28" t="s">
        <v>71</v>
      </c>
      <c r="AH37" s="28" t="s">
        <v>72</v>
      </c>
      <c r="AN37" s="28" t="s">
        <v>71</v>
      </c>
      <c r="AS37" s="28" t="s">
        <v>72</v>
      </c>
    </row>
    <row r="38" spans="1:49" ht="11.25" thickBot="1">
      <c r="A38" s="439"/>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440"/>
    </row>
    <row r="39" spans="1:49" ht="11.25" thickBot="1">
      <c r="A39" s="439"/>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440"/>
      <c r="AH39" s="842"/>
      <c r="AI39" s="842" t="s">
        <v>627</v>
      </c>
      <c r="AJ39" s="842"/>
      <c r="AK39" s="842" t="s">
        <v>628</v>
      </c>
      <c r="AL39" s="842"/>
      <c r="AS39" s="839"/>
      <c r="AT39" s="868" t="s">
        <v>627</v>
      </c>
      <c r="AU39" s="827"/>
      <c r="AV39" s="868" t="s">
        <v>628</v>
      </c>
      <c r="AW39" s="827"/>
    </row>
    <row r="40" spans="1:49" ht="11.25" thickBot="1">
      <c r="A40" s="439"/>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440"/>
      <c r="AC40" s="583"/>
      <c r="AD40" s="580" t="s">
        <v>627</v>
      </c>
      <c r="AE40" s="580" t="s">
        <v>628</v>
      </c>
      <c r="AH40" s="842"/>
      <c r="AI40" s="580" t="s">
        <v>68</v>
      </c>
      <c r="AJ40" s="580" t="s">
        <v>69</v>
      </c>
      <c r="AK40" s="580" t="s">
        <v>68</v>
      </c>
      <c r="AL40" s="580" t="s">
        <v>69</v>
      </c>
      <c r="AN40" s="136"/>
      <c r="AO40" s="105" t="s">
        <v>628</v>
      </c>
      <c r="AP40" s="266" t="s">
        <v>627</v>
      </c>
      <c r="AS40" s="840"/>
      <c r="AT40" s="262" t="s">
        <v>68</v>
      </c>
      <c r="AU40" s="263" t="s">
        <v>69</v>
      </c>
      <c r="AV40" s="262" t="s">
        <v>68</v>
      </c>
      <c r="AW40" s="263" t="s">
        <v>69</v>
      </c>
    </row>
    <row r="41" spans="1:49" ht="11.25" thickBot="1">
      <c r="A41" s="439"/>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440"/>
      <c r="AC41" s="580" t="s">
        <v>70</v>
      </c>
      <c r="AD41" s="790">
        <f>AP41</f>
        <v>5.6140350877192984E-2</v>
      </c>
      <c r="AE41" s="706">
        <f>AO41</f>
        <v>0.97835497835497831</v>
      </c>
      <c r="AH41" s="580" t="s">
        <v>64</v>
      </c>
      <c r="AI41" s="729">
        <f>AT41</f>
        <v>285</v>
      </c>
      <c r="AJ41" s="729">
        <f>AU41</f>
        <v>16</v>
      </c>
      <c r="AK41" s="729">
        <f>AV41</f>
        <v>231</v>
      </c>
      <c r="AL41" s="729">
        <f>AW41</f>
        <v>226</v>
      </c>
      <c r="AN41" s="35" t="s">
        <v>70</v>
      </c>
      <c r="AO41" s="135">
        <f>+AW41/+AV41</f>
        <v>0.97835497835497831</v>
      </c>
      <c r="AP41" s="132">
        <f>+AU41/+AT41</f>
        <v>5.6140350877192984E-2</v>
      </c>
      <c r="AS41" s="39" t="s">
        <v>64</v>
      </c>
      <c r="AT41" s="260">
        <f>+集計・資料①!DN33</f>
        <v>285</v>
      </c>
      <c r="AU41" s="261">
        <f>+集計・資料①!DO33</f>
        <v>16</v>
      </c>
      <c r="AV41" s="260">
        <f>+集計・資料①!DP33</f>
        <v>231</v>
      </c>
      <c r="AW41" s="261">
        <f>+集計・資料①!DQ33</f>
        <v>226</v>
      </c>
    </row>
    <row r="42" spans="1:49">
      <c r="A42" s="439"/>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440"/>
    </row>
    <row r="43" spans="1:49">
      <c r="A43" s="439"/>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440"/>
    </row>
    <row r="44" spans="1:49">
      <c r="A44" s="439"/>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440"/>
    </row>
    <row r="45" spans="1:49">
      <c r="A45" s="43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440"/>
    </row>
    <row r="46" spans="1:49">
      <c r="A46" s="439"/>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440"/>
    </row>
    <row r="47" spans="1:49">
      <c r="A47" s="439"/>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440"/>
    </row>
    <row r="48" spans="1:49">
      <c r="A48" s="439"/>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440"/>
    </row>
    <row r="49" spans="1:27">
      <c r="A49" s="43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440"/>
    </row>
    <row r="50" spans="1:27">
      <c r="A50" s="439"/>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440"/>
    </row>
    <row r="51" spans="1:27">
      <c r="A51" s="439"/>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440"/>
    </row>
    <row r="52" spans="1:27">
      <c r="A52" s="439"/>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440"/>
    </row>
    <row r="53" spans="1:27">
      <c r="A53" s="439"/>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440"/>
    </row>
    <row r="54" spans="1:27">
      <c r="A54" s="439"/>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440"/>
    </row>
    <row r="55" spans="1:27">
      <c r="A55" s="439"/>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440"/>
    </row>
    <row r="56" spans="1:27">
      <c r="A56" s="439"/>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440"/>
    </row>
    <row r="57" spans="1:27">
      <c r="A57" s="439"/>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440"/>
    </row>
    <row r="58" spans="1:27">
      <c r="A58" s="439"/>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440"/>
    </row>
    <row r="59" spans="1:27">
      <c r="A59" s="439"/>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440"/>
    </row>
    <row r="60" spans="1:27">
      <c r="A60" s="439"/>
      <c r="B60" s="89"/>
      <c r="C60" s="89"/>
      <c r="D60" s="89"/>
      <c r="E60" s="89"/>
      <c r="F60" s="89"/>
      <c r="G60" s="89"/>
      <c r="H60" s="89"/>
      <c r="I60" s="89"/>
      <c r="J60" s="89"/>
      <c r="K60" s="89"/>
      <c r="L60" s="89"/>
      <c r="M60" s="89"/>
      <c r="N60" s="89"/>
      <c r="O60" s="89"/>
      <c r="P60" s="89"/>
      <c r="Q60" s="89"/>
      <c r="R60" s="89"/>
      <c r="S60" s="89"/>
      <c r="T60" s="89"/>
      <c r="U60" s="89"/>
      <c r="V60" s="89"/>
      <c r="W60" s="89"/>
      <c r="X60" s="89"/>
      <c r="Y60" s="89"/>
      <c r="Z60" s="89"/>
      <c r="AA60" s="440"/>
    </row>
    <row r="61" spans="1:27">
      <c r="A61" s="439"/>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440"/>
    </row>
    <row r="62" spans="1:27">
      <c r="A62" s="439"/>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440"/>
    </row>
    <row r="63" spans="1:27">
      <c r="A63" s="439"/>
      <c r="B63" s="89"/>
      <c r="C63" s="89"/>
      <c r="D63" s="89"/>
      <c r="E63" s="89"/>
      <c r="F63" s="89"/>
      <c r="G63" s="89"/>
      <c r="H63" s="89"/>
      <c r="I63" s="89"/>
      <c r="J63" s="89"/>
      <c r="K63" s="89"/>
      <c r="L63" s="89"/>
      <c r="M63" s="89"/>
      <c r="N63" s="89"/>
      <c r="O63" s="89"/>
      <c r="P63" s="89"/>
      <c r="Q63" s="89"/>
      <c r="R63" s="89"/>
      <c r="S63" s="89"/>
      <c r="T63" s="89"/>
      <c r="U63" s="89"/>
      <c r="V63" s="89"/>
      <c r="W63" s="89"/>
      <c r="X63" s="89"/>
      <c r="Y63" s="89"/>
      <c r="Z63" s="89"/>
      <c r="AA63" s="440"/>
    </row>
    <row r="64" spans="1:27">
      <c r="A64" s="439"/>
      <c r="B64" s="89"/>
      <c r="C64" s="89"/>
      <c r="D64" s="89"/>
      <c r="E64" s="89"/>
      <c r="F64" s="89"/>
      <c r="G64" s="89"/>
      <c r="H64" s="89"/>
      <c r="I64" s="89"/>
      <c r="J64" s="89"/>
      <c r="K64" s="89"/>
      <c r="L64" s="89"/>
      <c r="M64" s="89"/>
      <c r="N64" s="89"/>
      <c r="O64" s="89"/>
      <c r="P64" s="89"/>
      <c r="Q64" s="89"/>
      <c r="R64" s="89"/>
      <c r="S64" s="89"/>
      <c r="T64" s="89"/>
      <c r="U64" s="89"/>
      <c r="V64" s="89"/>
      <c r="W64" s="89"/>
      <c r="X64" s="89"/>
      <c r="Y64" s="89"/>
      <c r="Z64" s="89"/>
      <c r="AA64" s="440"/>
    </row>
    <row r="65" spans="1:27">
      <c r="A65" s="439"/>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440"/>
    </row>
    <row r="66" spans="1:27">
      <c r="A66" s="441"/>
      <c r="B66" s="442"/>
      <c r="C66" s="442"/>
      <c r="D66" s="442"/>
      <c r="E66" s="442"/>
      <c r="F66" s="442"/>
      <c r="G66" s="442"/>
      <c r="H66" s="442"/>
      <c r="I66" s="442"/>
      <c r="J66" s="442"/>
      <c r="K66" s="442"/>
      <c r="L66" s="442"/>
      <c r="M66" s="442"/>
      <c r="N66" s="442"/>
      <c r="O66" s="442"/>
      <c r="P66" s="442"/>
      <c r="Q66" s="442"/>
      <c r="R66" s="442"/>
      <c r="S66" s="442"/>
      <c r="T66" s="442"/>
      <c r="U66" s="442"/>
      <c r="V66" s="442"/>
      <c r="W66" s="442"/>
      <c r="X66" s="442"/>
      <c r="Y66" s="442"/>
      <c r="Z66" s="442"/>
      <c r="AA66" s="443"/>
    </row>
  </sheetData>
  <mergeCells count="9">
    <mergeCell ref="B3:O14"/>
    <mergeCell ref="A1:B1"/>
    <mergeCell ref="AT39:AU39"/>
    <mergeCell ref="AV39:AW39"/>
    <mergeCell ref="AS39:AS40"/>
    <mergeCell ref="V1:AA1"/>
    <mergeCell ref="AH39:AH40"/>
    <mergeCell ref="AI39:AJ39"/>
    <mergeCell ref="AK39:AL39"/>
  </mergeCells>
  <phoneticPr fontId="4"/>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65" man="1"/>
    <brk id="38"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theme="9" tint="0.59999389629810485"/>
  </sheetPr>
  <dimension ref="A1:AS63"/>
  <sheetViews>
    <sheetView showGridLines="0" view="pageBreakPreview" zoomScaleNormal="100" zoomScaleSheetLayoutView="100" workbookViewId="0">
      <selection activeCell="AD57" sqref="AD57"/>
    </sheetView>
  </sheetViews>
  <sheetFormatPr defaultColWidth="10.28515625" defaultRowHeight="10.5"/>
  <cols>
    <col min="1" max="27" width="3.5703125" style="285" customWidth="1"/>
    <col min="28" max="28" width="1.7109375" style="285" customWidth="1"/>
    <col min="29" max="29" width="14.85546875" style="285" customWidth="1"/>
    <col min="30" max="31" width="6.7109375" style="285" customWidth="1"/>
    <col min="32" max="32" width="4.42578125" style="285" customWidth="1"/>
    <col min="33" max="33" width="14.85546875" style="285" customWidth="1"/>
    <col min="34" max="36" width="6.7109375" style="285" customWidth="1"/>
    <col min="37" max="37" width="1.7109375" style="285" customWidth="1"/>
    <col min="38" max="38" width="14.85546875" style="285" customWidth="1"/>
    <col min="39" max="40" width="6.7109375" style="285" customWidth="1"/>
    <col min="41" max="41" width="1.7109375" style="285" customWidth="1"/>
    <col min="42" max="42" width="14.85546875" style="285" customWidth="1"/>
    <col min="43" max="45" width="6.7109375" style="285" customWidth="1"/>
    <col min="46" max="16384" width="10.28515625" style="285"/>
  </cols>
  <sheetData>
    <row r="1" spans="1:45" ht="21" customHeight="1" thickBot="1">
      <c r="A1" s="869">
        <v>37</v>
      </c>
      <c r="B1" s="869"/>
      <c r="C1" s="500" t="s">
        <v>119</v>
      </c>
      <c r="D1" s="500"/>
      <c r="E1" s="500"/>
      <c r="F1" s="500"/>
      <c r="G1" s="500"/>
      <c r="H1" s="500"/>
      <c r="I1" s="500"/>
      <c r="J1" s="500"/>
      <c r="K1" s="500"/>
      <c r="L1" s="500"/>
      <c r="M1" s="500"/>
      <c r="N1" s="500"/>
      <c r="O1" s="500"/>
      <c r="P1" s="500"/>
      <c r="Q1" s="500"/>
      <c r="R1" s="500"/>
      <c r="S1" s="500"/>
      <c r="T1" s="500"/>
      <c r="U1" s="500"/>
      <c r="V1" s="872" t="s">
        <v>754</v>
      </c>
      <c r="W1" s="873"/>
      <c r="X1" s="873"/>
      <c r="Y1" s="873"/>
      <c r="Z1" s="873"/>
      <c r="AA1" s="873"/>
      <c r="AC1" s="285" t="s">
        <v>505</v>
      </c>
      <c r="AL1" s="285" t="s">
        <v>269</v>
      </c>
    </row>
    <row r="3" spans="1:45">
      <c r="B3" s="870" t="s">
        <v>784</v>
      </c>
      <c r="C3" s="871"/>
      <c r="D3" s="871"/>
      <c r="E3" s="871"/>
      <c r="F3" s="871"/>
      <c r="G3" s="871"/>
      <c r="H3" s="871"/>
      <c r="I3" s="871"/>
      <c r="J3" s="871"/>
      <c r="K3" s="871"/>
      <c r="L3" s="871"/>
      <c r="M3" s="871"/>
      <c r="O3" s="294"/>
      <c r="P3" s="465"/>
      <c r="Q3" s="462"/>
      <c r="R3" s="462"/>
      <c r="S3" s="462"/>
      <c r="T3" s="462"/>
      <c r="U3" s="462"/>
      <c r="V3" s="462"/>
      <c r="W3" s="462"/>
      <c r="X3" s="462"/>
      <c r="Y3" s="462"/>
      <c r="Z3" s="462"/>
      <c r="AA3" s="463"/>
      <c r="AC3" s="28" t="s">
        <v>280</v>
      </c>
      <c r="AD3" s="28"/>
      <c r="AE3" s="28"/>
      <c r="AG3" s="28" t="s">
        <v>131</v>
      </c>
      <c r="AH3" s="28"/>
      <c r="AI3" s="28"/>
      <c r="AJ3" s="28"/>
      <c r="AL3" s="28" t="s">
        <v>208</v>
      </c>
      <c r="AM3" s="28"/>
      <c r="AN3" s="28"/>
      <c r="AP3" s="28" t="s">
        <v>131</v>
      </c>
      <c r="AQ3" s="28"/>
      <c r="AR3" s="28"/>
      <c r="AS3" s="28"/>
    </row>
    <row r="4" spans="1:45" ht="11.25" customHeight="1" thickBot="1">
      <c r="B4" s="871"/>
      <c r="C4" s="871"/>
      <c r="D4" s="871"/>
      <c r="E4" s="871"/>
      <c r="F4" s="871"/>
      <c r="G4" s="871"/>
      <c r="H4" s="871"/>
      <c r="I4" s="871"/>
      <c r="J4" s="871"/>
      <c r="K4" s="871"/>
      <c r="L4" s="871"/>
      <c r="M4" s="871"/>
      <c r="O4" s="294"/>
      <c r="P4" s="465"/>
      <c r="Q4" s="294"/>
      <c r="R4" s="294"/>
      <c r="S4" s="294"/>
      <c r="T4" s="294"/>
      <c r="U4" s="294"/>
      <c r="V4" s="294"/>
      <c r="W4" s="294"/>
      <c r="X4" s="294"/>
      <c r="Y4" s="294"/>
      <c r="Z4" s="294"/>
      <c r="AA4" s="465"/>
      <c r="AC4" s="28"/>
      <c r="AD4" s="28"/>
      <c r="AE4" s="28"/>
      <c r="AG4" s="28"/>
      <c r="AH4" s="28"/>
      <c r="AI4" s="28"/>
      <c r="AJ4" s="28"/>
      <c r="AL4" s="28"/>
      <c r="AM4" s="28"/>
      <c r="AN4" s="28"/>
      <c r="AP4" s="28"/>
      <c r="AQ4" s="28"/>
      <c r="AR4" s="28"/>
      <c r="AS4" s="28"/>
    </row>
    <row r="5" spans="1:45" ht="11.25" thickBot="1">
      <c r="B5" s="871"/>
      <c r="C5" s="871"/>
      <c r="D5" s="871"/>
      <c r="E5" s="871"/>
      <c r="F5" s="871"/>
      <c r="G5" s="871"/>
      <c r="H5" s="871"/>
      <c r="I5" s="871"/>
      <c r="J5" s="871"/>
      <c r="K5" s="871"/>
      <c r="L5" s="871"/>
      <c r="M5" s="871"/>
      <c r="O5" s="294"/>
      <c r="P5" s="465"/>
      <c r="Q5" s="294"/>
      <c r="R5" s="294"/>
      <c r="S5" s="294"/>
      <c r="T5" s="294"/>
      <c r="U5" s="294"/>
      <c r="V5" s="294"/>
      <c r="W5" s="294"/>
      <c r="X5" s="294"/>
      <c r="Y5" s="294"/>
      <c r="Z5" s="294"/>
      <c r="AA5" s="465"/>
      <c r="AC5" s="583"/>
      <c r="AD5" s="580" t="s">
        <v>130</v>
      </c>
      <c r="AE5" s="580" t="s">
        <v>724</v>
      </c>
      <c r="AG5" s="583"/>
      <c r="AH5" s="580" t="s">
        <v>222</v>
      </c>
      <c r="AI5" s="580" t="s">
        <v>725</v>
      </c>
      <c r="AJ5" s="580" t="s">
        <v>633</v>
      </c>
      <c r="AL5" s="136"/>
      <c r="AM5" s="30" t="s">
        <v>130</v>
      </c>
      <c r="AN5" s="32" t="s">
        <v>725</v>
      </c>
      <c r="AP5" s="136"/>
      <c r="AQ5" s="30" t="s">
        <v>222</v>
      </c>
      <c r="AR5" s="45" t="s">
        <v>725</v>
      </c>
      <c r="AS5" s="245" t="s">
        <v>633</v>
      </c>
    </row>
    <row r="6" spans="1:45" ht="11.25" thickBot="1">
      <c r="B6" s="871"/>
      <c r="C6" s="871"/>
      <c r="D6" s="871"/>
      <c r="E6" s="871"/>
      <c r="F6" s="871"/>
      <c r="G6" s="871"/>
      <c r="H6" s="871"/>
      <c r="I6" s="871"/>
      <c r="J6" s="871"/>
      <c r="K6" s="871"/>
      <c r="L6" s="871"/>
      <c r="M6" s="871"/>
      <c r="O6" s="294"/>
      <c r="P6" s="465"/>
      <c r="Q6" s="294"/>
      <c r="R6" s="294"/>
      <c r="S6" s="294"/>
      <c r="T6" s="294"/>
      <c r="U6" s="294"/>
      <c r="V6" s="294"/>
      <c r="W6" s="294"/>
      <c r="X6" s="294"/>
      <c r="Y6" s="294"/>
      <c r="Z6" s="294"/>
      <c r="AA6" s="465"/>
      <c r="AC6" s="580" t="s">
        <v>633</v>
      </c>
      <c r="AD6" s="706">
        <f>AM6</f>
        <v>0.37018756169792694</v>
      </c>
      <c r="AE6" s="706">
        <f>AN6</f>
        <v>0.62981243830207301</v>
      </c>
      <c r="AG6" s="580" t="s">
        <v>633</v>
      </c>
      <c r="AH6" s="714">
        <f>AQ6</f>
        <v>375</v>
      </c>
      <c r="AI6" s="714">
        <f>AR6</f>
        <v>638</v>
      </c>
      <c r="AJ6" s="714">
        <f>AS6</f>
        <v>1013</v>
      </c>
      <c r="AL6" s="33" t="s">
        <v>633</v>
      </c>
      <c r="AM6" s="132">
        <f>+AQ6/+$AS6</f>
        <v>0.37018756169792694</v>
      </c>
      <c r="AN6" s="135">
        <f>+AR6/+$AS6</f>
        <v>0.62981243830207301</v>
      </c>
      <c r="AP6" s="33" t="s">
        <v>633</v>
      </c>
      <c r="AQ6" s="40">
        <f>+集計・資料①!GG33</f>
        <v>375</v>
      </c>
      <c r="AR6" s="42">
        <f>+集計・資料①!GI33</f>
        <v>638</v>
      </c>
      <c r="AS6" s="43">
        <f>+SUM(AQ6:AR6)</f>
        <v>1013</v>
      </c>
    </row>
    <row r="7" spans="1:45">
      <c r="B7" s="871"/>
      <c r="C7" s="871"/>
      <c r="D7" s="871"/>
      <c r="E7" s="871"/>
      <c r="F7" s="871"/>
      <c r="G7" s="871"/>
      <c r="H7" s="871"/>
      <c r="I7" s="871"/>
      <c r="J7" s="871"/>
      <c r="K7" s="871"/>
      <c r="L7" s="871"/>
      <c r="M7" s="871"/>
      <c r="O7" s="294"/>
      <c r="P7" s="465"/>
      <c r="Q7" s="294"/>
      <c r="R7" s="294"/>
      <c r="S7" s="294"/>
      <c r="T7" s="294"/>
      <c r="U7" s="294"/>
      <c r="V7" s="294"/>
      <c r="W7" s="294"/>
      <c r="X7" s="294"/>
      <c r="Y7" s="294"/>
      <c r="Z7" s="294"/>
      <c r="AA7" s="465"/>
      <c r="AG7" s="28"/>
      <c r="AH7" s="28"/>
      <c r="AI7" s="28"/>
      <c r="AJ7" s="28"/>
      <c r="AP7" s="28"/>
      <c r="AQ7" s="28"/>
      <c r="AR7" s="28"/>
      <c r="AS7" s="28"/>
    </row>
    <row r="8" spans="1:45">
      <c r="B8" s="871"/>
      <c r="C8" s="871"/>
      <c r="D8" s="871"/>
      <c r="E8" s="871"/>
      <c r="F8" s="871"/>
      <c r="G8" s="871"/>
      <c r="H8" s="871"/>
      <c r="I8" s="871"/>
      <c r="J8" s="871"/>
      <c r="K8" s="871"/>
      <c r="L8" s="871"/>
      <c r="M8" s="871"/>
      <c r="O8" s="294"/>
      <c r="P8" s="465"/>
      <c r="Q8" s="294"/>
      <c r="R8" s="294"/>
      <c r="S8" s="294"/>
      <c r="T8" s="294"/>
      <c r="U8" s="294"/>
      <c r="V8" s="294"/>
      <c r="W8" s="294"/>
      <c r="X8" s="294"/>
      <c r="Y8" s="294"/>
      <c r="Z8" s="294"/>
      <c r="AA8" s="465"/>
      <c r="AC8" s="28" t="s">
        <v>209</v>
      </c>
      <c r="AD8" s="28"/>
      <c r="AE8" s="28"/>
      <c r="AG8" s="28" t="s">
        <v>75</v>
      </c>
      <c r="AH8" s="28"/>
      <c r="AI8" s="28"/>
      <c r="AJ8" s="28"/>
      <c r="AL8" s="28" t="s">
        <v>209</v>
      </c>
      <c r="AM8" s="28"/>
      <c r="AN8" s="28"/>
      <c r="AP8" s="28" t="s">
        <v>75</v>
      </c>
      <c r="AQ8" s="28"/>
      <c r="AR8" s="28"/>
      <c r="AS8" s="28"/>
    </row>
    <row r="9" spans="1:45" ht="11.25" thickBot="1">
      <c r="B9" s="871"/>
      <c r="C9" s="871"/>
      <c r="D9" s="871"/>
      <c r="E9" s="871"/>
      <c r="F9" s="871"/>
      <c r="G9" s="871"/>
      <c r="H9" s="871"/>
      <c r="I9" s="871"/>
      <c r="J9" s="871"/>
      <c r="K9" s="871"/>
      <c r="L9" s="871"/>
      <c r="M9" s="871"/>
      <c r="O9" s="294"/>
      <c r="P9" s="465"/>
      <c r="Q9" s="294"/>
      <c r="R9" s="294"/>
      <c r="S9" s="294"/>
      <c r="T9" s="294"/>
      <c r="U9" s="294"/>
      <c r="V9" s="294"/>
      <c r="W9" s="294"/>
      <c r="X9" s="294"/>
      <c r="Y9" s="294"/>
      <c r="Z9" s="294"/>
      <c r="AA9" s="465"/>
      <c r="AC9" s="28"/>
      <c r="AD9" s="28"/>
      <c r="AE9" s="28"/>
      <c r="AG9" s="28"/>
      <c r="AH9" s="28"/>
      <c r="AI9" s="28"/>
      <c r="AJ9" s="28"/>
      <c r="AL9" s="28"/>
      <c r="AM9" s="28"/>
      <c r="AN9" s="28"/>
      <c r="AP9" s="28"/>
      <c r="AQ9" s="28"/>
      <c r="AR9" s="28"/>
      <c r="AS9" s="28"/>
    </row>
    <row r="10" spans="1:45" ht="11.25" thickBot="1">
      <c r="B10" s="871"/>
      <c r="C10" s="871"/>
      <c r="D10" s="871"/>
      <c r="E10" s="871"/>
      <c r="F10" s="871"/>
      <c r="G10" s="871"/>
      <c r="H10" s="871"/>
      <c r="I10" s="871"/>
      <c r="J10" s="871"/>
      <c r="K10" s="871"/>
      <c r="L10" s="871"/>
      <c r="M10" s="871"/>
      <c r="O10" s="294"/>
      <c r="P10" s="465"/>
      <c r="Q10" s="294"/>
      <c r="R10" s="294"/>
      <c r="S10" s="294"/>
      <c r="T10" s="294"/>
      <c r="U10" s="294"/>
      <c r="V10" s="294"/>
      <c r="W10" s="294"/>
      <c r="X10" s="294"/>
      <c r="Y10" s="294"/>
      <c r="Z10" s="294"/>
      <c r="AA10" s="465"/>
      <c r="AC10" s="580" t="s">
        <v>625</v>
      </c>
      <c r="AD10" s="580" t="s">
        <v>223</v>
      </c>
      <c r="AE10" s="580" t="s">
        <v>725</v>
      </c>
      <c r="AG10" s="580" t="s">
        <v>625</v>
      </c>
      <c r="AH10" s="580" t="s">
        <v>223</v>
      </c>
      <c r="AI10" s="580" t="s">
        <v>725</v>
      </c>
      <c r="AJ10" s="580" t="s">
        <v>633</v>
      </c>
      <c r="AL10" s="29" t="s">
        <v>625</v>
      </c>
      <c r="AM10" s="266" t="s">
        <v>223</v>
      </c>
      <c r="AN10" s="105" t="s">
        <v>725</v>
      </c>
      <c r="AP10" s="29" t="s">
        <v>625</v>
      </c>
      <c r="AQ10" s="30" t="s">
        <v>223</v>
      </c>
      <c r="AR10" s="123" t="s">
        <v>725</v>
      </c>
      <c r="AS10" s="288" t="s">
        <v>633</v>
      </c>
    </row>
    <row r="11" spans="1:45">
      <c r="B11" s="871"/>
      <c r="C11" s="871"/>
      <c r="D11" s="871"/>
      <c r="E11" s="871"/>
      <c r="F11" s="871"/>
      <c r="G11" s="871"/>
      <c r="H11" s="871"/>
      <c r="I11" s="871"/>
      <c r="J11" s="871"/>
      <c r="K11" s="871"/>
      <c r="L11" s="871"/>
      <c r="M11" s="871"/>
      <c r="O11" s="294"/>
      <c r="P11" s="465"/>
      <c r="Q11" s="294"/>
      <c r="R11" s="294"/>
      <c r="S11" s="294"/>
      <c r="T11" s="294"/>
      <c r="U11" s="294"/>
      <c r="V11" s="294"/>
      <c r="W11" s="294"/>
      <c r="X11" s="294"/>
      <c r="Y11" s="294"/>
      <c r="Z11" s="294"/>
      <c r="AA11" s="465"/>
      <c r="AC11" s="578" t="s">
        <v>416</v>
      </c>
      <c r="AD11" s="706">
        <f>AM22</f>
        <v>0.30722891566265059</v>
      </c>
      <c r="AE11" s="706">
        <f>AN22</f>
        <v>0.69277108433734935</v>
      </c>
      <c r="AG11" s="578" t="s">
        <v>416</v>
      </c>
      <c r="AH11" s="714">
        <f>AQ22</f>
        <v>51</v>
      </c>
      <c r="AI11" s="714">
        <f>AR22</f>
        <v>115</v>
      </c>
      <c r="AJ11" s="714">
        <f>AS22</f>
        <v>166</v>
      </c>
      <c r="AL11" s="8" t="s">
        <v>619</v>
      </c>
      <c r="AM11" s="98">
        <f t="shared" ref="AM11:AM22" si="0">+AQ11/+$AS11</f>
        <v>0.2982456140350877</v>
      </c>
      <c r="AN11" s="75">
        <f t="shared" ref="AN11:AN21" si="1">+AR11/+$AS11</f>
        <v>0.70175438596491224</v>
      </c>
      <c r="AP11" s="8" t="s">
        <v>619</v>
      </c>
      <c r="AQ11" s="50">
        <f>+集計・資料①!GG9</f>
        <v>17</v>
      </c>
      <c r="AR11" s="291">
        <f>+集計・資料①!GI9</f>
        <v>40</v>
      </c>
      <c r="AS11" s="256">
        <f t="shared" ref="AS11:AS23" si="2">+SUM(AQ11:AR11)</f>
        <v>57</v>
      </c>
    </row>
    <row r="12" spans="1:45">
      <c r="B12" s="871"/>
      <c r="C12" s="871"/>
      <c r="D12" s="871"/>
      <c r="E12" s="871"/>
      <c r="F12" s="871"/>
      <c r="G12" s="871"/>
      <c r="H12" s="871"/>
      <c r="I12" s="871"/>
      <c r="J12" s="871"/>
      <c r="K12" s="871"/>
      <c r="L12" s="871"/>
      <c r="M12" s="871"/>
      <c r="O12" s="294"/>
      <c r="P12" s="465"/>
      <c r="Q12" s="294"/>
      <c r="R12" s="294"/>
      <c r="S12" s="294"/>
      <c r="T12" s="294"/>
      <c r="U12" s="294"/>
      <c r="V12" s="294"/>
      <c r="W12" s="294"/>
      <c r="X12" s="294"/>
      <c r="Y12" s="294"/>
      <c r="Z12" s="294"/>
      <c r="AA12" s="465"/>
      <c r="AC12" s="708" t="s">
        <v>417</v>
      </c>
      <c r="AD12" s="715">
        <f>AM21</f>
        <v>0.36249999999999999</v>
      </c>
      <c r="AE12" s="706">
        <f>AN21</f>
        <v>0.63749999999999996</v>
      </c>
      <c r="AG12" s="708" t="s">
        <v>417</v>
      </c>
      <c r="AH12" s="714">
        <f>AQ21</f>
        <v>58</v>
      </c>
      <c r="AI12" s="714">
        <f>AR21</f>
        <v>102</v>
      </c>
      <c r="AJ12" s="714">
        <f>AS21</f>
        <v>160</v>
      </c>
      <c r="AL12" s="8" t="s">
        <v>620</v>
      </c>
      <c r="AM12" s="98">
        <f t="shared" si="0"/>
        <v>0.37121212121212122</v>
      </c>
      <c r="AN12" s="75">
        <f t="shared" si="1"/>
        <v>0.62878787878787878</v>
      </c>
      <c r="AP12" s="8" t="s">
        <v>620</v>
      </c>
      <c r="AQ12" s="50">
        <f>+集計・資料①!GG11</f>
        <v>49</v>
      </c>
      <c r="AR12" s="291">
        <f>+集計・資料①!GI11</f>
        <v>83</v>
      </c>
      <c r="AS12" s="256">
        <f t="shared" si="2"/>
        <v>132</v>
      </c>
    </row>
    <row r="13" spans="1:45">
      <c r="B13" s="871"/>
      <c r="C13" s="871"/>
      <c r="D13" s="871"/>
      <c r="E13" s="871"/>
      <c r="F13" s="871"/>
      <c r="G13" s="871"/>
      <c r="H13" s="871"/>
      <c r="I13" s="871"/>
      <c r="J13" s="871"/>
      <c r="K13" s="871"/>
      <c r="L13" s="871"/>
      <c r="M13" s="871"/>
      <c r="O13" s="294"/>
      <c r="P13" s="465"/>
      <c r="Q13" s="294"/>
      <c r="R13" s="294"/>
      <c r="S13" s="294"/>
      <c r="T13" s="294"/>
      <c r="U13" s="294"/>
      <c r="V13" s="294"/>
      <c r="W13" s="294"/>
      <c r="X13" s="294"/>
      <c r="Y13" s="294"/>
      <c r="Z13" s="294"/>
      <c r="AA13" s="465"/>
      <c r="AC13" s="578" t="s">
        <v>418</v>
      </c>
      <c r="AD13" s="715">
        <f>AM20</f>
        <v>0.375</v>
      </c>
      <c r="AE13" s="706">
        <f>AN20</f>
        <v>0.625</v>
      </c>
      <c r="AG13" s="578" t="s">
        <v>418</v>
      </c>
      <c r="AH13" s="714">
        <f>AQ20</f>
        <v>3</v>
      </c>
      <c r="AI13" s="714">
        <f>AR20</f>
        <v>5</v>
      </c>
      <c r="AJ13" s="714">
        <f>AS20</f>
        <v>8</v>
      </c>
      <c r="AL13" s="8" t="s">
        <v>618</v>
      </c>
      <c r="AM13" s="98">
        <f t="shared" si="0"/>
        <v>0.65517241379310343</v>
      </c>
      <c r="AN13" s="75">
        <f t="shared" si="1"/>
        <v>0.34482758620689657</v>
      </c>
      <c r="AP13" s="8" t="s">
        <v>618</v>
      </c>
      <c r="AQ13" s="50">
        <f>+集計・資料①!GG13</f>
        <v>19</v>
      </c>
      <c r="AR13" s="291">
        <f>+集計・資料①!GI13</f>
        <v>10</v>
      </c>
      <c r="AS13" s="256">
        <f t="shared" si="2"/>
        <v>29</v>
      </c>
    </row>
    <row r="14" spans="1:45" ht="12" customHeight="1">
      <c r="B14" s="871"/>
      <c r="C14" s="871"/>
      <c r="D14" s="871"/>
      <c r="E14" s="871"/>
      <c r="F14" s="871"/>
      <c r="G14" s="871"/>
      <c r="H14" s="871"/>
      <c r="I14" s="871"/>
      <c r="J14" s="871"/>
      <c r="K14" s="871"/>
      <c r="L14" s="871"/>
      <c r="M14" s="871"/>
      <c r="O14" s="294"/>
      <c r="P14" s="465"/>
      <c r="Q14" s="294"/>
      <c r="R14" s="294"/>
      <c r="S14" s="294"/>
      <c r="T14" s="294"/>
      <c r="U14" s="294"/>
      <c r="V14" s="294"/>
      <c r="W14" s="294"/>
      <c r="X14" s="294"/>
      <c r="Y14" s="294"/>
      <c r="Z14" s="294"/>
      <c r="AA14" s="465"/>
      <c r="AC14" s="708" t="s">
        <v>419</v>
      </c>
      <c r="AD14" s="715">
        <f>AM19</f>
        <v>0.3</v>
      </c>
      <c r="AE14" s="706">
        <f>AN19</f>
        <v>0.7</v>
      </c>
      <c r="AG14" s="708" t="s">
        <v>419</v>
      </c>
      <c r="AH14" s="714">
        <f>AQ19</f>
        <v>6</v>
      </c>
      <c r="AI14" s="714">
        <f>AR19</f>
        <v>14</v>
      </c>
      <c r="AJ14" s="714">
        <f>AS19</f>
        <v>20</v>
      </c>
      <c r="AL14" s="8" t="s">
        <v>617</v>
      </c>
      <c r="AM14" s="98">
        <f t="shared" si="0"/>
        <v>0.56834532374100721</v>
      </c>
      <c r="AN14" s="75">
        <f t="shared" si="1"/>
        <v>0.43165467625899279</v>
      </c>
      <c r="AP14" s="8" t="s">
        <v>617</v>
      </c>
      <c r="AQ14" s="50">
        <f>+集計・資料①!GG15</f>
        <v>79</v>
      </c>
      <c r="AR14" s="291">
        <f>+集計・資料①!GI15</f>
        <v>60</v>
      </c>
      <c r="AS14" s="256">
        <f t="shared" si="2"/>
        <v>139</v>
      </c>
    </row>
    <row r="15" spans="1:45">
      <c r="B15" s="871"/>
      <c r="C15" s="871"/>
      <c r="D15" s="871"/>
      <c r="E15" s="871"/>
      <c r="F15" s="871"/>
      <c r="G15" s="871"/>
      <c r="H15" s="871"/>
      <c r="I15" s="871"/>
      <c r="J15" s="871"/>
      <c r="K15" s="871"/>
      <c r="L15" s="871"/>
      <c r="M15" s="871"/>
      <c r="O15" s="294"/>
      <c r="P15" s="465"/>
      <c r="Q15" s="467"/>
      <c r="R15" s="467"/>
      <c r="S15" s="467"/>
      <c r="T15" s="467"/>
      <c r="U15" s="467"/>
      <c r="V15" s="467"/>
      <c r="W15" s="467"/>
      <c r="X15" s="467"/>
      <c r="Y15" s="467"/>
      <c r="Z15" s="467"/>
      <c r="AA15" s="468"/>
      <c r="AC15" s="578" t="s">
        <v>420</v>
      </c>
      <c r="AD15" s="706">
        <f>AM18</f>
        <v>0.33891213389121339</v>
      </c>
      <c r="AE15" s="706">
        <f>AN18</f>
        <v>0.66108786610878656</v>
      </c>
      <c r="AG15" s="578" t="s">
        <v>420</v>
      </c>
      <c r="AH15" s="714">
        <f>AQ18</f>
        <v>81</v>
      </c>
      <c r="AI15" s="714">
        <f>AR18</f>
        <v>158</v>
      </c>
      <c r="AJ15" s="714">
        <f>AS18</f>
        <v>239</v>
      </c>
      <c r="AL15" s="8" t="s">
        <v>616</v>
      </c>
      <c r="AM15" s="98">
        <f t="shared" si="0"/>
        <v>0.3</v>
      </c>
      <c r="AN15" s="75">
        <f t="shared" si="1"/>
        <v>0.7</v>
      </c>
      <c r="AP15" s="8" t="s">
        <v>616</v>
      </c>
      <c r="AQ15" s="50">
        <f>+集計・資料①!GG17</f>
        <v>9</v>
      </c>
      <c r="AR15" s="291">
        <f>+集計・資料①!GI17</f>
        <v>21</v>
      </c>
      <c r="AS15" s="256">
        <f t="shared" si="2"/>
        <v>30</v>
      </c>
    </row>
    <row r="16" spans="1:45" ht="10.5" customHeight="1">
      <c r="AC16" s="708" t="s">
        <v>421</v>
      </c>
      <c r="AD16" s="715">
        <f>AM17</f>
        <v>7.1428571428571425E-2</v>
      </c>
      <c r="AE16" s="706">
        <f>AN17</f>
        <v>0.9285714285714286</v>
      </c>
      <c r="AG16" s="708" t="s">
        <v>421</v>
      </c>
      <c r="AH16" s="714">
        <f>AQ17</f>
        <v>1</v>
      </c>
      <c r="AI16" s="714">
        <f>AR17</f>
        <v>13</v>
      </c>
      <c r="AJ16" s="714">
        <f>AS17</f>
        <v>14</v>
      </c>
      <c r="AL16" s="8" t="s">
        <v>621</v>
      </c>
      <c r="AM16" s="98">
        <f t="shared" si="0"/>
        <v>0.10526315789473684</v>
      </c>
      <c r="AN16" s="75">
        <f t="shared" si="1"/>
        <v>0.89473684210526316</v>
      </c>
      <c r="AP16" s="8" t="s">
        <v>621</v>
      </c>
      <c r="AQ16" s="50">
        <f>+集計・資料①!GG19</f>
        <v>2</v>
      </c>
      <c r="AR16" s="291">
        <f>+集計・資料①!GI19</f>
        <v>17</v>
      </c>
      <c r="AS16" s="256">
        <f t="shared" si="2"/>
        <v>19</v>
      </c>
    </row>
    <row r="17" spans="1:45">
      <c r="A17" s="461"/>
      <c r="B17" s="462"/>
      <c r="C17" s="462"/>
      <c r="D17" s="462"/>
      <c r="E17" s="462"/>
      <c r="F17" s="462"/>
      <c r="G17" s="462"/>
      <c r="H17" s="462"/>
      <c r="I17" s="462"/>
      <c r="J17" s="462"/>
      <c r="K17" s="462"/>
      <c r="L17" s="462"/>
      <c r="M17" s="462"/>
      <c r="N17" s="462"/>
      <c r="O17" s="462"/>
      <c r="P17" s="462"/>
      <c r="Q17" s="462"/>
      <c r="R17" s="462"/>
      <c r="S17" s="462"/>
      <c r="T17" s="462"/>
      <c r="U17" s="462"/>
      <c r="V17" s="462"/>
      <c r="W17" s="462"/>
      <c r="X17" s="462"/>
      <c r="Y17" s="462"/>
      <c r="Z17" s="462"/>
      <c r="AA17" s="463"/>
      <c r="AC17" s="578" t="s">
        <v>422</v>
      </c>
      <c r="AD17" s="706">
        <f>AM16</f>
        <v>0.10526315789473684</v>
      </c>
      <c r="AE17" s="706">
        <f>AN16</f>
        <v>0.89473684210526316</v>
      </c>
      <c r="AG17" s="578" t="s">
        <v>422</v>
      </c>
      <c r="AH17" s="714">
        <f>AQ16</f>
        <v>2</v>
      </c>
      <c r="AI17" s="714">
        <f>AR16</f>
        <v>17</v>
      </c>
      <c r="AJ17" s="714">
        <f>AS16</f>
        <v>19</v>
      </c>
      <c r="AL17" s="8" t="s">
        <v>615</v>
      </c>
      <c r="AM17" s="98">
        <f t="shared" si="0"/>
        <v>7.1428571428571425E-2</v>
      </c>
      <c r="AN17" s="75">
        <f t="shared" si="1"/>
        <v>0.9285714285714286</v>
      </c>
      <c r="AP17" s="8" t="s">
        <v>615</v>
      </c>
      <c r="AQ17" s="50">
        <f>+集計・資料①!GG21</f>
        <v>1</v>
      </c>
      <c r="AR17" s="291">
        <f>+集計・資料①!GI21</f>
        <v>13</v>
      </c>
      <c r="AS17" s="256">
        <f t="shared" si="2"/>
        <v>14</v>
      </c>
    </row>
    <row r="18" spans="1:45">
      <c r="A18" s="464"/>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465"/>
      <c r="AC18" s="708" t="s">
        <v>423</v>
      </c>
      <c r="AD18" s="706">
        <f>AM15</f>
        <v>0.3</v>
      </c>
      <c r="AE18" s="706">
        <f>AN15</f>
        <v>0.7</v>
      </c>
      <c r="AG18" s="708" t="s">
        <v>423</v>
      </c>
      <c r="AH18" s="714">
        <f>AQ15</f>
        <v>9</v>
      </c>
      <c r="AI18" s="714">
        <f>AR15</f>
        <v>21</v>
      </c>
      <c r="AJ18" s="714">
        <f>AS15</f>
        <v>30</v>
      </c>
      <c r="AL18" s="8" t="s">
        <v>614</v>
      </c>
      <c r="AM18" s="98">
        <f t="shared" si="0"/>
        <v>0.33891213389121339</v>
      </c>
      <c r="AN18" s="75">
        <f t="shared" si="1"/>
        <v>0.66108786610878656</v>
      </c>
      <c r="AP18" s="8" t="s">
        <v>614</v>
      </c>
      <c r="AQ18" s="50">
        <f>+集計・資料①!GG23</f>
        <v>81</v>
      </c>
      <c r="AR18" s="291">
        <f>+集計・資料①!GI23</f>
        <v>158</v>
      </c>
      <c r="AS18" s="256">
        <f t="shared" si="2"/>
        <v>239</v>
      </c>
    </row>
    <row r="19" spans="1:45">
      <c r="A19" s="464"/>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465"/>
      <c r="AC19" s="578" t="s">
        <v>424</v>
      </c>
      <c r="AD19" s="790">
        <f>AM14</f>
        <v>0.56834532374100721</v>
      </c>
      <c r="AE19" s="706">
        <f>AN14</f>
        <v>0.43165467625899279</v>
      </c>
      <c r="AG19" s="578" t="s">
        <v>424</v>
      </c>
      <c r="AH19" s="714">
        <f>AQ14</f>
        <v>79</v>
      </c>
      <c r="AI19" s="714">
        <f>AR14</f>
        <v>60</v>
      </c>
      <c r="AJ19" s="714">
        <f>AS14</f>
        <v>139</v>
      </c>
      <c r="AL19" s="8" t="s">
        <v>613</v>
      </c>
      <c r="AM19" s="98">
        <f t="shared" si="0"/>
        <v>0.3</v>
      </c>
      <c r="AN19" s="75">
        <f t="shared" si="1"/>
        <v>0.7</v>
      </c>
      <c r="AP19" s="8" t="s">
        <v>613</v>
      </c>
      <c r="AQ19" s="50">
        <f>+集計・資料①!GG25</f>
        <v>6</v>
      </c>
      <c r="AR19" s="291">
        <f>+集計・資料①!GI25</f>
        <v>14</v>
      </c>
      <c r="AS19" s="256">
        <f t="shared" si="2"/>
        <v>20</v>
      </c>
    </row>
    <row r="20" spans="1:45">
      <c r="A20" s="464"/>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465"/>
      <c r="AC20" s="708" t="s">
        <v>425</v>
      </c>
      <c r="AD20" s="790">
        <f>AM13</f>
        <v>0.65517241379310343</v>
      </c>
      <c r="AE20" s="706">
        <f>AN13</f>
        <v>0.34482758620689657</v>
      </c>
      <c r="AG20" s="708" t="s">
        <v>425</v>
      </c>
      <c r="AH20" s="714">
        <f>AQ13</f>
        <v>19</v>
      </c>
      <c r="AI20" s="714">
        <f>AR13</f>
        <v>10</v>
      </c>
      <c r="AJ20" s="714">
        <f>AS13</f>
        <v>29</v>
      </c>
      <c r="AL20" s="8" t="s">
        <v>612</v>
      </c>
      <c r="AM20" s="296">
        <f t="shared" si="0"/>
        <v>0.375</v>
      </c>
      <c r="AN20" s="298">
        <f t="shared" si="1"/>
        <v>0.625</v>
      </c>
      <c r="AP20" s="8" t="s">
        <v>612</v>
      </c>
      <c r="AQ20" s="50">
        <f>+集計・資料①!GG27</f>
        <v>3</v>
      </c>
      <c r="AR20" s="291">
        <f>+集計・資料①!GI27</f>
        <v>5</v>
      </c>
      <c r="AS20" s="256">
        <f t="shared" si="2"/>
        <v>8</v>
      </c>
    </row>
    <row r="21" spans="1:45">
      <c r="A21" s="464"/>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465"/>
      <c r="AC21" s="578" t="s">
        <v>426</v>
      </c>
      <c r="AD21" s="715">
        <f>AM12</f>
        <v>0.37121212121212122</v>
      </c>
      <c r="AE21" s="706">
        <f>AN12</f>
        <v>0.62878787878787878</v>
      </c>
      <c r="AG21" s="578" t="s">
        <v>426</v>
      </c>
      <c r="AH21" s="714">
        <f>AQ12</f>
        <v>49</v>
      </c>
      <c r="AI21" s="714">
        <f>AR12</f>
        <v>83</v>
      </c>
      <c r="AJ21" s="714">
        <f>AS12</f>
        <v>132</v>
      </c>
      <c r="AL21" s="17" t="s">
        <v>622</v>
      </c>
      <c r="AM21" s="98">
        <f t="shared" si="0"/>
        <v>0.36249999999999999</v>
      </c>
      <c r="AN21" s="75">
        <f t="shared" si="1"/>
        <v>0.63749999999999996</v>
      </c>
      <c r="AP21" s="17" t="s">
        <v>622</v>
      </c>
      <c r="AQ21" s="50">
        <f>+集計・資料①!GG29</f>
        <v>58</v>
      </c>
      <c r="AR21" s="291">
        <f>+集計・資料①!GI29</f>
        <v>102</v>
      </c>
      <c r="AS21" s="256">
        <f t="shared" si="2"/>
        <v>160</v>
      </c>
    </row>
    <row r="22" spans="1:45" ht="11.25" thickBot="1">
      <c r="A22" s="464"/>
      <c r="B22" s="294"/>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465"/>
      <c r="AC22" s="708" t="s">
        <v>427</v>
      </c>
      <c r="AD22" s="706">
        <f>AM11</f>
        <v>0.2982456140350877</v>
      </c>
      <c r="AE22" s="706">
        <f>AN11</f>
        <v>0.70175438596491224</v>
      </c>
      <c r="AG22" s="708" t="s">
        <v>427</v>
      </c>
      <c r="AH22" s="714">
        <f>AQ11</f>
        <v>17</v>
      </c>
      <c r="AI22" s="714">
        <f>AR11</f>
        <v>40</v>
      </c>
      <c r="AJ22" s="714">
        <f>AS11</f>
        <v>57</v>
      </c>
      <c r="AL22" s="11" t="s">
        <v>623</v>
      </c>
      <c r="AM22" s="57">
        <f t="shared" si="0"/>
        <v>0.30722891566265059</v>
      </c>
      <c r="AN22" s="59">
        <f>+AR22/+$AS22</f>
        <v>0.69277108433734935</v>
      </c>
      <c r="AP22" s="9" t="s">
        <v>623</v>
      </c>
      <c r="AQ22" s="60">
        <f>+集計・資料①!GG31</f>
        <v>51</v>
      </c>
      <c r="AR22" s="292">
        <f>+集計・資料①!GI31</f>
        <v>115</v>
      </c>
      <c r="AS22" s="264">
        <f t="shared" si="2"/>
        <v>166</v>
      </c>
    </row>
    <row r="23" spans="1:45" ht="11.25" thickBot="1">
      <c r="A23" s="464"/>
      <c r="B23" s="294"/>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465"/>
      <c r="AG23" s="580" t="s">
        <v>631</v>
      </c>
      <c r="AH23" s="730">
        <f>SUM(AH11:AH22)</f>
        <v>375</v>
      </c>
      <c r="AI23" s="730">
        <f>SUM(AI11:AI22)</f>
        <v>638</v>
      </c>
      <c r="AJ23" s="730">
        <f>SUM(AJ11:AJ22)</f>
        <v>1013</v>
      </c>
      <c r="AP23" s="35" t="s">
        <v>631</v>
      </c>
      <c r="AQ23" s="289">
        <f>+SUM(AQ11:AQ22)</f>
        <v>375</v>
      </c>
      <c r="AR23" s="293">
        <f>+SUM(AR11:AR22)</f>
        <v>638</v>
      </c>
      <c r="AS23" s="265">
        <f t="shared" si="2"/>
        <v>1013</v>
      </c>
    </row>
    <row r="24" spans="1:45">
      <c r="A24" s="464"/>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465"/>
      <c r="AG24" s="257"/>
      <c r="AH24" s="28"/>
      <c r="AI24" s="28"/>
      <c r="AJ24" s="28"/>
      <c r="AP24" s="257"/>
      <c r="AQ24" s="28"/>
      <c r="AR24" s="28"/>
      <c r="AS24" s="28"/>
    </row>
    <row r="25" spans="1:45">
      <c r="A25" s="464"/>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465"/>
      <c r="AC25" s="28" t="s">
        <v>210</v>
      </c>
      <c r="AD25" s="258"/>
      <c r="AE25" s="258"/>
      <c r="AG25" s="28" t="s">
        <v>76</v>
      </c>
      <c r="AH25" s="258"/>
      <c r="AI25" s="258"/>
      <c r="AJ25" s="28"/>
      <c r="AL25" s="28" t="s">
        <v>210</v>
      </c>
      <c r="AM25" s="258"/>
      <c r="AN25" s="258"/>
      <c r="AP25" s="28" t="s">
        <v>76</v>
      </c>
      <c r="AQ25" s="258"/>
      <c r="AR25" s="258"/>
      <c r="AS25" s="28"/>
    </row>
    <row r="26" spans="1:45" ht="11.25" thickBot="1">
      <c r="A26" s="464"/>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465"/>
      <c r="AC26" s="257"/>
      <c r="AD26" s="258"/>
      <c r="AE26" s="258"/>
      <c r="AG26" s="257"/>
      <c r="AH26" s="258"/>
      <c r="AI26" s="258"/>
      <c r="AJ26" s="28"/>
      <c r="AL26" s="257"/>
      <c r="AM26" s="258"/>
      <c r="AN26" s="258"/>
      <c r="AP26" s="257"/>
      <c r="AQ26" s="258"/>
      <c r="AR26" s="258"/>
      <c r="AS26" s="28"/>
    </row>
    <row r="27" spans="1:45" ht="11.25" thickBot="1">
      <c r="A27" s="464"/>
      <c r="B27" s="294"/>
      <c r="C27" s="294"/>
      <c r="D27" s="294"/>
      <c r="E27" s="294"/>
      <c r="F27" s="294"/>
      <c r="G27" s="294"/>
      <c r="H27" s="294"/>
      <c r="I27" s="294"/>
      <c r="J27" s="294"/>
      <c r="K27" s="294"/>
      <c r="L27" s="294"/>
      <c r="M27" s="294"/>
      <c r="N27" s="294"/>
      <c r="O27" s="294"/>
      <c r="P27" s="294"/>
      <c r="Q27" s="294"/>
      <c r="R27" s="294"/>
      <c r="S27" s="294"/>
      <c r="T27" s="294"/>
      <c r="U27" s="294"/>
      <c r="V27" s="294"/>
      <c r="W27" s="294"/>
      <c r="X27" s="294"/>
      <c r="Y27" s="294"/>
      <c r="Z27" s="294"/>
      <c r="AA27" s="465"/>
      <c r="AC27" s="580" t="s">
        <v>8</v>
      </c>
      <c r="AD27" s="580" t="s">
        <v>224</v>
      </c>
      <c r="AE27" s="580" t="s">
        <v>725</v>
      </c>
      <c r="AG27" s="580" t="s">
        <v>8</v>
      </c>
      <c r="AH27" s="580" t="s">
        <v>224</v>
      </c>
      <c r="AI27" s="580" t="s">
        <v>726</v>
      </c>
      <c r="AJ27" s="580" t="s">
        <v>633</v>
      </c>
      <c r="AL27" s="33" t="s">
        <v>8</v>
      </c>
      <c r="AM27" s="266" t="s">
        <v>224</v>
      </c>
      <c r="AN27" s="105" t="s">
        <v>725</v>
      </c>
      <c r="AP27" s="33" t="s">
        <v>8</v>
      </c>
      <c r="AQ27" s="30" t="s">
        <v>224</v>
      </c>
      <c r="AR27" s="45" t="s">
        <v>726</v>
      </c>
      <c r="AS27" s="245" t="s">
        <v>633</v>
      </c>
    </row>
    <row r="28" spans="1:45">
      <c r="A28" s="464"/>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465"/>
      <c r="AC28" s="582" t="s">
        <v>428</v>
      </c>
      <c r="AD28" s="706">
        <f>AM33</f>
        <v>0.22307692307692309</v>
      </c>
      <c r="AE28" s="706">
        <f>AN33</f>
        <v>0.77692307692307694</v>
      </c>
      <c r="AG28" s="582" t="s">
        <v>428</v>
      </c>
      <c r="AH28" s="714">
        <f>AQ33</f>
        <v>29</v>
      </c>
      <c r="AI28" s="714">
        <f>AR33</f>
        <v>101</v>
      </c>
      <c r="AJ28" s="714">
        <f>AS33</f>
        <v>130</v>
      </c>
      <c r="AL28" s="108" t="s">
        <v>630</v>
      </c>
      <c r="AM28" s="92">
        <f t="shared" ref="AM28:AN33" si="3">+AQ28/+$AS28</f>
        <v>0.61538461538461542</v>
      </c>
      <c r="AN28" s="93">
        <f t="shared" si="3"/>
        <v>0.38461538461538464</v>
      </c>
      <c r="AP28" s="69" t="s">
        <v>630</v>
      </c>
      <c r="AQ28" s="50">
        <f>+集計・資料①!GG41</f>
        <v>32</v>
      </c>
      <c r="AR28" s="109">
        <f>+集計・資料①!GI41</f>
        <v>20</v>
      </c>
      <c r="AS28" s="151">
        <f>+SUM(AQ28:AR28)</f>
        <v>52</v>
      </c>
    </row>
    <row r="29" spans="1:45">
      <c r="A29" s="464"/>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465"/>
      <c r="AC29" s="582" t="s">
        <v>429</v>
      </c>
      <c r="AD29" s="715">
        <f>AM32</f>
        <v>0.32608695652173914</v>
      </c>
      <c r="AE29" s="706">
        <f>AN32</f>
        <v>0.67391304347826086</v>
      </c>
      <c r="AG29" s="582" t="s">
        <v>429</v>
      </c>
      <c r="AH29" s="714">
        <f>AQ32</f>
        <v>105</v>
      </c>
      <c r="AI29" s="714">
        <f>AR32</f>
        <v>217</v>
      </c>
      <c r="AJ29" s="714">
        <f>AS32</f>
        <v>322</v>
      </c>
      <c r="AL29" s="110" t="s">
        <v>445</v>
      </c>
      <c r="AM29" s="98">
        <f t="shared" si="3"/>
        <v>0.55714285714285716</v>
      </c>
      <c r="AN29" s="75">
        <f t="shared" si="3"/>
        <v>0.44285714285714284</v>
      </c>
      <c r="AP29" s="72" t="s">
        <v>445</v>
      </c>
      <c r="AQ29" s="50">
        <f>+集計・資料①!GG43</f>
        <v>39</v>
      </c>
      <c r="AR29" s="109">
        <f>+集計・資料①!GI43</f>
        <v>31</v>
      </c>
      <c r="AS29" s="56">
        <f t="shared" ref="AS29:AS34" si="4">+SUM(AQ29:AR29)</f>
        <v>70</v>
      </c>
    </row>
    <row r="30" spans="1:45">
      <c r="A30" s="464"/>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465"/>
      <c r="AC30" s="582" t="s">
        <v>430</v>
      </c>
      <c r="AD30" s="706">
        <f>AM31</f>
        <v>0.37535816618911177</v>
      </c>
      <c r="AE30" s="706">
        <f>AN31</f>
        <v>0.62464183381088823</v>
      </c>
      <c r="AG30" s="582" t="s">
        <v>430</v>
      </c>
      <c r="AH30" s="714">
        <f>AQ31</f>
        <v>131</v>
      </c>
      <c r="AI30" s="714">
        <f>AR31</f>
        <v>218</v>
      </c>
      <c r="AJ30" s="714">
        <f>AS31</f>
        <v>349</v>
      </c>
      <c r="AL30" s="110" t="s">
        <v>446</v>
      </c>
      <c r="AM30" s="98">
        <f t="shared" si="3"/>
        <v>0.43333333333333335</v>
      </c>
      <c r="AN30" s="75">
        <f t="shared" si="3"/>
        <v>0.56666666666666665</v>
      </c>
      <c r="AP30" s="72" t="s">
        <v>446</v>
      </c>
      <c r="AQ30" s="50">
        <f>+集計・資料①!GG45</f>
        <v>39</v>
      </c>
      <c r="AR30" s="109">
        <f>+集計・資料①!GI45</f>
        <v>51</v>
      </c>
      <c r="AS30" s="56">
        <f t="shared" si="4"/>
        <v>90</v>
      </c>
    </row>
    <row r="31" spans="1:45">
      <c r="A31" s="464"/>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465"/>
      <c r="AC31" s="582" t="s">
        <v>431</v>
      </c>
      <c r="AD31" s="790">
        <f>AM30</f>
        <v>0.43333333333333335</v>
      </c>
      <c r="AE31" s="706">
        <f>AN30</f>
        <v>0.56666666666666665</v>
      </c>
      <c r="AG31" s="582" t="s">
        <v>431</v>
      </c>
      <c r="AH31" s="714">
        <f>AQ30</f>
        <v>39</v>
      </c>
      <c r="AI31" s="714">
        <f>AR30</f>
        <v>51</v>
      </c>
      <c r="AJ31" s="714">
        <f>AS30</f>
        <v>90</v>
      </c>
      <c r="AL31" s="110" t="s">
        <v>447</v>
      </c>
      <c r="AM31" s="98">
        <f t="shared" si="3"/>
        <v>0.37535816618911177</v>
      </c>
      <c r="AN31" s="75">
        <f t="shared" si="3"/>
        <v>0.62464183381088823</v>
      </c>
      <c r="AP31" s="72" t="s">
        <v>447</v>
      </c>
      <c r="AQ31" s="50">
        <f>+集計・資料①!GG47</f>
        <v>131</v>
      </c>
      <c r="AR31" s="109">
        <f>+集計・資料①!GI47</f>
        <v>218</v>
      </c>
      <c r="AS31" s="56">
        <f t="shared" si="4"/>
        <v>349</v>
      </c>
    </row>
    <row r="32" spans="1:45">
      <c r="A32" s="464"/>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465"/>
      <c r="AC32" s="582" t="s">
        <v>432</v>
      </c>
      <c r="AD32" s="790">
        <f>AM29</f>
        <v>0.55714285714285716</v>
      </c>
      <c r="AE32" s="706">
        <f>AN29</f>
        <v>0.44285714285714284</v>
      </c>
      <c r="AG32" s="582" t="s">
        <v>432</v>
      </c>
      <c r="AH32" s="714">
        <f>AQ29</f>
        <v>39</v>
      </c>
      <c r="AI32" s="714">
        <f>AR29</f>
        <v>31</v>
      </c>
      <c r="AJ32" s="714">
        <f>AS29</f>
        <v>70</v>
      </c>
      <c r="AL32" s="110" t="s">
        <v>448</v>
      </c>
      <c r="AM32" s="98">
        <f t="shared" si="3"/>
        <v>0.32608695652173914</v>
      </c>
      <c r="AN32" s="75">
        <f t="shared" si="3"/>
        <v>0.67391304347826086</v>
      </c>
      <c r="AP32" s="72" t="s">
        <v>448</v>
      </c>
      <c r="AQ32" s="50">
        <f>+集計・資料①!GG49</f>
        <v>105</v>
      </c>
      <c r="AR32" s="109">
        <f>+集計・資料①!GI49</f>
        <v>217</v>
      </c>
      <c r="AS32" s="56">
        <f t="shared" si="4"/>
        <v>322</v>
      </c>
    </row>
    <row r="33" spans="1:45" ht="11.25" thickBot="1">
      <c r="A33" s="464"/>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465"/>
      <c r="AC33" s="582" t="s">
        <v>433</v>
      </c>
      <c r="AD33" s="790">
        <f>AM28</f>
        <v>0.61538461538461542</v>
      </c>
      <c r="AE33" s="706">
        <f>AN28</f>
        <v>0.38461538461538464</v>
      </c>
      <c r="AG33" s="582" t="s">
        <v>433</v>
      </c>
      <c r="AH33" s="714">
        <f>AQ28</f>
        <v>32</v>
      </c>
      <c r="AI33" s="714">
        <f>AR28</f>
        <v>20</v>
      </c>
      <c r="AJ33" s="714">
        <f>AS28</f>
        <v>52</v>
      </c>
      <c r="AL33" s="131" t="s">
        <v>449</v>
      </c>
      <c r="AM33" s="57">
        <f t="shared" si="3"/>
        <v>0.22307692307692309</v>
      </c>
      <c r="AN33" s="59">
        <f t="shared" si="3"/>
        <v>0.77692307692307694</v>
      </c>
      <c r="AP33" s="81" t="s">
        <v>449</v>
      </c>
      <c r="AQ33" s="60">
        <f>+集計・資料①!GG51</f>
        <v>29</v>
      </c>
      <c r="AR33" s="140">
        <f>+集計・資料①!GI51</f>
        <v>101</v>
      </c>
      <c r="AS33" s="63">
        <f t="shared" si="4"/>
        <v>130</v>
      </c>
    </row>
    <row r="34" spans="1:45" ht="11.25" thickBot="1">
      <c r="A34" s="464"/>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465"/>
      <c r="AG34" s="580" t="s">
        <v>631</v>
      </c>
      <c r="AH34" s="714">
        <f>SUM(AH28:AH33)</f>
        <v>375</v>
      </c>
      <c r="AI34" s="714">
        <f>SUM(AI28:AI33)</f>
        <v>638</v>
      </c>
      <c r="AJ34" s="714">
        <f>SUM(AJ28:AJ33)</f>
        <v>1013</v>
      </c>
      <c r="AP34" s="39" t="s">
        <v>631</v>
      </c>
      <c r="AQ34" s="103">
        <f>+集計・資料①!GG53</f>
        <v>375</v>
      </c>
      <c r="AR34" s="66">
        <f>+集計・資料①!GI53</f>
        <v>638</v>
      </c>
      <c r="AS34" s="67">
        <f t="shared" si="4"/>
        <v>1013</v>
      </c>
    </row>
    <row r="35" spans="1:45">
      <c r="A35" s="464"/>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465"/>
      <c r="AH35" s="718"/>
      <c r="AI35" s="718"/>
      <c r="AQ35" s="130"/>
      <c r="AR35" s="130"/>
    </row>
    <row r="36" spans="1:45">
      <c r="A36" s="464"/>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465"/>
      <c r="AH36" s="294"/>
      <c r="AI36" s="294"/>
      <c r="AQ36" s="294"/>
      <c r="AR36" s="294"/>
    </row>
    <row r="37" spans="1:45">
      <c r="A37" s="464"/>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465"/>
      <c r="AH37" s="718"/>
      <c r="AI37" s="718"/>
      <c r="AQ37" s="130"/>
      <c r="AR37" s="130"/>
    </row>
    <row r="38" spans="1:45">
      <c r="A38" s="464"/>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465"/>
      <c r="AH38" s="294"/>
      <c r="AI38" s="294"/>
      <c r="AQ38" s="294"/>
      <c r="AR38" s="294"/>
    </row>
    <row r="39" spans="1:45">
      <c r="A39" s="464"/>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465"/>
      <c r="AH39" s="718"/>
      <c r="AI39" s="718"/>
      <c r="AQ39" s="130"/>
      <c r="AR39" s="130"/>
    </row>
    <row r="40" spans="1:45">
      <c r="A40" s="464"/>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465"/>
      <c r="AH40" s="294"/>
      <c r="AI40" s="294"/>
      <c r="AQ40" s="294"/>
      <c r="AR40" s="294"/>
    </row>
    <row r="41" spans="1:45">
      <c r="A41" s="464"/>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465"/>
      <c r="AH41" s="718"/>
      <c r="AI41" s="718"/>
      <c r="AQ41" s="130"/>
      <c r="AR41" s="130"/>
    </row>
    <row r="42" spans="1:45">
      <c r="A42" s="464"/>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465"/>
      <c r="AH42" s="718"/>
      <c r="AI42" s="718"/>
      <c r="AQ42" s="130"/>
      <c r="AR42" s="130"/>
    </row>
    <row r="43" spans="1:45">
      <c r="A43" s="464"/>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465"/>
      <c r="AH43" s="130"/>
      <c r="AI43" s="130"/>
      <c r="AQ43" s="130"/>
      <c r="AR43" s="130"/>
    </row>
    <row r="44" spans="1:45">
      <c r="A44" s="464"/>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465"/>
      <c r="AH44" s="130"/>
      <c r="AI44" s="130"/>
      <c r="AQ44" s="130"/>
      <c r="AR44" s="130"/>
    </row>
    <row r="45" spans="1:45">
      <c r="A45" s="46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465"/>
    </row>
    <row r="46" spans="1:45">
      <c r="A46" s="464"/>
      <c r="B46" s="294"/>
      <c r="C46" s="294"/>
      <c r="D46" s="294"/>
      <c r="E46" s="294"/>
      <c r="F46" s="294"/>
      <c r="G46" s="294"/>
      <c r="H46" s="294"/>
      <c r="I46" s="294"/>
      <c r="J46" s="294"/>
      <c r="K46" s="294"/>
      <c r="L46" s="294"/>
      <c r="M46" s="294"/>
      <c r="N46" s="294"/>
      <c r="O46" s="294"/>
      <c r="P46" s="294"/>
      <c r="Q46" s="294"/>
      <c r="R46" s="294"/>
      <c r="S46" s="294"/>
      <c r="T46" s="294"/>
      <c r="U46" s="294"/>
      <c r="V46" s="294"/>
      <c r="W46" s="294"/>
      <c r="X46" s="294"/>
      <c r="Y46" s="294"/>
      <c r="Z46" s="294"/>
      <c r="AA46" s="465"/>
    </row>
    <row r="47" spans="1:45">
      <c r="A47" s="464"/>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465"/>
    </row>
    <row r="48" spans="1:45">
      <c r="A48" s="464"/>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465"/>
    </row>
    <row r="49" spans="1:27">
      <c r="A49" s="464"/>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465"/>
    </row>
    <row r="50" spans="1:27">
      <c r="A50" s="464"/>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465"/>
    </row>
    <row r="51" spans="1:27">
      <c r="A51" s="464"/>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465"/>
    </row>
    <row r="52" spans="1:27">
      <c r="A52" s="464"/>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465"/>
    </row>
    <row r="53" spans="1:27">
      <c r="A53" s="464"/>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465"/>
    </row>
    <row r="54" spans="1:27">
      <c r="A54" s="464"/>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465"/>
    </row>
    <row r="55" spans="1:27">
      <c r="A55" s="464"/>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465"/>
    </row>
    <row r="56" spans="1:27">
      <c r="A56" s="464"/>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465"/>
    </row>
    <row r="57" spans="1:27">
      <c r="A57" s="464"/>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465"/>
    </row>
    <row r="58" spans="1:27">
      <c r="A58" s="464"/>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465"/>
    </row>
    <row r="59" spans="1:27">
      <c r="A59" s="464"/>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465"/>
    </row>
    <row r="60" spans="1:27">
      <c r="A60" s="464"/>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465"/>
    </row>
    <row r="61" spans="1:27">
      <c r="A61" s="464"/>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465"/>
    </row>
    <row r="62" spans="1:27">
      <c r="A62" s="464"/>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465"/>
    </row>
    <row r="63" spans="1:27">
      <c r="A63" s="466"/>
      <c r="B63" s="467"/>
      <c r="C63" s="467"/>
      <c r="D63" s="467"/>
      <c r="E63" s="467"/>
      <c r="F63" s="467"/>
      <c r="G63" s="467"/>
      <c r="H63" s="467"/>
      <c r="I63" s="467"/>
      <c r="J63" s="467"/>
      <c r="K63" s="467"/>
      <c r="L63" s="467"/>
      <c r="M63" s="467"/>
      <c r="N63" s="467"/>
      <c r="O63" s="467"/>
      <c r="P63" s="467"/>
      <c r="Q63" s="467"/>
      <c r="R63" s="467"/>
      <c r="S63" s="467"/>
      <c r="T63" s="467"/>
      <c r="U63" s="467"/>
      <c r="V63" s="467"/>
      <c r="W63" s="467"/>
      <c r="X63" s="467"/>
      <c r="Y63" s="467"/>
      <c r="Z63" s="467"/>
      <c r="AA63" s="468"/>
    </row>
  </sheetData>
  <mergeCells count="3">
    <mergeCell ref="A1:B1"/>
    <mergeCell ref="B3:M15"/>
    <mergeCell ref="V1:AA1"/>
  </mergeCells>
  <phoneticPr fontId="4"/>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62" man="1"/>
    <brk id="36"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tabColor theme="9" tint="0.59999389629810485"/>
  </sheetPr>
  <dimension ref="A1:BG68"/>
  <sheetViews>
    <sheetView showGridLines="0" view="pageBreakPreview" zoomScale="97" zoomScaleNormal="100" zoomScaleSheetLayoutView="97" workbookViewId="0">
      <selection activeCell="Q60" sqref="Q60"/>
    </sheetView>
  </sheetViews>
  <sheetFormatPr defaultColWidth="10.28515625" defaultRowHeight="12"/>
  <cols>
    <col min="1" max="27" width="3.85546875" style="275" customWidth="1"/>
    <col min="28" max="28" width="1.7109375" style="275" customWidth="1"/>
    <col min="29" max="29" width="15.140625" style="285" customWidth="1"/>
    <col min="30" max="37" width="9.28515625" style="285" customWidth="1"/>
    <col min="38" max="38" width="9.28515625" style="275" customWidth="1"/>
    <col min="39" max="39" width="1.7109375" style="275" customWidth="1"/>
    <col min="40" max="40" width="15.140625" style="285" customWidth="1"/>
    <col min="41" max="48" width="9.28515625" style="285" customWidth="1"/>
    <col min="49" max="49" width="9.28515625" style="275" customWidth="1"/>
    <col min="50" max="50" width="15.140625" style="285" customWidth="1"/>
    <col min="51" max="58" width="7" style="285" customWidth="1"/>
    <col min="59" max="59" width="7" style="275" customWidth="1"/>
    <col min="60" max="16384" width="10.28515625" style="275"/>
  </cols>
  <sheetData>
    <row r="1" spans="1:58" ht="21" customHeight="1" thickBot="1">
      <c r="A1" s="874">
        <v>38</v>
      </c>
      <c r="B1" s="874"/>
      <c r="C1" s="274" t="s">
        <v>120</v>
      </c>
      <c r="D1" s="274"/>
      <c r="E1" s="274"/>
      <c r="F1" s="274"/>
      <c r="G1" s="274"/>
      <c r="H1" s="274"/>
      <c r="I1" s="274"/>
      <c r="J1" s="274"/>
      <c r="K1" s="274"/>
      <c r="L1" s="274"/>
      <c r="M1" s="274"/>
      <c r="N1" s="274"/>
      <c r="O1" s="274"/>
      <c r="P1" s="274"/>
      <c r="Q1" s="274"/>
      <c r="R1" s="274"/>
      <c r="S1" s="274"/>
      <c r="T1" s="274"/>
      <c r="U1" s="274"/>
      <c r="V1" s="872" t="s">
        <v>753</v>
      </c>
      <c r="W1" s="875"/>
      <c r="X1" s="875"/>
      <c r="Y1" s="875"/>
      <c r="Z1" s="875"/>
      <c r="AA1" s="875"/>
      <c r="AB1" s="731"/>
      <c r="AC1" s="285" t="s">
        <v>504</v>
      </c>
      <c r="AD1" s="732"/>
      <c r="AE1" s="732"/>
      <c r="AF1" s="732"/>
      <c r="AG1" s="732"/>
      <c r="AH1" s="732"/>
      <c r="AI1" s="732"/>
      <c r="AJ1" s="732"/>
      <c r="AK1" s="732"/>
      <c r="AL1" s="732"/>
      <c r="AN1" s="285" t="s">
        <v>271</v>
      </c>
      <c r="AO1" s="275"/>
      <c r="AP1" s="275"/>
      <c r="AQ1" s="275"/>
      <c r="AR1" s="275"/>
      <c r="AS1" s="275"/>
      <c r="AT1" s="275"/>
      <c r="AU1" s="275"/>
      <c r="AV1" s="275"/>
      <c r="AY1" s="275"/>
      <c r="AZ1" s="275"/>
      <c r="BA1" s="275"/>
      <c r="BB1" s="275"/>
      <c r="BC1" s="275"/>
      <c r="BD1" s="275"/>
      <c r="BE1" s="275"/>
      <c r="BF1" s="275"/>
    </row>
    <row r="2" spans="1:58">
      <c r="AB2" s="732"/>
      <c r="AC2" s="732"/>
      <c r="AD2" s="732"/>
      <c r="AE2" s="732"/>
      <c r="AF2" s="732"/>
      <c r="AG2" s="732"/>
      <c r="AH2" s="732"/>
      <c r="AI2" s="732"/>
      <c r="AJ2" s="732"/>
      <c r="AK2" s="732"/>
      <c r="AL2" s="732"/>
      <c r="AN2" s="275"/>
      <c r="AO2" s="275"/>
      <c r="AP2" s="275"/>
      <c r="AQ2" s="275"/>
      <c r="AR2" s="275"/>
      <c r="AS2" s="275"/>
      <c r="AT2" s="275"/>
      <c r="AU2" s="275"/>
      <c r="AV2" s="275"/>
      <c r="AX2" s="275"/>
      <c r="AY2" s="275"/>
      <c r="AZ2" s="275"/>
      <c r="BA2" s="275"/>
      <c r="BB2" s="275"/>
      <c r="BC2" s="275"/>
      <c r="BD2" s="275"/>
      <c r="BE2" s="275"/>
      <c r="BF2" s="275"/>
    </row>
    <row r="3" spans="1:58">
      <c r="B3" s="870" t="s">
        <v>770</v>
      </c>
      <c r="C3" s="871"/>
      <c r="D3" s="871"/>
      <c r="E3" s="871"/>
      <c r="F3" s="871"/>
      <c r="G3" s="871"/>
      <c r="H3" s="871"/>
      <c r="I3" s="871"/>
      <c r="J3" s="871"/>
      <c r="K3" s="871"/>
      <c r="M3" s="276"/>
      <c r="N3" s="277"/>
      <c r="O3" s="277"/>
      <c r="P3" s="277"/>
      <c r="Q3" s="277"/>
      <c r="R3" s="277"/>
      <c r="S3" s="277"/>
      <c r="T3" s="277"/>
      <c r="U3" s="277"/>
      <c r="V3" s="277"/>
      <c r="W3" s="277"/>
      <c r="X3" s="277"/>
      <c r="Y3" s="277"/>
      <c r="Z3" s="277"/>
      <c r="AA3" s="278"/>
      <c r="AB3" s="732"/>
      <c r="AC3" s="285" t="s">
        <v>140</v>
      </c>
      <c r="AL3" s="732"/>
      <c r="AN3" s="285" t="s">
        <v>140</v>
      </c>
    </row>
    <row r="4" spans="1:58" ht="12.75" thickBot="1">
      <c r="B4" s="871"/>
      <c r="C4" s="871"/>
      <c r="D4" s="871"/>
      <c r="E4" s="871"/>
      <c r="F4" s="871"/>
      <c r="G4" s="871"/>
      <c r="H4" s="871"/>
      <c r="I4" s="871"/>
      <c r="J4" s="871"/>
      <c r="K4" s="871"/>
      <c r="M4" s="279"/>
      <c r="N4" s="280"/>
      <c r="O4" s="280"/>
      <c r="P4" s="280"/>
      <c r="Q4" s="280"/>
      <c r="R4" s="280"/>
      <c r="S4" s="280"/>
      <c r="T4" s="280"/>
      <c r="U4" s="280"/>
      <c r="V4" s="280"/>
      <c r="W4" s="280"/>
      <c r="X4" s="280"/>
      <c r="Y4" s="280"/>
      <c r="Z4" s="280"/>
      <c r="AA4" s="281"/>
      <c r="AB4" s="732"/>
      <c r="AC4" s="732"/>
      <c r="AD4" s="732"/>
      <c r="AE4" s="732"/>
      <c r="AF4" s="732"/>
      <c r="AG4" s="732"/>
      <c r="AH4" s="732"/>
      <c r="AI4" s="732"/>
      <c r="AJ4" s="732"/>
      <c r="AK4" s="732"/>
      <c r="AL4" s="732"/>
      <c r="AN4" s="275"/>
      <c r="AO4" s="275"/>
      <c r="AP4" s="275"/>
      <c r="AQ4" s="275"/>
      <c r="AR4" s="275"/>
      <c r="AS4" s="275"/>
      <c r="AT4" s="275"/>
      <c r="AU4" s="275"/>
      <c r="AV4" s="275"/>
    </row>
    <row r="5" spans="1:58" ht="27.75" customHeight="1" thickBot="1">
      <c r="B5" s="871"/>
      <c r="C5" s="871"/>
      <c r="D5" s="871"/>
      <c r="E5" s="871"/>
      <c r="F5" s="871"/>
      <c r="G5" s="871"/>
      <c r="H5" s="871"/>
      <c r="I5" s="871"/>
      <c r="J5" s="871"/>
      <c r="K5" s="871"/>
      <c r="M5" s="279"/>
      <c r="N5" s="280"/>
      <c r="O5" s="280"/>
      <c r="P5" s="280"/>
      <c r="Q5" s="280"/>
      <c r="R5" s="280"/>
      <c r="S5" s="280"/>
      <c r="T5" s="280"/>
      <c r="U5" s="280"/>
      <c r="V5" s="280"/>
      <c r="W5" s="280"/>
      <c r="X5" s="280"/>
      <c r="Y5" s="280"/>
      <c r="Z5" s="280"/>
      <c r="AA5" s="281"/>
      <c r="AB5" s="732"/>
      <c r="AC5" s="595"/>
      <c r="AD5" s="592" t="s">
        <v>226</v>
      </c>
      <c r="AE5" s="593" t="s">
        <v>227</v>
      </c>
      <c r="AF5" s="593" t="s">
        <v>228</v>
      </c>
      <c r="AG5" s="593" t="s">
        <v>225</v>
      </c>
      <c r="AH5" s="593" t="s">
        <v>229</v>
      </c>
      <c r="AI5" s="593" t="s">
        <v>230</v>
      </c>
      <c r="AJ5" s="592" t="s">
        <v>231</v>
      </c>
      <c r="AK5" s="733" t="s">
        <v>632</v>
      </c>
      <c r="AL5" s="732"/>
      <c r="AN5" s="300"/>
      <c r="AO5" s="469" t="s">
        <v>226</v>
      </c>
      <c r="AP5" s="470" t="s">
        <v>227</v>
      </c>
      <c r="AQ5" s="470" t="s">
        <v>228</v>
      </c>
      <c r="AR5" s="470" t="s">
        <v>225</v>
      </c>
      <c r="AS5" s="470" t="s">
        <v>229</v>
      </c>
      <c r="AT5" s="470" t="s">
        <v>230</v>
      </c>
      <c r="AU5" s="471" t="s">
        <v>231</v>
      </c>
      <c r="AV5" s="472" t="s">
        <v>632</v>
      </c>
    </row>
    <row r="6" spans="1:58" ht="17.25" customHeight="1" thickBot="1">
      <c r="B6" s="871"/>
      <c r="C6" s="871"/>
      <c r="D6" s="871"/>
      <c r="E6" s="871"/>
      <c r="F6" s="871"/>
      <c r="G6" s="871"/>
      <c r="H6" s="871"/>
      <c r="I6" s="871"/>
      <c r="J6" s="871"/>
      <c r="K6" s="871"/>
      <c r="M6" s="279"/>
      <c r="N6" s="280"/>
      <c r="O6" s="280"/>
      <c r="P6" s="280"/>
      <c r="Q6" s="280"/>
      <c r="R6" s="280"/>
      <c r="S6" s="280"/>
      <c r="T6" s="280"/>
      <c r="U6" s="280"/>
      <c r="V6" s="280"/>
      <c r="W6" s="280"/>
      <c r="X6" s="280"/>
      <c r="Y6" s="280"/>
      <c r="Z6" s="280"/>
      <c r="AA6" s="281"/>
      <c r="AB6" s="732"/>
      <c r="AC6" s="594" t="s">
        <v>633</v>
      </c>
      <c r="AD6" s="706">
        <f>AO6</f>
        <v>0.38993089832181638</v>
      </c>
      <c r="AE6" s="706">
        <f t="shared" ref="AE6:AK6" si="0">AP6</f>
        <v>1.3820335636722606E-2</v>
      </c>
      <c r="AF6" s="706">
        <f t="shared" si="0"/>
        <v>2.0730503455083909E-2</v>
      </c>
      <c r="AG6" s="706">
        <f t="shared" si="0"/>
        <v>4.8371174728529122E-2</v>
      </c>
      <c r="AH6" s="706">
        <f t="shared" si="0"/>
        <v>6.5153010858835139E-2</v>
      </c>
      <c r="AI6" s="706">
        <f t="shared" si="0"/>
        <v>9.8716683119447184E-3</v>
      </c>
      <c r="AJ6" s="790">
        <f t="shared" si="0"/>
        <v>0.20631786771964461</v>
      </c>
      <c r="AK6" s="706">
        <f t="shared" si="0"/>
        <v>0.24580454096742349</v>
      </c>
      <c r="AL6" s="732"/>
      <c r="AN6" s="299" t="s">
        <v>633</v>
      </c>
      <c r="AO6" s="321">
        <f t="shared" ref="AO6:AV6" si="1">+AO34/$AW34</f>
        <v>0.38993089832181638</v>
      </c>
      <c r="AP6" s="321">
        <f t="shared" si="1"/>
        <v>1.3820335636722606E-2</v>
      </c>
      <c r="AQ6" s="321">
        <f t="shared" si="1"/>
        <v>2.0730503455083909E-2</v>
      </c>
      <c r="AR6" s="321">
        <f t="shared" si="1"/>
        <v>4.8371174728529122E-2</v>
      </c>
      <c r="AS6" s="321">
        <f t="shared" si="1"/>
        <v>6.5153010858835139E-2</v>
      </c>
      <c r="AT6" s="321">
        <f t="shared" si="1"/>
        <v>9.8716683119447184E-3</v>
      </c>
      <c r="AU6" s="321">
        <f t="shared" si="1"/>
        <v>0.20631786771964461</v>
      </c>
      <c r="AV6" s="321">
        <f t="shared" si="1"/>
        <v>0.24580454096742349</v>
      </c>
    </row>
    <row r="7" spans="1:58">
      <c r="B7" s="871"/>
      <c r="C7" s="871"/>
      <c r="D7" s="871"/>
      <c r="E7" s="871"/>
      <c r="F7" s="871"/>
      <c r="G7" s="871"/>
      <c r="H7" s="871"/>
      <c r="I7" s="871"/>
      <c r="J7" s="871"/>
      <c r="K7" s="871"/>
      <c r="M7" s="279"/>
      <c r="N7" s="280"/>
      <c r="O7" s="280"/>
      <c r="P7" s="280"/>
      <c r="Q7" s="280"/>
      <c r="R7" s="280"/>
      <c r="S7" s="280"/>
      <c r="T7" s="280"/>
      <c r="U7" s="280"/>
      <c r="V7" s="280"/>
      <c r="W7" s="280"/>
      <c r="X7" s="280"/>
      <c r="Y7" s="280"/>
      <c r="Z7" s="280"/>
      <c r="AA7" s="281"/>
      <c r="AB7" s="732"/>
      <c r="AL7" s="732"/>
    </row>
    <row r="8" spans="1:58" ht="12.75" thickBot="1">
      <c r="B8" s="871"/>
      <c r="C8" s="871"/>
      <c r="D8" s="871"/>
      <c r="E8" s="871"/>
      <c r="F8" s="871"/>
      <c r="G8" s="871"/>
      <c r="H8" s="871"/>
      <c r="I8" s="871"/>
      <c r="J8" s="871"/>
      <c r="K8" s="871"/>
      <c r="M8" s="279"/>
      <c r="N8" s="280"/>
      <c r="O8" s="280"/>
      <c r="P8" s="280"/>
      <c r="Q8" s="280"/>
      <c r="R8" s="280"/>
      <c r="S8" s="280"/>
      <c r="T8" s="280"/>
      <c r="U8" s="280"/>
      <c r="V8" s="280"/>
      <c r="W8" s="280"/>
      <c r="X8" s="280"/>
      <c r="Y8" s="280"/>
      <c r="Z8" s="280"/>
      <c r="AA8" s="281"/>
      <c r="AB8" s="732"/>
      <c r="AC8" s="285" t="s">
        <v>141</v>
      </c>
      <c r="AD8" s="732"/>
      <c r="AE8" s="732"/>
      <c r="AF8" s="732"/>
      <c r="AG8" s="732"/>
      <c r="AH8" s="732"/>
      <c r="AI8" s="732"/>
      <c r="AJ8" s="732"/>
      <c r="AK8" s="732"/>
      <c r="AL8" s="732"/>
      <c r="AN8" s="285" t="s">
        <v>141</v>
      </c>
      <c r="AO8" s="275"/>
      <c r="AP8" s="275"/>
      <c r="AQ8" s="275"/>
      <c r="AR8" s="275"/>
      <c r="AS8" s="275"/>
      <c r="AT8" s="275"/>
      <c r="AU8" s="275"/>
      <c r="AV8" s="275"/>
    </row>
    <row r="9" spans="1:58" ht="27.75" customHeight="1" thickBot="1">
      <c r="B9" s="871"/>
      <c r="C9" s="871"/>
      <c r="D9" s="871"/>
      <c r="E9" s="871"/>
      <c r="F9" s="871"/>
      <c r="G9" s="871"/>
      <c r="H9" s="871"/>
      <c r="I9" s="871"/>
      <c r="J9" s="871"/>
      <c r="K9" s="871"/>
      <c r="M9" s="279"/>
      <c r="N9" s="280"/>
      <c r="O9" s="280"/>
      <c r="P9" s="280"/>
      <c r="Q9" s="280"/>
      <c r="R9" s="280"/>
      <c r="S9" s="280"/>
      <c r="T9" s="280"/>
      <c r="U9" s="280"/>
      <c r="V9" s="280"/>
      <c r="W9" s="280"/>
      <c r="X9" s="280"/>
      <c r="Y9" s="280"/>
      <c r="Z9" s="280"/>
      <c r="AA9" s="281"/>
      <c r="AB9" s="732"/>
      <c r="AC9" s="580" t="s">
        <v>625</v>
      </c>
      <c r="AD9" s="592" t="s">
        <v>226</v>
      </c>
      <c r="AE9" s="593" t="s">
        <v>227</v>
      </c>
      <c r="AF9" s="593" t="s">
        <v>228</v>
      </c>
      <c r="AG9" s="593" t="s">
        <v>225</v>
      </c>
      <c r="AH9" s="593" t="s">
        <v>229</v>
      </c>
      <c r="AI9" s="593" t="s">
        <v>230</v>
      </c>
      <c r="AJ9" s="592" t="s">
        <v>231</v>
      </c>
      <c r="AK9" s="733" t="s">
        <v>632</v>
      </c>
      <c r="AL9" s="732"/>
      <c r="AN9" s="29" t="s">
        <v>625</v>
      </c>
      <c r="AO9" s="469" t="s">
        <v>226</v>
      </c>
      <c r="AP9" s="470" t="s">
        <v>227</v>
      </c>
      <c r="AQ9" s="470" t="s">
        <v>228</v>
      </c>
      <c r="AR9" s="470" t="s">
        <v>225</v>
      </c>
      <c r="AS9" s="470" t="s">
        <v>229</v>
      </c>
      <c r="AT9" s="470" t="s">
        <v>230</v>
      </c>
      <c r="AU9" s="471" t="s">
        <v>231</v>
      </c>
      <c r="AV9" s="472" t="s">
        <v>632</v>
      </c>
    </row>
    <row r="10" spans="1:58">
      <c r="B10" s="871"/>
      <c r="C10" s="871"/>
      <c r="D10" s="871"/>
      <c r="E10" s="871"/>
      <c r="F10" s="871"/>
      <c r="G10" s="871"/>
      <c r="H10" s="871"/>
      <c r="I10" s="871"/>
      <c r="J10" s="871"/>
      <c r="K10" s="871"/>
      <c r="M10" s="279"/>
      <c r="N10" s="280"/>
      <c r="O10" s="280"/>
      <c r="P10" s="280"/>
      <c r="Q10" s="280"/>
      <c r="R10" s="280"/>
      <c r="S10" s="280"/>
      <c r="T10" s="280"/>
      <c r="U10" s="280"/>
      <c r="V10" s="280"/>
      <c r="W10" s="280"/>
      <c r="X10" s="280"/>
      <c r="Y10" s="280"/>
      <c r="Z10" s="280"/>
      <c r="AA10" s="281"/>
      <c r="AB10" s="732"/>
      <c r="AC10" s="578" t="s">
        <v>416</v>
      </c>
      <c r="AD10" s="706">
        <f>AO22</f>
        <v>0.43373493975903615</v>
      </c>
      <c r="AE10" s="706">
        <f t="shared" ref="AE10:AK10" si="2">AP22</f>
        <v>1.8072289156626505E-2</v>
      </c>
      <c r="AF10" s="706">
        <f t="shared" si="2"/>
        <v>1.8072289156626505E-2</v>
      </c>
      <c r="AG10" s="706">
        <f t="shared" si="2"/>
        <v>4.8192771084337352E-2</v>
      </c>
      <c r="AH10" s="706">
        <f t="shared" si="2"/>
        <v>6.6265060240963861E-2</v>
      </c>
      <c r="AI10" s="706">
        <f t="shared" si="2"/>
        <v>0</v>
      </c>
      <c r="AJ10" s="706">
        <f t="shared" si="2"/>
        <v>0.15060240963855423</v>
      </c>
      <c r="AK10" s="706">
        <f t="shared" si="2"/>
        <v>0.26506024096385544</v>
      </c>
      <c r="AL10" s="732"/>
      <c r="AN10" s="46" t="s">
        <v>632</v>
      </c>
      <c r="AO10" s="92" t="e">
        <f t="shared" ref="AO10:AV22" si="3">+AO37/$AW37</f>
        <v>#DIV/0!</v>
      </c>
      <c r="AP10" s="48" t="e">
        <f t="shared" si="3"/>
        <v>#DIV/0!</v>
      </c>
      <c r="AQ10" s="48" t="e">
        <f t="shared" si="3"/>
        <v>#DIV/0!</v>
      </c>
      <c r="AR10" s="48" t="e">
        <f t="shared" si="3"/>
        <v>#DIV/0!</v>
      </c>
      <c r="AS10" s="48" t="e">
        <f t="shared" si="3"/>
        <v>#DIV/0!</v>
      </c>
      <c r="AT10" s="48" t="e">
        <f t="shared" si="3"/>
        <v>#DIV/0!</v>
      </c>
      <c r="AU10" s="48" t="e">
        <f t="shared" si="3"/>
        <v>#DIV/0!</v>
      </c>
      <c r="AV10" s="93" t="e">
        <f t="shared" si="3"/>
        <v>#DIV/0!</v>
      </c>
    </row>
    <row r="11" spans="1:58">
      <c r="B11" s="871"/>
      <c r="C11" s="871"/>
      <c r="D11" s="871"/>
      <c r="E11" s="871"/>
      <c r="F11" s="871"/>
      <c r="G11" s="871"/>
      <c r="H11" s="871"/>
      <c r="I11" s="871"/>
      <c r="J11" s="871"/>
      <c r="K11" s="871"/>
      <c r="M11" s="279"/>
      <c r="N11" s="280"/>
      <c r="O11" s="280"/>
      <c r="P11" s="280"/>
      <c r="Q11" s="280"/>
      <c r="R11" s="280"/>
      <c r="S11" s="280"/>
      <c r="T11" s="280"/>
      <c r="U11" s="280"/>
      <c r="V11" s="280"/>
      <c r="W11" s="280"/>
      <c r="X11" s="280"/>
      <c r="Y11" s="280"/>
      <c r="Z11" s="280"/>
      <c r="AA11" s="281"/>
      <c r="AB11" s="732"/>
      <c r="AC11" s="708" t="s">
        <v>417</v>
      </c>
      <c r="AD11" s="706">
        <f>AO21</f>
        <v>0.38750000000000001</v>
      </c>
      <c r="AE11" s="706">
        <f t="shared" ref="AE11:AK11" si="4">AP21</f>
        <v>1.8749999999999999E-2</v>
      </c>
      <c r="AF11" s="706">
        <f t="shared" si="4"/>
        <v>4.3749999999999997E-2</v>
      </c>
      <c r="AG11" s="706">
        <f t="shared" si="4"/>
        <v>5.6250000000000001E-2</v>
      </c>
      <c r="AH11" s="706">
        <f t="shared" si="4"/>
        <v>6.8750000000000006E-2</v>
      </c>
      <c r="AI11" s="706">
        <f t="shared" si="4"/>
        <v>6.2500000000000003E-3</v>
      </c>
      <c r="AJ11" s="706">
        <f t="shared" si="4"/>
        <v>0.16250000000000001</v>
      </c>
      <c r="AK11" s="706">
        <f t="shared" si="4"/>
        <v>0.25624999999999998</v>
      </c>
      <c r="AL11" s="732"/>
      <c r="AN11" s="8" t="s">
        <v>619</v>
      </c>
      <c r="AO11" s="98">
        <f t="shared" si="3"/>
        <v>0.47368421052631576</v>
      </c>
      <c r="AP11" s="74">
        <f t="shared" si="3"/>
        <v>1.7543859649122806E-2</v>
      </c>
      <c r="AQ11" s="74">
        <f t="shared" si="3"/>
        <v>0</v>
      </c>
      <c r="AR11" s="74">
        <f t="shared" si="3"/>
        <v>0</v>
      </c>
      <c r="AS11" s="74">
        <f t="shared" si="3"/>
        <v>3.5087719298245612E-2</v>
      </c>
      <c r="AT11" s="74">
        <f t="shared" si="3"/>
        <v>1.7543859649122806E-2</v>
      </c>
      <c r="AU11" s="74">
        <f t="shared" si="3"/>
        <v>0.22807017543859648</v>
      </c>
      <c r="AV11" s="75">
        <f t="shared" si="3"/>
        <v>0.22807017543859648</v>
      </c>
    </row>
    <row r="12" spans="1:58">
      <c r="B12" s="871"/>
      <c r="C12" s="871"/>
      <c r="D12" s="871"/>
      <c r="E12" s="871"/>
      <c r="F12" s="871"/>
      <c r="G12" s="871"/>
      <c r="H12" s="871"/>
      <c r="I12" s="871"/>
      <c r="J12" s="871"/>
      <c r="K12" s="871"/>
      <c r="M12" s="279"/>
      <c r="N12" s="280"/>
      <c r="O12" s="280"/>
      <c r="P12" s="280"/>
      <c r="Q12" s="280"/>
      <c r="R12" s="280"/>
      <c r="S12" s="280"/>
      <c r="T12" s="280"/>
      <c r="U12" s="280"/>
      <c r="V12" s="280"/>
      <c r="W12" s="280"/>
      <c r="X12" s="280"/>
      <c r="Y12" s="280"/>
      <c r="Z12" s="280"/>
      <c r="AA12" s="281"/>
      <c r="AB12" s="732"/>
      <c r="AC12" s="578" t="s">
        <v>418</v>
      </c>
      <c r="AD12" s="706">
        <f>AO20</f>
        <v>0.625</v>
      </c>
      <c r="AE12" s="706">
        <f t="shared" ref="AE12:AK12" si="5">AP20</f>
        <v>0.125</v>
      </c>
      <c r="AF12" s="706">
        <f t="shared" si="5"/>
        <v>0.125</v>
      </c>
      <c r="AG12" s="706">
        <f t="shared" si="5"/>
        <v>0</v>
      </c>
      <c r="AH12" s="706">
        <f t="shared" si="5"/>
        <v>0</v>
      </c>
      <c r="AI12" s="706">
        <f t="shared" si="5"/>
        <v>0</v>
      </c>
      <c r="AJ12" s="715">
        <f t="shared" si="5"/>
        <v>0</v>
      </c>
      <c r="AK12" s="706">
        <f t="shared" si="5"/>
        <v>0.125</v>
      </c>
      <c r="AL12" s="732"/>
      <c r="AN12" s="8" t="s">
        <v>620</v>
      </c>
      <c r="AO12" s="98">
        <f t="shared" si="3"/>
        <v>0.43939393939393939</v>
      </c>
      <c r="AP12" s="74">
        <f t="shared" si="3"/>
        <v>1.5151515151515152E-2</v>
      </c>
      <c r="AQ12" s="74">
        <f t="shared" si="3"/>
        <v>3.787878787878788E-2</v>
      </c>
      <c r="AR12" s="74">
        <f t="shared" si="3"/>
        <v>7.575757575757576E-2</v>
      </c>
      <c r="AS12" s="74">
        <f t="shared" si="3"/>
        <v>9.8484848484848481E-2</v>
      </c>
      <c r="AT12" s="74">
        <f t="shared" si="3"/>
        <v>1.5151515151515152E-2</v>
      </c>
      <c r="AU12" s="74">
        <f t="shared" si="3"/>
        <v>0.12878787878787878</v>
      </c>
      <c r="AV12" s="75">
        <f t="shared" si="3"/>
        <v>0.18939393939393939</v>
      </c>
    </row>
    <row r="13" spans="1:58">
      <c r="B13" s="871"/>
      <c r="C13" s="871"/>
      <c r="D13" s="871"/>
      <c r="E13" s="871"/>
      <c r="F13" s="871"/>
      <c r="G13" s="871"/>
      <c r="H13" s="871"/>
      <c r="I13" s="871"/>
      <c r="J13" s="871"/>
      <c r="K13" s="871"/>
      <c r="M13" s="279"/>
      <c r="N13" s="280"/>
      <c r="O13" s="280"/>
      <c r="P13" s="280"/>
      <c r="Q13" s="280"/>
      <c r="R13" s="280"/>
      <c r="S13" s="280"/>
      <c r="T13" s="280"/>
      <c r="U13" s="280"/>
      <c r="V13" s="280"/>
      <c r="W13" s="280"/>
      <c r="X13" s="280"/>
      <c r="Y13" s="280"/>
      <c r="Z13" s="280"/>
      <c r="AA13" s="281"/>
      <c r="AB13" s="732"/>
      <c r="AC13" s="708" t="s">
        <v>419</v>
      </c>
      <c r="AD13" s="706">
        <f>AO19</f>
        <v>0.75</v>
      </c>
      <c r="AE13" s="706">
        <f t="shared" ref="AE13:AK13" si="6">AP19</f>
        <v>0</v>
      </c>
      <c r="AF13" s="706">
        <f t="shared" si="6"/>
        <v>0</v>
      </c>
      <c r="AG13" s="706">
        <f t="shared" si="6"/>
        <v>0.05</v>
      </c>
      <c r="AH13" s="706">
        <f t="shared" si="6"/>
        <v>0.1</v>
      </c>
      <c r="AI13" s="706">
        <f t="shared" si="6"/>
        <v>0</v>
      </c>
      <c r="AJ13" s="706">
        <f t="shared" si="6"/>
        <v>0.1</v>
      </c>
      <c r="AK13" s="706">
        <f t="shared" si="6"/>
        <v>0</v>
      </c>
      <c r="AL13" s="732"/>
      <c r="AN13" s="8" t="s">
        <v>618</v>
      </c>
      <c r="AO13" s="98">
        <f t="shared" si="3"/>
        <v>0.13793103448275862</v>
      </c>
      <c r="AP13" s="74">
        <f t="shared" si="3"/>
        <v>0</v>
      </c>
      <c r="AQ13" s="74">
        <f t="shared" si="3"/>
        <v>3.4482758620689655E-2</v>
      </c>
      <c r="AR13" s="74">
        <f t="shared" si="3"/>
        <v>3.4482758620689655E-2</v>
      </c>
      <c r="AS13" s="74">
        <f t="shared" si="3"/>
        <v>6.8965517241379309E-2</v>
      </c>
      <c r="AT13" s="74">
        <f t="shared" si="3"/>
        <v>6.8965517241379309E-2</v>
      </c>
      <c r="AU13" s="74">
        <f t="shared" si="3"/>
        <v>0.44827586206896552</v>
      </c>
      <c r="AV13" s="75">
        <f t="shared" si="3"/>
        <v>0.20689655172413793</v>
      </c>
    </row>
    <row r="14" spans="1:58">
      <c r="B14" s="871"/>
      <c r="C14" s="871"/>
      <c r="D14" s="871"/>
      <c r="E14" s="871"/>
      <c r="F14" s="871"/>
      <c r="G14" s="871"/>
      <c r="H14" s="871"/>
      <c r="I14" s="871"/>
      <c r="J14" s="871"/>
      <c r="K14" s="871"/>
      <c r="M14" s="279"/>
      <c r="N14" s="280"/>
      <c r="O14" s="280"/>
      <c r="P14" s="280"/>
      <c r="Q14" s="280"/>
      <c r="R14" s="280"/>
      <c r="S14" s="280"/>
      <c r="T14" s="280"/>
      <c r="U14" s="280"/>
      <c r="V14" s="280"/>
      <c r="W14" s="280"/>
      <c r="X14" s="280"/>
      <c r="Y14" s="280"/>
      <c r="Z14" s="280"/>
      <c r="AA14" s="281"/>
      <c r="AB14" s="732"/>
      <c r="AC14" s="578" t="s">
        <v>420</v>
      </c>
      <c r="AD14" s="706">
        <f>AO18</f>
        <v>0.42259414225941422</v>
      </c>
      <c r="AE14" s="706">
        <f t="shared" ref="AE14:AK14" si="7">AP18</f>
        <v>1.6736401673640166E-2</v>
      </c>
      <c r="AF14" s="706">
        <f t="shared" si="7"/>
        <v>1.6736401673640166E-2</v>
      </c>
      <c r="AG14" s="706">
        <f t="shared" si="7"/>
        <v>6.6945606694560664E-2</v>
      </c>
      <c r="AH14" s="706">
        <f t="shared" si="7"/>
        <v>6.2761506276150625E-2</v>
      </c>
      <c r="AI14" s="706">
        <f t="shared" si="7"/>
        <v>4.1841004184100415E-3</v>
      </c>
      <c r="AJ14" s="706">
        <f t="shared" si="7"/>
        <v>0.16317991631799164</v>
      </c>
      <c r="AK14" s="706">
        <f t="shared" si="7"/>
        <v>0.24686192468619247</v>
      </c>
      <c r="AL14" s="732"/>
      <c r="AN14" s="8" t="s">
        <v>617</v>
      </c>
      <c r="AO14" s="98">
        <f t="shared" si="3"/>
        <v>0.16546762589928057</v>
      </c>
      <c r="AP14" s="74">
        <f t="shared" si="3"/>
        <v>0</v>
      </c>
      <c r="AQ14" s="74">
        <f t="shared" si="3"/>
        <v>0</v>
      </c>
      <c r="AR14" s="74">
        <f t="shared" si="3"/>
        <v>2.1582733812949641E-2</v>
      </c>
      <c r="AS14" s="74">
        <f t="shared" si="3"/>
        <v>6.4748201438848921E-2</v>
      </c>
      <c r="AT14" s="74">
        <f t="shared" si="3"/>
        <v>2.1582733812949641E-2</v>
      </c>
      <c r="AU14" s="74">
        <f t="shared" si="3"/>
        <v>0.46043165467625902</v>
      </c>
      <c r="AV14" s="75">
        <f t="shared" si="3"/>
        <v>0.26618705035971224</v>
      </c>
    </row>
    <row r="15" spans="1:58">
      <c r="B15" s="871"/>
      <c r="C15" s="871"/>
      <c r="D15" s="871"/>
      <c r="E15" s="871"/>
      <c r="F15" s="871"/>
      <c r="G15" s="871"/>
      <c r="H15" s="871"/>
      <c r="I15" s="871"/>
      <c r="J15" s="871"/>
      <c r="K15" s="871"/>
      <c r="M15" s="279"/>
      <c r="N15" s="280"/>
      <c r="O15" s="280"/>
      <c r="P15" s="280"/>
      <c r="Q15" s="280"/>
      <c r="R15" s="280"/>
      <c r="S15" s="280"/>
      <c r="T15" s="280"/>
      <c r="U15" s="280"/>
      <c r="V15" s="280"/>
      <c r="W15" s="280"/>
      <c r="X15" s="280"/>
      <c r="Y15" s="280"/>
      <c r="Z15" s="280"/>
      <c r="AA15" s="281"/>
      <c r="AB15" s="732"/>
      <c r="AC15" s="708" t="s">
        <v>421</v>
      </c>
      <c r="AD15" s="706">
        <f>AO17</f>
        <v>0.6428571428571429</v>
      </c>
      <c r="AE15" s="706">
        <f t="shared" ref="AE15:AK15" si="8">AP17</f>
        <v>0</v>
      </c>
      <c r="AF15" s="706">
        <f t="shared" si="8"/>
        <v>0</v>
      </c>
      <c r="AG15" s="706">
        <f t="shared" si="8"/>
        <v>0</v>
      </c>
      <c r="AH15" s="706">
        <f t="shared" si="8"/>
        <v>0</v>
      </c>
      <c r="AI15" s="706">
        <f t="shared" si="8"/>
        <v>0</v>
      </c>
      <c r="AJ15" s="706">
        <f t="shared" si="8"/>
        <v>7.1428571428571425E-2</v>
      </c>
      <c r="AK15" s="706">
        <f t="shared" si="8"/>
        <v>0.2857142857142857</v>
      </c>
      <c r="AL15" s="732"/>
      <c r="AN15" s="8" t="s">
        <v>616</v>
      </c>
      <c r="AO15" s="98">
        <f t="shared" si="3"/>
        <v>0.36666666666666664</v>
      </c>
      <c r="AP15" s="74">
        <f t="shared" si="3"/>
        <v>0</v>
      </c>
      <c r="AQ15" s="74">
        <f t="shared" si="3"/>
        <v>0</v>
      </c>
      <c r="AR15" s="74">
        <f t="shared" si="3"/>
        <v>3.3333333333333333E-2</v>
      </c>
      <c r="AS15" s="74">
        <f t="shared" si="3"/>
        <v>3.3333333333333333E-2</v>
      </c>
      <c r="AT15" s="74">
        <f t="shared" si="3"/>
        <v>0</v>
      </c>
      <c r="AU15" s="74">
        <f t="shared" si="3"/>
        <v>0.23333333333333334</v>
      </c>
      <c r="AV15" s="75">
        <f t="shared" si="3"/>
        <v>0.33333333333333331</v>
      </c>
    </row>
    <row r="16" spans="1:58">
      <c r="M16" s="279"/>
      <c r="N16" s="280"/>
      <c r="O16" s="280"/>
      <c r="P16" s="280"/>
      <c r="Q16" s="280"/>
      <c r="R16" s="280"/>
      <c r="S16" s="280"/>
      <c r="T16" s="280"/>
      <c r="U16" s="280"/>
      <c r="V16" s="280"/>
      <c r="W16" s="280"/>
      <c r="X16" s="280"/>
      <c r="Y16" s="280"/>
      <c r="Z16" s="280"/>
      <c r="AA16" s="281"/>
      <c r="AB16" s="732"/>
      <c r="AC16" s="578" t="s">
        <v>422</v>
      </c>
      <c r="AD16" s="706">
        <f>AO16</f>
        <v>0.42105263157894735</v>
      </c>
      <c r="AE16" s="706">
        <f t="shared" ref="AE16:AK16" si="9">AP16</f>
        <v>0</v>
      </c>
      <c r="AF16" s="706">
        <f t="shared" si="9"/>
        <v>0</v>
      </c>
      <c r="AG16" s="706">
        <f t="shared" si="9"/>
        <v>0</v>
      </c>
      <c r="AH16" s="706">
        <f t="shared" si="9"/>
        <v>0</v>
      </c>
      <c r="AI16" s="706">
        <f t="shared" si="9"/>
        <v>0</v>
      </c>
      <c r="AJ16" s="706">
        <f t="shared" si="9"/>
        <v>0.10526315789473684</v>
      </c>
      <c r="AK16" s="706">
        <f t="shared" si="9"/>
        <v>0.47368421052631576</v>
      </c>
      <c r="AL16" s="732"/>
      <c r="AN16" s="8" t="s">
        <v>621</v>
      </c>
      <c r="AO16" s="98">
        <f t="shared" si="3"/>
        <v>0.42105263157894735</v>
      </c>
      <c r="AP16" s="74">
        <f t="shared" si="3"/>
        <v>0</v>
      </c>
      <c r="AQ16" s="74">
        <f t="shared" si="3"/>
        <v>0</v>
      </c>
      <c r="AR16" s="74">
        <f t="shared" si="3"/>
        <v>0</v>
      </c>
      <c r="AS16" s="74">
        <f t="shared" si="3"/>
        <v>0</v>
      </c>
      <c r="AT16" s="74">
        <f t="shared" si="3"/>
        <v>0</v>
      </c>
      <c r="AU16" s="74">
        <f t="shared" si="3"/>
        <v>0.10526315789473684</v>
      </c>
      <c r="AV16" s="75">
        <f t="shared" si="3"/>
        <v>0.47368421052631576</v>
      </c>
    </row>
    <row r="17" spans="1:59">
      <c r="A17" s="280"/>
      <c r="B17" s="280"/>
      <c r="C17" s="280"/>
      <c r="D17" s="280"/>
      <c r="E17" s="280"/>
      <c r="F17" s="280"/>
      <c r="G17" s="280"/>
      <c r="H17" s="280"/>
      <c r="I17" s="280"/>
      <c r="J17" s="280"/>
      <c r="K17" s="280"/>
      <c r="L17" s="280"/>
      <c r="M17" s="282"/>
      <c r="N17" s="283"/>
      <c r="O17" s="283"/>
      <c r="P17" s="283"/>
      <c r="Q17" s="283"/>
      <c r="R17" s="283"/>
      <c r="S17" s="283"/>
      <c r="T17" s="283"/>
      <c r="U17" s="283"/>
      <c r="V17" s="283"/>
      <c r="W17" s="283"/>
      <c r="X17" s="283"/>
      <c r="Y17" s="283"/>
      <c r="Z17" s="283"/>
      <c r="AA17" s="284"/>
      <c r="AB17" s="732"/>
      <c r="AC17" s="708" t="s">
        <v>281</v>
      </c>
      <c r="AD17" s="706">
        <f>AO15</f>
        <v>0.36666666666666664</v>
      </c>
      <c r="AE17" s="706">
        <f t="shared" ref="AE17:AK17" si="10">AP15</f>
        <v>0</v>
      </c>
      <c r="AF17" s="706">
        <f t="shared" si="10"/>
        <v>0</v>
      </c>
      <c r="AG17" s="706">
        <f t="shared" si="10"/>
        <v>3.3333333333333333E-2</v>
      </c>
      <c r="AH17" s="706">
        <f t="shared" si="10"/>
        <v>3.3333333333333333E-2</v>
      </c>
      <c r="AI17" s="706">
        <f t="shared" si="10"/>
        <v>0</v>
      </c>
      <c r="AJ17" s="706">
        <f t="shared" si="10"/>
        <v>0.23333333333333334</v>
      </c>
      <c r="AK17" s="706">
        <f t="shared" si="10"/>
        <v>0.33333333333333331</v>
      </c>
      <c r="AL17" s="732"/>
      <c r="AN17" s="8" t="s">
        <v>615</v>
      </c>
      <c r="AO17" s="98">
        <f t="shared" si="3"/>
        <v>0.6428571428571429</v>
      </c>
      <c r="AP17" s="74">
        <f t="shared" si="3"/>
        <v>0</v>
      </c>
      <c r="AQ17" s="74">
        <f t="shared" si="3"/>
        <v>0</v>
      </c>
      <c r="AR17" s="74">
        <f t="shared" si="3"/>
        <v>0</v>
      </c>
      <c r="AS17" s="74">
        <f t="shared" si="3"/>
        <v>0</v>
      </c>
      <c r="AT17" s="74">
        <f t="shared" si="3"/>
        <v>0</v>
      </c>
      <c r="AU17" s="74">
        <f t="shared" si="3"/>
        <v>7.1428571428571425E-2</v>
      </c>
      <c r="AV17" s="75">
        <f t="shared" si="3"/>
        <v>0.2857142857142857</v>
      </c>
    </row>
    <row r="18" spans="1:59">
      <c r="A18" s="283"/>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732"/>
      <c r="AC18" s="578" t="s">
        <v>424</v>
      </c>
      <c r="AD18" s="706">
        <f>AO14</f>
        <v>0.16546762589928057</v>
      </c>
      <c r="AE18" s="706">
        <f t="shared" ref="AE18:AK18" si="11">AP14</f>
        <v>0</v>
      </c>
      <c r="AF18" s="706">
        <f t="shared" si="11"/>
        <v>0</v>
      </c>
      <c r="AG18" s="706">
        <f t="shared" si="11"/>
        <v>2.1582733812949641E-2</v>
      </c>
      <c r="AH18" s="706">
        <f t="shared" si="11"/>
        <v>6.4748201438848921E-2</v>
      </c>
      <c r="AI18" s="706">
        <f t="shared" si="11"/>
        <v>2.1582733812949641E-2</v>
      </c>
      <c r="AJ18" s="790">
        <f t="shared" si="11"/>
        <v>0.46043165467625902</v>
      </c>
      <c r="AK18" s="706">
        <f t="shared" si="11"/>
        <v>0.26618705035971224</v>
      </c>
      <c r="AL18" s="732"/>
      <c r="AN18" s="8" t="s">
        <v>614</v>
      </c>
      <c r="AO18" s="98">
        <f t="shared" si="3"/>
        <v>0.42259414225941422</v>
      </c>
      <c r="AP18" s="74">
        <f t="shared" si="3"/>
        <v>1.6736401673640166E-2</v>
      </c>
      <c r="AQ18" s="74">
        <f t="shared" si="3"/>
        <v>1.6736401673640166E-2</v>
      </c>
      <c r="AR18" s="74">
        <f t="shared" si="3"/>
        <v>6.6945606694560664E-2</v>
      </c>
      <c r="AS18" s="74">
        <f t="shared" si="3"/>
        <v>6.2761506276150625E-2</v>
      </c>
      <c r="AT18" s="74">
        <f t="shared" si="3"/>
        <v>4.1841004184100415E-3</v>
      </c>
      <c r="AU18" s="74">
        <f t="shared" si="3"/>
        <v>0.16317991631799164</v>
      </c>
      <c r="AV18" s="75">
        <f t="shared" si="3"/>
        <v>0.24686192468619247</v>
      </c>
    </row>
    <row r="19" spans="1:59">
      <c r="A19" s="279"/>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1"/>
      <c r="AB19" s="732"/>
      <c r="AC19" s="708" t="s">
        <v>425</v>
      </c>
      <c r="AD19" s="706">
        <f>AO13</f>
        <v>0.13793103448275862</v>
      </c>
      <c r="AE19" s="706">
        <f t="shared" ref="AE19:AK19" si="12">AP13</f>
        <v>0</v>
      </c>
      <c r="AF19" s="706">
        <f t="shared" si="12"/>
        <v>3.4482758620689655E-2</v>
      </c>
      <c r="AG19" s="706">
        <f t="shared" si="12"/>
        <v>3.4482758620689655E-2</v>
      </c>
      <c r="AH19" s="706">
        <f t="shared" si="12"/>
        <v>6.8965517241379309E-2</v>
      </c>
      <c r="AI19" s="706">
        <f t="shared" si="12"/>
        <v>6.8965517241379309E-2</v>
      </c>
      <c r="AJ19" s="790">
        <f t="shared" si="12"/>
        <v>0.44827586206896552</v>
      </c>
      <c r="AK19" s="706">
        <f t="shared" si="12"/>
        <v>0.20689655172413793</v>
      </c>
      <c r="AL19" s="732"/>
      <c r="AN19" s="8" t="s">
        <v>613</v>
      </c>
      <c r="AO19" s="98">
        <f t="shared" si="3"/>
        <v>0.75</v>
      </c>
      <c r="AP19" s="74">
        <f t="shared" si="3"/>
        <v>0</v>
      </c>
      <c r="AQ19" s="74">
        <f t="shared" si="3"/>
        <v>0</v>
      </c>
      <c r="AR19" s="74">
        <f t="shared" si="3"/>
        <v>0.05</v>
      </c>
      <c r="AS19" s="74">
        <f t="shared" si="3"/>
        <v>0.1</v>
      </c>
      <c r="AT19" s="74">
        <f t="shared" si="3"/>
        <v>0</v>
      </c>
      <c r="AU19" s="74">
        <f t="shared" si="3"/>
        <v>0.1</v>
      </c>
      <c r="AV19" s="75">
        <f t="shared" si="3"/>
        <v>0</v>
      </c>
    </row>
    <row r="20" spans="1:59">
      <c r="A20" s="279"/>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1"/>
      <c r="AB20" s="732"/>
      <c r="AC20" s="578" t="s">
        <v>426</v>
      </c>
      <c r="AD20" s="706">
        <f>AO12</f>
        <v>0.43939393939393939</v>
      </c>
      <c r="AE20" s="706">
        <f t="shared" ref="AE20:AK20" si="13">AP12</f>
        <v>1.5151515151515152E-2</v>
      </c>
      <c r="AF20" s="706">
        <f t="shared" si="13"/>
        <v>3.787878787878788E-2</v>
      </c>
      <c r="AG20" s="706">
        <f t="shared" si="13"/>
        <v>7.575757575757576E-2</v>
      </c>
      <c r="AH20" s="706">
        <f t="shared" si="13"/>
        <v>9.8484848484848481E-2</v>
      </c>
      <c r="AI20" s="706">
        <f t="shared" si="13"/>
        <v>1.5151515151515152E-2</v>
      </c>
      <c r="AJ20" s="706">
        <f t="shared" si="13"/>
        <v>0.12878787878787878</v>
      </c>
      <c r="AK20" s="706">
        <f t="shared" si="13"/>
        <v>0.18939393939393939</v>
      </c>
      <c r="AL20" s="732"/>
      <c r="AN20" s="8" t="s">
        <v>612</v>
      </c>
      <c r="AO20" s="98">
        <f t="shared" si="3"/>
        <v>0.625</v>
      </c>
      <c r="AP20" s="74">
        <f t="shared" si="3"/>
        <v>0.125</v>
      </c>
      <c r="AQ20" s="74">
        <f t="shared" si="3"/>
        <v>0.125</v>
      </c>
      <c r="AR20" s="74">
        <f t="shared" si="3"/>
        <v>0</v>
      </c>
      <c r="AS20" s="74">
        <f t="shared" si="3"/>
        <v>0</v>
      </c>
      <c r="AT20" s="74">
        <f t="shared" si="3"/>
        <v>0</v>
      </c>
      <c r="AU20" s="74">
        <f t="shared" si="3"/>
        <v>0</v>
      </c>
      <c r="AV20" s="75">
        <f t="shared" si="3"/>
        <v>0.125</v>
      </c>
    </row>
    <row r="21" spans="1:59">
      <c r="A21" s="279"/>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1"/>
      <c r="AB21" s="732"/>
      <c r="AC21" s="708" t="s">
        <v>427</v>
      </c>
      <c r="AD21" s="706">
        <f>AO11</f>
        <v>0.47368421052631576</v>
      </c>
      <c r="AE21" s="706">
        <f t="shared" ref="AE21:AK21" si="14">AP11</f>
        <v>1.7543859649122806E-2</v>
      </c>
      <c r="AF21" s="706">
        <f t="shared" si="14"/>
        <v>0</v>
      </c>
      <c r="AG21" s="706">
        <f t="shared" si="14"/>
        <v>0</v>
      </c>
      <c r="AH21" s="706">
        <f t="shared" si="14"/>
        <v>3.5087719298245612E-2</v>
      </c>
      <c r="AI21" s="706">
        <f t="shared" si="14"/>
        <v>1.7543859649122806E-2</v>
      </c>
      <c r="AJ21" s="706">
        <f t="shared" si="14"/>
        <v>0.22807017543859648</v>
      </c>
      <c r="AK21" s="706">
        <f t="shared" si="14"/>
        <v>0.22807017543859648</v>
      </c>
      <c r="AL21" s="732"/>
      <c r="AN21" s="17" t="s">
        <v>622</v>
      </c>
      <c r="AO21" s="98">
        <f t="shared" si="3"/>
        <v>0.38750000000000001</v>
      </c>
      <c r="AP21" s="74">
        <f t="shared" si="3"/>
        <v>1.8749999999999999E-2</v>
      </c>
      <c r="AQ21" s="74">
        <f t="shared" si="3"/>
        <v>4.3749999999999997E-2</v>
      </c>
      <c r="AR21" s="74">
        <f t="shared" si="3"/>
        <v>5.6250000000000001E-2</v>
      </c>
      <c r="AS21" s="74">
        <f t="shared" si="3"/>
        <v>6.8750000000000006E-2</v>
      </c>
      <c r="AT21" s="74">
        <f t="shared" si="3"/>
        <v>6.2500000000000003E-3</v>
      </c>
      <c r="AU21" s="74">
        <f t="shared" si="3"/>
        <v>0.16250000000000001</v>
      </c>
      <c r="AV21" s="75">
        <f t="shared" si="3"/>
        <v>0.25624999999999998</v>
      </c>
    </row>
    <row r="22" spans="1:59" ht="12.75" thickBot="1">
      <c r="A22" s="279"/>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1"/>
      <c r="AB22" s="732"/>
      <c r="AC22" s="578" t="s">
        <v>23</v>
      </c>
      <c r="AD22" s="706" t="e">
        <f>AO10</f>
        <v>#DIV/0!</v>
      </c>
      <c r="AE22" s="706" t="e">
        <f t="shared" ref="AE22:AK22" si="15">AP10</f>
        <v>#DIV/0!</v>
      </c>
      <c r="AF22" s="706" t="e">
        <f t="shared" si="15"/>
        <v>#DIV/0!</v>
      </c>
      <c r="AG22" s="706" t="e">
        <f t="shared" si="15"/>
        <v>#DIV/0!</v>
      </c>
      <c r="AH22" s="706" t="e">
        <f t="shared" si="15"/>
        <v>#DIV/0!</v>
      </c>
      <c r="AI22" s="706" t="e">
        <f t="shared" si="15"/>
        <v>#DIV/0!</v>
      </c>
      <c r="AJ22" s="706" t="e">
        <f t="shared" si="15"/>
        <v>#DIV/0!</v>
      </c>
      <c r="AK22" s="706" t="e">
        <f t="shared" si="15"/>
        <v>#DIV/0!</v>
      </c>
      <c r="AL22" s="732"/>
      <c r="AN22" s="11" t="s">
        <v>623</v>
      </c>
      <c r="AO22" s="57">
        <f t="shared" si="3"/>
        <v>0.43373493975903615</v>
      </c>
      <c r="AP22" s="58">
        <f t="shared" si="3"/>
        <v>1.8072289156626505E-2</v>
      </c>
      <c r="AQ22" s="58">
        <f t="shared" si="3"/>
        <v>1.8072289156626505E-2</v>
      </c>
      <c r="AR22" s="58">
        <f t="shared" si="3"/>
        <v>4.8192771084337352E-2</v>
      </c>
      <c r="AS22" s="58">
        <f t="shared" si="3"/>
        <v>6.6265060240963861E-2</v>
      </c>
      <c r="AT22" s="58">
        <f t="shared" si="3"/>
        <v>0</v>
      </c>
      <c r="AU22" s="58">
        <f t="shared" si="3"/>
        <v>0.15060240963855423</v>
      </c>
      <c r="AV22" s="59">
        <f t="shared" si="3"/>
        <v>0.26506024096385544</v>
      </c>
    </row>
    <row r="23" spans="1:59" ht="12.75" thickBot="1">
      <c r="A23" s="279"/>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1"/>
      <c r="AB23" s="732"/>
      <c r="AC23" s="285" t="s">
        <v>160</v>
      </c>
      <c r="AD23" s="732"/>
      <c r="AE23" s="732"/>
      <c r="AF23" s="732"/>
      <c r="AG23" s="732"/>
      <c r="AH23" s="732"/>
      <c r="AI23" s="732"/>
      <c r="AJ23" s="732"/>
      <c r="AK23" s="732"/>
      <c r="AL23" s="732"/>
      <c r="AN23" s="285" t="s">
        <v>160</v>
      </c>
      <c r="AO23" s="275"/>
      <c r="AP23" s="275"/>
      <c r="AQ23" s="275"/>
      <c r="AR23" s="275"/>
      <c r="AS23" s="275"/>
      <c r="AT23" s="275"/>
      <c r="AU23" s="275"/>
      <c r="AV23" s="275"/>
    </row>
    <row r="24" spans="1:59" ht="27.75" customHeight="1" thickBot="1">
      <c r="A24" s="279"/>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1"/>
      <c r="AB24" s="732"/>
      <c r="AC24" s="580" t="s">
        <v>8</v>
      </c>
      <c r="AD24" s="592" t="s">
        <v>226</v>
      </c>
      <c r="AE24" s="593" t="s">
        <v>227</v>
      </c>
      <c r="AF24" s="593" t="s">
        <v>228</v>
      </c>
      <c r="AG24" s="593" t="s">
        <v>225</v>
      </c>
      <c r="AH24" s="593" t="s">
        <v>229</v>
      </c>
      <c r="AI24" s="593" t="s">
        <v>230</v>
      </c>
      <c r="AJ24" s="592" t="s">
        <v>231</v>
      </c>
      <c r="AK24" s="733" t="s">
        <v>632</v>
      </c>
      <c r="AL24" s="732"/>
      <c r="AN24" s="33" t="s">
        <v>8</v>
      </c>
      <c r="AO24" s="469" t="s">
        <v>226</v>
      </c>
      <c r="AP24" s="470" t="s">
        <v>227</v>
      </c>
      <c r="AQ24" s="470" t="s">
        <v>228</v>
      </c>
      <c r="AR24" s="470" t="s">
        <v>225</v>
      </c>
      <c r="AS24" s="470" t="s">
        <v>229</v>
      </c>
      <c r="AT24" s="470" t="s">
        <v>230</v>
      </c>
      <c r="AU24" s="471" t="s">
        <v>231</v>
      </c>
      <c r="AV24" s="472" t="s">
        <v>632</v>
      </c>
    </row>
    <row r="25" spans="1:59">
      <c r="A25" s="279"/>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1"/>
      <c r="AB25" s="732"/>
      <c r="AC25" s="582" t="s">
        <v>428</v>
      </c>
      <c r="AD25" s="706">
        <f>AO30</f>
        <v>0.3</v>
      </c>
      <c r="AE25" s="706">
        <f t="shared" ref="AE25:AK25" si="16">AP30</f>
        <v>0</v>
      </c>
      <c r="AF25" s="706">
        <f t="shared" si="16"/>
        <v>0</v>
      </c>
      <c r="AG25" s="706">
        <f t="shared" si="16"/>
        <v>7.6923076923076927E-3</v>
      </c>
      <c r="AH25" s="706">
        <f t="shared" si="16"/>
        <v>1.5384615384615385E-2</v>
      </c>
      <c r="AI25" s="706">
        <f t="shared" si="16"/>
        <v>7.6923076923076927E-3</v>
      </c>
      <c r="AJ25" s="715">
        <f t="shared" si="16"/>
        <v>0.19230769230769232</v>
      </c>
      <c r="AK25" s="706">
        <f t="shared" si="16"/>
        <v>0.47692307692307695</v>
      </c>
      <c r="AL25" s="732"/>
      <c r="AN25" s="69" t="s">
        <v>630</v>
      </c>
      <c r="AO25" s="92">
        <f t="shared" ref="AO25:AV30" si="17">+AO53/$AW53</f>
        <v>0.44230769230769229</v>
      </c>
      <c r="AP25" s="48">
        <f t="shared" si="17"/>
        <v>0.11538461538461539</v>
      </c>
      <c r="AQ25" s="48">
        <f t="shared" si="17"/>
        <v>3.8461538461538464E-2</v>
      </c>
      <c r="AR25" s="48">
        <f t="shared" si="17"/>
        <v>7.6923076923076927E-2</v>
      </c>
      <c r="AS25" s="48">
        <f t="shared" si="17"/>
        <v>0.13461538461538461</v>
      </c>
      <c r="AT25" s="48">
        <f t="shared" si="17"/>
        <v>1.9230769230769232E-2</v>
      </c>
      <c r="AU25" s="48">
        <f t="shared" si="17"/>
        <v>0.15384615384615385</v>
      </c>
      <c r="AV25" s="93">
        <f t="shared" si="17"/>
        <v>1.9230769230769232E-2</v>
      </c>
    </row>
    <row r="26" spans="1:59">
      <c r="A26" s="279"/>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1"/>
      <c r="AB26" s="732"/>
      <c r="AC26" s="582" t="s">
        <v>429</v>
      </c>
      <c r="AD26" s="706">
        <f>AO29</f>
        <v>0.31987577639751552</v>
      </c>
      <c r="AE26" s="706">
        <f t="shared" ref="AE26:AK26" si="18">AP29</f>
        <v>0</v>
      </c>
      <c r="AF26" s="706">
        <f t="shared" si="18"/>
        <v>0</v>
      </c>
      <c r="AG26" s="706">
        <f t="shared" si="18"/>
        <v>1.2422360248447204E-2</v>
      </c>
      <c r="AH26" s="706">
        <f t="shared" si="18"/>
        <v>7.1428571428571425E-2</v>
      </c>
      <c r="AI26" s="706">
        <f t="shared" si="18"/>
        <v>0</v>
      </c>
      <c r="AJ26" s="715">
        <f t="shared" si="18"/>
        <v>0.24223602484472051</v>
      </c>
      <c r="AK26" s="706">
        <f t="shared" si="18"/>
        <v>0.35403726708074534</v>
      </c>
      <c r="AL26" s="732"/>
      <c r="AN26" s="72" t="s">
        <v>445</v>
      </c>
      <c r="AO26" s="98">
        <f t="shared" si="17"/>
        <v>0.41428571428571431</v>
      </c>
      <c r="AP26" s="74">
        <f t="shared" si="17"/>
        <v>0.1</v>
      </c>
      <c r="AQ26" s="74">
        <f t="shared" si="17"/>
        <v>0.1</v>
      </c>
      <c r="AR26" s="74">
        <f t="shared" si="17"/>
        <v>5.7142857142857141E-2</v>
      </c>
      <c r="AS26" s="74">
        <f t="shared" si="17"/>
        <v>7.1428571428571425E-2</v>
      </c>
      <c r="AT26" s="74">
        <f t="shared" si="17"/>
        <v>4.2857142857142858E-2</v>
      </c>
      <c r="AU26" s="74">
        <f t="shared" si="17"/>
        <v>0.15714285714285714</v>
      </c>
      <c r="AV26" s="75">
        <f t="shared" si="17"/>
        <v>5.7142857142857141E-2</v>
      </c>
    </row>
    <row r="27" spans="1:59">
      <c r="A27" s="279"/>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1"/>
      <c r="AB27" s="732"/>
      <c r="AC27" s="582" t="s">
        <v>430</v>
      </c>
      <c r="AD27" s="706">
        <f>AO28</f>
        <v>0.44985673352435529</v>
      </c>
      <c r="AE27" s="706">
        <f t="shared" ref="AE27:AK27" si="19">AP28</f>
        <v>0</v>
      </c>
      <c r="AF27" s="706">
        <f t="shared" si="19"/>
        <v>2.865329512893983E-2</v>
      </c>
      <c r="AG27" s="706">
        <f t="shared" si="19"/>
        <v>7.1633237822349566E-2</v>
      </c>
      <c r="AH27" s="706">
        <f t="shared" si="19"/>
        <v>6.3037249283667621E-2</v>
      </c>
      <c r="AI27" s="706">
        <f t="shared" si="19"/>
        <v>2.8653295128939827E-3</v>
      </c>
      <c r="AJ27" s="715">
        <f t="shared" si="19"/>
        <v>0.20916905444126074</v>
      </c>
      <c r="AK27" s="706">
        <f t="shared" si="19"/>
        <v>0.17478510028653296</v>
      </c>
      <c r="AL27" s="732"/>
      <c r="AN27" s="72" t="s">
        <v>446</v>
      </c>
      <c r="AO27" s="98">
        <f t="shared" si="17"/>
        <v>0.48888888888888887</v>
      </c>
      <c r="AP27" s="74">
        <f t="shared" si="17"/>
        <v>1.1111111111111112E-2</v>
      </c>
      <c r="AQ27" s="74">
        <f t="shared" si="17"/>
        <v>2.2222222222222223E-2</v>
      </c>
      <c r="AR27" s="74">
        <f t="shared" si="17"/>
        <v>0.12222222222222222</v>
      </c>
      <c r="AS27" s="74">
        <f t="shared" si="17"/>
        <v>7.7777777777777779E-2</v>
      </c>
      <c r="AT27" s="74">
        <f t="shared" si="17"/>
        <v>4.4444444444444446E-2</v>
      </c>
      <c r="AU27" s="74">
        <f t="shared" si="17"/>
        <v>0.15555555555555556</v>
      </c>
      <c r="AV27" s="75">
        <f t="shared" si="17"/>
        <v>7.7777777777777779E-2</v>
      </c>
    </row>
    <row r="28" spans="1:59">
      <c r="A28" s="279"/>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1"/>
      <c r="AB28" s="732"/>
      <c r="AC28" s="582" t="s">
        <v>431</v>
      </c>
      <c r="AD28" s="706">
        <f>AO27</f>
        <v>0.48888888888888887</v>
      </c>
      <c r="AE28" s="706">
        <f t="shared" ref="AE28:AK28" si="20">AP27</f>
        <v>1.1111111111111112E-2</v>
      </c>
      <c r="AF28" s="706">
        <f t="shared" si="20"/>
        <v>2.2222222222222223E-2</v>
      </c>
      <c r="AG28" s="706">
        <f t="shared" si="20"/>
        <v>0.12222222222222222</v>
      </c>
      <c r="AH28" s="706">
        <f t="shared" si="20"/>
        <v>7.7777777777777779E-2</v>
      </c>
      <c r="AI28" s="706">
        <f t="shared" si="20"/>
        <v>4.4444444444444446E-2</v>
      </c>
      <c r="AJ28" s="715">
        <f t="shared" si="20"/>
        <v>0.15555555555555556</v>
      </c>
      <c r="AK28" s="706">
        <f t="shared" si="20"/>
        <v>7.7777777777777779E-2</v>
      </c>
      <c r="AL28" s="732"/>
      <c r="AN28" s="72" t="s">
        <v>447</v>
      </c>
      <c r="AO28" s="98">
        <f t="shared" si="17"/>
        <v>0.44985673352435529</v>
      </c>
      <c r="AP28" s="74">
        <f t="shared" si="17"/>
        <v>0</v>
      </c>
      <c r="AQ28" s="74">
        <f t="shared" si="17"/>
        <v>2.865329512893983E-2</v>
      </c>
      <c r="AR28" s="74">
        <f t="shared" si="17"/>
        <v>7.1633237822349566E-2</v>
      </c>
      <c r="AS28" s="74">
        <f t="shared" si="17"/>
        <v>6.3037249283667621E-2</v>
      </c>
      <c r="AT28" s="74">
        <f t="shared" si="17"/>
        <v>2.8653295128939827E-3</v>
      </c>
      <c r="AU28" s="74">
        <f t="shared" si="17"/>
        <v>0.20916905444126074</v>
      </c>
      <c r="AV28" s="75">
        <f t="shared" si="17"/>
        <v>0.17478510028653296</v>
      </c>
    </row>
    <row r="29" spans="1:59">
      <c r="A29" s="279"/>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1"/>
      <c r="AB29" s="732"/>
      <c r="AC29" s="582" t="s">
        <v>432</v>
      </c>
      <c r="AD29" s="706">
        <f>AO26</f>
        <v>0.41428571428571431</v>
      </c>
      <c r="AE29" s="706">
        <f t="shared" ref="AE29:AK29" si="21">AP26</f>
        <v>0.1</v>
      </c>
      <c r="AF29" s="706">
        <f t="shared" si="21"/>
        <v>0.1</v>
      </c>
      <c r="AG29" s="706">
        <f t="shared" si="21"/>
        <v>5.7142857142857141E-2</v>
      </c>
      <c r="AH29" s="706">
        <f t="shared" si="21"/>
        <v>7.1428571428571425E-2</v>
      </c>
      <c r="AI29" s="706">
        <f t="shared" si="21"/>
        <v>4.2857142857142858E-2</v>
      </c>
      <c r="AJ29" s="715">
        <f t="shared" si="21"/>
        <v>0.15714285714285714</v>
      </c>
      <c r="AK29" s="706">
        <f t="shared" si="21"/>
        <v>5.7142857142857141E-2</v>
      </c>
      <c r="AL29" s="732"/>
      <c r="AN29" s="72" t="s">
        <v>448</v>
      </c>
      <c r="AO29" s="98">
        <f t="shared" si="17"/>
        <v>0.31987577639751552</v>
      </c>
      <c r="AP29" s="74">
        <f t="shared" si="17"/>
        <v>0</v>
      </c>
      <c r="AQ29" s="74">
        <f t="shared" si="17"/>
        <v>0</v>
      </c>
      <c r="AR29" s="74">
        <f t="shared" si="17"/>
        <v>1.2422360248447204E-2</v>
      </c>
      <c r="AS29" s="74">
        <f t="shared" si="17"/>
        <v>7.1428571428571425E-2</v>
      </c>
      <c r="AT29" s="74">
        <f t="shared" si="17"/>
        <v>0</v>
      </c>
      <c r="AU29" s="74">
        <f t="shared" si="17"/>
        <v>0.24223602484472051</v>
      </c>
      <c r="AV29" s="75">
        <f t="shared" si="17"/>
        <v>0.35403726708074534</v>
      </c>
    </row>
    <row r="30" spans="1:59" ht="12.75" thickBot="1">
      <c r="A30" s="279"/>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1"/>
      <c r="AB30" s="732"/>
      <c r="AC30" s="582" t="s">
        <v>433</v>
      </c>
      <c r="AD30" s="706">
        <f>AO25</f>
        <v>0.44230769230769229</v>
      </c>
      <c r="AE30" s="706">
        <f t="shared" ref="AE30:AK30" si="22">AP25</f>
        <v>0.11538461538461539</v>
      </c>
      <c r="AF30" s="706">
        <f t="shared" si="22"/>
        <v>3.8461538461538464E-2</v>
      </c>
      <c r="AG30" s="706">
        <f t="shared" si="22"/>
        <v>7.6923076923076927E-2</v>
      </c>
      <c r="AH30" s="706">
        <f t="shared" si="22"/>
        <v>0.13461538461538461</v>
      </c>
      <c r="AI30" s="706">
        <f t="shared" si="22"/>
        <v>1.9230769230769232E-2</v>
      </c>
      <c r="AJ30" s="715">
        <f t="shared" si="22"/>
        <v>0.15384615384615385</v>
      </c>
      <c r="AK30" s="706">
        <f t="shared" si="22"/>
        <v>1.9230769230769232E-2</v>
      </c>
      <c r="AL30" s="732"/>
      <c r="AN30" s="79" t="s">
        <v>449</v>
      </c>
      <c r="AO30" s="57">
        <f t="shared" si="17"/>
        <v>0.3</v>
      </c>
      <c r="AP30" s="58">
        <f t="shared" si="17"/>
        <v>0</v>
      </c>
      <c r="AQ30" s="58">
        <f t="shared" si="17"/>
        <v>0</v>
      </c>
      <c r="AR30" s="58">
        <f t="shared" si="17"/>
        <v>7.6923076923076927E-3</v>
      </c>
      <c r="AS30" s="58">
        <f t="shared" si="17"/>
        <v>1.5384615384615385E-2</v>
      </c>
      <c r="AT30" s="58">
        <f t="shared" si="17"/>
        <v>7.6923076923076927E-3</v>
      </c>
      <c r="AU30" s="58">
        <f t="shared" si="17"/>
        <v>0.19230769230769232</v>
      </c>
      <c r="AV30" s="59">
        <f t="shared" si="17"/>
        <v>0.47692307692307695</v>
      </c>
    </row>
    <row r="31" spans="1:59">
      <c r="A31" s="279"/>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1"/>
      <c r="AB31" s="732"/>
      <c r="AL31" s="732"/>
    </row>
    <row r="32" spans="1:59" ht="12.75" thickBot="1">
      <c r="A32" s="279"/>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1"/>
      <c r="AB32" s="732"/>
      <c r="AC32" s="285" t="s">
        <v>137</v>
      </c>
      <c r="AL32" s="732"/>
      <c r="AN32" s="285" t="s">
        <v>137</v>
      </c>
      <c r="AY32" s="315"/>
      <c r="AZ32" s="315"/>
      <c r="BA32" s="315"/>
      <c r="BB32" s="315"/>
      <c r="BC32" s="315"/>
      <c r="BD32" s="315"/>
      <c r="BE32" s="315"/>
      <c r="BF32" s="315"/>
      <c r="BG32" s="315"/>
    </row>
    <row r="33" spans="1:59" ht="21.75" thickBot="1">
      <c r="A33" s="279"/>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1"/>
      <c r="AB33" s="732"/>
      <c r="AC33" s="595"/>
      <c r="AD33" s="592" t="s">
        <v>226</v>
      </c>
      <c r="AE33" s="593" t="s">
        <v>227</v>
      </c>
      <c r="AF33" s="593" t="s">
        <v>228</v>
      </c>
      <c r="AG33" s="593" t="s">
        <v>225</v>
      </c>
      <c r="AH33" s="593" t="s">
        <v>229</v>
      </c>
      <c r="AI33" s="593" t="s">
        <v>230</v>
      </c>
      <c r="AJ33" s="592" t="s">
        <v>231</v>
      </c>
      <c r="AK33" s="733" t="s">
        <v>632</v>
      </c>
      <c r="AL33" s="733" t="s">
        <v>631</v>
      </c>
      <c r="AN33" s="300"/>
      <c r="AO33" s="473" t="s">
        <v>226</v>
      </c>
      <c r="AP33" s="474" t="s">
        <v>227</v>
      </c>
      <c r="AQ33" s="474" t="s">
        <v>228</v>
      </c>
      <c r="AR33" s="474" t="s">
        <v>225</v>
      </c>
      <c r="AS33" s="474" t="s">
        <v>229</v>
      </c>
      <c r="AT33" s="474" t="s">
        <v>230</v>
      </c>
      <c r="AU33" s="475" t="s">
        <v>231</v>
      </c>
      <c r="AV33" s="476" t="s">
        <v>632</v>
      </c>
      <c r="AW33" s="477" t="s">
        <v>631</v>
      </c>
      <c r="AY33" s="315"/>
      <c r="AZ33" s="315"/>
      <c r="BA33" s="315"/>
      <c r="BB33" s="315"/>
      <c r="BC33" s="315"/>
      <c r="BD33" s="315"/>
      <c r="BE33" s="315"/>
      <c r="BF33" s="315"/>
      <c r="BG33" s="315"/>
    </row>
    <row r="34" spans="1:59" ht="12.75" thickBot="1">
      <c r="A34" s="279"/>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1"/>
      <c r="AB34" s="732"/>
      <c r="AC34" s="594" t="s">
        <v>633</v>
      </c>
      <c r="AD34" s="730">
        <f>AO34</f>
        <v>395</v>
      </c>
      <c r="AE34" s="730">
        <f t="shared" ref="AE34:AL34" si="23">AP34</f>
        <v>14</v>
      </c>
      <c r="AF34" s="730">
        <f t="shared" si="23"/>
        <v>21</v>
      </c>
      <c r="AG34" s="730">
        <f t="shared" si="23"/>
        <v>49</v>
      </c>
      <c r="AH34" s="730">
        <f t="shared" si="23"/>
        <v>66</v>
      </c>
      <c r="AI34" s="730">
        <f t="shared" si="23"/>
        <v>10</v>
      </c>
      <c r="AJ34" s="730">
        <f t="shared" si="23"/>
        <v>209</v>
      </c>
      <c r="AK34" s="730">
        <f t="shared" si="23"/>
        <v>249</v>
      </c>
      <c r="AL34" s="730">
        <f t="shared" si="23"/>
        <v>1013</v>
      </c>
      <c r="AN34" s="320" t="s">
        <v>633</v>
      </c>
      <c r="AO34" s="289">
        <f t="shared" ref="AO34:AV34" si="24">+SUM(AO37:AO49)</f>
        <v>395</v>
      </c>
      <c r="AP34" s="290">
        <f t="shared" si="24"/>
        <v>14</v>
      </c>
      <c r="AQ34" s="290">
        <f t="shared" si="24"/>
        <v>21</v>
      </c>
      <c r="AR34" s="290">
        <f t="shared" si="24"/>
        <v>49</v>
      </c>
      <c r="AS34" s="290">
        <f t="shared" si="24"/>
        <v>66</v>
      </c>
      <c r="AT34" s="290">
        <f t="shared" si="24"/>
        <v>10</v>
      </c>
      <c r="AU34" s="290">
        <f t="shared" si="24"/>
        <v>209</v>
      </c>
      <c r="AV34" s="310">
        <f t="shared" si="24"/>
        <v>249</v>
      </c>
      <c r="AW34" s="311">
        <f>+SUM(AO34:AV34)</f>
        <v>1013</v>
      </c>
      <c r="AY34" s="294"/>
      <c r="AZ34" s="294"/>
      <c r="BA34" s="294"/>
      <c r="BB34" s="294"/>
      <c r="BC34" s="294"/>
      <c r="BD34" s="294"/>
      <c r="BE34" s="294"/>
      <c r="BF34" s="294"/>
      <c r="BG34" s="280"/>
    </row>
    <row r="35" spans="1:59" ht="12.75" thickBot="1">
      <c r="A35" s="279"/>
      <c r="B35" s="280"/>
      <c r="C35" s="280"/>
      <c r="D35" s="280"/>
      <c r="E35" s="280"/>
      <c r="F35" s="280"/>
      <c r="G35" s="280"/>
      <c r="H35" s="280"/>
      <c r="I35" s="280"/>
      <c r="J35" s="280"/>
      <c r="K35" s="280"/>
      <c r="L35" s="280"/>
      <c r="M35" s="280"/>
      <c r="N35" s="280"/>
      <c r="O35" s="280"/>
      <c r="P35" s="280"/>
      <c r="Q35" s="280"/>
      <c r="R35" s="280"/>
      <c r="S35" s="280"/>
      <c r="T35" s="280"/>
      <c r="U35" s="280"/>
      <c r="V35" s="280"/>
      <c r="W35" s="280"/>
      <c r="X35" s="280"/>
      <c r="Y35" s="280"/>
      <c r="Z35" s="280"/>
      <c r="AA35" s="281"/>
      <c r="AB35" s="732"/>
      <c r="AC35" s="285" t="s">
        <v>162</v>
      </c>
      <c r="AD35" s="732"/>
      <c r="AE35" s="732"/>
      <c r="AF35" s="732"/>
      <c r="AG35" s="732"/>
      <c r="AH35" s="732"/>
      <c r="AI35" s="732"/>
      <c r="AJ35" s="732"/>
      <c r="AK35" s="732"/>
      <c r="AL35" s="732"/>
      <c r="AN35" s="285" t="s">
        <v>162</v>
      </c>
      <c r="AO35" s="275"/>
      <c r="AP35" s="275"/>
      <c r="AQ35" s="275"/>
      <c r="AR35" s="275"/>
      <c r="AS35" s="275"/>
      <c r="AT35" s="275"/>
      <c r="AU35" s="275"/>
      <c r="AV35" s="275"/>
      <c r="AY35" s="294"/>
      <c r="AZ35" s="294"/>
      <c r="BA35" s="294"/>
      <c r="BB35" s="294"/>
      <c r="BC35" s="294"/>
      <c r="BD35" s="294"/>
      <c r="BE35" s="294"/>
      <c r="BF35" s="294"/>
      <c r="BG35" s="280"/>
    </row>
    <row r="36" spans="1:59" ht="21.75" thickBot="1">
      <c r="A36" s="279"/>
      <c r="B36" s="280"/>
      <c r="C36" s="280"/>
      <c r="D36" s="280"/>
      <c r="E36" s="280"/>
      <c r="F36" s="280"/>
      <c r="G36" s="280"/>
      <c r="H36" s="280"/>
      <c r="I36" s="280"/>
      <c r="J36" s="280"/>
      <c r="K36" s="280"/>
      <c r="L36" s="280"/>
      <c r="M36" s="280"/>
      <c r="N36" s="280"/>
      <c r="O36" s="280"/>
      <c r="P36" s="280"/>
      <c r="Q36" s="280"/>
      <c r="R36" s="280"/>
      <c r="S36" s="280"/>
      <c r="T36" s="280"/>
      <c r="U36" s="280"/>
      <c r="V36" s="280"/>
      <c r="W36" s="280"/>
      <c r="X36" s="280"/>
      <c r="Y36" s="280"/>
      <c r="Z36" s="280"/>
      <c r="AA36" s="281"/>
      <c r="AB36" s="732"/>
      <c r="AC36" s="580" t="s">
        <v>625</v>
      </c>
      <c r="AD36" s="592" t="s">
        <v>226</v>
      </c>
      <c r="AE36" s="593" t="s">
        <v>227</v>
      </c>
      <c r="AF36" s="593" t="s">
        <v>228</v>
      </c>
      <c r="AG36" s="593" t="s">
        <v>225</v>
      </c>
      <c r="AH36" s="593" t="s">
        <v>229</v>
      </c>
      <c r="AI36" s="593" t="s">
        <v>230</v>
      </c>
      <c r="AJ36" s="592" t="s">
        <v>231</v>
      </c>
      <c r="AK36" s="733" t="s">
        <v>632</v>
      </c>
      <c r="AL36" s="733" t="s">
        <v>631</v>
      </c>
      <c r="AN36" s="29" t="s">
        <v>625</v>
      </c>
      <c r="AO36" s="469" t="s">
        <v>226</v>
      </c>
      <c r="AP36" s="470" t="s">
        <v>227</v>
      </c>
      <c r="AQ36" s="470" t="s">
        <v>228</v>
      </c>
      <c r="AR36" s="470" t="s">
        <v>225</v>
      </c>
      <c r="AS36" s="470" t="s">
        <v>229</v>
      </c>
      <c r="AT36" s="470" t="s">
        <v>230</v>
      </c>
      <c r="AU36" s="471" t="s">
        <v>231</v>
      </c>
      <c r="AV36" s="472" t="s">
        <v>632</v>
      </c>
      <c r="AW36" s="477" t="s">
        <v>631</v>
      </c>
      <c r="AY36" s="315"/>
      <c r="AZ36" s="315"/>
      <c r="BA36" s="315"/>
      <c r="BB36" s="315"/>
      <c r="BC36" s="315"/>
      <c r="BD36" s="315"/>
      <c r="BE36" s="315"/>
      <c r="BF36" s="315"/>
      <c r="BG36" s="315"/>
    </row>
    <row r="37" spans="1:59">
      <c r="A37" s="279"/>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1"/>
      <c r="AB37" s="732"/>
      <c r="AC37" s="578" t="s">
        <v>416</v>
      </c>
      <c r="AD37" s="730">
        <f>AO49</f>
        <v>72</v>
      </c>
      <c r="AE37" s="730">
        <f t="shared" ref="AE37:AL37" si="25">AP49</f>
        <v>3</v>
      </c>
      <c r="AF37" s="730">
        <f t="shared" si="25"/>
        <v>3</v>
      </c>
      <c r="AG37" s="730">
        <f t="shared" si="25"/>
        <v>8</v>
      </c>
      <c r="AH37" s="730">
        <f t="shared" si="25"/>
        <v>11</v>
      </c>
      <c r="AI37" s="730">
        <f t="shared" si="25"/>
        <v>0</v>
      </c>
      <c r="AJ37" s="730">
        <f t="shared" si="25"/>
        <v>25</v>
      </c>
      <c r="AK37" s="730">
        <f t="shared" si="25"/>
        <v>44</v>
      </c>
      <c r="AL37" s="730">
        <f t="shared" si="25"/>
        <v>166</v>
      </c>
      <c r="AN37" s="46" t="s">
        <v>632</v>
      </c>
      <c r="AO37" s="301">
        <f>+集計・資料①!GK7</f>
        <v>0</v>
      </c>
      <c r="AP37" s="302">
        <f>+集計・資料①!GL7</f>
        <v>0</v>
      </c>
      <c r="AQ37" s="302">
        <f>+集計・資料①!GM7</f>
        <v>0</v>
      </c>
      <c r="AR37" s="302">
        <f>+集計・資料①!GN7</f>
        <v>0</v>
      </c>
      <c r="AS37" s="302">
        <f>+集計・資料①!GO7</f>
        <v>0</v>
      </c>
      <c r="AT37" s="302">
        <f>+集計・資料①!GP7</f>
        <v>0</v>
      </c>
      <c r="AU37" s="302">
        <f>+集計・資料①!GQ7</f>
        <v>0</v>
      </c>
      <c r="AV37" s="307">
        <f>+集計・資料①!GR7</f>
        <v>0</v>
      </c>
      <c r="AW37" s="313">
        <f>+SUM(AO37:AV37)</f>
        <v>0</v>
      </c>
      <c r="AY37" s="315"/>
      <c r="AZ37" s="315"/>
      <c r="BA37" s="315"/>
      <c r="BB37" s="315"/>
      <c r="BC37" s="315"/>
      <c r="BD37" s="315"/>
      <c r="BE37" s="315"/>
      <c r="BF37" s="315"/>
      <c r="BG37" s="315"/>
    </row>
    <row r="38" spans="1:59">
      <c r="A38" s="279"/>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1"/>
      <c r="AB38" s="732"/>
      <c r="AC38" s="708" t="s">
        <v>417</v>
      </c>
      <c r="AD38" s="730">
        <f>AO48</f>
        <v>62</v>
      </c>
      <c r="AE38" s="730">
        <f t="shared" ref="AE38:AL38" si="26">AP48</f>
        <v>3</v>
      </c>
      <c r="AF38" s="730">
        <f t="shared" si="26"/>
        <v>7</v>
      </c>
      <c r="AG38" s="730">
        <f t="shared" si="26"/>
        <v>9</v>
      </c>
      <c r="AH38" s="730">
        <f t="shared" si="26"/>
        <v>11</v>
      </c>
      <c r="AI38" s="730">
        <f t="shared" si="26"/>
        <v>1</v>
      </c>
      <c r="AJ38" s="730">
        <f t="shared" si="26"/>
        <v>26</v>
      </c>
      <c r="AK38" s="730">
        <f t="shared" si="26"/>
        <v>41</v>
      </c>
      <c r="AL38" s="730">
        <f t="shared" si="26"/>
        <v>160</v>
      </c>
      <c r="AN38" s="8" t="s">
        <v>619</v>
      </c>
      <c r="AO38" s="303">
        <f>+集計・資料①!GK9</f>
        <v>27</v>
      </c>
      <c r="AP38" s="286">
        <f>+集計・資料①!GL9</f>
        <v>1</v>
      </c>
      <c r="AQ38" s="286">
        <f>+集計・資料①!GM9</f>
        <v>0</v>
      </c>
      <c r="AR38" s="286">
        <f>+集計・資料①!GN9</f>
        <v>0</v>
      </c>
      <c r="AS38" s="286">
        <f>+集計・資料①!GO9</f>
        <v>2</v>
      </c>
      <c r="AT38" s="286">
        <f>+集計・資料①!GP9</f>
        <v>1</v>
      </c>
      <c r="AU38" s="286">
        <f>+集計・資料①!GQ9</f>
        <v>13</v>
      </c>
      <c r="AV38" s="308">
        <f>+集計・資料①!GR9</f>
        <v>13</v>
      </c>
      <c r="AW38" s="313">
        <f t="shared" ref="AW38:AW50" si="27">+SUM(AO38:AV38)</f>
        <v>57</v>
      </c>
      <c r="AY38" s="315"/>
      <c r="AZ38" s="315"/>
      <c r="BA38" s="315"/>
      <c r="BB38" s="315"/>
      <c r="BC38" s="315"/>
      <c r="BD38" s="315"/>
      <c r="BE38" s="315"/>
      <c r="BF38" s="315"/>
      <c r="BG38" s="315"/>
    </row>
    <row r="39" spans="1:59">
      <c r="A39" s="279"/>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1"/>
      <c r="AB39" s="732"/>
      <c r="AC39" s="578" t="s">
        <v>418</v>
      </c>
      <c r="AD39" s="730">
        <f>AO47</f>
        <v>5</v>
      </c>
      <c r="AE39" s="730">
        <f t="shared" ref="AE39:AL39" si="28">AP47</f>
        <v>1</v>
      </c>
      <c r="AF39" s="730">
        <f t="shared" si="28"/>
        <v>1</v>
      </c>
      <c r="AG39" s="730">
        <f t="shared" si="28"/>
        <v>0</v>
      </c>
      <c r="AH39" s="730">
        <f t="shared" si="28"/>
        <v>0</v>
      </c>
      <c r="AI39" s="730">
        <f t="shared" si="28"/>
        <v>0</v>
      </c>
      <c r="AJ39" s="730">
        <f t="shared" si="28"/>
        <v>0</v>
      </c>
      <c r="AK39" s="730">
        <f t="shared" si="28"/>
        <v>1</v>
      </c>
      <c r="AL39" s="730">
        <f t="shared" si="28"/>
        <v>8</v>
      </c>
      <c r="AN39" s="8" t="s">
        <v>620</v>
      </c>
      <c r="AO39" s="303">
        <f>+集計・資料①!GK11</f>
        <v>58</v>
      </c>
      <c r="AP39" s="286">
        <f>+集計・資料①!GL11</f>
        <v>2</v>
      </c>
      <c r="AQ39" s="286">
        <f>+集計・資料①!GM11</f>
        <v>5</v>
      </c>
      <c r="AR39" s="286">
        <f>+集計・資料①!GN11</f>
        <v>10</v>
      </c>
      <c r="AS39" s="286">
        <f>+集計・資料①!GO11</f>
        <v>13</v>
      </c>
      <c r="AT39" s="286">
        <f>+集計・資料①!GP11</f>
        <v>2</v>
      </c>
      <c r="AU39" s="286">
        <f>+集計・資料①!GQ11</f>
        <v>17</v>
      </c>
      <c r="AV39" s="308">
        <f>+集計・資料①!GR11</f>
        <v>25</v>
      </c>
      <c r="AW39" s="313">
        <f t="shared" si="27"/>
        <v>132</v>
      </c>
    </row>
    <row r="40" spans="1:59">
      <c r="A40" s="279"/>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1"/>
      <c r="AB40" s="732"/>
      <c r="AC40" s="708" t="s">
        <v>419</v>
      </c>
      <c r="AD40" s="730">
        <f>AO46</f>
        <v>15</v>
      </c>
      <c r="AE40" s="730">
        <f t="shared" ref="AE40:AL40" si="29">AP46</f>
        <v>0</v>
      </c>
      <c r="AF40" s="730">
        <f t="shared" si="29"/>
        <v>0</v>
      </c>
      <c r="AG40" s="730">
        <f t="shared" si="29"/>
        <v>1</v>
      </c>
      <c r="AH40" s="730">
        <f t="shared" si="29"/>
        <v>2</v>
      </c>
      <c r="AI40" s="730">
        <f t="shared" si="29"/>
        <v>0</v>
      </c>
      <c r="AJ40" s="730">
        <f t="shared" si="29"/>
        <v>2</v>
      </c>
      <c r="AK40" s="730">
        <f t="shared" si="29"/>
        <v>0</v>
      </c>
      <c r="AL40" s="730">
        <f t="shared" si="29"/>
        <v>20</v>
      </c>
      <c r="AN40" s="8" t="s">
        <v>618</v>
      </c>
      <c r="AO40" s="303">
        <f>+集計・資料①!GK13</f>
        <v>4</v>
      </c>
      <c r="AP40" s="286">
        <f>+集計・資料①!GL13</f>
        <v>0</v>
      </c>
      <c r="AQ40" s="286">
        <f>+集計・資料①!GM13</f>
        <v>1</v>
      </c>
      <c r="AR40" s="286">
        <f>+集計・資料①!GN13</f>
        <v>1</v>
      </c>
      <c r="AS40" s="286">
        <f>+集計・資料①!GO13</f>
        <v>2</v>
      </c>
      <c r="AT40" s="286">
        <f>+集計・資料①!GP13</f>
        <v>2</v>
      </c>
      <c r="AU40" s="286">
        <f>+集計・資料①!GQ13</f>
        <v>13</v>
      </c>
      <c r="AV40" s="308">
        <f>+集計・資料①!GR13</f>
        <v>6</v>
      </c>
      <c r="AW40" s="313">
        <f t="shared" si="27"/>
        <v>29</v>
      </c>
    </row>
    <row r="41" spans="1:59">
      <c r="A41" s="279"/>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1"/>
      <c r="AB41" s="732"/>
      <c r="AC41" s="578" t="s">
        <v>420</v>
      </c>
      <c r="AD41" s="730">
        <f>AO45</f>
        <v>101</v>
      </c>
      <c r="AE41" s="730">
        <f t="shared" ref="AE41:AL41" si="30">AP45</f>
        <v>4</v>
      </c>
      <c r="AF41" s="730">
        <f t="shared" si="30"/>
        <v>4</v>
      </c>
      <c r="AG41" s="730">
        <f t="shared" si="30"/>
        <v>16</v>
      </c>
      <c r="AH41" s="730">
        <f t="shared" si="30"/>
        <v>15</v>
      </c>
      <c r="AI41" s="730">
        <f t="shared" si="30"/>
        <v>1</v>
      </c>
      <c r="AJ41" s="730">
        <f t="shared" si="30"/>
        <v>39</v>
      </c>
      <c r="AK41" s="730">
        <f t="shared" si="30"/>
        <v>59</v>
      </c>
      <c r="AL41" s="730">
        <f t="shared" si="30"/>
        <v>239</v>
      </c>
      <c r="AN41" s="8" t="s">
        <v>617</v>
      </c>
      <c r="AO41" s="303">
        <f>+集計・資料①!GK15</f>
        <v>23</v>
      </c>
      <c r="AP41" s="286">
        <f>+集計・資料①!GL15</f>
        <v>0</v>
      </c>
      <c r="AQ41" s="286">
        <f>+集計・資料①!GM15</f>
        <v>0</v>
      </c>
      <c r="AR41" s="286">
        <f>+集計・資料①!GN15</f>
        <v>3</v>
      </c>
      <c r="AS41" s="286">
        <f>+集計・資料①!GO15</f>
        <v>9</v>
      </c>
      <c r="AT41" s="286">
        <f>+集計・資料①!GP15</f>
        <v>3</v>
      </c>
      <c r="AU41" s="286">
        <f>+集計・資料①!GQ15</f>
        <v>64</v>
      </c>
      <c r="AV41" s="308">
        <f>+集計・資料①!GR15</f>
        <v>37</v>
      </c>
      <c r="AW41" s="313">
        <f t="shared" si="27"/>
        <v>139</v>
      </c>
    </row>
    <row r="42" spans="1:59">
      <c r="A42" s="279"/>
      <c r="B42" s="280"/>
      <c r="C42" s="280"/>
      <c r="D42" s="280"/>
      <c r="E42" s="280"/>
      <c r="F42" s="280"/>
      <c r="G42" s="280"/>
      <c r="H42" s="280"/>
      <c r="I42" s="280"/>
      <c r="J42" s="280"/>
      <c r="K42" s="280"/>
      <c r="L42" s="280"/>
      <c r="M42" s="280"/>
      <c r="N42" s="280"/>
      <c r="O42" s="280"/>
      <c r="P42" s="280"/>
      <c r="Q42" s="280"/>
      <c r="R42" s="280"/>
      <c r="S42" s="280"/>
      <c r="T42" s="280"/>
      <c r="U42" s="280"/>
      <c r="V42" s="280"/>
      <c r="W42" s="280"/>
      <c r="X42" s="280"/>
      <c r="Y42" s="280"/>
      <c r="Z42" s="280"/>
      <c r="AA42" s="281"/>
      <c r="AB42" s="732"/>
      <c r="AC42" s="708" t="s">
        <v>421</v>
      </c>
      <c r="AD42" s="730">
        <f>AO44</f>
        <v>9</v>
      </c>
      <c r="AE42" s="730">
        <f t="shared" ref="AE42:AL42" si="31">AP44</f>
        <v>0</v>
      </c>
      <c r="AF42" s="730">
        <f t="shared" si="31"/>
        <v>0</v>
      </c>
      <c r="AG42" s="730">
        <f t="shared" si="31"/>
        <v>0</v>
      </c>
      <c r="AH42" s="730">
        <f t="shared" si="31"/>
        <v>0</v>
      </c>
      <c r="AI42" s="730">
        <f t="shared" si="31"/>
        <v>0</v>
      </c>
      <c r="AJ42" s="730">
        <f t="shared" si="31"/>
        <v>1</v>
      </c>
      <c r="AK42" s="730">
        <f t="shared" si="31"/>
        <v>4</v>
      </c>
      <c r="AL42" s="730">
        <f t="shared" si="31"/>
        <v>14</v>
      </c>
      <c r="AN42" s="8" t="s">
        <v>616</v>
      </c>
      <c r="AO42" s="303">
        <f>+集計・資料①!GK17</f>
        <v>11</v>
      </c>
      <c r="AP42" s="286">
        <f>+集計・資料①!GL17</f>
        <v>0</v>
      </c>
      <c r="AQ42" s="286">
        <f>+集計・資料①!GM17</f>
        <v>0</v>
      </c>
      <c r="AR42" s="286">
        <f>+集計・資料①!GN17</f>
        <v>1</v>
      </c>
      <c r="AS42" s="286">
        <f>+集計・資料①!GO17</f>
        <v>1</v>
      </c>
      <c r="AT42" s="286">
        <f>+集計・資料①!GP17</f>
        <v>0</v>
      </c>
      <c r="AU42" s="286">
        <f>+集計・資料①!GQ17</f>
        <v>7</v>
      </c>
      <c r="AV42" s="308">
        <f>+集計・資料①!GR17</f>
        <v>10</v>
      </c>
      <c r="AW42" s="313">
        <f t="shared" si="27"/>
        <v>30</v>
      </c>
    </row>
    <row r="43" spans="1:59">
      <c r="A43" s="279"/>
      <c r="B43" s="280"/>
      <c r="C43" s="280"/>
      <c r="D43" s="280"/>
      <c r="E43" s="280"/>
      <c r="F43" s="280"/>
      <c r="G43" s="280"/>
      <c r="H43" s="280"/>
      <c r="I43" s="280"/>
      <c r="J43" s="280"/>
      <c r="K43" s="280"/>
      <c r="L43" s="280"/>
      <c r="M43" s="280"/>
      <c r="N43" s="280"/>
      <c r="O43" s="280"/>
      <c r="P43" s="280"/>
      <c r="Q43" s="280"/>
      <c r="R43" s="280"/>
      <c r="S43" s="280"/>
      <c r="T43" s="280"/>
      <c r="U43" s="280"/>
      <c r="V43" s="280"/>
      <c r="W43" s="280"/>
      <c r="X43" s="280"/>
      <c r="Y43" s="280"/>
      <c r="Z43" s="280"/>
      <c r="AA43" s="281"/>
      <c r="AB43" s="732"/>
      <c r="AC43" s="578" t="s">
        <v>422</v>
      </c>
      <c r="AD43" s="730">
        <f>AO43</f>
        <v>8</v>
      </c>
      <c r="AE43" s="730">
        <f t="shared" ref="AE43:AL43" si="32">AP43</f>
        <v>0</v>
      </c>
      <c r="AF43" s="730">
        <f t="shared" si="32"/>
        <v>0</v>
      </c>
      <c r="AG43" s="730">
        <f t="shared" si="32"/>
        <v>0</v>
      </c>
      <c r="AH43" s="730">
        <f t="shared" si="32"/>
        <v>0</v>
      </c>
      <c r="AI43" s="730">
        <f t="shared" si="32"/>
        <v>0</v>
      </c>
      <c r="AJ43" s="730">
        <f t="shared" si="32"/>
        <v>2</v>
      </c>
      <c r="AK43" s="730">
        <f t="shared" si="32"/>
        <v>9</v>
      </c>
      <c r="AL43" s="730">
        <f t="shared" si="32"/>
        <v>19</v>
      </c>
      <c r="AN43" s="8" t="s">
        <v>621</v>
      </c>
      <c r="AO43" s="303">
        <f>+集計・資料①!GK19</f>
        <v>8</v>
      </c>
      <c r="AP43" s="286">
        <f>+集計・資料①!GL19</f>
        <v>0</v>
      </c>
      <c r="AQ43" s="286">
        <f>+集計・資料①!GM19</f>
        <v>0</v>
      </c>
      <c r="AR43" s="286">
        <f>+集計・資料①!GN19</f>
        <v>0</v>
      </c>
      <c r="AS43" s="286">
        <f>+集計・資料①!GO19</f>
        <v>0</v>
      </c>
      <c r="AT43" s="286">
        <f>+集計・資料①!GP19</f>
        <v>0</v>
      </c>
      <c r="AU43" s="286">
        <f>+集計・資料①!GQ19</f>
        <v>2</v>
      </c>
      <c r="AV43" s="308">
        <f>+集計・資料①!GR19</f>
        <v>9</v>
      </c>
      <c r="AW43" s="313">
        <f t="shared" si="27"/>
        <v>19</v>
      </c>
    </row>
    <row r="44" spans="1:59">
      <c r="A44" s="279"/>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1"/>
      <c r="AB44" s="732"/>
      <c r="AC44" s="708" t="s">
        <v>423</v>
      </c>
      <c r="AD44" s="730">
        <f>AO42</f>
        <v>11</v>
      </c>
      <c r="AE44" s="730">
        <f t="shared" ref="AE44:AL44" si="33">AP42</f>
        <v>0</v>
      </c>
      <c r="AF44" s="730">
        <f t="shared" si="33"/>
        <v>0</v>
      </c>
      <c r="AG44" s="730">
        <f t="shared" si="33"/>
        <v>1</v>
      </c>
      <c r="AH44" s="730">
        <f t="shared" si="33"/>
        <v>1</v>
      </c>
      <c r="AI44" s="730">
        <f t="shared" si="33"/>
        <v>0</v>
      </c>
      <c r="AJ44" s="730">
        <f t="shared" si="33"/>
        <v>7</v>
      </c>
      <c r="AK44" s="730">
        <f t="shared" si="33"/>
        <v>10</v>
      </c>
      <c r="AL44" s="730">
        <f t="shared" si="33"/>
        <v>30</v>
      </c>
      <c r="AN44" s="8" t="s">
        <v>615</v>
      </c>
      <c r="AO44" s="303">
        <f>+集計・資料①!GK21</f>
        <v>9</v>
      </c>
      <c r="AP44" s="286">
        <f>+集計・資料①!GL21</f>
        <v>0</v>
      </c>
      <c r="AQ44" s="286">
        <f>+集計・資料①!GM21</f>
        <v>0</v>
      </c>
      <c r="AR44" s="286">
        <f>+集計・資料①!GN21</f>
        <v>0</v>
      </c>
      <c r="AS44" s="286">
        <f>+集計・資料①!GO21</f>
        <v>0</v>
      </c>
      <c r="AT44" s="286">
        <f>+集計・資料①!GP21</f>
        <v>0</v>
      </c>
      <c r="AU44" s="286">
        <f>+集計・資料①!GQ21</f>
        <v>1</v>
      </c>
      <c r="AV44" s="308">
        <f>+集計・資料①!GR21</f>
        <v>4</v>
      </c>
      <c r="AW44" s="313">
        <f t="shared" si="27"/>
        <v>14</v>
      </c>
    </row>
    <row r="45" spans="1:59">
      <c r="A45" s="279"/>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1"/>
      <c r="AB45" s="732"/>
      <c r="AC45" s="578" t="s">
        <v>424</v>
      </c>
      <c r="AD45" s="730">
        <f>AO41</f>
        <v>23</v>
      </c>
      <c r="AE45" s="730">
        <f t="shared" ref="AE45:AL45" si="34">AP41</f>
        <v>0</v>
      </c>
      <c r="AF45" s="730">
        <f t="shared" si="34"/>
        <v>0</v>
      </c>
      <c r="AG45" s="730">
        <f t="shared" si="34"/>
        <v>3</v>
      </c>
      <c r="AH45" s="730">
        <f t="shared" si="34"/>
        <v>9</v>
      </c>
      <c r="AI45" s="730">
        <f t="shared" si="34"/>
        <v>3</v>
      </c>
      <c r="AJ45" s="730">
        <f t="shared" si="34"/>
        <v>64</v>
      </c>
      <c r="AK45" s="730">
        <f t="shared" si="34"/>
        <v>37</v>
      </c>
      <c r="AL45" s="730">
        <f t="shared" si="34"/>
        <v>139</v>
      </c>
      <c r="AN45" s="8" t="s">
        <v>614</v>
      </c>
      <c r="AO45" s="303">
        <f>+集計・資料①!GK23</f>
        <v>101</v>
      </c>
      <c r="AP45" s="286">
        <f>+集計・資料①!GL23</f>
        <v>4</v>
      </c>
      <c r="AQ45" s="286">
        <f>+集計・資料①!GM23</f>
        <v>4</v>
      </c>
      <c r="AR45" s="286">
        <f>+集計・資料①!GN23</f>
        <v>16</v>
      </c>
      <c r="AS45" s="286">
        <f>+集計・資料①!GO23</f>
        <v>15</v>
      </c>
      <c r="AT45" s="286">
        <f>+集計・資料①!GP23</f>
        <v>1</v>
      </c>
      <c r="AU45" s="286">
        <f>+集計・資料①!GQ23</f>
        <v>39</v>
      </c>
      <c r="AV45" s="308">
        <f>+集計・資料①!GR23</f>
        <v>59</v>
      </c>
      <c r="AW45" s="313">
        <f t="shared" si="27"/>
        <v>239</v>
      </c>
    </row>
    <row r="46" spans="1:59">
      <c r="A46" s="279"/>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1"/>
      <c r="AB46" s="732"/>
      <c r="AC46" s="708" t="s">
        <v>425</v>
      </c>
      <c r="AD46" s="730">
        <f>AO40</f>
        <v>4</v>
      </c>
      <c r="AE46" s="730">
        <f t="shared" ref="AE46:AL46" si="35">AP40</f>
        <v>0</v>
      </c>
      <c r="AF46" s="730">
        <f t="shared" si="35"/>
        <v>1</v>
      </c>
      <c r="AG46" s="730">
        <f t="shared" si="35"/>
        <v>1</v>
      </c>
      <c r="AH46" s="730">
        <f t="shared" si="35"/>
        <v>2</v>
      </c>
      <c r="AI46" s="730">
        <f t="shared" si="35"/>
        <v>2</v>
      </c>
      <c r="AJ46" s="730">
        <f t="shared" si="35"/>
        <v>13</v>
      </c>
      <c r="AK46" s="730">
        <f t="shared" si="35"/>
        <v>6</v>
      </c>
      <c r="AL46" s="730">
        <f t="shared" si="35"/>
        <v>29</v>
      </c>
      <c r="AN46" s="8" t="s">
        <v>613</v>
      </c>
      <c r="AO46" s="303">
        <f>+集計・資料①!GK25</f>
        <v>15</v>
      </c>
      <c r="AP46" s="286">
        <f>+集計・資料①!GL25</f>
        <v>0</v>
      </c>
      <c r="AQ46" s="286">
        <f>+集計・資料①!GM25</f>
        <v>0</v>
      </c>
      <c r="AR46" s="286">
        <f>+集計・資料①!GN25</f>
        <v>1</v>
      </c>
      <c r="AS46" s="286">
        <f>+集計・資料①!GO25</f>
        <v>2</v>
      </c>
      <c r="AT46" s="286">
        <f>+集計・資料①!GP25</f>
        <v>0</v>
      </c>
      <c r="AU46" s="286">
        <f>+集計・資料①!GQ25</f>
        <v>2</v>
      </c>
      <c r="AV46" s="308">
        <f>+集計・資料①!GR25</f>
        <v>0</v>
      </c>
      <c r="AW46" s="313">
        <f t="shared" si="27"/>
        <v>20</v>
      </c>
    </row>
    <row r="47" spans="1:59">
      <c r="A47" s="279"/>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1"/>
      <c r="AB47" s="732"/>
      <c r="AC47" s="578" t="s">
        <v>426</v>
      </c>
      <c r="AD47" s="730">
        <f>AO39</f>
        <v>58</v>
      </c>
      <c r="AE47" s="730">
        <f t="shared" ref="AE47:AL47" si="36">AP39</f>
        <v>2</v>
      </c>
      <c r="AF47" s="730">
        <f t="shared" si="36"/>
        <v>5</v>
      </c>
      <c r="AG47" s="730">
        <f t="shared" si="36"/>
        <v>10</v>
      </c>
      <c r="AH47" s="730">
        <f t="shared" si="36"/>
        <v>13</v>
      </c>
      <c r="AI47" s="730">
        <f t="shared" si="36"/>
        <v>2</v>
      </c>
      <c r="AJ47" s="730">
        <f t="shared" si="36"/>
        <v>17</v>
      </c>
      <c r="AK47" s="730">
        <f t="shared" si="36"/>
        <v>25</v>
      </c>
      <c r="AL47" s="730">
        <f t="shared" si="36"/>
        <v>132</v>
      </c>
      <c r="AN47" s="8" t="s">
        <v>612</v>
      </c>
      <c r="AO47" s="303">
        <f>+集計・資料①!GK27</f>
        <v>5</v>
      </c>
      <c r="AP47" s="286">
        <f>+集計・資料①!GL27</f>
        <v>1</v>
      </c>
      <c r="AQ47" s="286">
        <f>+集計・資料①!GM27</f>
        <v>1</v>
      </c>
      <c r="AR47" s="286">
        <f>+集計・資料①!GN27</f>
        <v>0</v>
      </c>
      <c r="AS47" s="286">
        <f>+集計・資料①!GO27</f>
        <v>0</v>
      </c>
      <c r="AT47" s="286">
        <f>+集計・資料①!GP27</f>
        <v>0</v>
      </c>
      <c r="AU47" s="286">
        <f>+集計・資料①!GQ27</f>
        <v>0</v>
      </c>
      <c r="AV47" s="308">
        <f>+集計・資料①!GR27</f>
        <v>1</v>
      </c>
      <c r="AW47" s="313">
        <f t="shared" si="27"/>
        <v>8</v>
      </c>
    </row>
    <row r="48" spans="1:59">
      <c r="A48" s="279"/>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1"/>
      <c r="AB48" s="732"/>
      <c r="AC48" s="708" t="s">
        <v>427</v>
      </c>
      <c r="AD48" s="730">
        <f>AO38</f>
        <v>27</v>
      </c>
      <c r="AE48" s="730">
        <f t="shared" ref="AE48:AL48" si="37">AP38</f>
        <v>1</v>
      </c>
      <c r="AF48" s="730">
        <f t="shared" si="37"/>
        <v>0</v>
      </c>
      <c r="AG48" s="730">
        <f t="shared" si="37"/>
        <v>0</v>
      </c>
      <c r="AH48" s="730">
        <f t="shared" si="37"/>
        <v>2</v>
      </c>
      <c r="AI48" s="730">
        <f t="shared" si="37"/>
        <v>1</v>
      </c>
      <c r="AJ48" s="730">
        <f t="shared" si="37"/>
        <v>13</v>
      </c>
      <c r="AK48" s="730">
        <f t="shared" si="37"/>
        <v>13</v>
      </c>
      <c r="AL48" s="730">
        <f t="shared" si="37"/>
        <v>57</v>
      </c>
      <c r="AN48" s="17" t="s">
        <v>622</v>
      </c>
      <c r="AO48" s="303">
        <f>+集計・資料①!GK29</f>
        <v>62</v>
      </c>
      <c r="AP48" s="286">
        <f>+集計・資料①!GL29</f>
        <v>3</v>
      </c>
      <c r="AQ48" s="286">
        <f>+集計・資料①!GM29</f>
        <v>7</v>
      </c>
      <c r="AR48" s="286">
        <f>+集計・資料①!GN29</f>
        <v>9</v>
      </c>
      <c r="AS48" s="286">
        <f>+集計・資料①!GO29</f>
        <v>11</v>
      </c>
      <c r="AT48" s="286">
        <f>+集計・資料①!GP29</f>
        <v>1</v>
      </c>
      <c r="AU48" s="286">
        <f>+集計・資料①!GQ29</f>
        <v>26</v>
      </c>
      <c r="AV48" s="308">
        <f>+集計・資料①!GR29</f>
        <v>41</v>
      </c>
      <c r="AW48" s="313">
        <f t="shared" si="27"/>
        <v>160</v>
      </c>
    </row>
    <row r="49" spans="1:49" ht="12.75" thickBot="1">
      <c r="A49" s="279"/>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1"/>
      <c r="AB49" s="732"/>
      <c r="AC49" s="578" t="s">
        <v>23</v>
      </c>
      <c r="AD49" s="730">
        <f>AO37</f>
        <v>0</v>
      </c>
      <c r="AE49" s="730">
        <f t="shared" ref="AE49:AL49" si="38">AP37</f>
        <v>0</v>
      </c>
      <c r="AF49" s="730">
        <f t="shared" si="38"/>
        <v>0</v>
      </c>
      <c r="AG49" s="730">
        <f t="shared" si="38"/>
        <v>0</v>
      </c>
      <c r="AH49" s="730">
        <f t="shared" si="38"/>
        <v>0</v>
      </c>
      <c r="AI49" s="730">
        <f t="shared" si="38"/>
        <v>0</v>
      </c>
      <c r="AJ49" s="730">
        <f t="shared" si="38"/>
        <v>0</v>
      </c>
      <c r="AK49" s="730">
        <f t="shared" si="38"/>
        <v>0</v>
      </c>
      <c r="AL49" s="730">
        <f t="shared" si="38"/>
        <v>0</v>
      </c>
      <c r="AN49" s="9" t="s">
        <v>623</v>
      </c>
      <c r="AO49" s="304">
        <f>+集計・資料①!GK31</f>
        <v>72</v>
      </c>
      <c r="AP49" s="305">
        <f>+集計・資料①!GL31</f>
        <v>3</v>
      </c>
      <c r="AQ49" s="305">
        <f>+集計・資料①!GM31</f>
        <v>3</v>
      </c>
      <c r="AR49" s="305">
        <f>+集計・資料①!GN31</f>
        <v>8</v>
      </c>
      <c r="AS49" s="305">
        <f>+集計・資料①!GO31</f>
        <v>11</v>
      </c>
      <c r="AT49" s="305">
        <f>+集計・資料①!GP31</f>
        <v>0</v>
      </c>
      <c r="AU49" s="305">
        <f>+集計・資料①!GQ31</f>
        <v>25</v>
      </c>
      <c r="AV49" s="309">
        <f>+集計・資料①!GR31</f>
        <v>44</v>
      </c>
      <c r="AW49" s="314">
        <f t="shared" si="27"/>
        <v>166</v>
      </c>
    </row>
    <row r="50" spans="1:49" ht="13.5" thickTop="1" thickBot="1">
      <c r="A50" s="279"/>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1"/>
      <c r="AB50" s="732"/>
      <c r="AC50" s="594" t="s">
        <v>631</v>
      </c>
      <c r="AD50" s="730">
        <f>SUM(AD37:AD49)</f>
        <v>395</v>
      </c>
      <c r="AE50" s="730">
        <f t="shared" ref="AE50:AL50" si="39">SUM(AE37:AE49)</f>
        <v>14</v>
      </c>
      <c r="AF50" s="730">
        <f t="shared" si="39"/>
        <v>21</v>
      </c>
      <c r="AG50" s="730">
        <f t="shared" si="39"/>
        <v>49</v>
      </c>
      <c r="AH50" s="730">
        <f t="shared" si="39"/>
        <v>66</v>
      </c>
      <c r="AI50" s="730">
        <f t="shared" si="39"/>
        <v>10</v>
      </c>
      <c r="AJ50" s="730">
        <f t="shared" si="39"/>
        <v>209</v>
      </c>
      <c r="AK50" s="730">
        <f t="shared" si="39"/>
        <v>249</v>
      </c>
      <c r="AL50" s="730">
        <f t="shared" si="39"/>
        <v>1013</v>
      </c>
      <c r="AN50" s="306" t="s">
        <v>631</v>
      </c>
      <c r="AO50" s="289">
        <f>+SUM(AO37:AO49)</f>
        <v>395</v>
      </c>
      <c r="AP50" s="290">
        <f t="shared" ref="AP50:AV50" si="40">+SUM(AP37:AP49)</f>
        <v>14</v>
      </c>
      <c r="AQ50" s="290">
        <f t="shared" si="40"/>
        <v>21</v>
      </c>
      <c r="AR50" s="290">
        <f t="shared" si="40"/>
        <v>49</v>
      </c>
      <c r="AS50" s="290">
        <f t="shared" si="40"/>
        <v>66</v>
      </c>
      <c r="AT50" s="290">
        <f t="shared" si="40"/>
        <v>10</v>
      </c>
      <c r="AU50" s="290">
        <f t="shared" si="40"/>
        <v>209</v>
      </c>
      <c r="AV50" s="310">
        <f t="shared" si="40"/>
        <v>249</v>
      </c>
      <c r="AW50" s="311">
        <f t="shared" si="27"/>
        <v>1013</v>
      </c>
    </row>
    <row r="51" spans="1:49" ht="12.75" thickBot="1">
      <c r="A51" s="279"/>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1"/>
      <c r="AB51" s="732"/>
      <c r="AC51" s="285" t="s">
        <v>161</v>
      </c>
      <c r="AD51" s="732"/>
      <c r="AE51" s="732"/>
      <c r="AF51" s="732"/>
      <c r="AG51" s="732"/>
      <c r="AH51" s="732"/>
      <c r="AI51" s="732"/>
      <c r="AJ51" s="732"/>
      <c r="AK51" s="732"/>
      <c r="AL51" s="732"/>
      <c r="AN51" s="285" t="s">
        <v>161</v>
      </c>
      <c r="AO51" s="275"/>
      <c r="AP51" s="275"/>
      <c r="AQ51" s="275"/>
      <c r="AR51" s="275"/>
      <c r="AS51" s="275"/>
      <c r="AT51" s="275"/>
      <c r="AU51" s="275"/>
      <c r="AV51" s="275"/>
    </row>
    <row r="52" spans="1:49" ht="21.75" thickBot="1">
      <c r="A52" s="279"/>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1"/>
      <c r="AB52" s="732"/>
      <c r="AC52" s="580" t="s">
        <v>8</v>
      </c>
      <c r="AD52" s="592" t="s">
        <v>226</v>
      </c>
      <c r="AE52" s="593" t="s">
        <v>227</v>
      </c>
      <c r="AF52" s="593" t="s">
        <v>228</v>
      </c>
      <c r="AG52" s="593" t="s">
        <v>225</v>
      </c>
      <c r="AH52" s="593" t="s">
        <v>229</v>
      </c>
      <c r="AI52" s="593" t="s">
        <v>230</v>
      </c>
      <c r="AJ52" s="592" t="s">
        <v>231</v>
      </c>
      <c r="AK52" s="733" t="s">
        <v>632</v>
      </c>
      <c r="AL52" s="733" t="s">
        <v>631</v>
      </c>
      <c r="AN52" s="33" t="s">
        <v>8</v>
      </c>
      <c r="AO52" s="473" t="s">
        <v>226</v>
      </c>
      <c r="AP52" s="474" t="s">
        <v>227</v>
      </c>
      <c r="AQ52" s="474" t="s">
        <v>228</v>
      </c>
      <c r="AR52" s="474" t="s">
        <v>225</v>
      </c>
      <c r="AS52" s="474" t="s">
        <v>229</v>
      </c>
      <c r="AT52" s="474" t="s">
        <v>230</v>
      </c>
      <c r="AU52" s="475" t="s">
        <v>231</v>
      </c>
      <c r="AV52" s="476" t="s">
        <v>632</v>
      </c>
      <c r="AW52" s="477" t="s">
        <v>631</v>
      </c>
    </row>
    <row r="53" spans="1:49">
      <c r="A53" s="279"/>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1"/>
      <c r="AB53" s="732"/>
      <c r="AC53" s="582" t="s">
        <v>428</v>
      </c>
      <c r="AD53" s="730">
        <f>AO58</f>
        <v>39</v>
      </c>
      <c r="AE53" s="730">
        <f t="shared" ref="AE53:AL53" si="41">AP58</f>
        <v>0</v>
      </c>
      <c r="AF53" s="730">
        <f t="shared" si="41"/>
        <v>0</v>
      </c>
      <c r="AG53" s="730">
        <f t="shared" si="41"/>
        <v>1</v>
      </c>
      <c r="AH53" s="730">
        <f t="shared" si="41"/>
        <v>2</v>
      </c>
      <c r="AI53" s="730">
        <f t="shared" si="41"/>
        <v>1</v>
      </c>
      <c r="AJ53" s="730">
        <f t="shared" si="41"/>
        <v>25</v>
      </c>
      <c r="AK53" s="730">
        <f t="shared" si="41"/>
        <v>62</v>
      </c>
      <c r="AL53" s="730">
        <f t="shared" si="41"/>
        <v>130</v>
      </c>
      <c r="AN53" s="69" t="s">
        <v>630</v>
      </c>
      <c r="AO53" s="316">
        <f>+集計・資料①!GK41</f>
        <v>23</v>
      </c>
      <c r="AP53" s="287">
        <f>+集計・資料①!GL41</f>
        <v>6</v>
      </c>
      <c r="AQ53" s="287">
        <f>+集計・資料①!GM41</f>
        <v>2</v>
      </c>
      <c r="AR53" s="287">
        <f>+集計・資料①!GN41</f>
        <v>4</v>
      </c>
      <c r="AS53" s="287">
        <f>+集計・資料①!GO41</f>
        <v>7</v>
      </c>
      <c r="AT53" s="287">
        <f>+集計・資料①!GP41</f>
        <v>1</v>
      </c>
      <c r="AU53" s="287">
        <f>+集計・資料①!GQ41</f>
        <v>8</v>
      </c>
      <c r="AV53" s="312">
        <f>+集計・資料①!GR41</f>
        <v>1</v>
      </c>
      <c r="AW53" s="330">
        <f>+SUM(AO53:AV53)</f>
        <v>52</v>
      </c>
    </row>
    <row r="54" spans="1:49">
      <c r="A54" s="279"/>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1"/>
      <c r="AB54" s="732"/>
      <c r="AC54" s="582" t="s">
        <v>429</v>
      </c>
      <c r="AD54" s="730">
        <f>AO57</f>
        <v>103</v>
      </c>
      <c r="AE54" s="730">
        <f t="shared" ref="AE54:AL54" si="42">AP57</f>
        <v>0</v>
      </c>
      <c r="AF54" s="730">
        <f t="shared" si="42"/>
        <v>0</v>
      </c>
      <c r="AG54" s="730">
        <f t="shared" si="42"/>
        <v>4</v>
      </c>
      <c r="AH54" s="730">
        <f t="shared" si="42"/>
        <v>23</v>
      </c>
      <c r="AI54" s="730">
        <f t="shared" si="42"/>
        <v>0</v>
      </c>
      <c r="AJ54" s="730">
        <f t="shared" si="42"/>
        <v>78</v>
      </c>
      <c r="AK54" s="730">
        <f t="shared" si="42"/>
        <v>114</v>
      </c>
      <c r="AL54" s="730">
        <f t="shared" si="42"/>
        <v>322</v>
      </c>
      <c r="AN54" s="72" t="s">
        <v>445</v>
      </c>
      <c r="AO54" s="317">
        <f>+集計・資料①!GK43</f>
        <v>29</v>
      </c>
      <c r="AP54" s="286">
        <f>+集計・資料①!GL43</f>
        <v>7</v>
      </c>
      <c r="AQ54" s="286">
        <f>+集計・資料①!GM43</f>
        <v>7</v>
      </c>
      <c r="AR54" s="286">
        <f>+集計・資料①!GN43</f>
        <v>4</v>
      </c>
      <c r="AS54" s="286">
        <f>+集計・資料①!GO43</f>
        <v>5</v>
      </c>
      <c r="AT54" s="286">
        <f>+集計・資料①!GP43</f>
        <v>3</v>
      </c>
      <c r="AU54" s="286">
        <f>+集計・資料①!GQ43</f>
        <v>11</v>
      </c>
      <c r="AV54" s="308">
        <f>+集計・資料①!GR43</f>
        <v>4</v>
      </c>
      <c r="AW54" s="313">
        <f t="shared" ref="AW54:AW59" si="43">+SUM(AO54:AV54)</f>
        <v>70</v>
      </c>
    </row>
    <row r="55" spans="1:49">
      <c r="A55" s="279"/>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1"/>
      <c r="AB55" s="732"/>
      <c r="AC55" s="582" t="s">
        <v>430</v>
      </c>
      <c r="AD55" s="730">
        <f>AO56</f>
        <v>157</v>
      </c>
      <c r="AE55" s="730">
        <f t="shared" ref="AE55:AL55" si="44">AP56</f>
        <v>0</v>
      </c>
      <c r="AF55" s="730">
        <f t="shared" si="44"/>
        <v>10</v>
      </c>
      <c r="AG55" s="730">
        <f t="shared" si="44"/>
        <v>25</v>
      </c>
      <c r="AH55" s="730">
        <f t="shared" si="44"/>
        <v>22</v>
      </c>
      <c r="AI55" s="730">
        <f t="shared" si="44"/>
        <v>1</v>
      </c>
      <c r="AJ55" s="730">
        <f t="shared" si="44"/>
        <v>73</v>
      </c>
      <c r="AK55" s="730">
        <f t="shared" si="44"/>
        <v>61</v>
      </c>
      <c r="AL55" s="730">
        <f t="shared" si="44"/>
        <v>349</v>
      </c>
      <c r="AN55" s="72" t="s">
        <v>446</v>
      </c>
      <c r="AO55" s="317">
        <f>+集計・資料①!GK45</f>
        <v>44</v>
      </c>
      <c r="AP55" s="286">
        <f>+集計・資料①!GL45</f>
        <v>1</v>
      </c>
      <c r="AQ55" s="286">
        <f>+集計・資料①!GM45</f>
        <v>2</v>
      </c>
      <c r="AR55" s="286">
        <f>+集計・資料①!GN45</f>
        <v>11</v>
      </c>
      <c r="AS55" s="286">
        <f>+集計・資料①!GO45</f>
        <v>7</v>
      </c>
      <c r="AT55" s="286">
        <f>+集計・資料①!GP45</f>
        <v>4</v>
      </c>
      <c r="AU55" s="286">
        <f>+集計・資料①!GQ45</f>
        <v>14</v>
      </c>
      <c r="AV55" s="308">
        <f>+集計・資料①!GR45</f>
        <v>7</v>
      </c>
      <c r="AW55" s="313">
        <f t="shared" si="43"/>
        <v>90</v>
      </c>
    </row>
    <row r="56" spans="1:49">
      <c r="A56" s="279"/>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1"/>
      <c r="AB56" s="732"/>
      <c r="AC56" s="582" t="s">
        <v>431</v>
      </c>
      <c r="AD56" s="730">
        <f>AO55</f>
        <v>44</v>
      </c>
      <c r="AE56" s="730">
        <f t="shared" ref="AE56:AL56" si="45">AP55</f>
        <v>1</v>
      </c>
      <c r="AF56" s="730">
        <f t="shared" si="45"/>
        <v>2</v>
      </c>
      <c r="AG56" s="730">
        <f t="shared" si="45"/>
        <v>11</v>
      </c>
      <c r="AH56" s="730">
        <f t="shared" si="45"/>
        <v>7</v>
      </c>
      <c r="AI56" s="730">
        <f t="shared" si="45"/>
        <v>4</v>
      </c>
      <c r="AJ56" s="730">
        <f t="shared" si="45"/>
        <v>14</v>
      </c>
      <c r="AK56" s="730">
        <f t="shared" si="45"/>
        <v>7</v>
      </c>
      <c r="AL56" s="730">
        <f t="shared" si="45"/>
        <v>90</v>
      </c>
      <c r="AN56" s="72" t="s">
        <v>447</v>
      </c>
      <c r="AO56" s="317">
        <f>+集計・資料①!GK47</f>
        <v>157</v>
      </c>
      <c r="AP56" s="286">
        <f>+集計・資料①!GL47</f>
        <v>0</v>
      </c>
      <c r="AQ56" s="286">
        <f>+集計・資料①!GM47</f>
        <v>10</v>
      </c>
      <c r="AR56" s="286">
        <f>+集計・資料①!GN47</f>
        <v>25</v>
      </c>
      <c r="AS56" s="286">
        <f>+集計・資料①!GO47</f>
        <v>22</v>
      </c>
      <c r="AT56" s="286">
        <f>+集計・資料①!GP47</f>
        <v>1</v>
      </c>
      <c r="AU56" s="286">
        <f>+集計・資料①!GQ47</f>
        <v>73</v>
      </c>
      <c r="AV56" s="308">
        <f>+集計・資料①!GR47</f>
        <v>61</v>
      </c>
      <c r="AW56" s="313">
        <f t="shared" si="43"/>
        <v>349</v>
      </c>
    </row>
    <row r="57" spans="1:49">
      <c r="A57" s="279"/>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1"/>
      <c r="AB57" s="732"/>
      <c r="AC57" s="582" t="s">
        <v>432</v>
      </c>
      <c r="AD57" s="730">
        <f>AO54</f>
        <v>29</v>
      </c>
      <c r="AE57" s="730">
        <f t="shared" ref="AE57:AL57" si="46">AP54</f>
        <v>7</v>
      </c>
      <c r="AF57" s="730">
        <f t="shared" si="46"/>
        <v>7</v>
      </c>
      <c r="AG57" s="730">
        <f t="shared" si="46"/>
        <v>4</v>
      </c>
      <c r="AH57" s="730">
        <f t="shared" si="46"/>
        <v>5</v>
      </c>
      <c r="AI57" s="730">
        <f t="shared" si="46"/>
        <v>3</v>
      </c>
      <c r="AJ57" s="730">
        <f t="shared" si="46"/>
        <v>11</v>
      </c>
      <c r="AK57" s="730">
        <f t="shared" si="46"/>
        <v>4</v>
      </c>
      <c r="AL57" s="730">
        <f t="shared" si="46"/>
        <v>70</v>
      </c>
      <c r="AN57" s="72" t="s">
        <v>448</v>
      </c>
      <c r="AO57" s="317">
        <f>+集計・資料①!GK49</f>
        <v>103</v>
      </c>
      <c r="AP57" s="286">
        <f>+集計・資料①!GL49</f>
        <v>0</v>
      </c>
      <c r="AQ57" s="286">
        <f>+集計・資料①!GM49</f>
        <v>0</v>
      </c>
      <c r="AR57" s="286">
        <f>+集計・資料①!GN49</f>
        <v>4</v>
      </c>
      <c r="AS57" s="286">
        <f>+集計・資料①!GO49</f>
        <v>23</v>
      </c>
      <c r="AT57" s="286">
        <f>+集計・資料①!GP49</f>
        <v>0</v>
      </c>
      <c r="AU57" s="286">
        <f>+集計・資料①!GQ49</f>
        <v>78</v>
      </c>
      <c r="AV57" s="308">
        <f>+集計・資料①!GR49</f>
        <v>114</v>
      </c>
      <c r="AW57" s="313">
        <f t="shared" si="43"/>
        <v>322</v>
      </c>
    </row>
    <row r="58" spans="1:49" ht="12.75" thickBot="1">
      <c r="A58" s="279"/>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1"/>
      <c r="AB58" s="732"/>
      <c r="AC58" s="582" t="s">
        <v>433</v>
      </c>
      <c r="AD58" s="730">
        <f>AO53</f>
        <v>23</v>
      </c>
      <c r="AE58" s="730">
        <f t="shared" ref="AE58:AL58" si="47">AP53</f>
        <v>6</v>
      </c>
      <c r="AF58" s="730">
        <f t="shared" si="47"/>
        <v>2</v>
      </c>
      <c r="AG58" s="730">
        <f t="shared" si="47"/>
        <v>4</v>
      </c>
      <c r="AH58" s="730">
        <f t="shared" si="47"/>
        <v>7</v>
      </c>
      <c r="AI58" s="730">
        <f t="shared" si="47"/>
        <v>1</v>
      </c>
      <c r="AJ58" s="730">
        <f t="shared" si="47"/>
        <v>8</v>
      </c>
      <c r="AK58" s="730">
        <f t="shared" si="47"/>
        <v>1</v>
      </c>
      <c r="AL58" s="730">
        <f t="shared" si="47"/>
        <v>52</v>
      </c>
      <c r="AN58" s="81" t="s">
        <v>449</v>
      </c>
      <c r="AO58" s="318">
        <f>+集計・資料①!GK51</f>
        <v>39</v>
      </c>
      <c r="AP58" s="305">
        <f>+集計・資料①!GL51</f>
        <v>0</v>
      </c>
      <c r="AQ58" s="305">
        <f>+集計・資料①!GM51</f>
        <v>0</v>
      </c>
      <c r="AR58" s="305">
        <f>+集計・資料①!GN51</f>
        <v>1</v>
      </c>
      <c r="AS58" s="305">
        <f>+集計・資料①!GO51</f>
        <v>2</v>
      </c>
      <c r="AT58" s="305">
        <f>+集計・資料①!GP51</f>
        <v>1</v>
      </c>
      <c r="AU58" s="305">
        <f>+集計・資料①!GQ51</f>
        <v>25</v>
      </c>
      <c r="AV58" s="309">
        <f>+集計・資料①!GR51</f>
        <v>62</v>
      </c>
      <c r="AW58" s="314">
        <f t="shared" si="43"/>
        <v>130</v>
      </c>
    </row>
    <row r="59" spans="1:49" ht="13.5" thickTop="1" thickBot="1">
      <c r="A59" s="282"/>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4"/>
      <c r="AB59" s="732"/>
      <c r="AC59" s="594" t="s">
        <v>631</v>
      </c>
      <c r="AD59" s="730">
        <f>SUM(AD53:AD58)</f>
        <v>395</v>
      </c>
      <c r="AE59" s="730">
        <f t="shared" ref="AE59:AL59" si="48">SUM(AE53:AE58)</f>
        <v>14</v>
      </c>
      <c r="AF59" s="730">
        <f t="shared" si="48"/>
        <v>21</v>
      </c>
      <c r="AG59" s="730">
        <f t="shared" si="48"/>
        <v>49</v>
      </c>
      <c r="AH59" s="730">
        <f t="shared" si="48"/>
        <v>66</v>
      </c>
      <c r="AI59" s="730">
        <f t="shared" si="48"/>
        <v>10</v>
      </c>
      <c r="AJ59" s="730">
        <f t="shared" si="48"/>
        <v>209</v>
      </c>
      <c r="AK59" s="730">
        <f t="shared" si="48"/>
        <v>249</v>
      </c>
      <c r="AL59" s="730">
        <f t="shared" si="48"/>
        <v>1013</v>
      </c>
      <c r="AN59" s="320" t="s">
        <v>631</v>
      </c>
      <c r="AO59" s="319">
        <f>+集計・資料①!GK53</f>
        <v>395</v>
      </c>
      <c r="AP59" s="290">
        <f>+集計・資料①!GL53</f>
        <v>14</v>
      </c>
      <c r="AQ59" s="290">
        <f>+集計・資料①!GM53</f>
        <v>21</v>
      </c>
      <c r="AR59" s="290">
        <f>+集計・資料①!GN53</f>
        <v>49</v>
      </c>
      <c r="AS59" s="290">
        <f>+集計・資料①!GO53</f>
        <v>66</v>
      </c>
      <c r="AT59" s="290">
        <f>+集計・資料①!GP53</f>
        <v>10</v>
      </c>
      <c r="AU59" s="290">
        <f>+集計・資料①!GQ53</f>
        <v>209</v>
      </c>
      <c r="AV59" s="310">
        <f>+集計・資料①!GR53</f>
        <v>249</v>
      </c>
      <c r="AW59" s="311">
        <f t="shared" si="43"/>
        <v>1013</v>
      </c>
    </row>
    <row r="60" spans="1:49">
      <c r="AB60" s="732"/>
      <c r="AL60" s="732"/>
    </row>
    <row r="61" spans="1:49">
      <c r="AB61" s="732"/>
      <c r="AL61" s="732"/>
    </row>
    <row r="62" spans="1:49">
      <c r="AB62" s="732"/>
      <c r="AL62" s="732"/>
    </row>
    <row r="63" spans="1:49">
      <c r="AB63" s="732"/>
      <c r="AL63" s="732"/>
    </row>
    <row r="64" spans="1:49">
      <c r="AB64" s="732"/>
      <c r="AL64" s="732"/>
    </row>
    <row r="65" spans="28:38">
      <c r="AB65" s="732"/>
      <c r="AL65" s="732"/>
    </row>
    <row r="66" spans="28:38">
      <c r="AB66" s="732"/>
      <c r="AL66" s="732"/>
    </row>
    <row r="67" spans="28:38">
      <c r="AB67" s="732"/>
      <c r="AL67" s="732"/>
    </row>
    <row r="68" spans="28:38">
      <c r="AB68" s="732"/>
      <c r="AL68" s="732"/>
    </row>
  </sheetData>
  <mergeCells count="3">
    <mergeCell ref="A1:B1"/>
    <mergeCell ref="B3:K15"/>
    <mergeCell ref="V1:AA1"/>
  </mergeCells>
  <phoneticPr fontId="4"/>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58" man="1"/>
    <brk id="38"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theme="9" tint="0.59999389629810485"/>
  </sheetPr>
  <dimension ref="A1:AW60"/>
  <sheetViews>
    <sheetView showGridLines="0" view="pageBreakPreview" zoomScaleNormal="100" workbookViewId="0">
      <selection activeCell="AD54" sqref="AD54"/>
    </sheetView>
  </sheetViews>
  <sheetFormatPr defaultColWidth="10.28515625" defaultRowHeight="10.5"/>
  <cols>
    <col min="1" max="27" width="3.5703125" style="285" customWidth="1"/>
    <col min="28" max="28" width="1.7109375" style="285" customWidth="1"/>
    <col min="29" max="29" width="14.7109375" style="285" customWidth="1"/>
    <col min="30" max="32" width="7.7109375" style="285" bestFit="1" customWidth="1"/>
    <col min="33" max="33" width="1.7109375" style="285" customWidth="1"/>
    <col min="34" max="34" width="14.7109375" style="285" customWidth="1"/>
    <col min="35" max="37" width="6.5703125" style="285" customWidth="1"/>
    <col min="38" max="38" width="7" style="285" customWidth="1"/>
    <col min="39" max="39" width="1.7109375" style="285" customWidth="1"/>
    <col min="40" max="40" width="14.7109375" style="285" customWidth="1"/>
    <col min="41" max="43" width="6.5703125" style="285" customWidth="1"/>
    <col min="44" max="44" width="1.7109375" style="285" customWidth="1"/>
    <col min="45" max="45" width="14.7109375" style="285" customWidth="1"/>
    <col min="46" max="49" width="6.5703125" style="285" customWidth="1"/>
    <col min="50" max="16384" width="10.28515625" style="285"/>
  </cols>
  <sheetData>
    <row r="1" spans="1:49" ht="21" customHeight="1" thickBot="1">
      <c r="A1" s="869">
        <v>39</v>
      </c>
      <c r="B1" s="869"/>
      <c r="C1" s="500" t="s">
        <v>121</v>
      </c>
      <c r="D1" s="500"/>
      <c r="E1" s="500"/>
      <c r="F1" s="500"/>
      <c r="G1" s="500"/>
      <c r="H1" s="500"/>
      <c r="I1" s="500"/>
      <c r="J1" s="500"/>
      <c r="K1" s="500"/>
      <c r="L1" s="500"/>
      <c r="M1" s="500"/>
      <c r="N1" s="500"/>
      <c r="O1" s="500"/>
      <c r="P1" s="500"/>
      <c r="Q1" s="500"/>
      <c r="R1" s="500"/>
      <c r="S1" s="500"/>
      <c r="T1" s="500"/>
      <c r="U1" s="500"/>
      <c r="V1" s="872" t="s">
        <v>606</v>
      </c>
      <c r="W1" s="873"/>
      <c r="X1" s="873"/>
      <c r="Y1" s="873"/>
      <c r="Z1" s="873"/>
      <c r="AA1" s="873"/>
      <c r="AC1" s="285" t="s">
        <v>503</v>
      </c>
      <c r="AN1" s="285" t="s">
        <v>272</v>
      </c>
    </row>
    <row r="3" spans="1:49">
      <c r="B3" s="870" t="s">
        <v>771</v>
      </c>
      <c r="C3" s="871"/>
      <c r="D3" s="871"/>
      <c r="E3" s="871"/>
      <c r="F3" s="871"/>
      <c r="G3" s="871"/>
      <c r="H3" s="871"/>
      <c r="I3" s="871"/>
      <c r="J3" s="871"/>
      <c r="K3" s="871"/>
      <c r="L3" s="871"/>
      <c r="M3" s="871"/>
      <c r="O3" s="461"/>
      <c r="P3" s="462"/>
      <c r="Q3" s="462"/>
      <c r="R3" s="462"/>
      <c r="S3" s="462"/>
      <c r="T3" s="462"/>
      <c r="U3" s="462"/>
      <c r="V3" s="462"/>
      <c r="W3" s="462"/>
      <c r="X3" s="462"/>
      <c r="Y3" s="462"/>
      <c r="Z3" s="462"/>
      <c r="AA3" s="463"/>
      <c r="AC3" s="285" t="s">
        <v>166</v>
      </c>
      <c r="AH3" s="285" t="s">
        <v>163</v>
      </c>
      <c r="AN3" s="285" t="s">
        <v>166</v>
      </c>
      <c r="AS3" s="285" t="s">
        <v>163</v>
      </c>
    </row>
    <row r="4" spans="1:49" ht="11.25" thickBot="1">
      <c r="B4" s="871"/>
      <c r="C4" s="871"/>
      <c r="D4" s="871"/>
      <c r="E4" s="871"/>
      <c r="F4" s="871"/>
      <c r="G4" s="871"/>
      <c r="H4" s="871"/>
      <c r="I4" s="871"/>
      <c r="J4" s="871"/>
      <c r="K4" s="871"/>
      <c r="L4" s="871"/>
      <c r="M4" s="871"/>
      <c r="O4" s="464"/>
      <c r="P4" s="294"/>
      <c r="Q4" s="294"/>
      <c r="R4" s="294"/>
      <c r="S4" s="294"/>
      <c r="T4" s="294"/>
      <c r="U4" s="294"/>
      <c r="V4" s="294"/>
      <c r="W4" s="294"/>
      <c r="X4" s="294"/>
      <c r="Y4" s="294"/>
      <c r="Z4" s="294"/>
      <c r="AA4" s="465"/>
    </row>
    <row r="5" spans="1:49" ht="11.25" thickBot="1">
      <c r="B5" s="871"/>
      <c r="C5" s="871"/>
      <c r="D5" s="871"/>
      <c r="E5" s="871"/>
      <c r="F5" s="871"/>
      <c r="G5" s="871"/>
      <c r="H5" s="871"/>
      <c r="I5" s="871"/>
      <c r="J5" s="871"/>
      <c r="K5" s="871"/>
      <c r="L5" s="871"/>
      <c r="M5" s="871"/>
      <c r="O5" s="464"/>
      <c r="P5" s="294"/>
      <c r="Q5" s="294"/>
      <c r="R5" s="294"/>
      <c r="S5" s="294"/>
      <c r="T5" s="294"/>
      <c r="U5" s="294"/>
      <c r="V5" s="294"/>
      <c r="W5" s="294"/>
      <c r="X5" s="294"/>
      <c r="Y5" s="294"/>
      <c r="Z5" s="294"/>
      <c r="AA5" s="465"/>
      <c r="AC5" s="595"/>
      <c r="AD5" s="596" t="s">
        <v>122</v>
      </c>
      <c r="AE5" s="596" t="s">
        <v>123</v>
      </c>
      <c r="AF5" s="594" t="s">
        <v>23</v>
      </c>
      <c r="AH5" s="595"/>
      <c r="AI5" s="596" t="s">
        <v>122</v>
      </c>
      <c r="AJ5" s="596" t="s">
        <v>123</v>
      </c>
      <c r="AK5" s="594" t="s">
        <v>23</v>
      </c>
      <c r="AL5" s="594" t="s">
        <v>631</v>
      </c>
      <c r="AN5" s="300"/>
      <c r="AO5" s="324" t="s">
        <v>122</v>
      </c>
      <c r="AP5" s="325" t="s">
        <v>123</v>
      </c>
      <c r="AQ5" s="479" t="s">
        <v>23</v>
      </c>
      <c r="AS5" s="300"/>
      <c r="AT5" s="327" t="s">
        <v>122</v>
      </c>
      <c r="AU5" s="325" t="s">
        <v>123</v>
      </c>
      <c r="AV5" s="481" t="s">
        <v>23</v>
      </c>
      <c r="AW5" s="399" t="s">
        <v>631</v>
      </c>
    </row>
    <row r="6" spans="1:49" ht="11.25" thickBot="1">
      <c r="B6" s="871"/>
      <c r="C6" s="871"/>
      <c r="D6" s="871"/>
      <c r="E6" s="871"/>
      <c r="F6" s="871"/>
      <c r="G6" s="871"/>
      <c r="H6" s="871"/>
      <c r="I6" s="871"/>
      <c r="J6" s="871"/>
      <c r="K6" s="871"/>
      <c r="L6" s="871"/>
      <c r="M6" s="871"/>
      <c r="O6" s="464"/>
      <c r="P6" s="294"/>
      <c r="Q6" s="294"/>
      <c r="R6" s="294"/>
      <c r="S6" s="294"/>
      <c r="T6" s="294"/>
      <c r="U6" s="294"/>
      <c r="V6" s="294"/>
      <c r="W6" s="294"/>
      <c r="X6" s="294"/>
      <c r="Y6" s="294"/>
      <c r="Z6" s="294"/>
      <c r="AA6" s="465"/>
      <c r="AC6" s="594" t="s">
        <v>633</v>
      </c>
      <c r="AD6" s="706">
        <f>AO6</f>
        <v>0.30700888450148073</v>
      </c>
      <c r="AE6" s="706">
        <f>AP6</f>
        <v>0.67226061204343535</v>
      </c>
      <c r="AF6" s="706">
        <f>AQ6</f>
        <v>2.0730503455083909E-2</v>
      </c>
      <c r="AH6" s="594" t="s">
        <v>633</v>
      </c>
      <c r="AI6" s="730">
        <f>AT6</f>
        <v>311</v>
      </c>
      <c r="AJ6" s="730">
        <f>AU6</f>
        <v>681</v>
      </c>
      <c r="AK6" s="730">
        <f>AV6</f>
        <v>21</v>
      </c>
      <c r="AL6" s="730">
        <f>AW6</f>
        <v>1013</v>
      </c>
      <c r="AN6" s="320" t="s">
        <v>633</v>
      </c>
      <c r="AO6" s="91">
        <f>+AT6/+$AW6</f>
        <v>0.30700888450148073</v>
      </c>
      <c r="AP6" s="37">
        <f>+AU6/+$AW6</f>
        <v>0.67226061204343535</v>
      </c>
      <c r="AQ6" s="38">
        <f>+AV6/+$AW6</f>
        <v>2.0730503455083909E-2</v>
      </c>
      <c r="AS6" s="320" t="s">
        <v>633</v>
      </c>
      <c r="AT6" s="289">
        <f>+AT24</f>
        <v>311</v>
      </c>
      <c r="AU6" s="319">
        <f>+AU24</f>
        <v>681</v>
      </c>
      <c r="AV6" s="331">
        <f>+AV24</f>
        <v>21</v>
      </c>
      <c r="AW6" s="332">
        <f>+AW24</f>
        <v>1013</v>
      </c>
    </row>
    <row r="7" spans="1:49">
      <c r="B7" s="871"/>
      <c r="C7" s="871"/>
      <c r="D7" s="871"/>
      <c r="E7" s="871"/>
      <c r="F7" s="871"/>
      <c r="G7" s="871"/>
      <c r="H7" s="871"/>
      <c r="I7" s="871"/>
      <c r="J7" s="871"/>
      <c r="K7" s="871"/>
      <c r="L7" s="871"/>
      <c r="M7" s="871"/>
      <c r="O7" s="464"/>
      <c r="P7" s="294"/>
      <c r="Q7" s="294"/>
      <c r="R7" s="294"/>
      <c r="S7" s="294"/>
      <c r="T7" s="294"/>
      <c r="U7" s="294"/>
      <c r="V7" s="294"/>
      <c r="W7" s="294"/>
      <c r="X7" s="294"/>
      <c r="Y7" s="294"/>
      <c r="Z7" s="294"/>
      <c r="AA7" s="465"/>
    </row>
    <row r="8" spans="1:49">
      <c r="B8" s="871"/>
      <c r="C8" s="871"/>
      <c r="D8" s="871"/>
      <c r="E8" s="871"/>
      <c r="F8" s="871"/>
      <c r="G8" s="871"/>
      <c r="H8" s="871"/>
      <c r="I8" s="871"/>
      <c r="J8" s="871"/>
      <c r="K8" s="871"/>
      <c r="L8" s="871"/>
      <c r="M8" s="871"/>
      <c r="O8" s="464"/>
      <c r="P8" s="294"/>
      <c r="Q8" s="294"/>
      <c r="R8" s="294"/>
      <c r="S8" s="294"/>
      <c r="T8" s="294"/>
      <c r="U8" s="294"/>
      <c r="V8" s="294"/>
      <c r="W8" s="294"/>
      <c r="X8" s="294"/>
      <c r="Y8" s="294"/>
      <c r="Z8" s="294"/>
      <c r="AA8" s="465"/>
      <c r="AC8" s="285" t="s">
        <v>167</v>
      </c>
      <c r="AH8" s="285" t="s">
        <v>164</v>
      </c>
      <c r="AN8" s="285" t="s">
        <v>167</v>
      </c>
      <c r="AS8" s="285" t="s">
        <v>164</v>
      </c>
    </row>
    <row r="9" spans="1:49" ht="11.25" thickBot="1">
      <c r="B9" s="871"/>
      <c r="C9" s="871"/>
      <c r="D9" s="871"/>
      <c r="E9" s="871"/>
      <c r="F9" s="871"/>
      <c r="G9" s="871"/>
      <c r="H9" s="871"/>
      <c r="I9" s="871"/>
      <c r="J9" s="871"/>
      <c r="K9" s="871"/>
      <c r="L9" s="871"/>
      <c r="M9" s="871"/>
      <c r="O9" s="464"/>
      <c r="P9" s="294"/>
      <c r="Q9" s="294"/>
      <c r="R9" s="294"/>
      <c r="S9" s="294"/>
      <c r="T9" s="294"/>
      <c r="U9" s="294"/>
      <c r="V9" s="294"/>
      <c r="W9" s="294"/>
      <c r="X9" s="294"/>
      <c r="Y9" s="294"/>
      <c r="Z9" s="294"/>
      <c r="AA9" s="465"/>
    </row>
    <row r="10" spans="1:49" ht="11.25" thickBot="1">
      <c r="B10" s="871"/>
      <c r="C10" s="871"/>
      <c r="D10" s="871"/>
      <c r="E10" s="871"/>
      <c r="F10" s="871"/>
      <c r="G10" s="871"/>
      <c r="H10" s="871"/>
      <c r="I10" s="871"/>
      <c r="J10" s="871"/>
      <c r="K10" s="871"/>
      <c r="L10" s="871"/>
      <c r="M10" s="871"/>
      <c r="O10" s="464"/>
      <c r="P10" s="294"/>
      <c r="Q10" s="294"/>
      <c r="R10" s="294"/>
      <c r="S10" s="294"/>
      <c r="T10" s="294"/>
      <c r="U10" s="294"/>
      <c r="V10" s="294"/>
      <c r="W10" s="294"/>
      <c r="X10" s="294"/>
      <c r="Y10" s="294"/>
      <c r="Z10" s="294"/>
      <c r="AA10" s="465"/>
      <c r="AC10" s="580" t="s">
        <v>625</v>
      </c>
      <c r="AD10" s="596" t="s">
        <v>122</v>
      </c>
      <c r="AE10" s="596" t="s">
        <v>123</v>
      </c>
      <c r="AF10" s="594" t="s">
        <v>23</v>
      </c>
      <c r="AH10" s="580" t="s">
        <v>625</v>
      </c>
      <c r="AI10" s="596" t="s">
        <v>122</v>
      </c>
      <c r="AJ10" s="596" t="s">
        <v>123</v>
      </c>
      <c r="AK10" s="594" t="s">
        <v>23</v>
      </c>
      <c r="AL10" s="594" t="s">
        <v>631</v>
      </c>
      <c r="AN10" s="33" t="s">
        <v>625</v>
      </c>
      <c r="AO10" s="333" t="s">
        <v>122</v>
      </c>
      <c r="AP10" s="323" t="s">
        <v>123</v>
      </c>
      <c r="AQ10" s="482" t="s">
        <v>23</v>
      </c>
      <c r="AS10" s="33" t="s">
        <v>625</v>
      </c>
      <c r="AT10" s="327" t="s">
        <v>122</v>
      </c>
      <c r="AU10" s="325" t="s">
        <v>123</v>
      </c>
      <c r="AV10" s="481" t="s">
        <v>23</v>
      </c>
      <c r="AW10" s="399" t="s">
        <v>631</v>
      </c>
    </row>
    <row r="11" spans="1:49">
      <c r="B11" s="871"/>
      <c r="C11" s="871"/>
      <c r="D11" s="871"/>
      <c r="E11" s="871"/>
      <c r="F11" s="871"/>
      <c r="G11" s="871"/>
      <c r="H11" s="871"/>
      <c r="I11" s="871"/>
      <c r="J11" s="871"/>
      <c r="K11" s="871"/>
      <c r="L11" s="871"/>
      <c r="M11" s="871"/>
      <c r="O11" s="464"/>
      <c r="P11" s="294"/>
      <c r="Q11" s="294"/>
      <c r="R11" s="294"/>
      <c r="S11" s="294"/>
      <c r="T11" s="294"/>
      <c r="U11" s="294"/>
      <c r="V11" s="294"/>
      <c r="W11" s="294"/>
      <c r="X11" s="294"/>
      <c r="Y11" s="294"/>
      <c r="Z11" s="294"/>
      <c r="AA11" s="465"/>
      <c r="AC11" s="578" t="s">
        <v>416</v>
      </c>
      <c r="AD11" s="706">
        <f>AO23</f>
        <v>0.19277108433734941</v>
      </c>
      <c r="AE11" s="706">
        <f>AP23</f>
        <v>0.77710843373493976</v>
      </c>
      <c r="AF11" s="706">
        <f>AQ23</f>
        <v>3.0120481927710843E-2</v>
      </c>
      <c r="AH11" s="578" t="s">
        <v>416</v>
      </c>
      <c r="AI11" s="730">
        <f>AT23</f>
        <v>32</v>
      </c>
      <c r="AJ11" s="730">
        <f>AU23</f>
        <v>129</v>
      </c>
      <c r="AK11" s="730">
        <f>AV23</f>
        <v>5</v>
      </c>
      <c r="AL11" s="730">
        <f>AW23</f>
        <v>166</v>
      </c>
      <c r="AN11" s="46" t="s">
        <v>632</v>
      </c>
      <c r="AO11" s="359" t="e">
        <f>+AT11/+$AW11</f>
        <v>#DIV/0!</v>
      </c>
      <c r="AP11" s="360" t="e">
        <f>+AU11/+$AW11</f>
        <v>#DIV/0!</v>
      </c>
      <c r="AQ11" s="361" t="e">
        <f>+AV11/+$AW11</f>
        <v>#DIV/0!</v>
      </c>
      <c r="AS11" s="46" t="s">
        <v>632</v>
      </c>
      <c r="AT11" s="301">
        <f>集計・資料①!HT7</f>
        <v>0</v>
      </c>
      <c r="AU11" s="302">
        <f>+集計・資料①!HR7</f>
        <v>0</v>
      </c>
      <c r="AV11" s="307">
        <f>+集計・資料①!HS7</f>
        <v>0</v>
      </c>
      <c r="AW11" s="328">
        <f>+SUM(AT11:AV11)</f>
        <v>0</v>
      </c>
    </row>
    <row r="12" spans="1:49">
      <c r="B12" s="871"/>
      <c r="C12" s="871"/>
      <c r="D12" s="871"/>
      <c r="E12" s="871"/>
      <c r="F12" s="871"/>
      <c r="G12" s="871"/>
      <c r="H12" s="871"/>
      <c r="I12" s="871"/>
      <c r="J12" s="871"/>
      <c r="K12" s="871"/>
      <c r="L12" s="871"/>
      <c r="M12" s="871"/>
      <c r="O12" s="464"/>
      <c r="P12" s="294"/>
      <c r="Q12" s="294"/>
      <c r="R12" s="294"/>
      <c r="S12" s="294"/>
      <c r="T12" s="294"/>
      <c r="U12" s="294"/>
      <c r="V12" s="294"/>
      <c r="W12" s="294"/>
      <c r="X12" s="294"/>
      <c r="Y12" s="294"/>
      <c r="Z12" s="294"/>
      <c r="AA12" s="465"/>
      <c r="AC12" s="708" t="s">
        <v>417</v>
      </c>
      <c r="AD12" s="706">
        <f>AO22</f>
        <v>0.30625000000000002</v>
      </c>
      <c r="AE12" s="706">
        <f>AP22</f>
        <v>0.6875</v>
      </c>
      <c r="AF12" s="706">
        <f>AQ22</f>
        <v>6.2500000000000003E-3</v>
      </c>
      <c r="AH12" s="708" t="s">
        <v>417</v>
      </c>
      <c r="AI12" s="730">
        <f>AT22</f>
        <v>49</v>
      </c>
      <c r="AJ12" s="730">
        <f>AU22</f>
        <v>110</v>
      </c>
      <c r="AK12" s="730">
        <f>AV22</f>
        <v>1</v>
      </c>
      <c r="AL12" s="730">
        <f>AW22</f>
        <v>160</v>
      </c>
      <c r="AN12" s="8" t="s">
        <v>619</v>
      </c>
      <c r="AO12" s="366">
        <f t="shared" ref="AO12:AO23" si="0">+AT12/+$AW12</f>
        <v>0.22807017543859648</v>
      </c>
      <c r="AP12" s="367">
        <f t="shared" ref="AP12:AP23" si="1">+AU12/+$AW12</f>
        <v>0.73684210526315785</v>
      </c>
      <c r="AQ12" s="368">
        <f t="shared" ref="AQ12:AQ23" si="2">+AV12/+$AW12</f>
        <v>3.5087719298245612E-2</v>
      </c>
      <c r="AS12" s="8" t="s">
        <v>619</v>
      </c>
      <c r="AT12" s="329">
        <f>集計・資料①!HT9</f>
        <v>13</v>
      </c>
      <c r="AU12" s="287">
        <f>+集計・資料①!HR9</f>
        <v>42</v>
      </c>
      <c r="AV12" s="312">
        <f>+集計・資料①!HS9</f>
        <v>2</v>
      </c>
      <c r="AW12" s="330">
        <f t="shared" ref="AW12:AW24" si="3">+SUM(AT12:AV12)</f>
        <v>57</v>
      </c>
    </row>
    <row r="13" spans="1:49">
      <c r="B13" s="871"/>
      <c r="C13" s="871"/>
      <c r="D13" s="871"/>
      <c r="E13" s="871"/>
      <c r="F13" s="871"/>
      <c r="G13" s="871"/>
      <c r="H13" s="871"/>
      <c r="I13" s="871"/>
      <c r="J13" s="871"/>
      <c r="K13" s="871"/>
      <c r="L13" s="871"/>
      <c r="M13" s="871"/>
      <c r="O13" s="464"/>
      <c r="P13" s="294"/>
      <c r="Q13" s="294"/>
      <c r="R13" s="294"/>
      <c r="S13" s="294"/>
      <c r="T13" s="294"/>
      <c r="U13" s="294"/>
      <c r="V13" s="294"/>
      <c r="W13" s="294"/>
      <c r="X13" s="294"/>
      <c r="Y13" s="294"/>
      <c r="Z13" s="294"/>
      <c r="AA13" s="465"/>
      <c r="AC13" s="578" t="s">
        <v>418</v>
      </c>
      <c r="AD13" s="706">
        <f>AO21</f>
        <v>0.375</v>
      </c>
      <c r="AE13" s="706">
        <f>AP21</f>
        <v>0.375</v>
      </c>
      <c r="AF13" s="706">
        <f>AQ21</f>
        <v>0.25</v>
      </c>
      <c r="AH13" s="578" t="s">
        <v>418</v>
      </c>
      <c r="AI13" s="730">
        <f>AT21</f>
        <v>3</v>
      </c>
      <c r="AJ13" s="730">
        <f>AU21</f>
        <v>3</v>
      </c>
      <c r="AK13" s="730">
        <f>AV21</f>
        <v>2</v>
      </c>
      <c r="AL13" s="730">
        <f>AW21</f>
        <v>8</v>
      </c>
      <c r="AN13" s="8" t="s">
        <v>620</v>
      </c>
      <c r="AO13" s="366">
        <f t="shared" si="0"/>
        <v>0.34090909090909088</v>
      </c>
      <c r="AP13" s="367">
        <f t="shared" si="1"/>
        <v>0.63636363636363635</v>
      </c>
      <c r="AQ13" s="368">
        <f t="shared" si="2"/>
        <v>2.2727272727272728E-2</v>
      </c>
      <c r="AS13" s="8" t="s">
        <v>620</v>
      </c>
      <c r="AT13" s="329">
        <f>集計・資料①!HT11</f>
        <v>45</v>
      </c>
      <c r="AU13" s="287">
        <f>+集計・資料①!HR11</f>
        <v>84</v>
      </c>
      <c r="AV13" s="312">
        <f>+集計・資料①!HS11</f>
        <v>3</v>
      </c>
      <c r="AW13" s="330">
        <f t="shared" si="3"/>
        <v>132</v>
      </c>
    </row>
    <row r="14" spans="1:49" ht="10.5" customHeight="1">
      <c r="B14" s="871"/>
      <c r="C14" s="871"/>
      <c r="D14" s="871"/>
      <c r="E14" s="871"/>
      <c r="F14" s="871"/>
      <c r="G14" s="871"/>
      <c r="H14" s="871"/>
      <c r="I14" s="871"/>
      <c r="J14" s="871"/>
      <c r="K14" s="871"/>
      <c r="L14" s="871"/>
      <c r="M14" s="871"/>
      <c r="O14" s="464"/>
      <c r="P14" s="294"/>
      <c r="Q14" s="294"/>
      <c r="R14" s="294"/>
      <c r="S14" s="294"/>
      <c r="T14" s="294"/>
      <c r="U14" s="294"/>
      <c r="V14" s="294"/>
      <c r="W14" s="294"/>
      <c r="X14" s="294"/>
      <c r="Y14" s="294"/>
      <c r="Z14" s="294"/>
      <c r="AA14" s="465"/>
      <c r="AC14" s="708" t="s">
        <v>419</v>
      </c>
      <c r="AD14" s="706">
        <f>AO20</f>
        <v>0.55000000000000004</v>
      </c>
      <c r="AE14" s="706">
        <f>AP20</f>
        <v>0.45</v>
      </c>
      <c r="AF14" s="706">
        <f>AQ20</f>
        <v>0</v>
      </c>
      <c r="AH14" s="708" t="s">
        <v>419</v>
      </c>
      <c r="AI14" s="730">
        <f>AT20</f>
        <v>11</v>
      </c>
      <c r="AJ14" s="730">
        <f>AU20</f>
        <v>9</v>
      </c>
      <c r="AK14" s="730">
        <f>AV20</f>
        <v>0</v>
      </c>
      <c r="AL14" s="730">
        <f>AW20</f>
        <v>20</v>
      </c>
      <c r="AN14" s="8" t="s">
        <v>618</v>
      </c>
      <c r="AO14" s="366">
        <f t="shared" si="0"/>
        <v>0.48275862068965519</v>
      </c>
      <c r="AP14" s="367">
        <f t="shared" si="1"/>
        <v>0.51724137931034486</v>
      </c>
      <c r="AQ14" s="368">
        <f t="shared" si="2"/>
        <v>0</v>
      </c>
      <c r="AS14" s="8" t="s">
        <v>618</v>
      </c>
      <c r="AT14" s="329">
        <f>集計・資料①!HT13</f>
        <v>14</v>
      </c>
      <c r="AU14" s="287">
        <f>+集計・資料①!HR13</f>
        <v>15</v>
      </c>
      <c r="AV14" s="312">
        <f>+集計・資料①!HS13</f>
        <v>0</v>
      </c>
      <c r="AW14" s="330">
        <f t="shared" si="3"/>
        <v>29</v>
      </c>
    </row>
    <row r="15" spans="1:49">
      <c r="B15" s="871"/>
      <c r="C15" s="871"/>
      <c r="D15" s="871"/>
      <c r="E15" s="871"/>
      <c r="F15" s="871"/>
      <c r="G15" s="871"/>
      <c r="H15" s="871"/>
      <c r="I15" s="871"/>
      <c r="J15" s="871"/>
      <c r="K15" s="871"/>
      <c r="L15" s="871"/>
      <c r="M15" s="871"/>
      <c r="O15" s="466"/>
      <c r="P15" s="467"/>
      <c r="Q15" s="467"/>
      <c r="R15" s="467"/>
      <c r="S15" s="467"/>
      <c r="T15" s="467"/>
      <c r="U15" s="467"/>
      <c r="V15" s="467"/>
      <c r="W15" s="467"/>
      <c r="X15" s="467"/>
      <c r="Y15" s="467"/>
      <c r="Z15" s="467"/>
      <c r="AA15" s="468"/>
      <c r="AC15" s="578" t="s">
        <v>420</v>
      </c>
      <c r="AD15" s="706">
        <f>AO19</f>
        <v>0.26359832635983266</v>
      </c>
      <c r="AE15" s="706">
        <f>AP19</f>
        <v>0.72384937238493718</v>
      </c>
      <c r="AF15" s="706">
        <f>AQ19</f>
        <v>1.2552301255230125E-2</v>
      </c>
      <c r="AH15" s="578" t="s">
        <v>420</v>
      </c>
      <c r="AI15" s="730">
        <f>AT19</f>
        <v>63</v>
      </c>
      <c r="AJ15" s="730">
        <f>AU19</f>
        <v>173</v>
      </c>
      <c r="AK15" s="730">
        <f>AV19</f>
        <v>3</v>
      </c>
      <c r="AL15" s="730">
        <f>AW19</f>
        <v>239</v>
      </c>
      <c r="AN15" s="8" t="s">
        <v>617</v>
      </c>
      <c r="AO15" s="366">
        <f t="shared" si="0"/>
        <v>0.46043165467625902</v>
      </c>
      <c r="AP15" s="367">
        <f t="shared" si="1"/>
        <v>0.53237410071942448</v>
      </c>
      <c r="AQ15" s="368">
        <f t="shared" si="2"/>
        <v>7.1942446043165471E-3</v>
      </c>
      <c r="AS15" s="8" t="s">
        <v>617</v>
      </c>
      <c r="AT15" s="329">
        <f>集計・資料①!HT15</f>
        <v>64</v>
      </c>
      <c r="AU15" s="287">
        <f>+集計・資料①!HR15</f>
        <v>74</v>
      </c>
      <c r="AV15" s="312">
        <f>+集計・資料①!HS15</f>
        <v>1</v>
      </c>
      <c r="AW15" s="330">
        <f t="shared" si="3"/>
        <v>139</v>
      </c>
    </row>
    <row r="16" spans="1:49" ht="10.5" customHeight="1">
      <c r="AC16" s="708" t="s">
        <v>421</v>
      </c>
      <c r="AD16" s="790">
        <f>AO18</f>
        <v>0.6428571428571429</v>
      </c>
      <c r="AE16" s="706">
        <f>AP18</f>
        <v>0.35714285714285715</v>
      </c>
      <c r="AF16" s="706">
        <f>AQ18</f>
        <v>0</v>
      </c>
      <c r="AH16" s="708" t="s">
        <v>421</v>
      </c>
      <c r="AI16" s="730">
        <f>AT18</f>
        <v>9</v>
      </c>
      <c r="AJ16" s="730">
        <f>AU18</f>
        <v>5</v>
      </c>
      <c r="AK16" s="730">
        <f>AV18</f>
        <v>0</v>
      </c>
      <c r="AL16" s="730">
        <f>AW18</f>
        <v>14</v>
      </c>
      <c r="AN16" s="8" t="s">
        <v>616</v>
      </c>
      <c r="AO16" s="366">
        <f t="shared" si="0"/>
        <v>0.13333333333333333</v>
      </c>
      <c r="AP16" s="367">
        <f t="shared" si="1"/>
        <v>0.8</v>
      </c>
      <c r="AQ16" s="368">
        <f t="shared" si="2"/>
        <v>6.6666666666666666E-2</v>
      </c>
      <c r="AS16" s="8" t="s">
        <v>616</v>
      </c>
      <c r="AT16" s="329">
        <f>集計・資料①!HT17</f>
        <v>4</v>
      </c>
      <c r="AU16" s="287">
        <f>+集計・資料①!HR17</f>
        <v>24</v>
      </c>
      <c r="AV16" s="312">
        <f>+集計・資料①!HS17</f>
        <v>2</v>
      </c>
      <c r="AW16" s="330">
        <f t="shared" si="3"/>
        <v>30</v>
      </c>
    </row>
    <row r="17" spans="1:49">
      <c r="A17" s="461"/>
      <c r="B17" s="462"/>
      <c r="C17" s="462"/>
      <c r="D17" s="462"/>
      <c r="E17" s="462"/>
      <c r="F17" s="462"/>
      <c r="G17" s="462"/>
      <c r="H17" s="462"/>
      <c r="I17" s="462"/>
      <c r="J17" s="462"/>
      <c r="K17" s="462"/>
      <c r="L17" s="462"/>
      <c r="M17" s="462"/>
      <c r="N17" s="462"/>
      <c r="O17" s="462"/>
      <c r="P17" s="462"/>
      <c r="Q17" s="462"/>
      <c r="R17" s="462"/>
      <c r="S17" s="462"/>
      <c r="T17" s="462"/>
      <c r="U17" s="462"/>
      <c r="V17" s="462"/>
      <c r="W17" s="462"/>
      <c r="X17" s="462"/>
      <c r="Y17" s="462"/>
      <c r="Z17" s="462"/>
      <c r="AA17" s="463"/>
      <c r="AC17" s="578" t="s">
        <v>422</v>
      </c>
      <c r="AD17" s="706">
        <f>AO17</f>
        <v>0.21052631578947367</v>
      </c>
      <c r="AE17" s="706">
        <f>AP17</f>
        <v>0.68421052631578949</v>
      </c>
      <c r="AF17" s="706">
        <f>AQ17</f>
        <v>0.10526315789473684</v>
      </c>
      <c r="AH17" s="578" t="s">
        <v>422</v>
      </c>
      <c r="AI17" s="730">
        <f>AT17</f>
        <v>4</v>
      </c>
      <c r="AJ17" s="730">
        <f>AU17</f>
        <v>13</v>
      </c>
      <c r="AK17" s="730">
        <f>AV17</f>
        <v>2</v>
      </c>
      <c r="AL17" s="730">
        <f>AW17</f>
        <v>19</v>
      </c>
      <c r="AN17" s="8" t="s">
        <v>621</v>
      </c>
      <c r="AO17" s="366">
        <f t="shared" si="0"/>
        <v>0.21052631578947367</v>
      </c>
      <c r="AP17" s="367">
        <f t="shared" si="1"/>
        <v>0.68421052631578949</v>
      </c>
      <c r="AQ17" s="368">
        <f t="shared" si="2"/>
        <v>0.10526315789473684</v>
      </c>
      <c r="AS17" s="8" t="s">
        <v>621</v>
      </c>
      <c r="AT17" s="329">
        <f>集計・資料①!HT19</f>
        <v>4</v>
      </c>
      <c r="AU17" s="287">
        <f>+集計・資料①!HR19</f>
        <v>13</v>
      </c>
      <c r="AV17" s="312">
        <f>+集計・資料①!HS19</f>
        <v>2</v>
      </c>
      <c r="AW17" s="330">
        <f t="shared" si="3"/>
        <v>19</v>
      </c>
    </row>
    <row r="18" spans="1:49">
      <c r="A18" s="464"/>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465"/>
      <c r="AC18" s="708" t="s">
        <v>423</v>
      </c>
      <c r="AD18" s="706">
        <f>AO16</f>
        <v>0.13333333333333333</v>
      </c>
      <c r="AE18" s="706">
        <f>AP16</f>
        <v>0.8</v>
      </c>
      <c r="AF18" s="706">
        <f>AQ16</f>
        <v>6.6666666666666666E-2</v>
      </c>
      <c r="AH18" s="708" t="s">
        <v>423</v>
      </c>
      <c r="AI18" s="730">
        <f>AT16</f>
        <v>4</v>
      </c>
      <c r="AJ18" s="730">
        <f>AU16</f>
        <v>24</v>
      </c>
      <c r="AK18" s="730">
        <f>AV16</f>
        <v>2</v>
      </c>
      <c r="AL18" s="730">
        <f>AW16</f>
        <v>30</v>
      </c>
      <c r="AN18" s="8" t="s">
        <v>615</v>
      </c>
      <c r="AO18" s="366">
        <f t="shared" si="0"/>
        <v>0.6428571428571429</v>
      </c>
      <c r="AP18" s="367">
        <f t="shared" si="1"/>
        <v>0.35714285714285715</v>
      </c>
      <c r="AQ18" s="368">
        <f t="shared" si="2"/>
        <v>0</v>
      </c>
      <c r="AS18" s="8" t="s">
        <v>615</v>
      </c>
      <c r="AT18" s="329">
        <f>集計・資料①!HT21</f>
        <v>9</v>
      </c>
      <c r="AU18" s="287">
        <f>+集計・資料①!HR21</f>
        <v>5</v>
      </c>
      <c r="AV18" s="312">
        <f>+集計・資料①!HS21</f>
        <v>0</v>
      </c>
      <c r="AW18" s="330">
        <f t="shared" si="3"/>
        <v>14</v>
      </c>
    </row>
    <row r="19" spans="1:49">
      <c r="A19" s="464"/>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465"/>
      <c r="AC19" s="578" t="s">
        <v>424</v>
      </c>
      <c r="AD19" s="706">
        <f>AO15</f>
        <v>0.46043165467625902</v>
      </c>
      <c r="AE19" s="706">
        <f>AP15</f>
        <v>0.53237410071942448</v>
      </c>
      <c r="AF19" s="706">
        <f>AQ15</f>
        <v>7.1942446043165471E-3</v>
      </c>
      <c r="AH19" s="578" t="s">
        <v>424</v>
      </c>
      <c r="AI19" s="730">
        <f>AT15</f>
        <v>64</v>
      </c>
      <c r="AJ19" s="730">
        <f>AU15</f>
        <v>74</v>
      </c>
      <c r="AK19" s="730">
        <f>AV15</f>
        <v>1</v>
      </c>
      <c r="AL19" s="730">
        <f>AW15</f>
        <v>139</v>
      </c>
      <c r="AN19" s="8" t="s">
        <v>614</v>
      </c>
      <c r="AO19" s="366">
        <f t="shared" si="0"/>
        <v>0.26359832635983266</v>
      </c>
      <c r="AP19" s="367">
        <f t="shared" si="1"/>
        <v>0.72384937238493718</v>
      </c>
      <c r="AQ19" s="368">
        <f t="shared" si="2"/>
        <v>1.2552301255230125E-2</v>
      </c>
      <c r="AS19" s="8" t="s">
        <v>614</v>
      </c>
      <c r="AT19" s="329">
        <f>集計・資料①!HT23</f>
        <v>63</v>
      </c>
      <c r="AU19" s="287">
        <f>+集計・資料①!HR23</f>
        <v>173</v>
      </c>
      <c r="AV19" s="312">
        <f>+集計・資料①!HS23</f>
        <v>3</v>
      </c>
      <c r="AW19" s="330">
        <f t="shared" si="3"/>
        <v>239</v>
      </c>
    </row>
    <row r="20" spans="1:49">
      <c r="A20" s="464"/>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465"/>
      <c r="AC20" s="708" t="s">
        <v>425</v>
      </c>
      <c r="AD20" s="706">
        <f>AO14</f>
        <v>0.48275862068965519</v>
      </c>
      <c r="AE20" s="706">
        <f>AP14</f>
        <v>0.51724137931034486</v>
      </c>
      <c r="AF20" s="706">
        <f>AQ14</f>
        <v>0</v>
      </c>
      <c r="AH20" s="708" t="s">
        <v>425</v>
      </c>
      <c r="AI20" s="730">
        <f>AT14</f>
        <v>14</v>
      </c>
      <c r="AJ20" s="730">
        <f>AU14</f>
        <v>15</v>
      </c>
      <c r="AK20" s="730">
        <f>AV14</f>
        <v>0</v>
      </c>
      <c r="AL20" s="730">
        <f>AW14</f>
        <v>29</v>
      </c>
      <c r="AN20" s="8" t="s">
        <v>613</v>
      </c>
      <c r="AO20" s="366">
        <f t="shared" si="0"/>
        <v>0.55000000000000004</v>
      </c>
      <c r="AP20" s="367">
        <f t="shared" si="1"/>
        <v>0.45</v>
      </c>
      <c r="AQ20" s="368">
        <f t="shared" si="2"/>
        <v>0</v>
      </c>
      <c r="AS20" s="8" t="s">
        <v>613</v>
      </c>
      <c r="AT20" s="329">
        <f>集計・資料①!HT25</f>
        <v>11</v>
      </c>
      <c r="AU20" s="287">
        <f>+集計・資料①!HR25</f>
        <v>9</v>
      </c>
      <c r="AV20" s="312">
        <f>+集計・資料①!HS25</f>
        <v>0</v>
      </c>
      <c r="AW20" s="330">
        <f t="shared" si="3"/>
        <v>20</v>
      </c>
    </row>
    <row r="21" spans="1:49">
      <c r="A21" s="464"/>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465"/>
      <c r="AC21" s="578" t="s">
        <v>426</v>
      </c>
      <c r="AD21" s="706">
        <f>AO13</f>
        <v>0.34090909090909088</v>
      </c>
      <c r="AE21" s="706">
        <f>AP13</f>
        <v>0.63636363636363635</v>
      </c>
      <c r="AF21" s="706">
        <f>AQ13</f>
        <v>2.2727272727272728E-2</v>
      </c>
      <c r="AH21" s="578" t="s">
        <v>426</v>
      </c>
      <c r="AI21" s="730">
        <f>AT13</f>
        <v>45</v>
      </c>
      <c r="AJ21" s="730">
        <f>AU13</f>
        <v>84</v>
      </c>
      <c r="AK21" s="730">
        <f>AV13</f>
        <v>3</v>
      </c>
      <c r="AL21" s="730">
        <f>AW13</f>
        <v>132</v>
      </c>
      <c r="AN21" s="8" t="s">
        <v>612</v>
      </c>
      <c r="AO21" s="366">
        <f t="shared" si="0"/>
        <v>0.375</v>
      </c>
      <c r="AP21" s="367">
        <f t="shared" si="1"/>
        <v>0.375</v>
      </c>
      <c r="AQ21" s="368">
        <f t="shared" si="2"/>
        <v>0.25</v>
      </c>
      <c r="AS21" s="8" t="s">
        <v>612</v>
      </c>
      <c r="AT21" s="329">
        <f>集計・資料①!HT27</f>
        <v>3</v>
      </c>
      <c r="AU21" s="287">
        <f>+集計・資料①!HR27</f>
        <v>3</v>
      </c>
      <c r="AV21" s="312">
        <f>+集計・資料①!HS27</f>
        <v>2</v>
      </c>
      <c r="AW21" s="330">
        <f t="shared" si="3"/>
        <v>8</v>
      </c>
    </row>
    <row r="22" spans="1:49">
      <c r="A22" s="464"/>
      <c r="B22" s="294"/>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465"/>
      <c r="AC22" s="708" t="s">
        <v>427</v>
      </c>
      <c r="AD22" s="706">
        <f>AO12</f>
        <v>0.22807017543859648</v>
      </c>
      <c r="AE22" s="706">
        <f>AP12</f>
        <v>0.73684210526315785</v>
      </c>
      <c r="AF22" s="706">
        <f>AQ12</f>
        <v>3.5087719298245612E-2</v>
      </c>
      <c r="AH22" s="708" t="s">
        <v>427</v>
      </c>
      <c r="AI22" s="730">
        <f>AT12</f>
        <v>13</v>
      </c>
      <c r="AJ22" s="730">
        <f>AU12</f>
        <v>42</v>
      </c>
      <c r="AK22" s="730">
        <f>AV12</f>
        <v>2</v>
      </c>
      <c r="AL22" s="730">
        <f>AW12</f>
        <v>57</v>
      </c>
      <c r="AN22" s="17" t="s">
        <v>622</v>
      </c>
      <c r="AO22" s="366">
        <f t="shared" si="0"/>
        <v>0.30625000000000002</v>
      </c>
      <c r="AP22" s="367">
        <f t="shared" si="1"/>
        <v>0.6875</v>
      </c>
      <c r="AQ22" s="368">
        <f t="shared" si="2"/>
        <v>6.2500000000000003E-3</v>
      </c>
      <c r="AS22" s="17" t="s">
        <v>622</v>
      </c>
      <c r="AT22" s="329">
        <f>集計・資料①!HT29</f>
        <v>49</v>
      </c>
      <c r="AU22" s="287">
        <f>+集計・資料①!HR29</f>
        <v>110</v>
      </c>
      <c r="AV22" s="312">
        <f>+集計・資料①!HS29</f>
        <v>1</v>
      </c>
      <c r="AW22" s="330">
        <f t="shared" si="3"/>
        <v>160</v>
      </c>
    </row>
    <row r="23" spans="1:49" ht="11.25" thickBot="1">
      <c r="A23" s="464"/>
      <c r="B23" s="294"/>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465"/>
      <c r="AC23" s="578" t="s">
        <v>23</v>
      </c>
      <c r="AD23" s="706" t="e">
        <f>AO11</f>
        <v>#DIV/0!</v>
      </c>
      <c r="AE23" s="706" t="e">
        <f>AP11</f>
        <v>#DIV/0!</v>
      </c>
      <c r="AF23" s="706" t="e">
        <f>AQ11</f>
        <v>#DIV/0!</v>
      </c>
      <c r="AH23" s="578" t="s">
        <v>23</v>
      </c>
      <c r="AI23" s="730">
        <f>AT11</f>
        <v>0</v>
      </c>
      <c r="AJ23" s="730">
        <f>AU11</f>
        <v>0</v>
      </c>
      <c r="AK23" s="730">
        <f>AV11</f>
        <v>0</v>
      </c>
      <c r="AL23" s="730">
        <f>AW11</f>
        <v>0</v>
      </c>
      <c r="AN23" s="11" t="s">
        <v>623</v>
      </c>
      <c r="AO23" s="373">
        <f t="shared" si="0"/>
        <v>0.19277108433734941</v>
      </c>
      <c r="AP23" s="374">
        <f t="shared" si="1"/>
        <v>0.77710843373493976</v>
      </c>
      <c r="AQ23" s="375">
        <f t="shared" si="2"/>
        <v>3.0120481927710843E-2</v>
      </c>
      <c r="AS23" s="9" t="s">
        <v>623</v>
      </c>
      <c r="AT23" s="304">
        <f>集計・資料①!HT31</f>
        <v>32</v>
      </c>
      <c r="AU23" s="305">
        <f>+集計・資料①!HR31</f>
        <v>129</v>
      </c>
      <c r="AV23" s="309">
        <f>+集計・資料①!HS31</f>
        <v>5</v>
      </c>
      <c r="AW23" s="314">
        <f t="shared" si="3"/>
        <v>166</v>
      </c>
    </row>
    <row r="24" spans="1:49" ht="11.25" thickBot="1">
      <c r="A24" s="464"/>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465"/>
      <c r="AH24" s="594" t="s">
        <v>631</v>
      </c>
      <c r="AI24" s="730">
        <f>SUM(AI11:AI23)</f>
        <v>311</v>
      </c>
      <c r="AJ24" s="730">
        <f>SUM(AJ11:AJ23)</f>
        <v>681</v>
      </c>
      <c r="AK24" s="730">
        <f>SUM(AK11:AK23)</f>
        <v>21</v>
      </c>
      <c r="AL24" s="730">
        <f>SUM(AL11:AL23)</f>
        <v>1013</v>
      </c>
      <c r="AS24" s="306" t="s">
        <v>631</v>
      </c>
      <c r="AT24" s="289">
        <f>+SUM(AT11:AT23)</f>
        <v>311</v>
      </c>
      <c r="AU24" s="290">
        <f>+SUM(AU11:AU23)</f>
        <v>681</v>
      </c>
      <c r="AV24" s="310">
        <f>+SUM(AV11:AV23)</f>
        <v>21</v>
      </c>
      <c r="AW24" s="311">
        <f t="shared" si="3"/>
        <v>1013</v>
      </c>
    </row>
    <row r="25" spans="1:49">
      <c r="A25" s="464"/>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465"/>
      <c r="AJ25" s="315"/>
      <c r="AU25" s="315"/>
    </row>
    <row r="26" spans="1:49">
      <c r="A26" s="464"/>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465"/>
      <c r="AC26" s="285" t="s">
        <v>168</v>
      </c>
      <c r="AH26" s="285" t="s">
        <v>165</v>
      </c>
      <c r="AN26" s="285" t="s">
        <v>168</v>
      </c>
      <c r="AS26" s="285" t="s">
        <v>165</v>
      </c>
    </row>
    <row r="27" spans="1:49" ht="11.25" thickBot="1">
      <c r="A27" s="464"/>
      <c r="B27" s="294"/>
      <c r="C27" s="294"/>
      <c r="D27" s="294"/>
      <c r="E27" s="294"/>
      <c r="F27" s="294"/>
      <c r="G27" s="294"/>
      <c r="H27" s="294"/>
      <c r="I27" s="294"/>
      <c r="J27" s="294"/>
      <c r="K27" s="294"/>
      <c r="L27" s="294"/>
      <c r="M27" s="294"/>
      <c r="N27" s="294"/>
      <c r="O27" s="294"/>
      <c r="P27" s="294"/>
      <c r="Q27" s="294"/>
      <c r="R27" s="294"/>
      <c r="S27" s="294"/>
      <c r="T27" s="294"/>
      <c r="U27" s="294"/>
      <c r="V27" s="294"/>
      <c r="W27" s="294"/>
      <c r="X27" s="294"/>
      <c r="Y27" s="294"/>
      <c r="Z27" s="294"/>
      <c r="AA27" s="465"/>
    </row>
    <row r="28" spans="1:49" ht="11.25" thickBot="1">
      <c r="A28" s="464"/>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465"/>
      <c r="AC28" s="580" t="s">
        <v>8</v>
      </c>
      <c r="AD28" s="596" t="s">
        <v>122</v>
      </c>
      <c r="AE28" s="596" t="s">
        <v>123</v>
      </c>
      <c r="AF28" s="594" t="s">
        <v>23</v>
      </c>
      <c r="AH28" s="580" t="s">
        <v>8</v>
      </c>
      <c r="AI28" s="596" t="s">
        <v>122</v>
      </c>
      <c r="AJ28" s="596" t="s">
        <v>123</v>
      </c>
      <c r="AK28" s="594" t="s">
        <v>23</v>
      </c>
      <c r="AL28" s="594" t="s">
        <v>631</v>
      </c>
      <c r="AN28" s="33" t="s">
        <v>8</v>
      </c>
      <c r="AO28" s="322" t="s">
        <v>122</v>
      </c>
      <c r="AP28" s="323" t="s">
        <v>123</v>
      </c>
      <c r="AQ28" s="482" t="s">
        <v>23</v>
      </c>
      <c r="AS28" s="33" t="s">
        <v>8</v>
      </c>
      <c r="AT28" s="324" t="s">
        <v>122</v>
      </c>
      <c r="AU28" s="325" t="s">
        <v>123</v>
      </c>
      <c r="AV28" s="481" t="s">
        <v>23</v>
      </c>
      <c r="AW28" s="399" t="s">
        <v>631</v>
      </c>
    </row>
    <row r="29" spans="1:49">
      <c r="A29" s="464"/>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465"/>
      <c r="AC29" s="582" t="s">
        <v>428</v>
      </c>
      <c r="AD29" s="715">
        <f>AO34</f>
        <v>9.2307692307692313E-2</v>
      </c>
      <c r="AE29" s="706">
        <f>AP34</f>
        <v>0.86923076923076925</v>
      </c>
      <c r="AF29" s="706">
        <f>AQ34</f>
        <v>3.8461538461538464E-2</v>
      </c>
      <c r="AH29" s="582" t="s">
        <v>428</v>
      </c>
      <c r="AI29" s="730">
        <f>AT34</f>
        <v>12</v>
      </c>
      <c r="AJ29" s="730">
        <f>AU34</f>
        <v>113</v>
      </c>
      <c r="AK29" s="730">
        <f>AV34</f>
        <v>5</v>
      </c>
      <c r="AL29" s="730">
        <f>AW34</f>
        <v>130</v>
      </c>
      <c r="AN29" s="108" t="s">
        <v>630</v>
      </c>
      <c r="AO29" s="92">
        <f t="shared" ref="AO29:AQ34" si="4">+AT29/+$AW29</f>
        <v>0.86538461538461542</v>
      </c>
      <c r="AP29" s="48">
        <f t="shared" si="4"/>
        <v>0.11538461538461539</v>
      </c>
      <c r="AQ29" s="93">
        <f t="shared" si="4"/>
        <v>1.9230769230769232E-2</v>
      </c>
      <c r="AS29" s="69" t="s">
        <v>630</v>
      </c>
      <c r="AT29" s="301">
        <f>集計・資料①!HT41</f>
        <v>45</v>
      </c>
      <c r="AU29" s="302">
        <f>+集計・資料①!HR41</f>
        <v>6</v>
      </c>
      <c r="AV29" s="302">
        <f>+集計・資料①!HS41</f>
        <v>1</v>
      </c>
      <c r="AW29" s="334">
        <f>+SUM(AT29:AV29)</f>
        <v>52</v>
      </c>
    </row>
    <row r="30" spans="1:49">
      <c r="A30" s="464"/>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465"/>
      <c r="AC30" s="582" t="s">
        <v>429</v>
      </c>
      <c r="AD30" s="715">
        <f>AO33</f>
        <v>0.11490683229813664</v>
      </c>
      <c r="AE30" s="706">
        <f>AP33</f>
        <v>0.86335403726708071</v>
      </c>
      <c r="AF30" s="706">
        <f>AQ33</f>
        <v>2.1739130434782608E-2</v>
      </c>
      <c r="AH30" s="582" t="s">
        <v>429</v>
      </c>
      <c r="AI30" s="730">
        <f>AT33</f>
        <v>37</v>
      </c>
      <c r="AJ30" s="730">
        <f>AU33</f>
        <v>278</v>
      </c>
      <c r="AK30" s="730">
        <f>AV33</f>
        <v>7</v>
      </c>
      <c r="AL30" s="730">
        <f>AW33</f>
        <v>322</v>
      </c>
      <c r="AN30" s="110" t="s">
        <v>445</v>
      </c>
      <c r="AO30" s="98">
        <f t="shared" si="4"/>
        <v>0.7857142857142857</v>
      </c>
      <c r="AP30" s="74">
        <f t="shared" si="4"/>
        <v>0.21428571428571427</v>
      </c>
      <c r="AQ30" s="75">
        <f t="shared" si="4"/>
        <v>0</v>
      </c>
      <c r="AS30" s="72" t="s">
        <v>445</v>
      </c>
      <c r="AT30" s="329">
        <f>集計・資料①!HT43</f>
        <v>55</v>
      </c>
      <c r="AU30" s="287">
        <f>+集計・資料①!HR43</f>
        <v>15</v>
      </c>
      <c r="AV30" s="287">
        <f>+集計・資料①!HS43</f>
        <v>0</v>
      </c>
      <c r="AW30" s="335">
        <f t="shared" ref="AW30:AW35" si="5">+SUM(AT30:AV30)</f>
        <v>70</v>
      </c>
    </row>
    <row r="31" spans="1:49">
      <c r="A31" s="464"/>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465"/>
      <c r="AC31" s="582" t="s">
        <v>430</v>
      </c>
      <c r="AD31" s="715">
        <f>AO32</f>
        <v>0.31232091690544411</v>
      </c>
      <c r="AE31" s="706">
        <f>AP32</f>
        <v>0.66762177650429799</v>
      </c>
      <c r="AF31" s="706">
        <f>AQ32</f>
        <v>2.0057306590257881E-2</v>
      </c>
      <c r="AH31" s="582" t="s">
        <v>430</v>
      </c>
      <c r="AI31" s="730">
        <f>AT32</f>
        <v>109</v>
      </c>
      <c r="AJ31" s="730">
        <f>AU32</f>
        <v>233</v>
      </c>
      <c r="AK31" s="730">
        <f>AV32</f>
        <v>7</v>
      </c>
      <c r="AL31" s="730">
        <f>AW32</f>
        <v>349</v>
      </c>
      <c r="AN31" s="110" t="s">
        <v>446</v>
      </c>
      <c r="AO31" s="98">
        <f t="shared" si="4"/>
        <v>0.58888888888888891</v>
      </c>
      <c r="AP31" s="74">
        <f t="shared" si="4"/>
        <v>0.4</v>
      </c>
      <c r="AQ31" s="75">
        <f t="shared" si="4"/>
        <v>1.1111111111111112E-2</v>
      </c>
      <c r="AS31" s="72" t="s">
        <v>446</v>
      </c>
      <c r="AT31" s="329">
        <f>集計・資料①!HT45</f>
        <v>53</v>
      </c>
      <c r="AU31" s="287">
        <f>+集計・資料①!HR45</f>
        <v>36</v>
      </c>
      <c r="AV31" s="287">
        <f>+集計・資料①!HS45</f>
        <v>1</v>
      </c>
      <c r="AW31" s="335">
        <f t="shared" si="5"/>
        <v>90</v>
      </c>
    </row>
    <row r="32" spans="1:49">
      <c r="A32" s="464"/>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465"/>
      <c r="AC32" s="582" t="s">
        <v>431</v>
      </c>
      <c r="AD32" s="790">
        <f>AO31</f>
        <v>0.58888888888888891</v>
      </c>
      <c r="AE32" s="706">
        <f>AP31</f>
        <v>0.4</v>
      </c>
      <c r="AF32" s="706">
        <f>AQ31</f>
        <v>1.1111111111111112E-2</v>
      </c>
      <c r="AH32" s="582" t="s">
        <v>431</v>
      </c>
      <c r="AI32" s="730">
        <f>AT31</f>
        <v>53</v>
      </c>
      <c r="AJ32" s="730">
        <f>AU31</f>
        <v>36</v>
      </c>
      <c r="AK32" s="730">
        <f>AV31</f>
        <v>1</v>
      </c>
      <c r="AL32" s="730">
        <f>AW31</f>
        <v>90</v>
      </c>
      <c r="AN32" s="110" t="s">
        <v>447</v>
      </c>
      <c r="AO32" s="98">
        <f t="shared" si="4"/>
        <v>0.31232091690544411</v>
      </c>
      <c r="AP32" s="74">
        <f t="shared" si="4"/>
        <v>0.66762177650429799</v>
      </c>
      <c r="AQ32" s="75">
        <f t="shared" si="4"/>
        <v>2.0057306590257881E-2</v>
      </c>
      <c r="AS32" s="72" t="s">
        <v>447</v>
      </c>
      <c r="AT32" s="329">
        <f>集計・資料①!HT47</f>
        <v>109</v>
      </c>
      <c r="AU32" s="287">
        <f>+集計・資料①!HR47</f>
        <v>233</v>
      </c>
      <c r="AV32" s="287">
        <f>+集計・資料①!HS47</f>
        <v>7</v>
      </c>
      <c r="AW32" s="335">
        <f t="shared" si="5"/>
        <v>349</v>
      </c>
    </row>
    <row r="33" spans="1:49">
      <c r="A33" s="464"/>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465"/>
      <c r="AC33" s="582" t="s">
        <v>432</v>
      </c>
      <c r="AD33" s="790">
        <f>AO30</f>
        <v>0.7857142857142857</v>
      </c>
      <c r="AE33" s="706">
        <f>AP30</f>
        <v>0.21428571428571427</v>
      </c>
      <c r="AF33" s="706">
        <f>AQ30</f>
        <v>0</v>
      </c>
      <c r="AH33" s="582" t="s">
        <v>432</v>
      </c>
      <c r="AI33" s="730">
        <f>AT30</f>
        <v>55</v>
      </c>
      <c r="AJ33" s="730">
        <f>AU30</f>
        <v>15</v>
      </c>
      <c r="AK33" s="730">
        <f>AV30</f>
        <v>0</v>
      </c>
      <c r="AL33" s="730">
        <f>AW30</f>
        <v>70</v>
      </c>
      <c r="AN33" s="110" t="s">
        <v>448</v>
      </c>
      <c r="AO33" s="98">
        <f t="shared" si="4"/>
        <v>0.11490683229813664</v>
      </c>
      <c r="AP33" s="74">
        <f t="shared" si="4"/>
        <v>0.86335403726708071</v>
      </c>
      <c r="AQ33" s="75">
        <f t="shared" si="4"/>
        <v>2.1739130434782608E-2</v>
      </c>
      <c r="AS33" s="72" t="s">
        <v>448</v>
      </c>
      <c r="AT33" s="329">
        <f>集計・資料①!HT49</f>
        <v>37</v>
      </c>
      <c r="AU33" s="287">
        <f>+集計・資料①!HR49</f>
        <v>278</v>
      </c>
      <c r="AV33" s="287">
        <f>+集計・資料①!HS49</f>
        <v>7</v>
      </c>
      <c r="AW33" s="335">
        <f t="shared" si="5"/>
        <v>322</v>
      </c>
    </row>
    <row r="34" spans="1:49" ht="11.25" thickBot="1">
      <c r="A34" s="464"/>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465"/>
      <c r="AC34" s="582" t="s">
        <v>433</v>
      </c>
      <c r="AD34" s="790">
        <f>AO29</f>
        <v>0.86538461538461542</v>
      </c>
      <c r="AE34" s="706">
        <f>AP29</f>
        <v>0.11538461538461539</v>
      </c>
      <c r="AF34" s="706">
        <f>AQ29</f>
        <v>1.9230769230769232E-2</v>
      </c>
      <c r="AH34" s="582" t="s">
        <v>433</v>
      </c>
      <c r="AI34" s="730">
        <f>AT29</f>
        <v>45</v>
      </c>
      <c r="AJ34" s="730">
        <f>AU29</f>
        <v>6</v>
      </c>
      <c r="AK34" s="730">
        <f>AV29</f>
        <v>1</v>
      </c>
      <c r="AL34" s="730">
        <f>AW29</f>
        <v>52</v>
      </c>
      <c r="AN34" s="131" t="s">
        <v>449</v>
      </c>
      <c r="AO34" s="57">
        <f t="shared" si="4"/>
        <v>9.2307692307692313E-2</v>
      </c>
      <c r="AP34" s="58">
        <f t="shared" si="4"/>
        <v>0.86923076923076925</v>
      </c>
      <c r="AQ34" s="59">
        <f t="shared" si="4"/>
        <v>3.8461538461538464E-2</v>
      </c>
      <c r="AS34" s="81" t="s">
        <v>449</v>
      </c>
      <c r="AT34" s="304">
        <f>集計・資料①!HT51</f>
        <v>12</v>
      </c>
      <c r="AU34" s="305">
        <f>+集計・資料①!HR51</f>
        <v>113</v>
      </c>
      <c r="AV34" s="305">
        <f>+集計・資料①!HS51</f>
        <v>5</v>
      </c>
      <c r="AW34" s="336">
        <f t="shared" si="5"/>
        <v>130</v>
      </c>
    </row>
    <row r="35" spans="1:49" ht="11.25" thickBot="1">
      <c r="A35" s="464"/>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465"/>
      <c r="AH35" s="594" t="s">
        <v>631</v>
      </c>
      <c r="AI35" s="730">
        <f>SUM(AI29:AI34)</f>
        <v>311</v>
      </c>
      <c r="AJ35" s="730">
        <f>SUM(AJ29:AJ34)</f>
        <v>681</v>
      </c>
      <c r="AK35" s="730">
        <f>SUM(AK29:AK34)</f>
        <v>21</v>
      </c>
      <c r="AL35" s="730">
        <f>SUM(AL29:AL34)</f>
        <v>1013</v>
      </c>
      <c r="AS35" s="320" t="s">
        <v>631</v>
      </c>
      <c r="AT35" s="289">
        <f>+SUM(AT29:AT34)</f>
        <v>311</v>
      </c>
      <c r="AU35" s="319">
        <f>+SUM(AU29:AU34)</f>
        <v>681</v>
      </c>
      <c r="AV35" s="319">
        <f>+SUM(AV29:AV34)</f>
        <v>21</v>
      </c>
      <c r="AW35" s="337">
        <f t="shared" si="5"/>
        <v>1013</v>
      </c>
    </row>
    <row r="36" spans="1:49">
      <c r="A36" s="464"/>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465"/>
      <c r="AJ36" s="315"/>
      <c r="AU36" s="315"/>
    </row>
    <row r="37" spans="1:49">
      <c r="A37" s="464"/>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465"/>
      <c r="AJ37" s="294"/>
      <c r="AU37" s="294"/>
    </row>
    <row r="38" spans="1:49">
      <c r="A38" s="464"/>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465"/>
      <c r="AJ38" s="315"/>
      <c r="AU38" s="315"/>
    </row>
    <row r="39" spans="1:49">
      <c r="A39" s="464"/>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465"/>
      <c r="AJ39" s="315"/>
      <c r="AU39" s="315"/>
    </row>
    <row r="40" spans="1:49">
      <c r="A40" s="464"/>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465"/>
    </row>
    <row r="41" spans="1:49">
      <c r="A41" s="464"/>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465"/>
    </row>
    <row r="42" spans="1:49">
      <c r="A42" s="464"/>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465"/>
    </row>
    <row r="43" spans="1:49">
      <c r="A43" s="464"/>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465"/>
    </row>
    <row r="44" spans="1:49">
      <c r="A44" s="464"/>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465"/>
    </row>
    <row r="45" spans="1:49">
      <c r="A45" s="46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465"/>
    </row>
    <row r="46" spans="1:49">
      <c r="A46" s="464"/>
      <c r="B46" s="294"/>
      <c r="C46" s="294"/>
      <c r="D46" s="294"/>
      <c r="E46" s="294"/>
      <c r="F46" s="294"/>
      <c r="G46" s="294"/>
      <c r="H46" s="294"/>
      <c r="I46" s="294"/>
      <c r="J46" s="294"/>
      <c r="K46" s="294"/>
      <c r="L46" s="294"/>
      <c r="M46" s="294"/>
      <c r="N46" s="294"/>
      <c r="O46" s="294"/>
      <c r="P46" s="294"/>
      <c r="Q46" s="294"/>
      <c r="R46" s="294"/>
      <c r="S46" s="294"/>
      <c r="T46" s="294"/>
      <c r="U46" s="294"/>
      <c r="V46" s="294"/>
      <c r="W46" s="294"/>
      <c r="X46" s="294"/>
      <c r="Y46" s="294"/>
      <c r="Z46" s="294"/>
      <c r="AA46" s="465"/>
    </row>
    <row r="47" spans="1:49">
      <c r="A47" s="464"/>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465"/>
    </row>
    <row r="48" spans="1:49">
      <c r="A48" s="464"/>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465"/>
    </row>
    <row r="49" spans="1:27">
      <c r="A49" s="464"/>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465"/>
    </row>
    <row r="50" spans="1:27">
      <c r="A50" s="464"/>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465"/>
    </row>
    <row r="51" spans="1:27">
      <c r="A51" s="464"/>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465"/>
    </row>
    <row r="52" spans="1:27">
      <c r="A52" s="464"/>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465"/>
    </row>
    <row r="53" spans="1:27">
      <c r="A53" s="464"/>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465"/>
    </row>
    <row r="54" spans="1:27">
      <c r="A54" s="464"/>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465"/>
    </row>
    <row r="55" spans="1:27">
      <c r="A55" s="464"/>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465"/>
    </row>
    <row r="56" spans="1:27">
      <c r="A56" s="464"/>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465"/>
    </row>
    <row r="57" spans="1:27">
      <c r="A57" s="464"/>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465"/>
    </row>
    <row r="58" spans="1:27">
      <c r="A58" s="464"/>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465"/>
    </row>
    <row r="59" spans="1:27">
      <c r="A59" s="464"/>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465"/>
    </row>
    <row r="60" spans="1:27">
      <c r="A60" s="466"/>
      <c r="B60" s="467"/>
      <c r="C60" s="467"/>
      <c r="D60" s="467"/>
      <c r="E60" s="467"/>
      <c r="F60" s="467"/>
      <c r="G60" s="467"/>
      <c r="H60" s="467"/>
      <c r="I60" s="467"/>
      <c r="J60" s="467"/>
      <c r="K60" s="467"/>
      <c r="L60" s="467"/>
      <c r="M60" s="467"/>
      <c r="N60" s="467"/>
      <c r="O60" s="467"/>
      <c r="P60" s="467"/>
      <c r="Q60" s="467"/>
      <c r="R60" s="467"/>
      <c r="S60" s="467"/>
      <c r="T60" s="467"/>
      <c r="U60" s="467"/>
      <c r="V60" s="467"/>
      <c r="W60" s="467"/>
      <c r="X60" s="467"/>
      <c r="Y60" s="467"/>
      <c r="Z60" s="467"/>
      <c r="AA60" s="468"/>
    </row>
  </sheetData>
  <mergeCells count="3">
    <mergeCell ref="A1:B1"/>
    <mergeCell ref="V1:AA1"/>
    <mergeCell ref="B3:M15"/>
  </mergeCells>
  <phoneticPr fontId="4"/>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59" man="1"/>
    <brk id="38"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theme="9" tint="0.59999389629810485"/>
  </sheetPr>
  <dimension ref="A1:BA67"/>
  <sheetViews>
    <sheetView showGridLines="0" view="pageBreakPreview" zoomScaleNormal="100" zoomScaleSheetLayoutView="100" workbookViewId="0">
      <selection activeCell="AG15" sqref="AG15"/>
    </sheetView>
  </sheetViews>
  <sheetFormatPr defaultColWidth="10.28515625" defaultRowHeight="10.5"/>
  <cols>
    <col min="1" max="27" width="3.5703125" style="285" customWidth="1"/>
    <col min="28" max="28" width="1.7109375" style="285" customWidth="1"/>
    <col min="29" max="29" width="15.42578125" style="285" customWidth="1"/>
    <col min="30" max="36" width="11.85546875" style="285" customWidth="1"/>
    <col min="37" max="37" width="1.7109375" style="285" customWidth="1"/>
    <col min="38" max="38" width="15.42578125" style="285" customWidth="1"/>
    <col min="39" max="44" width="9.28515625" style="285" customWidth="1"/>
    <col min="45" max="45" width="6.85546875" style="285" bestFit="1" customWidth="1"/>
    <col min="46" max="46" width="15.7109375" style="285" customWidth="1"/>
    <col min="47" max="53" width="9.28515625" style="285" customWidth="1"/>
    <col min="54" max="16384" width="10.28515625" style="285"/>
  </cols>
  <sheetData>
    <row r="1" spans="1:44" ht="21" customHeight="1" thickBot="1">
      <c r="A1" s="869">
        <v>40</v>
      </c>
      <c r="B1" s="869"/>
      <c r="C1" s="500" t="s">
        <v>128</v>
      </c>
      <c r="D1" s="500"/>
      <c r="E1" s="500"/>
      <c r="F1" s="500"/>
      <c r="G1" s="500"/>
      <c r="H1" s="500"/>
      <c r="I1" s="500"/>
      <c r="J1" s="500"/>
      <c r="K1" s="500"/>
      <c r="L1" s="500"/>
      <c r="M1" s="500"/>
      <c r="N1" s="500"/>
      <c r="O1" s="500"/>
      <c r="P1" s="500"/>
      <c r="Q1" s="500"/>
      <c r="R1" s="500"/>
      <c r="S1" s="500"/>
      <c r="T1" s="500"/>
      <c r="U1" s="500"/>
      <c r="V1" s="873" t="s">
        <v>598</v>
      </c>
      <c r="W1" s="873"/>
      <c r="X1" s="873"/>
      <c r="Y1" s="873"/>
      <c r="Z1" s="873"/>
      <c r="AA1" s="873"/>
      <c r="AC1" s="401" t="s">
        <v>502</v>
      </c>
      <c r="AD1" s="401"/>
      <c r="AE1" s="401"/>
      <c r="AF1" s="401"/>
      <c r="AG1" s="401"/>
      <c r="AH1" s="401"/>
      <c r="AI1" s="401"/>
      <c r="AL1" s="401" t="s">
        <v>197</v>
      </c>
      <c r="AM1" s="401"/>
      <c r="AN1" s="401"/>
      <c r="AO1" s="401"/>
      <c r="AP1" s="401"/>
      <c r="AQ1" s="401"/>
      <c r="AR1" s="401"/>
    </row>
    <row r="2" spans="1:44">
      <c r="AC2" s="401"/>
      <c r="AD2" s="401"/>
      <c r="AE2" s="401"/>
      <c r="AF2" s="401"/>
      <c r="AG2" s="401"/>
      <c r="AH2" s="401"/>
      <c r="AI2" s="401"/>
      <c r="AL2" s="401"/>
      <c r="AM2" s="401"/>
      <c r="AN2" s="401"/>
      <c r="AO2" s="401"/>
      <c r="AP2" s="401"/>
      <c r="AQ2" s="401"/>
      <c r="AR2" s="401"/>
    </row>
    <row r="3" spans="1:44" ht="11.25" thickBot="1">
      <c r="B3" s="870" t="s">
        <v>772</v>
      </c>
      <c r="C3" s="871"/>
      <c r="D3" s="871"/>
      <c r="E3" s="871"/>
      <c r="F3" s="871"/>
      <c r="G3" s="871"/>
      <c r="H3" s="871"/>
      <c r="I3" s="871"/>
      <c r="J3" s="871"/>
      <c r="K3" s="871"/>
      <c r="L3" s="871"/>
      <c r="M3" s="871"/>
      <c r="O3" s="461"/>
      <c r="P3" s="462"/>
      <c r="Q3" s="462"/>
      <c r="R3" s="462"/>
      <c r="S3" s="462"/>
      <c r="T3" s="462"/>
      <c r="U3" s="462"/>
      <c r="V3" s="462"/>
      <c r="W3" s="462"/>
      <c r="X3" s="462"/>
      <c r="Y3" s="462"/>
      <c r="Z3" s="462"/>
      <c r="AA3" s="463"/>
      <c r="AC3" s="285" t="s">
        <v>191</v>
      </c>
      <c r="AL3" s="285" t="s">
        <v>191</v>
      </c>
    </row>
    <row r="4" spans="1:44" ht="24" customHeight="1" thickBot="1">
      <c r="B4" s="871"/>
      <c r="C4" s="871"/>
      <c r="D4" s="871"/>
      <c r="E4" s="871"/>
      <c r="F4" s="871"/>
      <c r="G4" s="871"/>
      <c r="H4" s="871"/>
      <c r="I4" s="871"/>
      <c r="J4" s="871"/>
      <c r="K4" s="871"/>
      <c r="L4" s="871"/>
      <c r="M4" s="871"/>
      <c r="O4" s="464"/>
      <c r="P4" s="294"/>
      <c r="Q4" s="294"/>
      <c r="R4" s="294"/>
      <c r="S4" s="294"/>
      <c r="T4" s="294"/>
      <c r="U4" s="294"/>
      <c r="V4" s="294"/>
      <c r="W4" s="294"/>
      <c r="X4" s="294"/>
      <c r="Y4" s="294"/>
      <c r="Z4" s="294"/>
      <c r="AA4" s="465"/>
      <c r="AC4" s="580"/>
      <c r="AD4" s="594" t="s">
        <v>282</v>
      </c>
      <c r="AE4" s="597" t="s">
        <v>283</v>
      </c>
      <c r="AF4" s="597" t="s">
        <v>284</v>
      </c>
      <c r="AG4" s="597" t="s">
        <v>285</v>
      </c>
      <c r="AH4" s="594" t="s">
        <v>127</v>
      </c>
      <c r="AI4" s="594" t="s">
        <v>286</v>
      </c>
      <c r="AL4" s="33"/>
      <c r="AM4" s="480" t="s">
        <v>647</v>
      </c>
      <c r="AN4" s="483" t="s">
        <v>232</v>
      </c>
      <c r="AO4" s="483" t="s">
        <v>233</v>
      </c>
      <c r="AP4" s="483" t="s">
        <v>234</v>
      </c>
      <c r="AQ4" s="478" t="s">
        <v>127</v>
      </c>
      <c r="AR4" s="479" t="s">
        <v>23</v>
      </c>
    </row>
    <row r="5" spans="1:44" ht="11.25" thickBot="1">
      <c r="B5" s="871"/>
      <c r="C5" s="871"/>
      <c r="D5" s="871"/>
      <c r="E5" s="871"/>
      <c r="F5" s="871"/>
      <c r="G5" s="871"/>
      <c r="H5" s="871"/>
      <c r="I5" s="871"/>
      <c r="J5" s="871"/>
      <c r="K5" s="871"/>
      <c r="L5" s="871"/>
      <c r="M5" s="871"/>
      <c r="O5" s="464"/>
      <c r="P5" s="294"/>
      <c r="Q5" s="294"/>
      <c r="R5" s="294"/>
      <c r="S5" s="294"/>
      <c r="T5" s="294"/>
      <c r="U5" s="294"/>
      <c r="V5" s="294"/>
      <c r="W5" s="294"/>
      <c r="X5" s="294"/>
      <c r="Y5" s="294"/>
      <c r="Z5" s="294"/>
      <c r="AA5" s="465"/>
      <c r="AC5" s="594" t="s">
        <v>633</v>
      </c>
      <c r="AD5" s="706">
        <f>AM5</f>
        <v>6.7127344521224083E-2</v>
      </c>
      <c r="AE5" s="706">
        <f>+AE32/$AS32</f>
        <v>0.11451135241855874</v>
      </c>
      <c r="AF5" s="790">
        <f>+AF32/$AS32</f>
        <v>0.16683119447186576</v>
      </c>
      <c r="AG5" s="706">
        <f>+AG32/$AS32</f>
        <v>8.0947680157946691E-2</v>
      </c>
      <c r="AH5" s="706">
        <f>+AH32/$AS32</f>
        <v>0.15695952615992104</v>
      </c>
      <c r="AI5" s="706">
        <f>+AI32/$AS32</f>
        <v>0.41362290227048371</v>
      </c>
      <c r="AL5" s="299" t="s">
        <v>633</v>
      </c>
      <c r="AM5" s="124">
        <f t="shared" ref="AM5:AR5" si="0">+AM32/$AS32</f>
        <v>6.7127344521224083E-2</v>
      </c>
      <c r="AN5" s="91">
        <f t="shared" si="0"/>
        <v>0.11451135241855874</v>
      </c>
      <c r="AO5" s="91">
        <f t="shared" si="0"/>
        <v>0.16683119447186576</v>
      </c>
      <c r="AP5" s="91">
        <f t="shared" si="0"/>
        <v>8.0947680157946691E-2</v>
      </c>
      <c r="AQ5" s="91">
        <f t="shared" si="0"/>
        <v>0.15695952615992104</v>
      </c>
      <c r="AR5" s="125">
        <f t="shared" si="0"/>
        <v>0.41362290227048371</v>
      </c>
    </row>
    <row r="6" spans="1:44" ht="11.25" thickBot="1">
      <c r="B6" s="871"/>
      <c r="C6" s="871"/>
      <c r="D6" s="871"/>
      <c r="E6" s="871"/>
      <c r="F6" s="871"/>
      <c r="G6" s="871"/>
      <c r="H6" s="871"/>
      <c r="I6" s="871"/>
      <c r="J6" s="871"/>
      <c r="K6" s="871"/>
      <c r="L6" s="871"/>
      <c r="M6" s="871"/>
      <c r="O6" s="464"/>
      <c r="P6" s="294"/>
      <c r="Q6" s="294"/>
      <c r="R6" s="294"/>
      <c r="S6" s="294"/>
      <c r="T6" s="294"/>
      <c r="U6" s="294"/>
      <c r="V6" s="294"/>
      <c r="W6" s="294"/>
      <c r="X6" s="294"/>
      <c r="Y6" s="294"/>
      <c r="Z6" s="294"/>
      <c r="AA6" s="465"/>
      <c r="AC6" s="285" t="s">
        <v>192</v>
      </c>
      <c r="AL6" s="285" t="s">
        <v>192</v>
      </c>
    </row>
    <row r="7" spans="1:44" ht="24" customHeight="1" thickBot="1">
      <c r="B7" s="871"/>
      <c r="C7" s="871"/>
      <c r="D7" s="871"/>
      <c r="E7" s="871"/>
      <c r="F7" s="871"/>
      <c r="G7" s="871"/>
      <c r="H7" s="871"/>
      <c r="I7" s="871"/>
      <c r="J7" s="871"/>
      <c r="K7" s="871"/>
      <c r="L7" s="871"/>
      <c r="M7" s="871"/>
      <c r="O7" s="464"/>
      <c r="P7" s="294"/>
      <c r="Q7" s="294"/>
      <c r="R7" s="294"/>
      <c r="S7" s="294"/>
      <c r="T7" s="294"/>
      <c r="U7" s="294"/>
      <c r="V7" s="294"/>
      <c r="W7" s="294"/>
      <c r="X7" s="294"/>
      <c r="Y7" s="294"/>
      <c r="Z7" s="294"/>
      <c r="AA7" s="465"/>
      <c r="AC7" s="580" t="s">
        <v>625</v>
      </c>
      <c r="AD7" s="594" t="s">
        <v>126</v>
      </c>
      <c r="AE7" s="597" t="s">
        <v>287</v>
      </c>
      <c r="AF7" s="597" t="s">
        <v>288</v>
      </c>
      <c r="AG7" s="597" t="s">
        <v>289</v>
      </c>
      <c r="AH7" s="594" t="s">
        <v>127</v>
      </c>
      <c r="AI7" s="594" t="s">
        <v>23</v>
      </c>
      <c r="AL7" s="33" t="s">
        <v>625</v>
      </c>
      <c r="AM7" s="480" t="s">
        <v>126</v>
      </c>
      <c r="AN7" s="483" t="s">
        <v>232</v>
      </c>
      <c r="AO7" s="483" t="s">
        <v>233</v>
      </c>
      <c r="AP7" s="483" t="s">
        <v>234</v>
      </c>
      <c r="AQ7" s="478" t="s">
        <v>127</v>
      </c>
      <c r="AR7" s="479" t="s">
        <v>23</v>
      </c>
    </row>
    <row r="8" spans="1:44">
      <c r="B8" s="871"/>
      <c r="C8" s="871"/>
      <c r="D8" s="871"/>
      <c r="E8" s="871"/>
      <c r="F8" s="871"/>
      <c r="G8" s="871"/>
      <c r="H8" s="871"/>
      <c r="I8" s="871"/>
      <c r="J8" s="871"/>
      <c r="K8" s="871"/>
      <c r="L8" s="871"/>
      <c r="M8" s="871"/>
      <c r="O8" s="464"/>
      <c r="P8" s="294"/>
      <c r="Q8" s="294"/>
      <c r="R8" s="294"/>
      <c r="S8" s="294"/>
      <c r="T8" s="294"/>
      <c r="U8" s="294"/>
      <c r="V8" s="294"/>
      <c r="W8" s="294"/>
      <c r="X8" s="294"/>
      <c r="Y8" s="294"/>
      <c r="Z8" s="294"/>
      <c r="AA8" s="465"/>
      <c r="AC8" s="578" t="s">
        <v>416</v>
      </c>
      <c r="AD8" s="786">
        <f t="shared" ref="AD8:AI8" si="1">AM20</f>
        <v>6.0240963855421686E-2</v>
      </c>
      <c r="AE8" s="786">
        <f t="shared" si="1"/>
        <v>4.2168674698795178E-2</v>
      </c>
      <c r="AF8" s="786">
        <f t="shared" si="1"/>
        <v>0.13855421686746988</v>
      </c>
      <c r="AG8" s="786">
        <f t="shared" si="1"/>
        <v>4.8192771084337352E-2</v>
      </c>
      <c r="AH8" s="786">
        <f t="shared" si="1"/>
        <v>7.8313253012048195E-2</v>
      </c>
      <c r="AI8" s="786">
        <f t="shared" si="1"/>
        <v>0.63253012048192769</v>
      </c>
      <c r="AL8" s="46" t="s">
        <v>632</v>
      </c>
      <c r="AM8" s="92" t="e">
        <f t="shared" ref="AM8:AR20" si="2">+AM35/$AS35</f>
        <v>#DIV/0!</v>
      </c>
      <c r="AN8" s="402" t="e">
        <f t="shared" si="2"/>
        <v>#DIV/0!</v>
      </c>
      <c r="AO8" s="402" t="e">
        <f t="shared" si="2"/>
        <v>#DIV/0!</v>
      </c>
      <c r="AP8" s="402" t="e">
        <f t="shared" si="2"/>
        <v>#DIV/0!</v>
      </c>
      <c r="AQ8" s="402" t="e">
        <f t="shared" si="2"/>
        <v>#DIV/0!</v>
      </c>
      <c r="AR8" s="403" t="e">
        <f t="shared" si="2"/>
        <v>#DIV/0!</v>
      </c>
    </row>
    <row r="9" spans="1:44">
      <c r="B9" s="871"/>
      <c r="C9" s="871"/>
      <c r="D9" s="871"/>
      <c r="E9" s="871"/>
      <c r="F9" s="871"/>
      <c r="G9" s="871"/>
      <c r="H9" s="871"/>
      <c r="I9" s="871"/>
      <c r="J9" s="871"/>
      <c r="K9" s="871"/>
      <c r="L9" s="871"/>
      <c r="M9" s="871"/>
      <c r="O9" s="464"/>
      <c r="P9" s="294"/>
      <c r="Q9" s="294"/>
      <c r="R9" s="294"/>
      <c r="S9" s="294"/>
      <c r="T9" s="294"/>
      <c r="U9" s="294"/>
      <c r="V9" s="294"/>
      <c r="W9" s="294"/>
      <c r="X9" s="294"/>
      <c r="Y9" s="294"/>
      <c r="Z9" s="294"/>
      <c r="AA9" s="465"/>
      <c r="AC9" s="708" t="s">
        <v>417</v>
      </c>
      <c r="AD9" s="786">
        <f t="shared" ref="AD9:AI9" si="3">AM19</f>
        <v>2.5000000000000001E-2</v>
      </c>
      <c r="AE9" s="786">
        <f t="shared" si="3"/>
        <v>7.4999999999999997E-2</v>
      </c>
      <c r="AF9" s="786">
        <f t="shared" si="3"/>
        <v>0.21249999999999999</v>
      </c>
      <c r="AG9" s="786">
        <f t="shared" si="3"/>
        <v>8.1250000000000003E-2</v>
      </c>
      <c r="AH9" s="786">
        <f t="shared" si="3"/>
        <v>0.21249999999999999</v>
      </c>
      <c r="AI9" s="786">
        <f t="shared" si="3"/>
        <v>0.39374999999999999</v>
      </c>
      <c r="AL9" s="8" t="s">
        <v>619</v>
      </c>
      <c r="AM9" s="98">
        <f t="shared" si="2"/>
        <v>1.7543859649122806E-2</v>
      </c>
      <c r="AN9" s="73">
        <f t="shared" si="2"/>
        <v>0.12280701754385964</v>
      </c>
      <c r="AO9" s="73">
        <f t="shared" si="2"/>
        <v>0.19298245614035087</v>
      </c>
      <c r="AP9" s="73">
        <f t="shared" si="2"/>
        <v>5.2631578947368418E-2</v>
      </c>
      <c r="AQ9" s="73">
        <f t="shared" si="2"/>
        <v>0.19298245614035087</v>
      </c>
      <c r="AR9" s="404">
        <f t="shared" si="2"/>
        <v>0.42105263157894735</v>
      </c>
    </row>
    <row r="10" spans="1:44">
      <c r="B10" s="871"/>
      <c r="C10" s="871"/>
      <c r="D10" s="871"/>
      <c r="E10" s="871"/>
      <c r="F10" s="871"/>
      <c r="G10" s="871"/>
      <c r="H10" s="871"/>
      <c r="I10" s="871"/>
      <c r="J10" s="871"/>
      <c r="K10" s="871"/>
      <c r="L10" s="871"/>
      <c r="M10" s="871"/>
      <c r="O10" s="464"/>
      <c r="P10" s="294"/>
      <c r="Q10" s="294"/>
      <c r="R10" s="294"/>
      <c r="S10" s="294"/>
      <c r="T10" s="294"/>
      <c r="U10" s="294"/>
      <c r="V10" s="294"/>
      <c r="W10" s="294"/>
      <c r="X10" s="294"/>
      <c r="Y10" s="294"/>
      <c r="Z10" s="294"/>
      <c r="AA10" s="465"/>
      <c r="AC10" s="578" t="s">
        <v>418</v>
      </c>
      <c r="AD10" s="786">
        <f t="shared" ref="AD10:AI10" si="4">AM18</f>
        <v>0</v>
      </c>
      <c r="AE10" s="786">
        <f t="shared" si="4"/>
        <v>0.125</v>
      </c>
      <c r="AF10" s="786">
        <f t="shared" si="4"/>
        <v>0</v>
      </c>
      <c r="AG10" s="786">
        <f t="shared" si="4"/>
        <v>0</v>
      </c>
      <c r="AH10" s="790">
        <f t="shared" si="4"/>
        <v>0.5</v>
      </c>
      <c r="AI10" s="786">
        <f t="shared" si="4"/>
        <v>0.375</v>
      </c>
      <c r="AL10" s="8" t="s">
        <v>620</v>
      </c>
      <c r="AM10" s="98">
        <f t="shared" si="2"/>
        <v>7.575757575757576E-2</v>
      </c>
      <c r="AN10" s="73">
        <f t="shared" si="2"/>
        <v>0.15151515151515152</v>
      </c>
      <c r="AO10" s="73">
        <f t="shared" si="2"/>
        <v>0.16666666666666666</v>
      </c>
      <c r="AP10" s="73">
        <f t="shared" si="2"/>
        <v>9.0909090909090912E-2</v>
      </c>
      <c r="AQ10" s="73">
        <f t="shared" si="2"/>
        <v>0.16666666666666666</v>
      </c>
      <c r="AR10" s="404">
        <f t="shared" si="2"/>
        <v>0.34848484848484851</v>
      </c>
    </row>
    <row r="11" spans="1:44" ht="12" customHeight="1">
      <c r="B11" s="871"/>
      <c r="C11" s="871"/>
      <c r="D11" s="871"/>
      <c r="E11" s="871"/>
      <c r="F11" s="871"/>
      <c r="G11" s="871"/>
      <c r="H11" s="871"/>
      <c r="I11" s="871"/>
      <c r="J11" s="871"/>
      <c r="K11" s="871"/>
      <c r="L11" s="871"/>
      <c r="M11" s="871"/>
      <c r="O11" s="464"/>
      <c r="P11" s="294"/>
      <c r="Q11" s="294"/>
      <c r="R11" s="294"/>
      <c r="S11" s="294"/>
      <c r="T11" s="294"/>
      <c r="U11" s="294"/>
      <c r="V11" s="294"/>
      <c r="W11" s="294"/>
      <c r="X11" s="294"/>
      <c r="Y11" s="294"/>
      <c r="Z11" s="294"/>
      <c r="AA11" s="465"/>
      <c r="AC11" s="708" t="s">
        <v>419</v>
      </c>
      <c r="AD11" s="786">
        <f t="shared" ref="AD11:AI11" si="5">AM17</f>
        <v>0.05</v>
      </c>
      <c r="AE11" s="786">
        <f t="shared" si="5"/>
        <v>0.05</v>
      </c>
      <c r="AF11" s="786">
        <f t="shared" si="5"/>
        <v>0.3</v>
      </c>
      <c r="AG11" s="786">
        <f t="shared" si="5"/>
        <v>0.1</v>
      </c>
      <c r="AH11" s="786">
        <f t="shared" si="5"/>
        <v>0.15</v>
      </c>
      <c r="AI11" s="786">
        <f t="shared" si="5"/>
        <v>0.35</v>
      </c>
      <c r="AL11" s="8" t="s">
        <v>618</v>
      </c>
      <c r="AM11" s="98">
        <f t="shared" si="2"/>
        <v>0.10344827586206896</v>
      </c>
      <c r="AN11" s="73">
        <f t="shared" si="2"/>
        <v>3.4482758620689655E-2</v>
      </c>
      <c r="AO11" s="73">
        <f t="shared" si="2"/>
        <v>0.10344827586206896</v>
      </c>
      <c r="AP11" s="73">
        <f t="shared" si="2"/>
        <v>0.10344827586206896</v>
      </c>
      <c r="AQ11" s="73">
        <f t="shared" si="2"/>
        <v>0.27586206896551724</v>
      </c>
      <c r="AR11" s="404">
        <f t="shared" si="2"/>
        <v>0.37931034482758619</v>
      </c>
    </row>
    <row r="12" spans="1:44">
      <c r="B12" s="871"/>
      <c r="C12" s="871"/>
      <c r="D12" s="871"/>
      <c r="E12" s="871"/>
      <c r="F12" s="871"/>
      <c r="G12" s="871"/>
      <c r="H12" s="871"/>
      <c r="I12" s="871"/>
      <c r="J12" s="871"/>
      <c r="K12" s="871"/>
      <c r="L12" s="871"/>
      <c r="M12" s="871"/>
      <c r="O12" s="464"/>
      <c r="P12" s="294"/>
      <c r="Q12" s="294"/>
      <c r="R12" s="294"/>
      <c r="S12" s="294"/>
      <c r="T12" s="294"/>
      <c r="U12" s="294"/>
      <c r="V12" s="294"/>
      <c r="W12" s="294"/>
      <c r="X12" s="294"/>
      <c r="Y12" s="294"/>
      <c r="Z12" s="294"/>
      <c r="AA12" s="465"/>
      <c r="AC12" s="578" t="s">
        <v>420</v>
      </c>
      <c r="AD12" s="786">
        <f t="shared" ref="AD12:AI12" si="6">AM16</f>
        <v>5.0209205020920501E-2</v>
      </c>
      <c r="AE12" s="786">
        <f t="shared" si="6"/>
        <v>0.13807531380753138</v>
      </c>
      <c r="AF12" s="786">
        <f t="shared" si="6"/>
        <v>0.17573221757322174</v>
      </c>
      <c r="AG12" s="786">
        <f t="shared" si="6"/>
        <v>7.9497907949790794E-2</v>
      </c>
      <c r="AH12" s="786">
        <f t="shared" si="6"/>
        <v>0.13807531380753138</v>
      </c>
      <c r="AI12" s="786">
        <f t="shared" si="6"/>
        <v>0.41841004184100417</v>
      </c>
      <c r="AL12" s="8" t="s">
        <v>617</v>
      </c>
      <c r="AM12" s="98">
        <f t="shared" si="2"/>
        <v>0.1366906474820144</v>
      </c>
      <c r="AN12" s="73">
        <f t="shared" si="2"/>
        <v>0.17985611510791366</v>
      </c>
      <c r="AO12" s="73">
        <f t="shared" si="2"/>
        <v>0.10071942446043165</v>
      </c>
      <c r="AP12" s="73">
        <f t="shared" si="2"/>
        <v>0.11510791366906475</v>
      </c>
      <c r="AQ12" s="73">
        <f t="shared" si="2"/>
        <v>0.19424460431654678</v>
      </c>
      <c r="AR12" s="404">
        <f t="shared" si="2"/>
        <v>0.2733812949640288</v>
      </c>
    </row>
    <row r="13" spans="1:44" ht="12" customHeight="1">
      <c r="B13" s="871"/>
      <c r="C13" s="871"/>
      <c r="D13" s="871"/>
      <c r="E13" s="871"/>
      <c r="F13" s="871"/>
      <c r="G13" s="871"/>
      <c r="H13" s="871"/>
      <c r="I13" s="871"/>
      <c r="J13" s="871"/>
      <c r="K13" s="871"/>
      <c r="L13" s="871"/>
      <c r="M13" s="871"/>
      <c r="O13" s="466"/>
      <c r="P13" s="467"/>
      <c r="Q13" s="467"/>
      <c r="R13" s="467"/>
      <c r="S13" s="467"/>
      <c r="T13" s="467"/>
      <c r="U13" s="467"/>
      <c r="V13" s="467"/>
      <c r="W13" s="467"/>
      <c r="X13" s="467"/>
      <c r="Y13" s="467"/>
      <c r="Z13" s="467"/>
      <c r="AA13" s="468"/>
      <c r="AC13" s="708" t="s">
        <v>421</v>
      </c>
      <c r="AD13" s="790">
        <f t="shared" ref="AD13:AI13" si="7">AM15</f>
        <v>0.14285714285714285</v>
      </c>
      <c r="AE13" s="786">
        <f t="shared" si="7"/>
        <v>0</v>
      </c>
      <c r="AF13" s="786">
        <f t="shared" si="7"/>
        <v>0.2857142857142857</v>
      </c>
      <c r="AG13" s="786">
        <f t="shared" si="7"/>
        <v>7.1428571428571425E-2</v>
      </c>
      <c r="AH13" s="786">
        <f t="shared" si="7"/>
        <v>7.1428571428571425E-2</v>
      </c>
      <c r="AI13" s="786">
        <f t="shared" si="7"/>
        <v>0.42857142857142855</v>
      </c>
      <c r="AL13" s="8" t="s">
        <v>616</v>
      </c>
      <c r="AM13" s="98">
        <f t="shared" si="2"/>
        <v>0.13333333333333333</v>
      </c>
      <c r="AN13" s="73">
        <f t="shared" si="2"/>
        <v>0.26666666666666666</v>
      </c>
      <c r="AO13" s="73">
        <f t="shared" si="2"/>
        <v>0.26666666666666666</v>
      </c>
      <c r="AP13" s="73">
        <f t="shared" si="2"/>
        <v>0.13333333333333333</v>
      </c>
      <c r="AQ13" s="73">
        <f t="shared" si="2"/>
        <v>3.3333333333333333E-2</v>
      </c>
      <c r="AR13" s="404">
        <f t="shared" si="2"/>
        <v>0.16666666666666666</v>
      </c>
    </row>
    <row r="14" spans="1:44">
      <c r="O14" s="294"/>
      <c r="P14" s="294"/>
      <c r="Q14" s="294"/>
      <c r="R14" s="294"/>
      <c r="S14" s="294"/>
      <c r="T14" s="294"/>
      <c r="U14" s="294"/>
      <c r="V14" s="294"/>
      <c r="W14" s="294"/>
      <c r="X14" s="294"/>
      <c r="Y14" s="294"/>
      <c r="Z14" s="294"/>
      <c r="AA14" s="294"/>
      <c r="AC14" s="578" t="s">
        <v>422</v>
      </c>
      <c r="AD14" s="786">
        <f t="shared" ref="AD14:AI14" si="8">AM14</f>
        <v>0.10526315789473684</v>
      </c>
      <c r="AE14" s="786">
        <f t="shared" si="8"/>
        <v>5.2631578947368418E-2</v>
      </c>
      <c r="AF14" s="786">
        <f t="shared" si="8"/>
        <v>0.10526315789473684</v>
      </c>
      <c r="AG14" s="786">
        <f t="shared" si="8"/>
        <v>5.2631578947368418E-2</v>
      </c>
      <c r="AH14" s="786">
        <f t="shared" si="8"/>
        <v>0.10526315789473684</v>
      </c>
      <c r="AI14" s="786">
        <f t="shared" si="8"/>
        <v>0.57894736842105265</v>
      </c>
      <c r="AL14" s="8" t="s">
        <v>621</v>
      </c>
      <c r="AM14" s="98">
        <f t="shared" si="2"/>
        <v>0.10526315789473684</v>
      </c>
      <c r="AN14" s="73">
        <f t="shared" si="2"/>
        <v>5.2631578947368418E-2</v>
      </c>
      <c r="AO14" s="73">
        <f t="shared" si="2"/>
        <v>0.10526315789473684</v>
      </c>
      <c r="AP14" s="73">
        <f t="shared" si="2"/>
        <v>5.2631578947368418E-2</v>
      </c>
      <c r="AQ14" s="73">
        <f t="shared" si="2"/>
        <v>0.10526315789473684</v>
      </c>
      <c r="AR14" s="404">
        <f t="shared" si="2"/>
        <v>0.57894736842105265</v>
      </c>
    </row>
    <row r="15" spans="1:44">
      <c r="A15" s="461"/>
      <c r="B15" s="462"/>
      <c r="C15" s="462"/>
      <c r="D15" s="462"/>
      <c r="E15" s="462"/>
      <c r="F15" s="462"/>
      <c r="G15" s="462"/>
      <c r="H15" s="462"/>
      <c r="I15" s="462"/>
      <c r="J15" s="462"/>
      <c r="K15" s="462"/>
      <c r="L15" s="462"/>
      <c r="M15" s="462"/>
      <c r="N15" s="462"/>
      <c r="O15" s="462"/>
      <c r="P15" s="462"/>
      <c r="Q15" s="462"/>
      <c r="R15" s="462"/>
      <c r="S15" s="462"/>
      <c r="T15" s="462"/>
      <c r="U15" s="462"/>
      <c r="V15" s="462"/>
      <c r="W15" s="462"/>
      <c r="X15" s="462"/>
      <c r="Y15" s="462"/>
      <c r="Z15" s="462"/>
      <c r="AA15" s="463"/>
      <c r="AC15" s="708" t="s">
        <v>423</v>
      </c>
      <c r="AD15" s="786">
        <f t="shared" ref="AD15:AI15" si="9">AM13</f>
        <v>0.13333333333333333</v>
      </c>
      <c r="AE15" s="786">
        <f t="shared" si="9"/>
        <v>0.26666666666666666</v>
      </c>
      <c r="AF15" s="786">
        <f t="shared" si="9"/>
        <v>0.26666666666666666</v>
      </c>
      <c r="AG15" s="786">
        <f t="shared" si="9"/>
        <v>0.13333333333333333</v>
      </c>
      <c r="AH15" s="786">
        <f t="shared" si="9"/>
        <v>3.3333333333333333E-2</v>
      </c>
      <c r="AI15" s="786">
        <f t="shared" si="9"/>
        <v>0.16666666666666666</v>
      </c>
      <c r="AL15" s="8" t="s">
        <v>615</v>
      </c>
      <c r="AM15" s="98">
        <f t="shared" si="2"/>
        <v>0.14285714285714285</v>
      </c>
      <c r="AN15" s="73">
        <f t="shared" si="2"/>
        <v>0</v>
      </c>
      <c r="AO15" s="73">
        <f t="shared" si="2"/>
        <v>0.2857142857142857</v>
      </c>
      <c r="AP15" s="73">
        <f t="shared" si="2"/>
        <v>7.1428571428571425E-2</v>
      </c>
      <c r="AQ15" s="73">
        <f t="shared" si="2"/>
        <v>7.1428571428571425E-2</v>
      </c>
      <c r="AR15" s="404">
        <f t="shared" si="2"/>
        <v>0.42857142857142855</v>
      </c>
    </row>
    <row r="16" spans="1:44">
      <c r="A16" s="464"/>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465"/>
      <c r="AC16" s="578" t="s">
        <v>424</v>
      </c>
      <c r="AD16" s="786">
        <f t="shared" ref="AD16:AI16" si="10">AM12</f>
        <v>0.1366906474820144</v>
      </c>
      <c r="AE16" s="786">
        <f t="shared" si="10"/>
        <v>0.17985611510791366</v>
      </c>
      <c r="AF16" s="786">
        <f t="shared" si="10"/>
        <v>0.10071942446043165</v>
      </c>
      <c r="AG16" s="786">
        <f t="shared" si="10"/>
        <v>0.11510791366906475</v>
      </c>
      <c r="AH16" s="786">
        <f t="shared" si="10"/>
        <v>0.19424460431654678</v>
      </c>
      <c r="AI16" s="786">
        <f t="shared" si="10"/>
        <v>0.2733812949640288</v>
      </c>
      <c r="AL16" s="8" t="s">
        <v>614</v>
      </c>
      <c r="AM16" s="98">
        <f t="shared" si="2"/>
        <v>5.0209205020920501E-2</v>
      </c>
      <c r="AN16" s="73">
        <f t="shared" si="2"/>
        <v>0.13807531380753138</v>
      </c>
      <c r="AO16" s="73">
        <f t="shared" si="2"/>
        <v>0.17573221757322174</v>
      </c>
      <c r="AP16" s="73">
        <f t="shared" si="2"/>
        <v>7.9497907949790794E-2</v>
      </c>
      <c r="AQ16" s="73">
        <f t="shared" si="2"/>
        <v>0.13807531380753138</v>
      </c>
      <c r="AR16" s="404">
        <f t="shared" si="2"/>
        <v>0.41841004184100417</v>
      </c>
    </row>
    <row r="17" spans="1:53">
      <c r="A17" s="464"/>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465"/>
      <c r="AC17" s="708" t="s">
        <v>425</v>
      </c>
      <c r="AD17" s="786">
        <f t="shared" ref="AD17:AI17" si="11">AM11</f>
        <v>0.10344827586206896</v>
      </c>
      <c r="AE17" s="786">
        <f t="shared" si="11"/>
        <v>3.4482758620689655E-2</v>
      </c>
      <c r="AF17" s="786">
        <f t="shared" si="11"/>
        <v>0.10344827586206896</v>
      </c>
      <c r="AG17" s="786">
        <f t="shared" si="11"/>
        <v>0.10344827586206896</v>
      </c>
      <c r="AH17" s="786">
        <f t="shared" si="11"/>
        <v>0.27586206896551724</v>
      </c>
      <c r="AI17" s="786">
        <f t="shared" si="11"/>
        <v>0.37931034482758619</v>
      </c>
      <c r="AL17" s="8" t="s">
        <v>613</v>
      </c>
      <c r="AM17" s="98">
        <f t="shared" si="2"/>
        <v>0.05</v>
      </c>
      <c r="AN17" s="73">
        <f t="shared" si="2"/>
        <v>0.05</v>
      </c>
      <c r="AO17" s="73">
        <f t="shared" si="2"/>
        <v>0.3</v>
      </c>
      <c r="AP17" s="73">
        <f t="shared" si="2"/>
        <v>0.1</v>
      </c>
      <c r="AQ17" s="73">
        <f t="shared" si="2"/>
        <v>0.15</v>
      </c>
      <c r="AR17" s="404">
        <f t="shared" si="2"/>
        <v>0.35</v>
      </c>
    </row>
    <row r="18" spans="1:53">
      <c r="A18" s="464"/>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465"/>
      <c r="AC18" s="578" t="s">
        <v>426</v>
      </c>
      <c r="AD18" s="786">
        <f t="shared" ref="AD18:AI18" si="12">AM10</f>
        <v>7.575757575757576E-2</v>
      </c>
      <c r="AE18" s="786">
        <f t="shared" si="12"/>
        <v>0.15151515151515152</v>
      </c>
      <c r="AF18" s="786">
        <f t="shared" si="12"/>
        <v>0.16666666666666666</v>
      </c>
      <c r="AG18" s="786">
        <f t="shared" si="12"/>
        <v>9.0909090909090912E-2</v>
      </c>
      <c r="AH18" s="786">
        <f t="shared" si="12"/>
        <v>0.16666666666666666</v>
      </c>
      <c r="AI18" s="786">
        <f t="shared" si="12"/>
        <v>0.34848484848484851</v>
      </c>
      <c r="AL18" s="8" t="s">
        <v>612</v>
      </c>
      <c r="AM18" s="98">
        <f t="shared" si="2"/>
        <v>0</v>
      </c>
      <c r="AN18" s="73">
        <f t="shared" si="2"/>
        <v>0.125</v>
      </c>
      <c r="AO18" s="73">
        <f t="shared" si="2"/>
        <v>0</v>
      </c>
      <c r="AP18" s="73">
        <f t="shared" si="2"/>
        <v>0</v>
      </c>
      <c r="AQ18" s="73">
        <f t="shared" si="2"/>
        <v>0.5</v>
      </c>
      <c r="AR18" s="404">
        <f t="shared" si="2"/>
        <v>0.375</v>
      </c>
    </row>
    <row r="19" spans="1:53">
      <c r="A19" s="464"/>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465"/>
      <c r="AC19" s="708" t="s">
        <v>427</v>
      </c>
      <c r="AD19" s="786">
        <f t="shared" ref="AD19:AI19" si="13">AM9</f>
        <v>1.7543859649122806E-2</v>
      </c>
      <c r="AE19" s="786">
        <f t="shared" si="13"/>
        <v>0.12280701754385964</v>
      </c>
      <c r="AF19" s="786">
        <f t="shared" si="13"/>
        <v>0.19298245614035087</v>
      </c>
      <c r="AG19" s="786">
        <f t="shared" si="13"/>
        <v>5.2631578947368418E-2</v>
      </c>
      <c r="AH19" s="786">
        <f t="shared" si="13"/>
        <v>0.19298245614035087</v>
      </c>
      <c r="AI19" s="786">
        <f t="shared" si="13"/>
        <v>0.42105263157894735</v>
      </c>
      <c r="AL19" s="17" t="s">
        <v>622</v>
      </c>
      <c r="AM19" s="98">
        <f t="shared" si="2"/>
        <v>2.5000000000000001E-2</v>
      </c>
      <c r="AN19" s="73">
        <f t="shared" si="2"/>
        <v>7.4999999999999997E-2</v>
      </c>
      <c r="AO19" s="73">
        <f t="shared" si="2"/>
        <v>0.21249999999999999</v>
      </c>
      <c r="AP19" s="73">
        <f t="shared" si="2"/>
        <v>8.1250000000000003E-2</v>
      </c>
      <c r="AQ19" s="73">
        <f t="shared" si="2"/>
        <v>0.21249999999999999</v>
      </c>
      <c r="AR19" s="404">
        <f t="shared" si="2"/>
        <v>0.39374999999999999</v>
      </c>
    </row>
    <row r="20" spans="1:53" ht="11.25" thickBot="1">
      <c r="A20" s="464"/>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465"/>
      <c r="AC20" s="578" t="s">
        <v>23</v>
      </c>
      <c r="AD20" s="706" t="e">
        <f t="shared" ref="AD20:AI20" si="14">AM8</f>
        <v>#DIV/0!</v>
      </c>
      <c r="AE20" s="706" t="e">
        <f t="shared" si="14"/>
        <v>#DIV/0!</v>
      </c>
      <c r="AF20" s="706" t="e">
        <f t="shared" si="14"/>
        <v>#DIV/0!</v>
      </c>
      <c r="AG20" s="706" t="e">
        <f t="shared" si="14"/>
        <v>#DIV/0!</v>
      </c>
      <c r="AH20" s="706" t="e">
        <f t="shared" si="14"/>
        <v>#DIV/0!</v>
      </c>
      <c r="AI20" s="706" t="e">
        <f t="shared" si="14"/>
        <v>#DIV/0!</v>
      </c>
      <c r="AL20" s="11" t="s">
        <v>623</v>
      </c>
      <c r="AM20" s="57">
        <f t="shared" si="2"/>
        <v>6.0240963855421686E-2</v>
      </c>
      <c r="AN20" s="80">
        <f t="shared" si="2"/>
        <v>4.2168674698795178E-2</v>
      </c>
      <c r="AO20" s="80">
        <f t="shared" si="2"/>
        <v>0.13855421686746988</v>
      </c>
      <c r="AP20" s="80">
        <f t="shared" si="2"/>
        <v>4.8192771084337352E-2</v>
      </c>
      <c r="AQ20" s="80">
        <f t="shared" si="2"/>
        <v>7.8313253012048195E-2</v>
      </c>
      <c r="AR20" s="405">
        <f t="shared" si="2"/>
        <v>0.63253012048192769</v>
      </c>
    </row>
    <row r="21" spans="1:53" ht="11.25" thickBot="1">
      <c r="A21" s="464"/>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465"/>
      <c r="AC21" s="285" t="s">
        <v>193</v>
      </c>
      <c r="AL21" s="285" t="s">
        <v>193</v>
      </c>
    </row>
    <row r="22" spans="1:53" ht="24" customHeight="1" thickBot="1">
      <c r="A22" s="464"/>
      <c r="B22" s="294"/>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465"/>
      <c r="AC22" s="580" t="s">
        <v>8</v>
      </c>
      <c r="AD22" s="594" t="s">
        <v>126</v>
      </c>
      <c r="AE22" s="597" t="s">
        <v>290</v>
      </c>
      <c r="AF22" s="597" t="s">
        <v>291</v>
      </c>
      <c r="AG22" s="597" t="s">
        <v>292</v>
      </c>
      <c r="AH22" s="594" t="s">
        <v>127</v>
      </c>
      <c r="AI22" s="594" t="s">
        <v>23</v>
      </c>
      <c r="AL22" s="33" t="s">
        <v>8</v>
      </c>
      <c r="AM22" s="480" t="s">
        <v>126</v>
      </c>
      <c r="AN22" s="483" t="s">
        <v>232</v>
      </c>
      <c r="AO22" s="483" t="s">
        <v>233</v>
      </c>
      <c r="AP22" s="483" t="s">
        <v>234</v>
      </c>
      <c r="AQ22" s="478" t="s">
        <v>127</v>
      </c>
      <c r="AR22" s="479" t="s">
        <v>23</v>
      </c>
    </row>
    <row r="23" spans="1:53">
      <c r="A23" s="464"/>
      <c r="B23" s="294"/>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465"/>
      <c r="AC23" s="582" t="s">
        <v>428</v>
      </c>
      <c r="AD23" s="715">
        <f t="shared" ref="AD23:AI23" si="15">AM28</f>
        <v>8.461538461538462E-2</v>
      </c>
      <c r="AE23" s="715">
        <f t="shared" si="15"/>
        <v>8.461538461538462E-2</v>
      </c>
      <c r="AF23" s="715">
        <f t="shared" si="15"/>
        <v>8.461538461538462E-2</v>
      </c>
      <c r="AG23" s="715">
        <f t="shared" si="15"/>
        <v>5.3846153846153849E-2</v>
      </c>
      <c r="AH23" s="715">
        <f t="shared" si="15"/>
        <v>0.1</v>
      </c>
      <c r="AI23" s="706">
        <f t="shared" si="15"/>
        <v>0.59230769230769231</v>
      </c>
      <c r="AL23" s="108" t="s">
        <v>630</v>
      </c>
      <c r="AM23" s="92">
        <f t="shared" ref="AM23:AR28" si="16">+AM51/$AS51</f>
        <v>3.8461538461538464E-2</v>
      </c>
      <c r="AN23" s="402">
        <f t="shared" si="16"/>
        <v>9.6153846153846159E-2</v>
      </c>
      <c r="AO23" s="402">
        <f t="shared" si="16"/>
        <v>0.25</v>
      </c>
      <c r="AP23" s="402">
        <f t="shared" si="16"/>
        <v>0.11538461538461539</v>
      </c>
      <c r="AQ23" s="402">
        <f t="shared" si="16"/>
        <v>0.19230769230769232</v>
      </c>
      <c r="AR23" s="403">
        <f t="shared" si="16"/>
        <v>0.30769230769230771</v>
      </c>
    </row>
    <row r="24" spans="1:53">
      <c r="A24" s="464"/>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465"/>
      <c r="AC24" s="582" t="s">
        <v>429</v>
      </c>
      <c r="AD24" s="790">
        <f t="shared" ref="AD24:AI24" si="17">AM27</f>
        <v>9.9378881987577633E-2</v>
      </c>
      <c r="AE24" s="715">
        <f t="shared" si="17"/>
        <v>0.15217391304347827</v>
      </c>
      <c r="AF24" s="715">
        <f t="shared" si="17"/>
        <v>0.12732919254658384</v>
      </c>
      <c r="AG24" s="715">
        <f t="shared" si="17"/>
        <v>5.5900621118012424E-2</v>
      </c>
      <c r="AH24" s="715">
        <f t="shared" si="17"/>
        <v>0.10869565217391304</v>
      </c>
      <c r="AI24" s="706">
        <f t="shared" si="17"/>
        <v>0.45652173913043476</v>
      </c>
      <c r="AL24" s="110" t="s">
        <v>445</v>
      </c>
      <c r="AM24" s="98">
        <f t="shared" si="16"/>
        <v>0</v>
      </c>
      <c r="AN24" s="73">
        <f t="shared" si="16"/>
        <v>0.11428571428571428</v>
      </c>
      <c r="AO24" s="73">
        <f t="shared" si="16"/>
        <v>0.2</v>
      </c>
      <c r="AP24" s="73">
        <f t="shared" si="16"/>
        <v>0.12857142857142856</v>
      </c>
      <c r="AQ24" s="73">
        <f t="shared" si="16"/>
        <v>0.31428571428571428</v>
      </c>
      <c r="AR24" s="404">
        <f t="shared" si="16"/>
        <v>0.24285714285714285</v>
      </c>
    </row>
    <row r="25" spans="1:53">
      <c r="A25" s="464"/>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465"/>
      <c r="AC25" s="582" t="s">
        <v>430</v>
      </c>
      <c r="AD25" s="715">
        <f t="shared" ref="AD25:AI25" si="18">AM26</f>
        <v>6.0171919770773637E-2</v>
      </c>
      <c r="AE25" s="715">
        <f t="shared" si="18"/>
        <v>0.10601719197707736</v>
      </c>
      <c r="AF25" s="715">
        <f t="shared" si="18"/>
        <v>0.20343839541547279</v>
      </c>
      <c r="AG25" s="715">
        <f t="shared" si="18"/>
        <v>9.4555873925501438E-2</v>
      </c>
      <c r="AH25" s="715">
        <f t="shared" si="18"/>
        <v>0.15759312320916904</v>
      </c>
      <c r="AI25" s="706">
        <f t="shared" si="18"/>
        <v>0.37822349570200575</v>
      </c>
      <c r="AL25" s="110" t="s">
        <v>446</v>
      </c>
      <c r="AM25" s="98">
        <f t="shared" si="16"/>
        <v>2.2222222222222223E-2</v>
      </c>
      <c r="AN25" s="73">
        <f t="shared" si="16"/>
        <v>6.6666666666666666E-2</v>
      </c>
      <c r="AO25" s="73">
        <f t="shared" si="16"/>
        <v>0.21111111111111111</v>
      </c>
      <c r="AP25" s="73">
        <f t="shared" si="16"/>
        <v>0.1</v>
      </c>
      <c r="AQ25" s="73">
        <f t="shared" si="16"/>
        <v>0.26666666666666666</v>
      </c>
      <c r="AR25" s="404">
        <f t="shared" si="16"/>
        <v>0.33333333333333331</v>
      </c>
    </row>
    <row r="26" spans="1:53">
      <c r="A26" s="464"/>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465"/>
      <c r="AC26" s="582" t="s">
        <v>431</v>
      </c>
      <c r="AD26" s="715">
        <f t="shared" ref="AD26:AI26" si="19">AM25</f>
        <v>2.2222222222222223E-2</v>
      </c>
      <c r="AE26" s="715">
        <f t="shared" si="19"/>
        <v>6.6666666666666666E-2</v>
      </c>
      <c r="AF26" s="715">
        <f t="shared" si="19"/>
        <v>0.21111111111111111</v>
      </c>
      <c r="AG26" s="715">
        <f t="shared" si="19"/>
        <v>0.1</v>
      </c>
      <c r="AH26" s="715">
        <f t="shared" si="19"/>
        <v>0.26666666666666666</v>
      </c>
      <c r="AI26" s="706">
        <f t="shared" si="19"/>
        <v>0.33333333333333331</v>
      </c>
      <c r="AL26" s="110" t="s">
        <v>447</v>
      </c>
      <c r="AM26" s="98">
        <f t="shared" si="16"/>
        <v>6.0171919770773637E-2</v>
      </c>
      <c r="AN26" s="73">
        <f t="shared" si="16"/>
        <v>0.10601719197707736</v>
      </c>
      <c r="AO26" s="73">
        <f t="shared" si="16"/>
        <v>0.20343839541547279</v>
      </c>
      <c r="AP26" s="73">
        <f t="shared" si="16"/>
        <v>9.4555873925501438E-2</v>
      </c>
      <c r="AQ26" s="73">
        <f t="shared" si="16"/>
        <v>0.15759312320916904</v>
      </c>
      <c r="AR26" s="404">
        <f t="shared" si="16"/>
        <v>0.37822349570200575</v>
      </c>
    </row>
    <row r="27" spans="1:53">
      <c r="A27" s="464"/>
      <c r="B27" s="294"/>
      <c r="C27" s="294"/>
      <c r="D27" s="294"/>
      <c r="E27" s="294"/>
      <c r="F27" s="294"/>
      <c r="G27" s="294"/>
      <c r="H27" s="294"/>
      <c r="I27" s="294"/>
      <c r="J27" s="294"/>
      <c r="K27" s="294"/>
      <c r="L27" s="294"/>
      <c r="M27" s="294"/>
      <c r="N27" s="294"/>
      <c r="O27" s="294"/>
      <c r="P27" s="294"/>
      <c r="Q27" s="294"/>
      <c r="R27" s="294"/>
      <c r="S27" s="294"/>
      <c r="T27" s="294"/>
      <c r="U27" s="294"/>
      <c r="V27" s="294"/>
      <c r="W27" s="294"/>
      <c r="X27" s="294"/>
      <c r="Y27" s="294"/>
      <c r="Z27" s="294"/>
      <c r="AA27" s="465"/>
      <c r="AC27" s="582" t="s">
        <v>432</v>
      </c>
      <c r="AD27" s="715">
        <f t="shared" ref="AD27:AI27" si="20">AM24</f>
        <v>0</v>
      </c>
      <c r="AE27" s="715">
        <f t="shared" si="20"/>
        <v>0.11428571428571428</v>
      </c>
      <c r="AF27" s="715">
        <f t="shared" si="20"/>
        <v>0.2</v>
      </c>
      <c r="AG27" s="715">
        <f t="shared" si="20"/>
        <v>0.12857142857142856</v>
      </c>
      <c r="AH27" s="790">
        <f t="shared" si="20"/>
        <v>0.31428571428571428</v>
      </c>
      <c r="AI27" s="706">
        <f t="shared" si="20"/>
        <v>0.24285714285714285</v>
      </c>
      <c r="AL27" s="110" t="s">
        <v>448</v>
      </c>
      <c r="AM27" s="98">
        <f t="shared" si="16"/>
        <v>9.9378881987577633E-2</v>
      </c>
      <c r="AN27" s="73">
        <f t="shared" si="16"/>
        <v>0.15217391304347827</v>
      </c>
      <c r="AO27" s="73">
        <f t="shared" si="16"/>
        <v>0.12732919254658384</v>
      </c>
      <c r="AP27" s="73">
        <f t="shared" si="16"/>
        <v>5.5900621118012424E-2</v>
      </c>
      <c r="AQ27" s="73">
        <f t="shared" si="16"/>
        <v>0.10869565217391304</v>
      </c>
      <c r="AR27" s="404">
        <f t="shared" si="16"/>
        <v>0.45652173913043476</v>
      </c>
    </row>
    <row r="28" spans="1:53" ht="11.25" thickBot="1">
      <c r="A28" s="464"/>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465"/>
      <c r="AC28" s="582" t="s">
        <v>433</v>
      </c>
      <c r="AD28" s="715">
        <f t="shared" ref="AD28:AI28" si="21">AM23</f>
        <v>3.8461538461538464E-2</v>
      </c>
      <c r="AE28" s="715">
        <f t="shared" si="21"/>
        <v>9.6153846153846159E-2</v>
      </c>
      <c r="AF28" s="715">
        <f t="shared" si="21"/>
        <v>0.25</v>
      </c>
      <c r="AG28" s="715">
        <f t="shared" si="21"/>
        <v>0.11538461538461539</v>
      </c>
      <c r="AH28" s="715">
        <f t="shared" si="21"/>
        <v>0.19230769230769232</v>
      </c>
      <c r="AI28" s="706">
        <f t="shared" si="21"/>
        <v>0.30769230769230771</v>
      </c>
      <c r="AL28" s="131" t="s">
        <v>449</v>
      </c>
      <c r="AM28" s="57">
        <f t="shared" si="16"/>
        <v>8.461538461538462E-2</v>
      </c>
      <c r="AN28" s="80">
        <f t="shared" si="16"/>
        <v>8.461538461538462E-2</v>
      </c>
      <c r="AO28" s="80">
        <f t="shared" si="16"/>
        <v>8.461538461538462E-2</v>
      </c>
      <c r="AP28" s="80">
        <f t="shared" si="16"/>
        <v>5.3846153846153849E-2</v>
      </c>
      <c r="AQ28" s="80">
        <f t="shared" si="16"/>
        <v>0.1</v>
      </c>
      <c r="AR28" s="405">
        <f t="shared" si="16"/>
        <v>0.59230769230769231</v>
      </c>
    </row>
    <row r="29" spans="1:53">
      <c r="A29" s="464"/>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465"/>
      <c r="AC29" s="401"/>
      <c r="AD29" s="401"/>
      <c r="AE29" s="401"/>
      <c r="AF29" s="401"/>
      <c r="AG29" s="401"/>
      <c r="AH29" s="401"/>
      <c r="AI29" s="401"/>
      <c r="AL29" s="401"/>
      <c r="AM29" s="401"/>
      <c r="AN29" s="401"/>
      <c r="AO29" s="401"/>
      <c r="AP29" s="401"/>
      <c r="AQ29" s="401"/>
      <c r="AR29" s="401"/>
    </row>
    <row r="30" spans="1:53" ht="11.25" thickBot="1">
      <c r="A30" s="464"/>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465"/>
      <c r="AC30" s="285" t="s">
        <v>194</v>
      </c>
      <c r="AL30" s="285" t="s">
        <v>194</v>
      </c>
      <c r="AU30" s="315"/>
      <c r="AV30" s="315"/>
      <c r="AW30" s="315"/>
      <c r="AX30" s="315"/>
      <c r="AY30" s="315"/>
      <c r="AZ30" s="315"/>
      <c r="BA30" s="315"/>
    </row>
    <row r="31" spans="1:53" ht="21.75" thickBot="1">
      <c r="A31" s="464"/>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465"/>
      <c r="AC31" s="580"/>
      <c r="AD31" s="594" t="s">
        <v>126</v>
      </c>
      <c r="AE31" s="597" t="s">
        <v>293</v>
      </c>
      <c r="AF31" s="597" t="s">
        <v>294</v>
      </c>
      <c r="AG31" s="597" t="s">
        <v>295</v>
      </c>
      <c r="AH31" s="594" t="s">
        <v>127</v>
      </c>
      <c r="AI31" s="594" t="s">
        <v>23</v>
      </c>
      <c r="AJ31" s="594" t="s">
        <v>631</v>
      </c>
      <c r="AL31" s="33"/>
      <c r="AM31" s="480" t="s">
        <v>126</v>
      </c>
      <c r="AN31" s="483" t="s">
        <v>232</v>
      </c>
      <c r="AO31" s="483" t="s">
        <v>233</v>
      </c>
      <c r="AP31" s="483" t="s">
        <v>234</v>
      </c>
      <c r="AQ31" s="478" t="s">
        <v>127</v>
      </c>
      <c r="AR31" s="479" t="s">
        <v>23</v>
      </c>
      <c r="AS31" s="399" t="s">
        <v>631</v>
      </c>
    </row>
    <row r="32" spans="1:53" ht="11.25" thickBot="1">
      <c r="A32" s="464"/>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465"/>
      <c r="AC32" s="594" t="s">
        <v>633</v>
      </c>
      <c r="AD32" s="730">
        <f>AM32</f>
        <v>68</v>
      </c>
      <c r="AE32" s="730">
        <f t="shared" ref="AE32:AJ32" si="22">AN32</f>
        <v>116</v>
      </c>
      <c r="AF32" s="730">
        <f t="shared" si="22"/>
        <v>169</v>
      </c>
      <c r="AG32" s="730">
        <f t="shared" si="22"/>
        <v>82</v>
      </c>
      <c r="AH32" s="730">
        <f t="shared" si="22"/>
        <v>159</v>
      </c>
      <c r="AI32" s="730">
        <f t="shared" si="22"/>
        <v>419</v>
      </c>
      <c r="AJ32" s="730">
        <f t="shared" si="22"/>
        <v>1013</v>
      </c>
      <c r="AL32" s="299" t="s">
        <v>633</v>
      </c>
      <c r="AM32" s="289">
        <f>+AM48</f>
        <v>68</v>
      </c>
      <c r="AN32" s="319">
        <f t="shared" ref="AN32:AS32" si="23">+AN48</f>
        <v>116</v>
      </c>
      <c r="AO32" s="319">
        <f t="shared" si="23"/>
        <v>169</v>
      </c>
      <c r="AP32" s="319">
        <f t="shared" si="23"/>
        <v>82</v>
      </c>
      <c r="AQ32" s="319">
        <f t="shared" si="23"/>
        <v>159</v>
      </c>
      <c r="AR32" s="331">
        <f t="shared" si="23"/>
        <v>419</v>
      </c>
      <c r="AS32" s="311">
        <f t="shared" si="23"/>
        <v>1013</v>
      </c>
    </row>
    <row r="33" spans="1:45" ht="11.25" thickBot="1">
      <c r="A33" s="464"/>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465"/>
      <c r="AC33" s="285" t="s">
        <v>195</v>
      </c>
      <c r="AL33" s="285" t="s">
        <v>195</v>
      </c>
    </row>
    <row r="34" spans="1:45" ht="21.75" thickBot="1">
      <c r="A34" s="464"/>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465"/>
      <c r="AC34" s="580" t="s">
        <v>625</v>
      </c>
      <c r="AD34" s="594" t="s">
        <v>126</v>
      </c>
      <c r="AE34" s="597" t="s">
        <v>287</v>
      </c>
      <c r="AF34" s="597" t="s">
        <v>288</v>
      </c>
      <c r="AG34" s="597" t="s">
        <v>289</v>
      </c>
      <c r="AH34" s="594" t="s">
        <v>127</v>
      </c>
      <c r="AI34" s="594" t="s">
        <v>23</v>
      </c>
      <c r="AJ34" s="594" t="s">
        <v>631</v>
      </c>
      <c r="AL34" s="33" t="s">
        <v>625</v>
      </c>
      <c r="AM34" s="480" t="s">
        <v>126</v>
      </c>
      <c r="AN34" s="483" t="s">
        <v>232</v>
      </c>
      <c r="AO34" s="483" t="s">
        <v>233</v>
      </c>
      <c r="AP34" s="483" t="s">
        <v>234</v>
      </c>
      <c r="AQ34" s="478" t="s">
        <v>127</v>
      </c>
      <c r="AR34" s="479" t="s">
        <v>23</v>
      </c>
      <c r="AS34" s="399" t="s">
        <v>631</v>
      </c>
    </row>
    <row r="35" spans="1:45">
      <c r="A35" s="464"/>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465"/>
      <c r="AC35" s="578" t="s">
        <v>416</v>
      </c>
      <c r="AD35" s="730">
        <f>AM47</f>
        <v>10</v>
      </c>
      <c r="AE35" s="730">
        <f t="shared" ref="AE35:AJ35" si="24">AN47</f>
        <v>7</v>
      </c>
      <c r="AF35" s="730">
        <f t="shared" si="24"/>
        <v>23</v>
      </c>
      <c r="AG35" s="730">
        <f t="shared" si="24"/>
        <v>8</v>
      </c>
      <c r="AH35" s="730">
        <f t="shared" si="24"/>
        <v>13</v>
      </c>
      <c r="AI35" s="730">
        <f t="shared" si="24"/>
        <v>105</v>
      </c>
      <c r="AJ35" s="730">
        <f t="shared" si="24"/>
        <v>166</v>
      </c>
      <c r="AL35" s="150" t="s">
        <v>632</v>
      </c>
      <c r="AM35" s="329">
        <f>+集計・資料①!O7</f>
        <v>0</v>
      </c>
      <c r="AN35" s="316">
        <f>+集計・資料①!P7</f>
        <v>0</v>
      </c>
      <c r="AO35" s="316">
        <f>+集計・資料①!Q7</f>
        <v>0</v>
      </c>
      <c r="AP35" s="316">
        <f>+集計・資料①!R7</f>
        <v>0</v>
      </c>
      <c r="AQ35" s="316">
        <f>+集計・資料①!S7</f>
        <v>0</v>
      </c>
      <c r="AR35" s="394">
        <f>+集計・資料①!T7</f>
        <v>0</v>
      </c>
      <c r="AS35" s="330">
        <f>+SUM(AM35:AR35)</f>
        <v>0</v>
      </c>
    </row>
    <row r="36" spans="1:45">
      <c r="A36" s="464"/>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465"/>
      <c r="AC36" s="708" t="s">
        <v>417</v>
      </c>
      <c r="AD36" s="730">
        <f>AM46</f>
        <v>4</v>
      </c>
      <c r="AE36" s="730">
        <f t="shared" ref="AE36:AJ36" si="25">AN46</f>
        <v>12</v>
      </c>
      <c r="AF36" s="730">
        <f t="shared" si="25"/>
        <v>34</v>
      </c>
      <c r="AG36" s="730">
        <f t="shared" si="25"/>
        <v>13</v>
      </c>
      <c r="AH36" s="730">
        <f t="shared" si="25"/>
        <v>34</v>
      </c>
      <c r="AI36" s="730">
        <f t="shared" si="25"/>
        <v>63</v>
      </c>
      <c r="AJ36" s="730">
        <f t="shared" si="25"/>
        <v>160</v>
      </c>
      <c r="AL36" s="19" t="s">
        <v>619</v>
      </c>
      <c r="AM36" s="329">
        <f>+集計・資料①!O9</f>
        <v>1</v>
      </c>
      <c r="AN36" s="316">
        <f>+集計・資料①!P9</f>
        <v>7</v>
      </c>
      <c r="AO36" s="316">
        <f>+集計・資料①!Q9</f>
        <v>11</v>
      </c>
      <c r="AP36" s="316">
        <f>+集計・資料①!R9</f>
        <v>3</v>
      </c>
      <c r="AQ36" s="316">
        <f>+集計・資料①!S9</f>
        <v>11</v>
      </c>
      <c r="AR36" s="394">
        <f>+集計・資料①!T9</f>
        <v>24</v>
      </c>
      <c r="AS36" s="313">
        <f t="shared" ref="AS36:AS48" si="26">+SUM(AM36:AR36)</f>
        <v>57</v>
      </c>
    </row>
    <row r="37" spans="1:45">
      <c r="A37" s="464"/>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465"/>
      <c r="AC37" s="578" t="s">
        <v>418</v>
      </c>
      <c r="AD37" s="730">
        <f>AM45</f>
        <v>0</v>
      </c>
      <c r="AE37" s="730">
        <f t="shared" ref="AE37:AJ37" si="27">AN45</f>
        <v>1</v>
      </c>
      <c r="AF37" s="730">
        <f t="shared" si="27"/>
        <v>0</v>
      </c>
      <c r="AG37" s="730">
        <f t="shared" si="27"/>
        <v>0</v>
      </c>
      <c r="AH37" s="730">
        <f t="shared" si="27"/>
        <v>4</v>
      </c>
      <c r="AI37" s="730">
        <f t="shared" si="27"/>
        <v>3</v>
      </c>
      <c r="AJ37" s="730">
        <f t="shared" si="27"/>
        <v>8</v>
      </c>
      <c r="AL37" s="19" t="s">
        <v>620</v>
      </c>
      <c r="AM37" s="329">
        <f>+集計・資料①!O11</f>
        <v>10</v>
      </c>
      <c r="AN37" s="316">
        <f>+集計・資料①!P11</f>
        <v>20</v>
      </c>
      <c r="AO37" s="316">
        <f>+集計・資料①!Q11</f>
        <v>22</v>
      </c>
      <c r="AP37" s="316">
        <f>+集計・資料①!R11</f>
        <v>12</v>
      </c>
      <c r="AQ37" s="316">
        <f>+集計・資料①!S11</f>
        <v>22</v>
      </c>
      <c r="AR37" s="394">
        <f>+集計・資料①!T11</f>
        <v>46</v>
      </c>
      <c r="AS37" s="313">
        <f t="shared" si="26"/>
        <v>132</v>
      </c>
    </row>
    <row r="38" spans="1:45">
      <c r="A38" s="464"/>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465"/>
      <c r="AC38" s="708" t="s">
        <v>419</v>
      </c>
      <c r="AD38" s="730">
        <f>AM44</f>
        <v>1</v>
      </c>
      <c r="AE38" s="730">
        <f t="shared" ref="AE38:AJ38" si="28">AN44</f>
        <v>1</v>
      </c>
      <c r="AF38" s="730">
        <f t="shared" si="28"/>
        <v>6</v>
      </c>
      <c r="AG38" s="730">
        <f t="shared" si="28"/>
        <v>2</v>
      </c>
      <c r="AH38" s="730">
        <f t="shared" si="28"/>
        <v>3</v>
      </c>
      <c r="AI38" s="730">
        <f t="shared" si="28"/>
        <v>7</v>
      </c>
      <c r="AJ38" s="730">
        <f t="shared" si="28"/>
        <v>20</v>
      </c>
      <c r="AL38" s="19" t="s">
        <v>618</v>
      </c>
      <c r="AM38" s="329">
        <f>+集計・資料①!O13</f>
        <v>3</v>
      </c>
      <c r="AN38" s="316">
        <f>+集計・資料①!P13</f>
        <v>1</v>
      </c>
      <c r="AO38" s="316">
        <f>+集計・資料①!Q13</f>
        <v>3</v>
      </c>
      <c r="AP38" s="316">
        <f>+集計・資料①!R13</f>
        <v>3</v>
      </c>
      <c r="AQ38" s="316">
        <f>+集計・資料①!S13</f>
        <v>8</v>
      </c>
      <c r="AR38" s="394">
        <f>+集計・資料①!T13</f>
        <v>11</v>
      </c>
      <c r="AS38" s="313">
        <f t="shared" si="26"/>
        <v>29</v>
      </c>
    </row>
    <row r="39" spans="1:45">
      <c r="A39" s="464"/>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465"/>
      <c r="AC39" s="578" t="s">
        <v>420</v>
      </c>
      <c r="AD39" s="730">
        <f>AM43</f>
        <v>12</v>
      </c>
      <c r="AE39" s="730">
        <f t="shared" ref="AE39:AJ39" si="29">AN43</f>
        <v>33</v>
      </c>
      <c r="AF39" s="730">
        <f t="shared" si="29"/>
        <v>42</v>
      </c>
      <c r="AG39" s="730">
        <f t="shared" si="29"/>
        <v>19</v>
      </c>
      <c r="AH39" s="730">
        <f t="shared" si="29"/>
        <v>33</v>
      </c>
      <c r="AI39" s="730">
        <f t="shared" si="29"/>
        <v>100</v>
      </c>
      <c r="AJ39" s="730">
        <f t="shared" si="29"/>
        <v>239</v>
      </c>
      <c r="AL39" s="19" t="s">
        <v>617</v>
      </c>
      <c r="AM39" s="329">
        <f>+集計・資料①!O15</f>
        <v>19</v>
      </c>
      <c r="AN39" s="316">
        <f>+集計・資料①!P15</f>
        <v>25</v>
      </c>
      <c r="AO39" s="316">
        <f>+集計・資料①!Q15</f>
        <v>14</v>
      </c>
      <c r="AP39" s="316">
        <f>+集計・資料①!R15</f>
        <v>16</v>
      </c>
      <c r="AQ39" s="316">
        <f>+集計・資料①!S15</f>
        <v>27</v>
      </c>
      <c r="AR39" s="394">
        <f>+集計・資料①!T15</f>
        <v>38</v>
      </c>
      <c r="AS39" s="313">
        <f t="shared" si="26"/>
        <v>139</v>
      </c>
    </row>
    <row r="40" spans="1:45">
      <c r="A40" s="464"/>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465"/>
      <c r="AC40" s="708" t="s">
        <v>421</v>
      </c>
      <c r="AD40" s="730">
        <f>AM42</f>
        <v>2</v>
      </c>
      <c r="AE40" s="730">
        <f t="shared" ref="AE40:AJ40" si="30">AN42</f>
        <v>0</v>
      </c>
      <c r="AF40" s="730">
        <f t="shared" si="30"/>
        <v>4</v>
      </c>
      <c r="AG40" s="730">
        <f t="shared" si="30"/>
        <v>1</v>
      </c>
      <c r="AH40" s="730">
        <f t="shared" si="30"/>
        <v>1</v>
      </c>
      <c r="AI40" s="730">
        <f t="shared" si="30"/>
        <v>6</v>
      </c>
      <c r="AJ40" s="730">
        <f t="shared" si="30"/>
        <v>14</v>
      </c>
      <c r="AL40" s="19" t="s">
        <v>616</v>
      </c>
      <c r="AM40" s="329">
        <f>+集計・資料①!O17</f>
        <v>4</v>
      </c>
      <c r="AN40" s="316">
        <f>+集計・資料①!P17</f>
        <v>8</v>
      </c>
      <c r="AO40" s="316">
        <f>+集計・資料①!Q17</f>
        <v>8</v>
      </c>
      <c r="AP40" s="316">
        <f>+集計・資料①!R17</f>
        <v>4</v>
      </c>
      <c r="AQ40" s="316">
        <f>+集計・資料①!S17</f>
        <v>1</v>
      </c>
      <c r="AR40" s="394">
        <f>+集計・資料①!T17</f>
        <v>5</v>
      </c>
      <c r="AS40" s="313">
        <f t="shared" si="26"/>
        <v>30</v>
      </c>
    </row>
    <row r="41" spans="1:45">
      <c r="A41" s="464"/>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465"/>
      <c r="AC41" s="578" t="s">
        <v>422</v>
      </c>
      <c r="AD41" s="730">
        <f>AM41</f>
        <v>2</v>
      </c>
      <c r="AE41" s="730">
        <f t="shared" ref="AE41:AJ41" si="31">AN41</f>
        <v>1</v>
      </c>
      <c r="AF41" s="730">
        <f t="shared" si="31"/>
        <v>2</v>
      </c>
      <c r="AG41" s="730">
        <f t="shared" si="31"/>
        <v>1</v>
      </c>
      <c r="AH41" s="730">
        <f t="shared" si="31"/>
        <v>2</v>
      </c>
      <c r="AI41" s="730">
        <f t="shared" si="31"/>
        <v>11</v>
      </c>
      <c r="AJ41" s="730">
        <f t="shared" si="31"/>
        <v>19</v>
      </c>
      <c r="AL41" s="19" t="s">
        <v>621</v>
      </c>
      <c r="AM41" s="329">
        <f>+集計・資料①!O19</f>
        <v>2</v>
      </c>
      <c r="AN41" s="316">
        <f>+集計・資料①!P19</f>
        <v>1</v>
      </c>
      <c r="AO41" s="316">
        <f>+集計・資料①!Q19</f>
        <v>2</v>
      </c>
      <c r="AP41" s="316">
        <f>+集計・資料①!R19</f>
        <v>1</v>
      </c>
      <c r="AQ41" s="316">
        <f>+集計・資料①!S19</f>
        <v>2</v>
      </c>
      <c r="AR41" s="394">
        <f>+集計・資料①!T19</f>
        <v>11</v>
      </c>
      <c r="AS41" s="313">
        <f t="shared" si="26"/>
        <v>19</v>
      </c>
    </row>
    <row r="42" spans="1:45">
      <c r="A42" s="464"/>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465"/>
      <c r="AC42" s="708" t="s">
        <v>423</v>
      </c>
      <c r="AD42" s="730">
        <f>AM40</f>
        <v>4</v>
      </c>
      <c r="AE42" s="730">
        <f t="shared" ref="AE42:AJ42" si="32">AN40</f>
        <v>8</v>
      </c>
      <c r="AF42" s="730">
        <f t="shared" si="32"/>
        <v>8</v>
      </c>
      <c r="AG42" s="730">
        <f t="shared" si="32"/>
        <v>4</v>
      </c>
      <c r="AH42" s="730">
        <f t="shared" si="32"/>
        <v>1</v>
      </c>
      <c r="AI42" s="730">
        <f t="shared" si="32"/>
        <v>5</v>
      </c>
      <c r="AJ42" s="730">
        <f t="shared" si="32"/>
        <v>30</v>
      </c>
      <c r="AL42" s="19" t="s">
        <v>615</v>
      </c>
      <c r="AM42" s="329">
        <f>+集計・資料①!O21</f>
        <v>2</v>
      </c>
      <c r="AN42" s="316">
        <f>+集計・資料①!P21</f>
        <v>0</v>
      </c>
      <c r="AO42" s="316">
        <f>+集計・資料①!Q21</f>
        <v>4</v>
      </c>
      <c r="AP42" s="316">
        <f>+集計・資料①!R21</f>
        <v>1</v>
      </c>
      <c r="AQ42" s="316">
        <f>+集計・資料①!S21</f>
        <v>1</v>
      </c>
      <c r="AR42" s="394">
        <f>+集計・資料①!T21</f>
        <v>6</v>
      </c>
      <c r="AS42" s="313">
        <f t="shared" si="26"/>
        <v>14</v>
      </c>
    </row>
    <row r="43" spans="1:45">
      <c r="A43" s="464"/>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465"/>
      <c r="AC43" s="578" t="s">
        <v>424</v>
      </c>
      <c r="AD43" s="730">
        <f>AM39</f>
        <v>19</v>
      </c>
      <c r="AE43" s="730">
        <f t="shared" ref="AE43:AJ43" si="33">AN39</f>
        <v>25</v>
      </c>
      <c r="AF43" s="730">
        <f t="shared" si="33"/>
        <v>14</v>
      </c>
      <c r="AG43" s="730">
        <f t="shared" si="33"/>
        <v>16</v>
      </c>
      <c r="AH43" s="730">
        <f t="shared" si="33"/>
        <v>27</v>
      </c>
      <c r="AI43" s="730">
        <f t="shared" si="33"/>
        <v>38</v>
      </c>
      <c r="AJ43" s="730">
        <f t="shared" si="33"/>
        <v>139</v>
      </c>
      <c r="AL43" s="19" t="s">
        <v>614</v>
      </c>
      <c r="AM43" s="329">
        <f>+集計・資料①!O23</f>
        <v>12</v>
      </c>
      <c r="AN43" s="316">
        <f>+集計・資料①!P23</f>
        <v>33</v>
      </c>
      <c r="AO43" s="316">
        <f>+集計・資料①!Q23</f>
        <v>42</v>
      </c>
      <c r="AP43" s="316">
        <f>+集計・資料①!R23</f>
        <v>19</v>
      </c>
      <c r="AQ43" s="316">
        <f>+集計・資料①!S23</f>
        <v>33</v>
      </c>
      <c r="AR43" s="394">
        <f>+集計・資料①!T23</f>
        <v>100</v>
      </c>
      <c r="AS43" s="313">
        <f t="shared" si="26"/>
        <v>239</v>
      </c>
    </row>
    <row r="44" spans="1:45">
      <c r="A44" s="464"/>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465"/>
      <c r="AC44" s="708" t="s">
        <v>425</v>
      </c>
      <c r="AD44" s="730">
        <f>AM38</f>
        <v>3</v>
      </c>
      <c r="AE44" s="730">
        <f t="shared" ref="AE44:AJ44" si="34">AN38</f>
        <v>1</v>
      </c>
      <c r="AF44" s="730">
        <f t="shared" si="34"/>
        <v>3</v>
      </c>
      <c r="AG44" s="730">
        <f t="shared" si="34"/>
        <v>3</v>
      </c>
      <c r="AH44" s="730">
        <f t="shared" si="34"/>
        <v>8</v>
      </c>
      <c r="AI44" s="730">
        <f t="shared" si="34"/>
        <v>11</v>
      </c>
      <c r="AJ44" s="730">
        <f t="shared" si="34"/>
        <v>29</v>
      </c>
      <c r="AL44" s="19" t="s">
        <v>613</v>
      </c>
      <c r="AM44" s="329">
        <f>+集計・資料①!O25</f>
        <v>1</v>
      </c>
      <c r="AN44" s="316">
        <f>+集計・資料①!P25</f>
        <v>1</v>
      </c>
      <c r="AO44" s="316">
        <f>+集計・資料①!Q25</f>
        <v>6</v>
      </c>
      <c r="AP44" s="316">
        <f>+集計・資料①!R25</f>
        <v>2</v>
      </c>
      <c r="AQ44" s="316">
        <f>+集計・資料①!S25</f>
        <v>3</v>
      </c>
      <c r="AR44" s="394">
        <f>+集計・資料①!T25</f>
        <v>7</v>
      </c>
      <c r="AS44" s="313">
        <f t="shared" si="26"/>
        <v>20</v>
      </c>
    </row>
    <row r="45" spans="1:45">
      <c r="A45" s="46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465"/>
      <c r="AC45" s="578" t="s">
        <v>426</v>
      </c>
      <c r="AD45" s="730">
        <f>AM37</f>
        <v>10</v>
      </c>
      <c r="AE45" s="730">
        <f t="shared" ref="AE45:AJ45" si="35">AN37</f>
        <v>20</v>
      </c>
      <c r="AF45" s="730">
        <f t="shared" si="35"/>
        <v>22</v>
      </c>
      <c r="AG45" s="730">
        <f t="shared" si="35"/>
        <v>12</v>
      </c>
      <c r="AH45" s="730">
        <f t="shared" si="35"/>
        <v>22</v>
      </c>
      <c r="AI45" s="730">
        <f t="shared" si="35"/>
        <v>46</v>
      </c>
      <c r="AJ45" s="730">
        <f t="shared" si="35"/>
        <v>132</v>
      </c>
      <c r="AL45" s="19" t="s">
        <v>612</v>
      </c>
      <c r="AM45" s="329">
        <f>+集計・資料①!O27</f>
        <v>0</v>
      </c>
      <c r="AN45" s="316">
        <f>+集計・資料①!P27</f>
        <v>1</v>
      </c>
      <c r="AO45" s="316">
        <f>+集計・資料①!Q27</f>
        <v>0</v>
      </c>
      <c r="AP45" s="316">
        <f>+集計・資料①!R27</f>
        <v>0</v>
      </c>
      <c r="AQ45" s="316">
        <f>+集計・資料①!S27</f>
        <v>4</v>
      </c>
      <c r="AR45" s="394">
        <f>+集計・資料①!T27</f>
        <v>3</v>
      </c>
      <c r="AS45" s="313">
        <f t="shared" si="26"/>
        <v>8</v>
      </c>
    </row>
    <row r="46" spans="1:45">
      <c r="A46" s="464"/>
      <c r="B46" s="294"/>
      <c r="C46" s="294"/>
      <c r="D46" s="294"/>
      <c r="E46" s="294"/>
      <c r="F46" s="294"/>
      <c r="G46" s="294"/>
      <c r="H46" s="294"/>
      <c r="I46" s="294"/>
      <c r="J46" s="294"/>
      <c r="K46" s="294"/>
      <c r="L46" s="294"/>
      <c r="M46" s="294"/>
      <c r="N46" s="294"/>
      <c r="O46" s="294"/>
      <c r="P46" s="294"/>
      <c r="Q46" s="294"/>
      <c r="R46" s="294"/>
      <c r="S46" s="294"/>
      <c r="T46" s="294"/>
      <c r="U46" s="294"/>
      <c r="V46" s="294"/>
      <c r="W46" s="294"/>
      <c r="X46" s="294"/>
      <c r="Y46" s="294"/>
      <c r="Z46" s="294"/>
      <c r="AA46" s="465"/>
      <c r="AC46" s="708" t="s">
        <v>427</v>
      </c>
      <c r="AD46" s="730">
        <f>AM36</f>
        <v>1</v>
      </c>
      <c r="AE46" s="730">
        <f t="shared" ref="AE46:AJ46" si="36">AN36</f>
        <v>7</v>
      </c>
      <c r="AF46" s="730">
        <f t="shared" si="36"/>
        <v>11</v>
      </c>
      <c r="AG46" s="730">
        <f t="shared" si="36"/>
        <v>3</v>
      </c>
      <c r="AH46" s="730">
        <f t="shared" si="36"/>
        <v>11</v>
      </c>
      <c r="AI46" s="730">
        <f t="shared" si="36"/>
        <v>24</v>
      </c>
      <c r="AJ46" s="730">
        <f t="shared" si="36"/>
        <v>57</v>
      </c>
      <c r="AL46" s="20" t="s">
        <v>622</v>
      </c>
      <c r="AM46" s="303">
        <f>+集計・資料①!O29</f>
        <v>4</v>
      </c>
      <c r="AN46" s="317">
        <f>+集計・資料①!P29</f>
        <v>12</v>
      </c>
      <c r="AO46" s="317">
        <f>+集計・資料①!Q29</f>
        <v>34</v>
      </c>
      <c r="AP46" s="317">
        <f>+集計・資料①!R29</f>
        <v>13</v>
      </c>
      <c r="AQ46" s="317">
        <f>+集計・資料①!S29</f>
        <v>34</v>
      </c>
      <c r="AR46" s="395">
        <f>+集計・資料①!T29</f>
        <v>63</v>
      </c>
      <c r="AS46" s="313">
        <f t="shared" si="26"/>
        <v>160</v>
      </c>
    </row>
    <row r="47" spans="1:45" ht="11.25" thickBot="1">
      <c r="A47" s="464"/>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465"/>
      <c r="AC47" s="578" t="s">
        <v>23</v>
      </c>
      <c r="AD47" s="730">
        <f>AM35</f>
        <v>0</v>
      </c>
      <c r="AE47" s="730">
        <f t="shared" ref="AE47:AJ47" si="37">AN35</f>
        <v>0</v>
      </c>
      <c r="AF47" s="730">
        <f t="shared" si="37"/>
        <v>0</v>
      </c>
      <c r="AG47" s="730">
        <f t="shared" si="37"/>
        <v>0</v>
      </c>
      <c r="AH47" s="730">
        <f t="shared" si="37"/>
        <v>0</v>
      </c>
      <c r="AI47" s="730">
        <f t="shared" si="37"/>
        <v>0</v>
      </c>
      <c r="AJ47" s="730">
        <f t="shared" si="37"/>
        <v>0</v>
      </c>
      <c r="AL47" s="22" t="s">
        <v>623</v>
      </c>
      <c r="AM47" s="398">
        <f>+集計・資料①!O31</f>
        <v>10</v>
      </c>
      <c r="AN47" s="396">
        <f>+集計・資料①!P31</f>
        <v>7</v>
      </c>
      <c r="AO47" s="396">
        <f>+集計・資料①!Q31</f>
        <v>23</v>
      </c>
      <c r="AP47" s="396">
        <f>+集計・資料①!R31</f>
        <v>8</v>
      </c>
      <c r="AQ47" s="396">
        <f>+集計・資料①!S31</f>
        <v>13</v>
      </c>
      <c r="AR47" s="397">
        <f>+集計・資料①!T31</f>
        <v>105</v>
      </c>
      <c r="AS47" s="314">
        <f t="shared" si="26"/>
        <v>166</v>
      </c>
    </row>
    <row r="48" spans="1:45" ht="12" thickTop="1" thickBot="1">
      <c r="A48" s="464"/>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465"/>
      <c r="AC48" s="594" t="s">
        <v>631</v>
      </c>
      <c r="AD48" s="730">
        <f>SUM(AD35:AD47)</f>
        <v>68</v>
      </c>
      <c r="AE48" s="730">
        <f t="shared" ref="AE48:AJ48" si="38">SUM(AE35:AE47)</f>
        <v>116</v>
      </c>
      <c r="AF48" s="730">
        <f t="shared" si="38"/>
        <v>169</v>
      </c>
      <c r="AG48" s="730">
        <f t="shared" si="38"/>
        <v>82</v>
      </c>
      <c r="AH48" s="730">
        <f t="shared" si="38"/>
        <v>159</v>
      </c>
      <c r="AI48" s="730">
        <f t="shared" si="38"/>
        <v>419</v>
      </c>
      <c r="AJ48" s="730">
        <f t="shared" si="38"/>
        <v>1013</v>
      </c>
      <c r="AL48" s="320" t="s">
        <v>631</v>
      </c>
      <c r="AM48" s="289">
        <f>+集計・資料①!O33</f>
        <v>68</v>
      </c>
      <c r="AN48" s="319">
        <f>+集計・資料①!P33</f>
        <v>116</v>
      </c>
      <c r="AO48" s="319">
        <f>+集計・資料①!Q33</f>
        <v>169</v>
      </c>
      <c r="AP48" s="319">
        <f>+集計・資料①!R33</f>
        <v>82</v>
      </c>
      <c r="AQ48" s="319">
        <f>+集計・資料①!S33</f>
        <v>159</v>
      </c>
      <c r="AR48" s="331">
        <f>+集計・資料①!T33</f>
        <v>419</v>
      </c>
      <c r="AS48" s="311">
        <f t="shared" si="26"/>
        <v>1013</v>
      </c>
    </row>
    <row r="49" spans="1:45" ht="11.25" thickBot="1">
      <c r="A49" s="464"/>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465"/>
      <c r="AC49" s="285" t="s">
        <v>196</v>
      </c>
      <c r="AL49" s="285" t="s">
        <v>196</v>
      </c>
    </row>
    <row r="50" spans="1:45" ht="21.75" thickBot="1">
      <c r="A50" s="464"/>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465"/>
      <c r="AC50" s="580" t="s">
        <v>8</v>
      </c>
      <c r="AD50" s="594" t="s">
        <v>126</v>
      </c>
      <c r="AE50" s="597" t="s">
        <v>290</v>
      </c>
      <c r="AF50" s="597" t="s">
        <v>291</v>
      </c>
      <c r="AG50" s="597" t="s">
        <v>292</v>
      </c>
      <c r="AH50" s="594" t="s">
        <v>127</v>
      </c>
      <c r="AI50" s="594" t="s">
        <v>23</v>
      </c>
      <c r="AJ50" s="594" t="s">
        <v>631</v>
      </c>
      <c r="AL50" s="33" t="s">
        <v>8</v>
      </c>
      <c r="AM50" s="480" t="s">
        <v>126</v>
      </c>
      <c r="AN50" s="483" t="s">
        <v>232</v>
      </c>
      <c r="AO50" s="483" t="s">
        <v>233</v>
      </c>
      <c r="AP50" s="483" t="s">
        <v>234</v>
      </c>
      <c r="AQ50" s="478" t="s">
        <v>127</v>
      </c>
      <c r="AR50" s="479" t="s">
        <v>23</v>
      </c>
      <c r="AS50" s="400" t="s">
        <v>631</v>
      </c>
    </row>
    <row r="51" spans="1:45">
      <c r="A51" s="464"/>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465"/>
      <c r="AC51" s="582" t="s">
        <v>428</v>
      </c>
      <c r="AD51" s="730">
        <f>AM56</f>
        <v>11</v>
      </c>
      <c r="AE51" s="730">
        <f t="shared" ref="AE51:AJ51" si="39">AN56</f>
        <v>11</v>
      </c>
      <c r="AF51" s="730">
        <f t="shared" si="39"/>
        <v>11</v>
      </c>
      <c r="AG51" s="730">
        <f t="shared" si="39"/>
        <v>7</v>
      </c>
      <c r="AH51" s="730">
        <f t="shared" si="39"/>
        <v>13</v>
      </c>
      <c r="AI51" s="730">
        <f t="shared" si="39"/>
        <v>77</v>
      </c>
      <c r="AJ51" s="730">
        <f t="shared" si="39"/>
        <v>130</v>
      </c>
      <c r="AL51" s="108" t="s">
        <v>630</v>
      </c>
      <c r="AM51" s="301">
        <f>+集計・資料①!O41</f>
        <v>2</v>
      </c>
      <c r="AN51" s="302">
        <f>+集計・資料①!P41</f>
        <v>5</v>
      </c>
      <c r="AO51" s="302">
        <f>+集計・資料①!Q41</f>
        <v>13</v>
      </c>
      <c r="AP51" s="302">
        <f>+集計・資料①!R41</f>
        <v>6</v>
      </c>
      <c r="AQ51" s="302">
        <f>+集計・資料①!S41</f>
        <v>10</v>
      </c>
      <c r="AR51" s="307">
        <f>+集計・資料①!T41</f>
        <v>16</v>
      </c>
      <c r="AS51" s="328">
        <f t="shared" ref="AS51:AS56" si="40">+SUM(AM51:AR51)</f>
        <v>52</v>
      </c>
    </row>
    <row r="52" spans="1:45">
      <c r="A52" s="464"/>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465"/>
      <c r="AC52" s="582" t="s">
        <v>429</v>
      </c>
      <c r="AD52" s="730">
        <f>AM55</f>
        <v>32</v>
      </c>
      <c r="AE52" s="730">
        <f t="shared" ref="AE52:AJ52" si="41">AN55</f>
        <v>49</v>
      </c>
      <c r="AF52" s="730">
        <f t="shared" si="41"/>
        <v>41</v>
      </c>
      <c r="AG52" s="730">
        <f t="shared" si="41"/>
        <v>18</v>
      </c>
      <c r="AH52" s="730">
        <f t="shared" si="41"/>
        <v>35</v>
      </c>
      <c r="AI52" s="730">
        <f t="shared" si="41"/>
        <v>147</v>
      </c>
      <c r="AJ52" s="730">
        <f t="shared" si="41"/>
        <v>322</v>
      </c>
      <c r="AL52" s="110" t="s">
        <v>445</v>
      </c>
      <c r="AM52" s="303">
        <f>+集計・資料①!O43</f>
        <v>0</v>
      </c>
      <c r="AN52" s="286">
        <f>+集計・資料①!P43</f>
        <v>8</v>
      </c>
      <c r="AO52" s="286">
        <f>+集計・資料①!Q43</f>
        <v>14</v>
      </c>
      <c r="AP52" s="286">
        <f>+集計・資料①!R43</f>
        <v>9</v>
      </c>
      <c r="AQ52" s="286">
        <f>+集計・資料①!S43</f>
        <v>22</v>
      </c>
      <c r="AR52" s="308">
        <f>+集計・資料①!T43</f>
        <v>17</v>
      </c>
      <c r="AS52" s="313">
        <f t="shared" si="40"/>
        <v>70</v>
      </c>
    </row>
    <row r="53" spans="1:45">
      <c r="A53" s="464"/>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465"/>
      <c r="AC53" s="582" t="s">
        <v>430</v>
      </c>
      <c r="AD53" s="730">
        <f>AM54</f>
        <v>21</v>
      </c>
      <c r="AE53" s="730">
        <f t="shared" ref="AE53:AJ53" si="42">AN54</f>
        <v>37</v>
      </c>
      <c r="AF53" s="730">
        <f t="shared" si="42"/>
        <v>71</v>
      </c>
      <c r="AG53" s="730">
        <f t="shared" si="42"/>
        <v>33</v>
      </c>
      <c r="AH53" s="730">
        <f t="shared" si="42"/>
        <v>55</v>
      </c>
      <c r="AI53" s="730">
        <f t="shared" si="42"/>
        <v>132</v>
      </c>
      <c r="AJ53" s="730">
        <f t="shared" si="42"/>
        <v>349</v>
      </c>
      <c r="AL53" s="110" t="s">
        <v>446</v>
      </c>
      <c r="AM53" s="303">
        <f>+集計・資料①!O45</f>
        <v>2</v>
      </c>
      <c r="AN53" s="286">
        <f>+集計・資料①!P45</f>
        <v>6</v>
      </c>
      <c r="AO53" s="286">
        <f>+集計・資料①!Q45</f>
        <v>19</v>
      </c>
      <c r="AP53" s="286">
        <f>+集計・資料①!R45</f>
        <v>9</v>
      </c>
      <c r="AQ53" s="286">
        <f>+集計・資料①!S45</f>
        <v>24</v>
      </c>
      <c r="AR53" s="308">
        <f>+集計・資料①!T45</f>
        <v>30</v>
      </c>
      <c r="AS53" s="313">
        <f t="shared" si="40"/>
        <v>90</v>
      </c>
    </row>
    <row r="54" spans="1:45">
      <c r="A54" s="464"/>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465"/>
      <c r="AC54" s="582" t="s">
        <v>431</v>
      </c>
      <c r="AD54" s="730">
        <f>AM53</f>
        <v>2</v>
      </c>
      <c r="AE54" s="730">
        <f t="shared" ref="AE54:AJ54" si="43">AN53</f>
        <v>6</v>
      </c>
      <c r="AF54" s="730">
        <f t="shared" si="43"/>
        <v>19</v>
      </c>
      <c r="AG54" s="730">
        <f t="shared" si="43"/>
        <v>9</v>
      </c>
      <c r="AH54" s="730">
        <f t="shared" si="43"/>
        <v>24</v>
      </c>
      <c r="AI54" s="730">
        <f t="shared" si="43"/>
        <v>30</v>
      </c>
      <c r="AJ54" s="730">
        <f t="shared" si="43"/>
        <v>90</v>
      </c>
      <c r="AL54" s="110" t="s">
        <v>447</v>
      </c>
      <c r="AM54" s="303">
        <f>+集計・資料①!O47</f>
        <v>21</v>
      </c>
      <c r="AN54" s="286">
        <f>+集計・資料①!P47</f>
        <v>37</v>
      </c>
      <c r="AO54" s="286">
        <f>+集計・資料①!Q47</f>
        <v>71</v>
      </c>
      <c r="AP54" s="286">
        <f>+集計・資料①!R47</f>
        <v>33</v>
      </c>
      <c r="AQ54" s="286">
        <f>+集計・資料①!S47</f>
        <v>55</v>
      </c>
      <c r="AR54" s="308">
        <f>+集計・資料①!T47</f>
        <v>132</v>
      </c>
      <c r="AS54" s="313">
        <f t="shared" si="40"/>
        <v>349</v>
      </c>
    </row>
    <row r="55" spans="1:45">
      <c r="A55" s="464"/>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465"/>
      <c r="AC55" s="582" t="s">
        <v>432</v>
      </c>
      <c r="AD55" s="730">
        <f>AM52</f>
        <v>0</v>
      </c>
      <c r="AE55" s="730">
        <f t="shared" ref="AE55:AJ55" si="44">AN52</f>
        <v>8</v>
      </c>
      <c r="AF55" s="730">
        <f t="shared" si="44"/>
        <v>14</v>
      </c>
      <c r="AG55" s="730">
        <f t="shared" si="44"/>
        <v>9</v>
      </c>
      <c r="AH55" s="730">
        <f t="shared" si="44"/>
        <v>22</v>
      </c>
      <c r="AI55" s="730">
        <f t="shared" si="44"/>
        <v>17</v>
      </c>
      <c r="AJ55" s="730">
        <f t="shared" si="44"/>
        <v>70</v>
      </c>
      <c r="AL55" s="110" t="s">
        <v>448</v>
      </c>
      <c r="AM55" s="303">
        <f>+集計・資料①!O49</f>
        <v>32</v>
      </c>
      <c r="AN55" s="286">
        <f>+集計・資料①!P49</f>
        <v>49</v>
      </c>
      <c r="AO55" s="286">
        <f>+集計・資料①!Q49</f>
        <v>41</v>
      </c>
      <c r="AP55" s="286">
        <f>+集計・資料①!R49</f>
        <v>18</v>
      </c>
      <c r="AQ55" s="286">
        <f>+集計・資料①!S49</f>
        <v>35</v>
      </c>
      <c r="AR55" s="308">
        <f>+集計・資料①!T49</f>
        <v>147</v>
      </c>
      <c r="AS55" s="313">
        <f t="shared" si="40"/>
        <v>322</v>
      </c>
    </row>
    <row r="56" spans="1:45" ht="11.25" thickBot="1">
      <c r="A56" s="464"/>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465"/>
      <c r="AC56" s="582" t="s">
        <v>433</v>
      </c>
      <c r="AD56" s="730">
        <f>AM51</f>
        <v>2</v>
      </c>
      <c r="AE56" s="730">
        <f t="shared" ref="AE56:AJ56" si="45">AN51</f>
        <v>5</v>
      </c>
      <c r="AF56" s="730">
        <f t="shared" si="45"/>
        <v>13</v>
      </c>
      <c r="AG56" s="730">
        <f t="shared" si="45"/>
        <v>6</v>
      </c>
      <c r="AH56" s="730">
        <f t="shared" si="45"/>
        <v>10</v>
      </c>
      <c r="AI56" s="730">
        <f t="shared" si="45"/>
        <v>16</v>
      </c>
      <c r="AJ56" s="730">
        <f t="shared" si="45"/>
        <v>52</v>
      </c>
      <c r="AL56" s="112" t="s">
        <v>449</v>
      </c>
      <c r="AM56" s="304">
        <f>+集計・資料①!O51</f>
        <v>11</v>
      </c>
      <c r="AN56" s="305">
        <f>+集計・資料①!P51</f>
        <v>11</v>
      </c>
      <c r="AO56" s="305">
        <f>+集計・資料①!Q51</f>
        <v>11</v>
      </c>
      <c r="AP56" s="305">
        <f>+集計・資料①!R51</f>
        <v>7</v>
      </c>
      <c r="AQ56" s="305">
        <f>+集計・資料①!S51</f>
        <v>13</v>
      </c>
      <c r="AR56" s="309">
        <f>+集計・資料①!T51</f>
        <v>77</v>
      </c>
      <c r="AS56" s="314">
        <f t="shared" si="40"/>
        <v>130</v>
      </c>
    </row>
    <row r="57" spans="1:45" ht="12" thickTop="1" thickBot="1">
      <c r="A57" s="464"/>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465"/>
      <c r="AC57" s="594" t="s">
        <v>631</v>
      </c>
      <c r="AD57" s="730">
        <f>SUM(AD51:AD56)</f>
        <v>68</v>
      </c>
      <c r="AE57" s="730">
        <f t="shared" ref="AE57:AJ57" si="46">SUM(AE51:AE56)</f>
        <v>116</v>
      </c>
      <c r="AF57" s="730">
        <f t="shared" si="46"/>
        <v>169</v>
      </c>
      <c r="AG57" s="730">
        <f t="shared" si="46"/>
        <v>82</v>
      </c>
      <c r="AH57" s="730">
        <f t="shared" si="46"/>
        <v>159</v>
      </c>
      <c r="AI57" s="730">
        <f t="shared" si="46"/>
        <v>419</v>
      </c>
      <c r="AJ57" s="730">
        <f t="shared" si="46"/>
        <v>1013</v>
      </c>
      <c r="AL57" s="306" t="s">
        <v>631</v>
      </c>
      <c r="AM57" s="289">
        <f>+SUM(AM51:AM56)</f>
        <v>68</v>
      </c>
      <c r="AN57" s="290">
        <f t="shared" ref="AN57:AS57" si="47">+SUM(AN51:AN56)</f>
        <v>116</v>
      </c>
      <c r="AO57" s="290">
        <f t="shared" si="47"/>
        <v>169</v>
      </c>
      <c r="AP57" s="290">
        <f t="shared" si="47"/>
        <v>82</v>
      </c>
      <c r="AQ57" s="290">
        <f t="shared" si="47"/>
        <v>159</v>
      </c>
      <c r="AR57" s="310">
        <f t="shared" si="47"/>
        <v>419</v>
      </c>
      <c r="AS57" s="311">
        <f t="shared" si="47"/>
        <v>1013</v>
      </c>
    </row>
    <row r="58" spans="1:45">
      <c r="A58" s="464"/>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465"/>
    </row>
    <row r="59" spans="1:45">
      <c r="A59" s="464"/>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465"/>
    </row>
    <row r="60" spans="1:45">
      <c r="A60" s="464"/>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465"/>
    </row>
    <row r="61" spans="1:45">
      <c r="A61" s="464"/>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465"/>
    </row>
    <row r="62" spans="1:45">
      <c r="A62" s="464"/>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465"/>
    </row>
    <row r="63" spans="1:45">
      <c r="A63" s="464"/>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465"/>
    </row>
    <row r="64" spans="1:45">
      <c r="A64" s="464"/>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465"/>
    </row>
    <row r="65" spans="1:27">
      <c r="A65" s="464"/>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465"/>
    </row>
    <row r="66" spans="1:27">
      <c r="A66" s="464"/>
      <c r="B66" s="294"/>
      <c r="C66" s="294"/>
      <c r="D66" s="294"/>
      <c r="E66" s="294"/>
      <c r="F66" s="294"/>
      <c r="G66" s="294"/>
      <c r="H66" s="294"/>
      <c r="I66" s="294"/>
      <c r="J66" s="294"/>
      <c r="K66" s="294"/>
      <c r="L66" s="294"/>
      <c r="M66" s="294"/>
      <c r="N66" s="294"/>
      <c r="O66" s="294"/>
      <c r="P66" s="294"/>
      <c r="Q66" s="294"/>
      <c r="R66" s="294"/>
      <c r="S66" s="294"/>
      <c r="T66" s="294"/>
      <c r="U66" s="294"/>
      <c r="V66" s="294"/>
      <c r="W66" s="294"/>
      <c r="X66" s="294"/>
      <c r="Y66" s="294"/>
      <c r="Z66" s="294"/>
      <c r="AA66" s="465"/>
    </row>
    <row r="67" spans="1:27">
      <c r="A67" s="466"/>
      <c r="B67" s="467"/>
      <c r="C67" s="467"/>
      <c r="D67" s="467"/>
      <c r="E67" s="467"/>
      <c r="F67" s="467"/>
      <c r="G67" s="467"/>
      <c r="H67" s="467"/>
      <c r="I67" s="467"/>
      <c r="J67" s="467"/>
      <c r="K67" s="467"/>
      <c r="L67" s="467"/>
      <c r="M67" s="467"/>
      <c r="N67" s="467"/>
      <c r="O67" s="467"/>
      <c r="P67" s="467"/>
      <c r="Q67" s="467"/>
      <c r="R67" s="467"/>
      <c r="S67" s="467"/>
      <c r="T67" s="467"/>
      <c r="U67" s="467"/>
      <c r="V67" s="467"/>
      <c r="W67" s="467"/>
      <c r="X67" s="467"/>
      <c r="Y67" s="467"/>
      <c r="Z67" s="467"/>
      <c r="AA67" s="468"/>
    </row>
  </sheetData>
  <mergeCells count="3">
    <mergeCell ref="A1:B1"/>
    <mergeCell ref="V1:AA1"/>
    <mergeCell ref="B3:M13"/>
  </mergeCells>
  <phoneticPr fontId="4"/>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66" man="1"/>
    <brk id="36"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tabColor theme="9" tint="0.59999389629810485"/>
  </sheetPr>
  <dimension ref="A1:AI70"/>
  <sheetViews>
    <sheetView showGridLines="0" view="pageBreakPreview" zoomScaleNormal="100" workbookViewId="0">
      <selection activeCell="K1" sqref="K1"/>
    </sheetView>
  </sheetViews>
  <sheetFormatPr defaultColWidth="10.28515625" defaultRowHeight="10.5"/>
  <cols>
    <col min="1" max="27" width="3.5703125" style="285" customWidth="1"/>
    <col min="28" max="28" width="1.7109375" style="285" customWidth="1"/>
    <col min="29" max="29" width="17.7109375" style="285" customWidth="1"/>
    <col min="30" max="30" width="17.7109375" style="294" customWidth="1"/>
    <col min="31" max="31" width="17.7109375" style="285" customWidth="1"/>
    <col min="32" max="32" width="1.7109375" style="285" customWidth="1"/>
    <col min="33" max="33" width="15.28515625" style="285" customWidth="1"/>
    <col min="34" max="34" width="10.28515625" style="294" customWidth="1"/>
    <col min="35" max="16384" width="10.28515625" style="285"/>
  </cols>
  <sheetData>
    <row r="1" spans="1:35" ht="21" customHeight="1" thickBot="1">
      <c r="A1" s="869">
        <v>41</v>
      </c>
      <c r="B1" s="869"/>
      <c r="C1" s="500" t="s">
        <v>199</v>
      </c>
      <c r="D1" s="500"/>
      <c r="E1" s="500"/>
      <c r="F1" s="500"/>
      <c r="G1" s="500"/>
      <c r="H1" s="500"/>
      <c r="I1" s="500"/>
      <c r="J1" s="500"/>
      <c r="K1" s="500"/>
      <c r="L1" s="500"/>
      <c r="M1" s="500"/>
      <c r="N1" s="500"/>
      <c r="O1" s="500"/>
      <c r="P1" s="500"/>
      <c r="Q1" s="500"/>
      <c r="R1" s="500"/>
      <c r="S1" s="500"/>
      <c r="T1" s="500"/>
      <c r="U1" s="500"/>
      <c r="V1" s="873" t="s">
        <v>603</v>
      </c>
      <c r="W1" s="873"/>
      <c r="X1" s="873"/>
      <c r="Y1" s="873"/>
      <c r="Z1" s="873"/>
      <c r="AA1" s="873"/>
      <c r="AC1" s="401" t="s">
        <v>501</v>
      </c>
      <c r="AG1" s="401" t="s">
        <v>200</v>
      </c>
    </row>
    <row r="2" spans="1:35">
      <c r="AC2" s="401"/>
      <c r="AG2" s="401"/>
    </row>
    <row r="3" spans="1:35" ht="10.5" customHeight="1">
      <c r="B3" s="870" t="s">
        <v>773</v>
      </c>
      <c r="C3" s="877"/>
      <c r="D3" s="877"/>
      <c r="E3" s="877"/>
      <c r="F3" s="877"/>
      <c r="G3" s="877"/>
      <c r="H3" s="877"/>
      <c r="I3" s="877"/>
      <c r="J3" s="877"/>
      <c r="K3" s="877"/>
      <c r="M3" s="461"/>
      <c r="N3" s="462"/>
      <c r="O3" s="462"/>
      <c r="P3" s="462"/>
      <c r="Q3" s="462"/>
      <c r="R3" s="462"/>
      <c r="S3" s="462"/>
      <c r="T3" s="462"/>
      <c r="U3" s="462"/>
      <c r="V3" s="462"/>
      <c r="W3" s="462"/>
      <c r="X3" s="462"/>
      <c r="Y3" s="462"/>
      <c r="Z3" s="462"/>
      <c r="AA3" s="463"/>
      <c r="AC3" s="401" t="s">
        <v>201</v>
      </c>
      <c r="AG3" s="401" t="s">
        <v>201</v>
      </c>
    </row>
    <row r="4" spans="1:35">
      <c r="B4" s="877"/>
      <c r="C4" s="877"/>
      <c r="D4" s="877"/>
      <c r="E4" s="877"/>
      <c r="F4" s="877"/>
      <c r="G4" s="877"/>
      <c r="H4" s="877"/>
      <c r="I4" s="877"/>
      <c r="J4" s="877"/>
      <c r="K4" s="877"/>
      <c r="M4" s="464"/>
      <c r="N4" s="294"/>
      <c r="O4" s="294"/>
      <c r="P4" s="294"/>
      <c r="Q4" s="294"/>
      <c r="R4" s="294"/>
      <c r="S4" s="294"/>
      <c r="T4" s="294"/>
      <c r="U4" s="294"/>
      <c r="V4" s="294"/>
      <c r="W4" s="294"/>
      <c r="X4" s="294"/>
      <c r="Y4" s="294"/>
      <c r="Z4" s="294"/>
      <c r="AA4" s="465"/>
      <c r="AD4" s="407"/>
      <c r="AH4" s="407"/>
    </row>
    <row r="5" spans="1:35">
      <c r="B5" s="877"/>
      <c r="C5" s="877"/>
      <c r="D5" s="877"/>
      <c r="E5" s="877"/>
      <c r="F5" s="877"/>
      <c r="G5" s="877"/>
      <c r="H5" s="877"/>
      <c r="I5" s="877"/>
      <c r="J5" s="877"/>
      <c r="K5" s="877"/>
      <c r="M5" s="464"/>
      <c r="N5" s="294"/>
      <c r="O5" s="294"/>
      <c r="P5" s="294"/>
      <c r="Q5" s="294"/>
      <c r="R5" s="294"/>
      <c r="S5" s="294"/>
      <c r="T5" s="294"/>
      <c r="U5" s="294"/>
      <c r="V5" s="294"/>
      <c r="W5" s="294"/>
      <c r="X5" s="294"/>
      <c r="Y5" s="294"/>
      <c r="Z5" s="294"/>
      <c r="AA5" s="465"/>
      <c r="AC5" s="580"/>
      <c r="AD5" s="602" t="s">
        <v>627</v>
      </c>
      <c r="AE5" s="603" t="s">
        <v>628</v>
      </c>
      <c r="AG5" s="580"/>
      <c r="AH5" s="603" t="s">
        <v>628</v>
      </c>
      <c r="AI5" s="602" t="s">
        <v>627</v>
      </c>
    </row>
    <row r="6" spans="1:35">
      <c r="B6" s="877"/>
      <c r="C6" s="877"/>
      <c r="D6" s="877"/>
      <c r="E6" s="877"/>
      <c r="F6" s="877"/>
      <c r="G6" s="877"/>
      <c r="H6" s="877"/>
      <c r="I6" s="877"/>
      <c r="J6" s="877"/>
      <c r="K6" s="877"/>
      <c r="M6" s="464"/>
      <c r="N6" s="294"/>
      <c r="O6" s="294"/>
      <c r="P6" s="294"/>
      <c r="Q6" s="294"/>
      <c r="R6" s="294"/>
      <c r="S6" s="294"/>
      <c r="T6" s="294"/>
      <c r="U6" s="294"/>
      <c r="V6" s="294"/>
      <c r="W6" s="294"/>
      <c r="X6" s="294"/>
      <c r="Y6" s="294"/>
      <c r="Z6" s="294"/>
      <c r="AA6" s="465"/>
      <c r="AC6" s="599" t="s">
        <v>633</v>
      </c>
      <c r="AD6" s="734">
        <f>AI6</f>
        <v>1018.078947368421</v>
      </c>
      <c r="AE6" s="734">
        <f>AH6</f>
        <v>961.40199335548175</v>
      </c>
      <c r="AG6" s="599" t="s">
        <v>633</v>
      </c>
      <c r="AH6" s="604">
        <f>+AH24</f>
        <v>961.40199335548175</v>
      </c>
      <c r="AI6" s="604">
        <f>+AI24</f>
        <v>1018.078947368421</v>
      </c>
    </row>
    <row r="7" spans="1:35">
      <c r="B7" s="877"/>
      <c r="C7" s="877"/>
      <c r="D7" s="877"/>
      <c r="E7" s="877"/>
      <c r="F7" s="877"/>
      <c r="G7" s="877"/>
      <c r="H7" s="877"/>
      <c r="I7" s="877"/>
      <c r="J7" s="877"/>
      <c r="K7" s="877"/>
      <c r="M7" s="464"/>
      <c r="N7" s="294"/>
      <c r="O7" s="294"/>
      <c r="P7" s="294"/>
      <c r="Q7" s="294"/>
      <c r="R7" s="294"/>
      <c r="S7" s="294"/>
      <c r="T7" s="294"/>
      <c r="U7" s="294"/>
      <c r="V7" s="294"/>
      <c r="W7" s="294"/>
      <c r="X7" s="294"/>
      <c r="Y7" s="294"/>
      <c r="Z7" s="294"/>
      <c r="AA7" s="465"/>
      <c r="AC7" s="488"/>
      <c r="AD7" s="489"/>
      <c r="AE7" s="490"/>
      <c r="AG7" s="488"/>
      <c r="AH7" s="489"/>
      <c r="AI7" s="490"/>
    </row>
    <row r="8" spans="1:35">
      <c r="B8" s="877"/>
      <c r="C8" s="877"/>
      <c r="D8" s="877"/>
      <c r="E8" s="877"/>
      <c r="F8" s="877"/>
      <c r="G8" s="877"/>
      <c r="H8" s="877"/>
      <c r="I8" s="877"/>
      <c r="J8" s="877"/>
      <c r="K8" s="877"/>
      <c r="M8" s="464"/>
      <c r="N8" s="294"/>
      <c r="O8" s="294"/>
      <c r="P8" s="294"/>
      <c r="Q8" s="294"/>
      <c r="R8" s="294"/>
      <c r="S8" s="294"/>
      <c r="T8" s="294"/>
      <c r="U8" s="294"/>
      <c r="V8" s="294"/>
      <c r="W8" s="294"/>
      <c r="X8" s="294"/>
      <c r="Y8" s="294"/>
      <c r="Z8" s="294"/>
      <c r="AA8" s="465"/>
      <c r="AC8" s="490" t="s">
        <v>202</v>
      </c>
      <c r="AD8" s="489"/>
      <c r="AE8" s="490"/>
      <c r="AG8" s="490" t="s">
        <v>202</v>
      </c>
      <c r="AH8" s="489"/>
      <c r="AI8" s="490"/>
    </row>
    <row r="9" spans="1:35">
      <c r="B9" s="877"/>
      <c r="C9" s="877"/>
      <c r="D9" s="877"/>
      <c r="E9" s="877"/>
      <c r="F9" s="877"/>
      <c r="G9" s="877"/>
      <c r="H9" s="877"/>
      <c r="I9" s="877"/>
      <c r="J9" s="877"/>
      <c r="K9" s="877"/>
      <c r="M9" s="464"/>
      <c r="N9" s="294"/>
      <c r="O9" s="294"/>
      <c r="P9" s="294"/>
      <c r="Q9" s="294"/>
      <c r="R9" s="294"/>
      <c r="S9" s="294"/>
      <c r="T9" s="294"/>
      <c r="U9" s="294"/>
      <c r="V9" s="294"/>
      <c r="W9" s="294"/>
      <c r="X9" s="294"/>
      <c r="Y9" s="294"/>
      <c r="Z9" s="294"/>
      <c r="AA9" s="465"/>
      <c r="AC9" s="490"/>
      <c r="AD9" s="489"/>
      <c r="AE9" s="490"/>
      <c r="AG9" s="490"/>
      <c r="AH9" s="489"/>
      <c r="AI9" s="490"/>
    </row>
    <row r="10" spans="1:35">
      <c r="B10" s="877"/>
      <c r="C10" s="877"/>
      <c r="D10" s="877"/>
      <c r="E10" s="877"/>
      <c r="F10" s="877"/>
      <c r="G10" s="877"/>
      <c r="H10" s="877"/>
      <c r="I10" s="877"/>
      <c r="J10" s="877"/>
      <c r="K10" s="877"/>
      <c r="M10" s="464"/>
      <c r="N10" s="294"/>
      <c r="O10" s="294"/>
      <c r="P10" s="294"/>
      <c r="Q10" s="294"/>
      <c r="R10" s="294"/>
      <c r="S10" s="294"/>
      <c r="T10" s="294"/>
      <c r="U10" s="294"/>
      <c r="V10" s="294"/>
      <c r="W10" s="294"/>
      <c r="X10" s="294"/>
      <c r="Y10" s="294"/>
      <c r="Z10" s="294"/>
      <c r="AA10" s="465"/>
      <c r="AC10" s="598" t="s">
        <v>625</v>
      </c>
      <c r="AD10" s="599" t="s">
        <v>627</v>
      </c>
      <c r="AE10" s="600" t="s">
        <v>628</v>
      </c>
      <c r="AG10" s="598" t="s">
        <v>625</v>
      </c>
      <c r="AH10" s="600" t="s">
        <v>628</v>
      </c>
      <c r="AI10" s="599" t="s">
        <v>627</v>
      </c>
    </row>
    <row r="11" spans="1:35">
      <c r="B11" s="877"/>
      <c r="C11" s="877"/>
      <c r="D11" s="877"/>
      <c r="E11" s="877"/>
      <c r="F11" s="877"/>
      <c r="G11" s="877"/>
      <c r="H11" s="877"/>
      <c r="I11" s="877"/>
      <c r="J11" s="877"/>
      <c r="K11" s="877"/>
      <c r="M11" s="464"/>
      <c r="N11" s="294"/>
      <c r="O11" s="294"/>
      <c r="P11" s="294"/>
      <c r="Q11" s="294"/>
      <c r="R11" s="294"/>
      <c r="S11" s="294"/>
      <c r="T11" s="294"/>
      <c r="U11" s="294"/>
      <c r="V11" s="294"/>
      <c r="W11" s="294"/>
      <c r="X11" s="294"/>
      <c r="Y11" s="294"/>
      <c r="Z11" s="294"/>
      <c r="AA11" s="465"/>
      <c r="AC11" s="578" t="s">
        <v>416</v>
      </c>
      <c r="AD11" s="804">
        <f>AI23</f>
        <v>1193.25</v>
      </c>
      <c r="AE11" s="735">
        <f>AH23</f>
        <v>975.13114754098365</v>
      </c>
      <c r="AG11" s="605" t="s">
        <v>632</v>
      </c>
      <c r="AH11" s="705" t="e">
        <f>+集計・資料①!G7</f>
        <v>#DIV/0!</v>
      </c>
      <c r="AI11" s="705" t="e">
        <f>+集計・資料①!F7</f>
        <v>#DIV/0!</v>
      </c>
    </row>
    <row r="12" spans="1:35">
      <c r="B12" s="877"/>
      <c r="C12" s="877"/>
      <c r="D12" s="877"/>
      <c r="E12" s="877"/>
      <c r="F12" s="877"/>
      <c r="G12" s="877"/>
      <c r="H12" s="877"/>
      <c r="I12" s="877"/>
      <c r="J12" s="877"/>
      <c r="K12" s="877"/>
      <c r="M12" s="464"/>
      <c r="N12" s="294"/>
      <c r="O12" s="294"/>
      <c r="P12" s="294"/>
      <c r="Q12" s="294"/>
      <c r="R12" s="294"/>
      <c r="S12" s="294"/>
      <c r="T12" s="294"/>
      <c r="U12" s="294"/>
      <c r="V12" s="294"/>
      <c r="W12" s="294"/>
      <c r="X12" s="294"/>
      <c r="Y12" s="294"/>
      <c r="Z12" s="294"/>
      <c r="AA12" s="465"/>
      <c r="AC12" s="708" t="s">
        <v>417</v>
      </c>
      <c r="AD12" s="735">
        <f>AI22</f>
        <v>978.5344827586207</v>
      </c>
      <c r="AE12" s="735">
        <f>AH22</f>
        <v>873.84375</v>
      </c>
      <c r="AG12" s="606" t="s">
        <v>619</v>
      </c>
      <c r="AH12" s="601">
        <f>+集計・資料①!G9</f>
        <v>966.21212121212125</v>
      </c>
      <c r="AI12" s="601">
        <f>+集計・資料①!F9</f>
        <v>1087.2352941176471</v>
      </c>
    </row>
    <row r="13" spans="1:35">
      <c r="B13" s="877"/>
      <c r="C13" s="877"/>
      <c r="D13" s="877"/>
      <c r="E13" s="877"/>
      <c r="F13" s="877"/>
      <c r="G13" s="877"/>
      <c r="H13" s="877"/>
      <c r="I13" s="877"/>
      <c r="J13" s="877"/>
      <c r="K13" s="877"/>
      <c r="M13" s="464"/>
      <c r="N13" s="294"/>
      <c r="O13" s="294"/>
      <c r="P13" s="294"/>
      <c r="Q13" s="294"/>
      <c r="R13" s="294"/>
      <c r="S13" s="294"/>
      <c r="T13" s="294"/>
      <c r="U13" s="294"/>
      <c r="V13" s="294"/>
      <c r="W13" s="294"/>
      <c r="X13" s="294"/>
      <c r="Y13" s="294"/>
      <c r="Z13" s="294"/>
      <c r="AA13" s="465"/>
      <c r="AC13" s="578" t="s">
        <v>418</v>
      </c>
      <c r="AD13" s="804">
        <f>AI21</f>
        <v>1156.6666666666667</v>
      </c>
      <c r="AE13" s="804">
        <f>AH21</f>
        <v>1096.75</v>
      </c>
      <c r="AG13" s="606" t="s">
        <v>620</v>
      </c>
      <c r="AH13" s="601">
        <f>+集計・資料①!G11</f>
        <v>960.23170731707319</v>
      </c>
      <c r="AI13" s="601">
        <f>+集計・資料①!F11</f>
        <v>1001.6666666666666</v>
      </c>
    </row>
    <row r="14" spans="1:35" ht="10.5" customHeight="1">
      <c r="B14" s="877"/>
      <c r="C14" s="877"/>
      <c r="D14" s="877"/>
      <c r="E14" s="877"/>
      <c r="F14" s="877"/>
      <c r="G14" s="877"/>
      <c r="H14" s="877"/>
      <c r="I14" s="877"/>
      <c r="J14" s="877"/>
      <c r="K14" s="877"/>
      <c r="M14" s="464"/>
      <c r="N14" s="294"/>
      <c r="O14" s="294"/>
      <c r="P14" s="294"/>
      <c r="Q14" s="294"/>
      <c r="R14" s="294"/>
      <c r="S14" s="294"/>
      <c r="T14" s="294"/>
      <c r="U14" s="294"/>
      <c r="V14" s="294"/>
      <c r="W14" s="294"/>
      <c r="X14" s="294"/>
      <c r="Y14" s="294"/>
      <c r="Z14" s="294"/>
      <c r="AA14" s="465"/>
      <c r="AC14" s="708" t="s">
        <v>419</v>
      </c>
      <c r="AD14" s="735">
        <f>AI20</f>
        <v>1081</v>
      </c>
      <c r="AE14" s="735">
        <f>AH20</f>
        <v>850.77777777777783</v>
      </c>
      <c r="AG14" s="606" t="s">
        <v>618</v>
      </c>
      <c r="AH14" s="601">
        <f>+集計・資料①!G13</f>
        <v>1051.7</v>
      </c>
      <c r="AI14" s="601">
        <f>+集計・資料①!F13</f>
        <v>1063.75</v>
      </c>
    </row>
    <row r="15" spans="1:35">
      <c r="B15" s="877"/>
      <c r="C15" s="877"/>
      <c r="D15" s="877"/>
      <c r="E15" s="877"/>
      <c r="F15" s="877"/>
      <c r="G15" s="877"/>
      <c r="H15" s="877"/>
      <c r="I15" s="877"/>
      <c r="J15" s="877"/>
      <c r="K15" s="877"/>
      <c r="M15" s="466"/>
      <c r="N15" s="467"/>
      <c r="O15" s="467"/>
      <c r="P15" s="467"/>
      <c r="Q15" s="467"/>
      <c r="R15" s="467"/>
      <c r="S15" s="467"/>
      <c r="T15" s="467"/>
      <c r="U15" s="467"/>
      <c r="V15" s="467"/>
      <c r="W15" s="467"/>
      <c r="X15" s="467"/>
      <c r="Y15" s="467"/>
      <c r="Z15" s="467"/>
      <c r="AA15" s="468"/>
      <c r="AC15" s="578" t="s">
        <v>420</v>
      </c>
      <c r="AD15" s="735">
        <f>AI19</f>
        <v>964.93333333333328</v>
      </c>
      <c r="AE15" s="735">
        <f>AH19</f>
        <v>913.8125</v>
      </c>
      <c r="AG15" s="606" t="s">
        <v>617</v>
      </c>
      <c r="AH15" s="601">
        <f>+集計・資料①!G15</f>
        <v>1080.7983870967741</v>
      </c>
      <c r="AI15" s="601">
        <f>+集計・資料①!F15</f>
        <v>1090.9230769230769</v>
      </c>
    </row>
    <row r="16" spans="1:35" ht="10.5" customHeight="1">
      <c r="AC16" s="708" t="s">
        <v>421</v>
      </c>
      <c r="AD16" s="735">
        <f>AI18</f>
        <v>966.66666666666663</v>
      </c>
      <c r="AE16" s="735">
        <f>AH18</f>
        <v>923.28571428571433</v>
      </c>
      <c r="AG16" s="606" t="s">
        <v>616</v>
      </c>
      <c r="AH16" s="601">
        <f>+集計・資料①!G17</f>
        <v>857.75862068965512</v>
      </c>
      <c r="AI16" s="601">
        <f>+集計・資料①!F17</f>
        <v>867.22222222222217</v>
      </c>
    </row>
    <row r="17" spans="1:35">
      <c r="A17" s="461"/>
      <c r="B17" s="462"/>
      <c r="C17" s="462"/>
      <c r="D17" s="462"/>
      <c r="E17" s="462"/>
      <c r="F17" s="462"/>
      <c r="G17" s="462"/>
      <c r="H17" s="462"/>
      <c r="I17" s="462"/>
      <c r="J17" s="462"/>
      <c r="K17" s="462"/>
      <c r="L17" s="462"/>
      <c r="M17" s="462"/>
      <c r="N17" s="462"/>
      <c r="O17" s="462"/>
      <c r="P17" s="462"/>
      <c r="Q17" s="462"/>
      <c r="R17" s="462"/>
      <c r="S17" s="462"/>
      <c r="T17" s="462"/>
      <c r="U17" s="462"/>
      <c r="V17" s="462"/>
      <c r="W17" s="462"/>
      <c r="X17" s="462"/>
      <c r="Y17" s="462"/>
      <c r="Z17" s="462"/>
      <c r="AA17" s="463"/>
      <c r="AC17" s="578" t="s">
        <v>422</v>
      </c>
      <c r="AD17" s="735">
        <f>AI17</f>
        <v>917.33333333333337</v>
      </c>
      <c r="AE17" s="735">
        <f>AH17</f>
        <v>1040.5555555555557</v>
      </c>
      <c r="AG17" s="606" t="s">
        <v>621</v>
      </c>
      <c r="AH17" s="601">
        <f>+集計・資料①!G19</f>
        <v>1040.5555555555557</v>
      </c>
      <c r="AI17" s="601">
        <f>+集計・資料①!F19</f>
        <v>917.33333333333337</v>
      </c>
    </row>
    <row r="18" spans="1:35">
      <c r="A18" s="464"/>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465"/>
      <c r="AC18" s="708" t="s">
        <v>423</v>
      </c>
      <c r="AD18" s="735">
        <f>AI16</f>
        <v>867.22222222222217</v>
      </c>
      <c r="AE18" s="735">
        <f>AH16</f>
        <v>857.75862068965512</v>
      </c>
      <c r="AG18" s="606" t="s">
        <v>615</v>
      </c>
      <c r="AH18" s="601">
        <f>+集計・資料①!G21</f>
        <v>923.28571428571433</v>
      </c>
      <c r="AI18" s="601">
        <f>+集計・資料①!F21</f>
        <v>966.66666666666663</v>
      </c>
    </row>
    <row r="19" spans="1:35">
      <c r="A19" s="464"/>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465"/>
      <c r="AC19" s="578" t="s">
        <v>424</v>
      </c>
      <c r="AD19" s="735">
        <f>AI15</f>
        <v>1090.9230769230769</v>
      </c>
      <c r="AE19" s="804">
        <f>AH15</f>
        <v>1080.7983870967741</v>
      </c>
      <c r="AG19" s="606" t="s">
        <v>614</v>
      </c>
      <c r="AH19" s="601">
        <f>+集計・資料①!G23</f>
        <v>913.8125</v>
      </c>
      <c r="AI19" s="601">
        <f>+集計・資料①!F23</f>
        <v>964.93333333333328</v>
      </c>
    </row>
    <row r="20" spans="1:35">
      <c r="A20" s="464"/>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465"/>
      <c r="AC20" s="708" t="s">
        <v>425</v>
      </c>
      <c r="AD20" s="735">
        <f>AI14</f>
        <v>1063.75</v>
      </c>
      <c r="AE20" s="735">
        <f>AH14</f>
        <v>1051.7</v>
      </c>
      <c r="AG20" s="606" t="s">
        <v>613</v>
      </c>
      <c r="AH20" s="601">
        <f>+集計・資料①!G25</f>
        <v>850.77777777777783</v>
      </c>
      <c r="AI20" s="601">
        <f>+集計・資料①!F25</f>
        <v>1081</v>
      </c>
    </row>
    <row r="21" spans="1:35">
      <c r="A21" s="464"/>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465"/>
      <c r="AC21" s="578" t="s">
        <v>426</v>
      </c>
      <c r="AD21" s="735">
        <f>AI13</f>
        <v>1001.6666666666666</v>
      </c>
      <c r="AE21" s="735">
        <f>AH13</f>
        <v>960.23170731707319</v>
      </c>
      <c r="AG21" s="606" t="s">
        <v>612</v>
      </c>
      <c r="AH21" s="601">
        <f>+集計・資料①!G27</f>
        <v>1096.75</v>
      </c>
      <c r="AI21" s="601">
        <f>+集計・資料①!F27</f>
        <v>1156.6666666666667</v>
      </c>
    </row>
    <row r="22" spans="1:35">
      <c r="A22" s="464"/>
      <c r="B22" s="294"/>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465"/>
      <c r="AC22" s="708" t="s">
        <v>427</v>
      </c>
      <c r="AD22" s="735">
        <f>AI12</f>
        <v>1087.2352941176471</v>
      </c>
      <c r="AE22" s="735">
        <f>AH12</f>
        <v>966.21212121212125</v>
      </c>
      <c r="AG22" s="606" t="s">
        <v>622</v>
      </c>
      <c r="AH22" s="601">
        <f>+集計・資料①!G29</f>
        <v>873.84375</v>
      </c>
      <c r="AI22" s="601">
        <f>+集計・資料①!F29</f>
        <v>978.5344827586207</v>
      </c>
    </row>
    <row r="23" spans="1:35">
      <c r="A23" s="464"/>
      <c r="B23" s="294"/>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465"/>
      <c r="AC23" s="578" t="s">
        <v>23</v>
      </c>
      <c r="AD23" s="705" t="e">
        <f>AI11</f>
        <v>#DIV/0!</v>
      </c>
      <c r="AE23" s="705" t="e">
        <f>AH11</f>
        <v>#DIV/0!</v>
      </c>
      <c r="AG23" s="606" t="s">
        <v>623</v>
      </c>
      <c r="AH23" s="601">
        <f>+集計・資料①!G31</f>
        <v>975.13114754098365</v>
      </c>
      <c r="AI23" s="601">
        <f>+集計・資料①!F31</f>
        <v>1193.25</v>
      </c>
    </row>
    <row r="24" spans="1:35">
      <c r="A24" s="464"/>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465"/>
      <c r="AC24" s="599" t="s">
        <v>633</v>
      </c>
      <c r="AD24" s="705">
        <f>AI24</f>
        <v>1018.078947368421</v>
      </c>
      <c r="AE24" s="705">
        <f>AH24</f>
        <v>961.40199335548175</v>
      </c>
      <c r="AG24" s="599" t="s">
        <v>633</v>
      </c>
      <c r="AH24" s="601">
        <f>+集計・資料①!G33</f>
        <v>961.40199335548175</v>
      </c>
      <c r="AI24" s="601">
        <f>+集計・資料①!F33</f>
        <v>1018.078947368421</v>
      </c>
    </row>
    <row r="25" spans="1:35" ht="10.5" customHeight="1">
      <c r="A25" s="464"/>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465"/>
      <c r="AC25" s="876"/>
      <c r="AD25" s="876"/>
      <c r="AE25" s="876"/>
      <c r="AG25" s="876" t="s">
        <v>655</v>
      </c>
      <c r="AH25" s="876"/>
      <c r="AI25" s="876"/>
    </row>
    <row r="26" spans="1:35">
      <c r="A26" s="464"/>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465"/>
      <c r="AC26" s="876"/>
      <c r="AD26" s="876"/>
      <c r="AE26" s="876"/>
      <c r="AG26" s="876"/>
      <c r="AH26" s="876"/>
      <c r="AI26" s="876"/>
    </row>
    <row r="27" spans="1:35">
      <c r="A27" s="464"/>
      <c r="B27" s="294"/>
      <c r="C27" s="294"/>
      <c r="D27" s="294"/>
      <c r="E27" s="294"/>
      <c r="F27" s="294"/>
      <c r="G27" s="294"/>
      <c r="H27" s="294"/>
      <c r="I27" s="294"/>
      <c r="J27" s="294"/>
      <c r="K27" s="294"/>
      <c r="L27" s="294"/>
      <c r="M27" s="294"/>
      <c r="N27" s="294"/>
      <c r="O27" s="294"/>
      <c r="P27" s="294"/>
      <c r="Q27" s="294"/>
      <c r="R27" s="294"/>
      <c r="S27" s="294"/>
      <c r="T27" s="294"/>
      <c r="U27" s="294"/>
      <c r="V27" s="294"/>
      <c r="W27" s="294"/>
      <c r="X27" s="294"/>
      <c r="Y27" s="294"/>
      <c r="Z27" s="294"/>
      <c r="AA27" s="465"/>
    </row>
    <row r="28" spans="1:35">
      <c r="A28" s="464"/>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465"/>
      <c r="AC28" s="490" t="s">
        <v>203</v>
      </c>
      <c r="AD28" s="491"/>
      <c r="AE28" s="490"/>
      <c r="AG28" s="490" t="s">
        <v>203</v>
      </c>
      <c r="AH28" s="491"/>
      <c r="AI28" s="490"/>
    </row>
    <row r="29" spans="1:35">
      <c r="A29" s="464"/>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465"/>
      <c r="AC29" s="490"/>
      <c r="AD29" s="491"/>
      <c r="AE29" s="490"/>
      <c r="AG29" s="490"/>
      <c r="AH29" s="491"/>
      <c r="AI29" s="490"/>
    </row>
    <row r="30" spans="1:35">
      <c r="A30" s="464"/>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465"/>
      <c r="AC30" s="598" t="s">
        <v>8</v>
      </c>
      <c r="AD30" s="599" t="s">
        <v>627</v>
      </c>
      <c r="AE30" s="600" t="s">
        <v>628</v>
      </c>
      <c r="AG30" s="598" t="s">
        <v>8</v>
      </c>
      <c r="AH30" s="600" t="s">
        <v>628</v>
      </c>
      <c r="AI30" s="599" t="s">
        <v>627</v>
      </c>
    </row>
    <row r="31" spans="1:35">
      <c r="A31" s="464"/>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465"/>
      <c r="AC31" s="582" t="s">
        <v>428</v>
      </c>
      <c r="AD31" s="805">
        <f>AI36</f>
        <v>1158.6428571428571</v>
      </c>
      <c r="AE31" s="736">
        <f>AH36</f>
        <v>931.67391304347825</v>
      </c>
      <c r="AG31" s="108" t="s">
        <v>630</v>
      </c>
      <c r="AH31" s="604">
        <f>+集計・資料①!G41</f>
        <v>1004.3555555555556</v>
      </c>
      <c r="AI31" s="604">
        <f>+集計・資料①!F41</f>
        <v>1004.027027027027</v>
      </c>
    </row>
    <row r="32" spans="1:35">
      <c r="A32" s="464"/>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465"/>
      <c r="AC32" s="582" t="s">
        <v>429</v>
      </c>
      <c r="AD32" s="736">
        <f>AI35</f>
        <v>996.29787234042556</v>
      </c>
      <c r="AE32" s="736">
        <f>AH35</f>
        <v>992.40116279069764</v>
      </c>
      <c r="AG32" s="110" t="s">
        <v>445</v>
      </c>
      <c r="AH32" s="604">
        <f>+集計・資料①!G43</f>
        <v>953.24590163934431</v>
      </c>
      <c r="AI32" s="604">
        <f>+集計・資料①!F43</f>
        <v>1012.1041666666666</v>
      </c>
    </row>
    <row r="33" spans="1:35">
      <c r="A33" s="464"/>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465"/>
      <c r="AC33" s="582" t="s">
        <v>430</v>
      </c>
      <c r="AD33" s="736">
        <f>AI34</f>
        <v>1024.7142857142858</v>
      </c>
      <c r="AE33" s="736">
        <f>AH34</f>
        <v>948.69767441860461</v>
      </c>
      <c r="AG33" s="110" t="s">
        <v>446</v>
      </c>
      <c r="AH33" s="604">
        <f>+集計・資料①!G45</f>
        <v>919.04761904761904</v>
      </c>
      <c r="AI33" s="604">
        <f>+集計・資料①!F45</f>
        <v>998.93478260869563</v>
      </c>
    </row>
    <row r="34" spans="1:35">
      <c r="A34" s="464"/>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465"/>
      <c r="AC34" s="582" t="s">
        <v>431</v>
      </c>
      <c r="AD34" s="736">
        <f>AI33</f>
        <v>998.93478260869563</v>
      </c>
      <c r="AE34" s="736">
        <f>AH33</f>
        <v>919.04761904761904</v>
      </c>
      <c r="AG34" s="110" t="s">
        <v>447</v>
      </c>
      <c r="AH34" s="604">
        <f>+集計・資料①!G47</f>
        <v>948.69767441860461</v>
      </c>
      <c r="AI34" s="604">
        <f>+集計・資料①!F47</f>
        <v>1024.7142857142858</v>
      </c>
    </row>
    <row r="35" spans="1:35">
      <c r="A35" s="464"/>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465"/>
      <c r="AC35" s="582" t="s">
        <v>432</v>
      </c>
      <c r="AD35" s="736">
        <f>AI32</f>
        <v>1012.1041666666666</v>
      </c>
      <c r="AE35" s="736">
        <f>AH32</f>
        <v>953.24590163934431</v>
      </c>
      <c r="AG35" s="110" t="s">
        <v>448</v>
      </c>
      <c r="AH35" s="604">
        <f>+集計・資料①!G49</f>
        <v>992.40116279069764</v>
      </c>
      <c r="AI35" s="604">
        <f>+集計・資料①!F49</f>
        <v>996.29787234042556</v>
      </c>
    </row>
    <row r="36" spans="1:35" ht="11.25" thickBot="1">
      <c r="A36" s="464"/>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465"/>
      <c r="AC36" s="582" t="s">
        <v>433</v>
      </c>
      <c r="AD36" s="736">
        <f>AI31</f>
        <v>1004.027027027027</v>
      </c>
      <c r="AE36" s="805">
        <f>AH31</f>
        <v>1004.3555555555556</v>
      </c>
      <c r="AG36" s="131" t="s">
        <v>449</v>
      </c>
      <c r="AH36" s="604">
        <f>+集計・資料①!G51</f>
        <v>931.67391304347825</v>
      </c>
      <c r="AI36" s="604">
        <f>+集計・資料①!F51</f>
        <v>1158.6428571428571</v>
      </c>
    </row>
    <row r="37" spans="1:35">
      <c r="A37" s="464"/>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465"/>
      <c r="AC37" s="599" t="s">
        <v>633</v>
      </c>
      <c r="AD37" s="736">
        <f>AI37</f>
        <v>1018.078947368421</v>
      </c>
      <c r="AE37" s="736">
        <f>AH37</f>
        <v>961.40199335548175</v>
      </c>
      <c r="AG37" s="599" t="s">
        <v>633</v>
      </c>
      <c r="AH37" s="604">
        <f>+集計・資料①!G53</f>
        <v>961.40199335548175</v>
      </c>
      <c r="AI37" s="604">
        <f>+集計・資料①!F53</f>
        <v>1018.078947368421</v>
      </c>
    </row>
    <row r="38" spans="1:35">
      <c r="A38" s="464"/>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465"/>
      <c r="AD38" s="484"/>
      <c r="AE38" s="484"/>
      <c r="AH38" s="484"/>
      <c r="AI38" s="484"/>
    </row>
    <row r="39" spans="1:35">
      <c r="A39" s="464"/>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465"/>
      <c r="AE39" s="294"/>
      <c r="AI39" s="294"/>
    </row>
    <row r="40" spans="1:35">
      <c r="A40" s="464"/>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465"/>
      <c r="AD40" s="484"/>
      <c r="AE40" s="484"/>
      <c r="AH40" s="484"/>
      <c r="AI40" s="484"/>
    </row>
    <row r="41" spans="1:35">
      <c r="A41" s="464"/>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465"/>
    </row>
    <row r="42" spans="1:35">
      <c r="A42" s="464"/>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465"/>
    </row>
    <row r="43" spans="1:35">
      <c r="A43" s="464"/>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465"/>
    </row>
    <row r="44" spans="1:35">
      <c r="A44" s="464"/>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465"/>
    </row>
    <row r="45" spans="1:35">
      <c r="A45" s="46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465"/>
    </row>
    <row r="46" spans="1:35">
      <c r="A46" s="464"/>
      <c r="B46" s="294"/>
      <c r="C46" s="294"/>
      <c r="D46" s="294"/>
      <c r="E46" s="294"/>
      <c r="F46" s="294"/>
      <c r="G46" s="294"/>
      <c r="H46" s="294"/>
      <c r="I46" s="294"/>
      <c r="J46" s="294"/>
      <c r="K46" s="294"/>
      <c r="L46" s="294"/>
      <c r="M46" s="294"/>
      <c r="N46" s="294"/>
      <c r="O46" s="294"/>
      <c r="P46" s="294"/>
      <c r="Q46" s="294"/>
      <c r="R46" s="294"/>
      <c r="S46" s="294"/>
      <c r="T46" s="294"/>
      <c r="U46" s="294"/>
      <c r="V46" s="294"/>
      <c r="W46" s="294"/>
      <c r="X46" s="294"/>
      <c r="Y46" s="294"/>
      <c r="Z46" s="294"/>
      <c r="AA46" s="465"/>
    </row>
    <row r="47" spans="1:35">
      <c r="A47" s="464"/>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465"/>
    </row>
    <row r="48" spans="1:35">
      <c r="A48" s="464"/>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465"/>
    </row>
    <row r="49" spans="1:27">
      <c r="A49" s="464"/>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465"/>
    </row>
    <row r="50" spans="1:27">
      <c r="A50" s="464"/>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465"/>
    </row>
    <row r="51" spans="1:27">
      <c r="A51" s="464"/>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465"/>
    </row>
    <row r="52" spans="1:27">
      <c r="A52" s="464"/>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465"/>
    </row>
    <row r="53" spans="1:27">
      <c r="A53" s="464"/>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465"/>
    </row>
    <row r="54" spans="1:27">
      <c r="A54" s="464"/>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465"/>
    </row>
    <row r="55" spans="1:27">
      <c r="A55" s="464"/>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465"/>
    </row>
    <row r="56" spans="1:27">
      <c r="A56" s="464"/>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465"/>
    </row>
    <row r="57" spans="1:27">
      <c r="A57" s="464"/>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465"/>
    </row>
    <row r="58" spans="1:27">
      <c r="A58" s="464"/>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465"/>
    </row>
    <row r="59" spans="1:27">
      <c r="A59" s="464"/>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465"/>
    </row>
    <row r="60" spans="1:27">
      <c r="A60" s="464"/>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465"/>
    </row>
    <row r="61" spans="1:27">
      <c r="A61" s="464"/>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465"/>
    </row>
    <row r="62" spans="1:27">
      <c r="A62" s="464"/>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465"/>
    </row>
    <row r="63" spans="1:27">
      <c r="A63" s="464"/>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465"/>
    </row>
    <row r="64" spans="1:27">
      <c r="A64" s="464"/>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465"/>
    </row>
    <row r="65" spans="1:27">
      <c r="A65" s="464"/>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465"/>
    </row>
    <row r="66" spans="1:27">
      <c r="A66" s="464"/>
      <c r="B66" s="294"/>
      <c r="C66" s="294"/>
      <c r="D66" s="294"/>
      <c r="E66" s="294"/>
      <c r="F66" s="294"/>
      <c r="G66" s="294"/>
      <c r="H66" s="294"/>
      <c r="I66" s="294"/>
      <c r="J66" s="294"/>
      <c r="K66" s="294"/>
      <c r="L66" s="294"/>
      <c r="M66" s="294"/>
      <c r="N66" s="294"/>
      <c r="O66" s="294"/>
      <c r="P66" s="294"/>
      <c r="Q66" s="294"/>
      <c r="R66" s="294"/>
      <c r="S66" s="294"/>
      <c r="T66" s="294"/>
      <c r="U66" s="294"/>
      <c r="V66" s="294"/>
      <c r="W66" s="294"/>
      <c r="X66" s="294"/>
      <c r="Y66" s="294"/>
      <c r="Z66" s="294"/>
      <c r="AA66" s="465"/>
    </row>
    <row r="67" spans="1:27">
      <c r="A67" s="464"/>
      <c r="B67" s="294"/>
      <c r="C67" s="294"/>
      <c r="D67" s="294"/>
      <c r="E67" s="294"/>
      <c r="F67" s="294"/>
      <c r="G67" s="294"/>
      <c r="H67" s="294"/>
      <c r="I67" s="294"/>
      <c r="J67" s="294"/>
      <c r="K67" s="294"/>
      <c r="L67" s="294"/>
      <c r="M67" s="294"/>
      <c r="N67" s="294"/>
      <c r="O67" s="294"/>
      <c r="P67" s="294"/>
      <c r="Q67" s="294"/>
      <c r="R67" s="294"/>
      <c r="S67" s="294"/>
      <c r="T67" s="294"/>
      <c r="U67" s="294"/>
      <c r="V67" s="294"/>
      <c r="W67" s="294"/>
      <c r="X67" s="294"/>
      <c r="Y67" s="294"/>
      <c r="Z67" s="294"/>
      <c r="AA67" s="465"/>
    </row>
    <row r="68" spans="1:27">
      <c r="A68" s="464"/>
      <c r="B68" s="294"/>
      <c r="C68" s="294"/>
      <c r="D68" s="294"/>
      <c r="E68" s="294"/>
      <c r="F68" s="294"/>
      <c r="G68" s="294"/>
      <c r="H68" s="294"/>
      <c r="I68" s="294"/>
      <c r="J68" s="294"/>
      <c r="K68" s="294"/>
      <c r="L68" s="294"/>
      <c r="M68" s="294"/>
      <c r="N68" s="294"/>
      <c r="O68" s="294"/>
      <c r="P68" s="294"/>
      <c r="Q68" s="294"/>
      <c r="R68" s="294"/>
      <c r="S68" s="294"/>
      <c r="T68" s="294"/>
      <c r="U68" s="294"/>
      <c r="V68" s="294"/>
      <c r="W68" s="294"/>
      <c r="X68" s="294"/>
      <c r="Y68" s="294"/>
      <c r="Z68" s="294"/>
      <c r="AA68" s="465"/>
    </row>
    <row r="69" spans="1:27">
      <c r="A69" s="464"/>
      <c r="B69" s="294"/>
      <c r="C69" s="294"/>
      <c r="D69" s="294"/>
      <c r="E69" s="294"/>
      <c r="F69" s="294"/>
      <c r="G69" s="294"/>
      <c r="H69" s="294"/>
      <c r="I69" s="294"/>
      <c r="J69" s="294"/>
      <c r="K69" s="294"/>
      <c r="L69" s="294"/>
      <c r="M69" s="294"/>
      <c r="N69" s="294"/>
      <c r="O69" s="294"/>
      <c r="P69" s="294"/>
      <c r="Q69" s="294"/>
      <c r="R69" s="294"/>
      <c r="S69" s="294"/>
      <c r="T69" s="294"/>
      <c r="U69" s="294"/>
      <c r="V69" s="294"/>
      <c r="W69" s="294"/>
      <c r="X69" s="294"/>
      <c r="Y69" s="294"/>
      <c r="Z69" s="294"/>
      <c r="AA69" s="465"/>
    </row>
    <row r="70" spans="1:27">
      <c r="A70" s="466"/>
      <c r="B70" s="467"/>
      <c r="C70" s="467"/>
      <c r="D70" s="467"/>
      <c r="E70" s="467"/>
      <c r="F70" s="467"/>
      <c r="G70" s="467"/>
      <c r="H70" s="467"/>
      <c r="I70" s="467"/>
      <c r="J70" s="467"/>
      <c r="K70" s="467"/>
      <c r="L70" s="467"/>
      <c r="M70" s="467"/>
      <c r="N70" s="467"/>
      <c r="O70" s="467"/>
      <c r="P70" s="467"/>
      <c r="Q70" s="467"/>
      <c r="R70" s="467"/>
      <c r="S70" s="467"/>
      <c r="T70" s="467"/>
      <c r="U70" s="467"/>
      <c r="V70" s="467"/>
      <c r="W70" s="467"/>
      <c r="X70" s="467"/>
      <c r="Y70" s="467"/>
      <c r="Z70" s="467"/>
      <c r="AA70" s="468"/>
    </row>
  </sheetData>
  <mergeCells count="5">
    <mergeCell ref="AG25:AI26"/>
    <mergeCell ref="AC25:AE26"/>
    <mergeCell ref="A1:B1"/>
    <mergeCell ref="V1:AA1"/>
    <mergeCell ref="B3:K15"/>
  </mergeCells>
  <phoneticPr fontId="4"/>
  <conditionalFormatting sqref="AH11:AI24 AD11:AE24">
    <cfRule type="expression" dxfId="1" priority="1" stopIfTrue="1">
      <formula>ISERROR(AD11)=TRUE</formula>
    </cfRule>
  </conditionalFormatting>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1048575" man="1"/>
    <brk id="31"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theme="9" tint="0.59999389629810485"/>
  </sheetPr>
  <dimension ref="A1:AW54"/>
  <sheetViews>
    <sheetView showGridLines="0" view="pageBreakPreview" zoomScale="87" zoomScaleNormal="100" zoomScaleSheetLayoutView="87" workbookViewId="0">
      <selection activeCell="B3" sqref="B3:M15"/>
    </sheetView>
  </sheetViews>
  <sheetFormatPr defaultColWidth="10.28515625" defaultRowHeight="10.5"/>
  <cols>
    <col min="1" max="27" width="3.5703125" style="285" customWidth="1"/>
    <col min="28" max="28" width="1.7109375" style="285" customWidth="1"/>
    <col min="29" max="29" width="15" style="285" customWidth="1"/>
    <col min="30" max="32" width="7.85546875" style="285" customWidth="1"/>
    <col min="33" max="33" width="1.7109375" style="285" customWidth="1"/>
    <col min="34" max="34" width="15" style="285" customWidth="1"/>
    <col min="35" max="38" width="7.28515625" style="285" customWidth="1"/>
    <col min="39" max="39" width="1.7109375" style="285" customWidth="1"/>
    <col min="40" max="40" width="15" style="285" customWidth="1"/>
    <col min="41" max="43" width="6.5703125" style="285" customWidth="1"/>
    <col min="44" max="44" width="1.7109375" style="285" customWidth="1"/>
    <col min="45" max="45" width="15" style="285" customWidth="1"/>
    <col min="46" max="49" width="6.5703125" style="285" customWidth="1"/>
    <col min="50" max="16384" width="10.28515625" style="285"/>
  </cols>
  <sheetData>
    <row r="1" spans="1:49" ht="21" customHeight="1" thickBot="1">
      <c r="A1" s="869">
        <v>42</v>
      </c>
      <c r="B1" s="869"/>
      <c r="C1" s="788" t="s">
        <v>727</v>
      </c>
      <c r="D1" s="500"/>
      <c r="E1" s="500"/>
      <c r="F1" s="500"/>
      <c r="G1" s="500"/>
      <c r="H1" s="500"/>
      <c r="I1" s="500"/>
      <c r="J1" s="500"/>
      <c r="K1" s="500"/>
      <c r="L1" s="500"/>
      <c r="M1" s="500"/>
      <c r="N1" s="500"/>
      <c r="O1" s="500"/>
      <c r="P1" s="500"/>
      <c r="Q1" s="500"/>
      <c r="R1" s="500"/>
      <c r="S1" s="500"/>
      <c r="T1" s="500"/>
      <c r="U1" s="500"/>
      <c r="V1" s="873" t="s">
        <v>604</v>
      </c>
      <c r="W1" s="873"/>
      <c r="X1" s="873"/>
      <c r="Y1" s="873"/>
      <c r="Z1" s="873"/>
      <c r="AA1" s="873"/>
      <c r="AC1" s="285" t="s">
        <v>728</v>
      </c>
      <c r="AN1" s="285" t="s">
        <v>729</v>
      </c>
    </row>
    <row r="3" spans="1:49" ht="10.5" customHeight="1">
      <c r="B3" s="870" t="s">
        <v>785</v>
      </c>
      <c r="C3" s="877"/>
      <c r="D3" s="877"/>
      <c r="E3" s="877"/>
      <c r="F3" s="877"/>
      <c r="G3" s="877"/>
      <c r="H3" s="877"/>
      <c r="I3" s="877"/>
      <c r="J3" s="877"/>
      <c r="K3" s="877"/>
      <c r="L3" s="877"/>
      <c r="M3" s="877"/>
      <c r="O3" s="461"/>
      <c r="P3" s="462"/>
      <c r="Q3" s="462"/>
      <c r="R3" s="462"/>
      <c r="S3" s="462"/>
      <c r="T3" s="462"/>
      <c r="U3" s="462"/>
      <c r="V3" s="462"/>
      <c r="W3" s="462"/>
      <c r="X3" s="462"/>
      <c r="Y3" s="462"/>
      <c r="Z3" s="462"/>
      <c r="AA3" s="463"/>
      <c r="AC3" s="285" t="s">
        <v>730</v>
      </c>
      <c r="AD3" s="28"/>
      <c r="AE3" s="28"/>
      <c r="AF3" s="28"/>
      <c r="AH3" s="285" t="s">
        <v>731</v>
      </c>
      <c r="AI3" s="28"/>
      <c r="AJ3" s="28"/>
      <c r="AK3" s="28"/>
      <c r="AL3" s="28"/>
      <c r="AN3" s="285" t="s">
        <v>730</v>
      </c>
      <c r="AO3" s="28"/>
      <c r="AP3" s="28"/>
      <c r="AQ3" s="28"/>
      <c r="AS3" s="285" t="s">
        <v>731</v>
      </c>
      <c r="AT3" s="28"/>
      <c r="AU3" s="28"/>
      <c r="AV3" s="28"/>
      <c r="AW3" s="28"/>
    </row>
    <row r="4" spans="1:49" ht="11.25" thickBot="1">
      <c r="B4" s="877"/>
      <c r="C4" s="877"/>
      <c r="D4" s="877"/>
      <c r="E4" s="877"/>
      <c r="F4" s="877"/>
      <c r="G4" s="877"/>
      <c r="H4" s="877"/>
      <c r="I4" s="877"/>
      <c r="J4" s="877"/>
      <c r="K4" s="877"/>
      <c r="L4" s="877"/>
      <c r="M4" s="877"/>
      <c r="O4" s="464"/>
      <c r="P4" s="294"/>
      <c r="Q4" s="294"/>
      <c r="R4" s="294"/>
      <c r="S4" s="294"/>
      <c r="T4" s="294"/>
      <c r="U4" s="294"/>
      <c r="V4" s="294"/>
      <c r="W4" s="294"/>
      <c r="X4" s="294"/>
      <c r="Y4" s="294"/>
      <c r="Z4" s="294"/>
      <c r="AA4" s="465"/>
      <c r="AC4" s="28"/>
      <c r="AD4" s="28"/>
      <c r="AE4" s="28"/>
      <c r="AF4" s="28"/>
      <c r="AH4" s="28"/>
      <c r="AI4" s="28"/>
      <c r="AJ4" s="28"/>
      <c r="AK4" s="28"/>
      <c r="AL4" s="28"/>
      <c r="AN4" s="28"/>
      <c r="AO4" s="28"/>
      <c r="AP4" s="28"/>
      <c r="AQ4" s="28"/>
      <c r="AS4" s="28"/>
      <c r="AT4" s="28"/>
      <c r="AU4" s="28"/>
      <c r="AV4" s="28"/>
      <c r="AW4" s="28"/>
    </row>
    <row r="5" spans="1:49" ht="11.25" thickBot="1">
      <c r="B5" s="877"/>
      <c r="C5" s="877"/>
      <c r="D5" s="877"/>
      <c r="E5" s="877"/>
      <c r="F5" s="877"/>
      <c r="G5" s="877"/>
      <c r="H5" s="877"/>
      <c r="I5" s="877"/>
      <c r="J5" s="877"/>
      <c r="K5" s="877"/>
      <c r="L5" s="877"/>
      <c r="M5" s="877"/>
      <c r="O5" s="464"/>
      <c r="P5" s="294"/>
      <c r="Q5" s="294"/>
      <c r="R5" s="294"/>
      <c r="S5" s="294"/>
      <c r="T5" s="294"/>
      <c r="U5" s="294"/>
      <c r="V5" s="294"/>
      <c r="W5" s="294"/>
      <c r="X5" s="294"/>
      <c r="Y5" s="294"/>
      <c r="Z5" s="294"/>
      <c r="AA5" s="465"/>
      <c r="AC5" s="583"/>
      <c r="AD5" s="580" t="s">
        <v>296</v>
      </c>
      <c r="AE5" s="580" t="s">
        <v>297</v>
      </c>
      <c r="AF5" s="580" t="s">
        <v>414</v>
      </c>
      <c r="AH5" s="583"/>
      <c r="AI5" s="580" t="s">
        <v>636</v>
      </c>
      <c r="AJ5" s="580" t="s">
        <v>637</v>
      </c>
      <c r="AK5" s="580" t="s">
        <v>414</v>
      </c>
      <c r="AL5" s="580" t="s">
        <v>633</v>
      </c>
      <c r="AN5" s="136"/>
      <c r="AO5" s="30" t="s">
        <v>241</v>
      </c>
      <c r="AP5" s="31" t="s">
        <v>242</v>
      </c>
      <c r="AQ5" s="32" t="s">
        <v>414</v>
      </c>
      <c r="AS5" s="136"/>
      <c r="AT5" s="30" t="s">
        <v>241</v>
      </c>
      <c r="AU5" s="31" t="s">
        <v>316</v>
      </c>
      <c r="AV5" s="45" t="s">
        <v>414</v>
      </c>
      <c r="AW5" s="245" t="s">
        <v>633</v>
      </c>
    </row>
    <row r="6" spans="1:49" ht="11.25" thickBot="1">
      <c r="B6" s="877"/>
      <c r="C6" s="877"/>
      <c r="D6" s="877"/>
      <c r="E6" s="877"/>
      <c r="F6" s="877"/>
      <c r="G6" s="877"/>
      <c r="H6" s="877"/>
      <c r="I6" s="877"/>
      <c r="J6" s="877"/>
      <c r="K6" s="877"/>
      <c r="L6" s="877"/>
      <c r="M6" s="877"/>
      <c r="O6" s="464"/>
      <c r="P6" s="294"/>
      <c r="Q6" s="294"/>
      <c r="R6" s="294"/>
      <c r="S6" s="294"/>
      <c r="T6" s="294"/>
      <c r="U6" s="294"/>
      <c r="V6" s="294"/>
      <c r="W6" s="294"/>
      <c r="X6" s="294"/>
      <c r="Y6" s="294"/>
      <c r="Z6" s="294"/>
      <c r="AA6" s="465"/>
      <c r="AC6" s="580" t="s">
        <v>633</v>
      </c>
      <c r="AD6" s="706">
        <f>AO6</f>
        <v>0.36229022704837116</v>
      </c>
      <c r="AE6" s="706">
        <f>AP6</f>
        <v>0.48667324777887461</v>
      </c>
      <c r="AF6" s="706">
        <f>AQ6</f>
        <v>0.1510365251727542</v>
      </c>
      <c r="AH6" s="580" t="s">
        <v>633</v>
      </c>
      <c r="AI6" s="714">
        <f>AT6</f>
        <v>367</v>
      </c>
      <c r="AJ6" s="714">
        <f>AU6</f>
        <v>493</v>
      </c>
      <c r="AK6" s="714">
        <f>AV6</f>
        <v>153</v>
      </c>
      <c r="AL6" s="714">
        <f>AW6</f>
        <v>1013</v>
      </c>
      <c r="AN6" s="33" t="s">
        <v>633</v>
      </c>
      <c r="AO6" s="132">
        <f>+AT6/+$AW6</f>
        <v>0.36229022704837116</v>
      </c>
      <c r="AP6" s="133">
        <f>+AU6/+$AW6</f>
        <v>0.48667324777887461</v>
      </c>
      <c r="AQ6" s="135">
        <f>+AV6/+$AW6</f>
        <v>0.1510365251727542</v>
      </c>
      <c r="AS6" s="33" t="s">
        <v>633</v>
      </c>
      <c r="AT6" s="50">
        <f>+集計・資料①!AS33</f>
        <v>367</v>
      </c>
      <c r="AU6" s="51">
        <f>+集計・資料①!AT33</f>
        <v>493</v>
      </c>
      <c r="AV6" s="291">
        <f>+集計・資料①!AU33</f>
        <v>153</v>
      </c>
      <c r="AW6" s="43">
        <f>+SUM(AT6:AV6)</f>
        <v>1013</v>
      </c>
    </row>
    <row r="7" spans="1:49">
      <c r="B7" s="877"/>
      <c r="C7" s="877"/>
      <c r="D7" s="877"/>
      <c r="E7" s="877"/>
      <c r="F7" s="877"/>
      <c r="G7" s="877"/>
      <c r="H7" s="877"/>
      <c r="I7" s="877"/>
      <c r="J7" s="877"/>
      <c r="K7" s="877"/>
      <c r="L7" s="877"/>
      <c r="M7" s="877"/>
      <c r="O7" s="464"/>
      <c r="P7" s="294"/>
      <c r="Q7" s="294"/>
      <c r="R7" s="294"/>
      <c r="S7" s="294"/>
      <c r="T7" s="294"/>
      <c r="U7" s="294"/>
      <c r="V7" s="294"/>
      <c r="W7" s="294"/>
      <c r="X7" s="294"/>
      <c r="Y7" s="294"/>
      <c r="Z7" s="294"/>
      <c r="AA7" s="465"/>
      <c r="AH7" s="28"/>
      <c r="AI7" s="28"/>
      <c r="AJ7" s="28"/>
      <c r="AK7" s="28"/>
      <c r="AL7" s="28"/>
      <c r="AS7" s="28"/>
      <c r="AT7" s="28"/>
      <c r="AU7" s="28"/>
      <c r="AV7" s="28"/>
      <c r="AW7" s="28"/>
    </row>
    <row r="8" spans="1:49">
      <c r="B8" s="877"/>
      <c r="C8" s="877"/>
      <c r="D8" s="877"/>
      <c r="E8" s="877"/>
      <c r="F8" s="877"/>
      <c r="G8" s="877"/>
      <c r="H8" s="877"/>
      <c r="I8" s="877"/>
      <c r="J8" s="877"/>
      <c r="K8" s="877"/>
      <c r="L8" s="877"/>
      <c r="M8" s="877"/>
      <c r="O8" s="464"/>
      <c r="P8" s="294"/>
      <c r="Q8" s="294"/>
      <c r="R8" s="294"/>
      <c r="S8" s="294"/>
      <c r="T8" s="294"/>
      <c r="U8" s="294"/>
      <c r="V8" s="294"/>
      <c r="W8" s="294"/>
      <c r="X8" s="294"/>
      <c r="Y8" s="294"/>
      <c r="Z8" s="294"/>
      <c r="AA8" s="465"/>
      <c r="AC8" s="285" t="s">
        <v>732</v>
      </c>
      <c r="AD8" s="28"/>
      <c r="AE8" s="28"/>
      <c r="AF8" s="28"/>
      <c r="AH8" s="285" t="s">
        <v>733</v>
      </c>
      <c r="AI8" s="28"/>
      <c r="AJ8" s="28"/>
      <c r="AK8" s="28"/>
      <c r="AL8" s="28"/>
      <c r="AN8" s="285" t="s">
        <v>732</v>
      </c>
      <c r="AO8" s="28"/>
      <c r="AP8" s="28"/>
      <c r="AQ8" s="28"/>
      <c r="AS8" s="285" t="s">
        <v>733</v>
      </c>
      <c r="AT8" s="28"/>
      <c r="AU8" s="28"/>
      <c r="AV8" s="28"/>
      <c r="AW8" s="28"/>
    </row>
    <row r="9" spans="1:49" ht="11.25" thickBot="1">
      <c r="B9" s="877"/>
      <c r="C9" s="877"/>
      <c r="D9" s="877"/>
      <c r="E9" s="877"/>
      <c r="F9" s="877"/>
      <c r="G9" s="877"/>
      <c r="H9" s="877"/>
      <c r="I9" s="877"/>
      <c r="J9" s="877"/>
      <c r="K9" s="877"/>
      <c r="L9" s="877"/>
      <c r="M9" s="877"/>
      <c r="O9" s="464"/>
      <c r="P9" s="294"/>
      <c r="Q9" s="294"/>
      <c r="R9" s="294"/>
      <c r="S9" s="294"/>
      <c r="T9" s="294"/>
      <c r="U9" s="294"/>
      <c r="V9" s="294"/>
      <c r="W9" s="294"/>
      <c r="X9" s="294"/>
      <c r="Y9" s="294"/>
      <c r="Z9" s="294"/>
      <c r="AA9" s="465"/>
      <c r="AC9" s="28"/>
      <c r="AD9" s="28"/>
      <c r="AE9" s="28"/>
      <c r="AF9" s="28"/>
      <c r="AH9" s="28"/>
      <c r="AI9" s="28"/>
      <c r="AJ9" s="28"/>
      <c r="AK9" s="28"/>
      <c r="AL9" s="28"/>
      <c r="AN9" s="28"/>
      <c r="AO9" s="28"/>
      <c r="AP9" s="28"/>
      <c r="AQ9" s="28"/>
      <c r="AS9" s="28"/>
      <c r="AT9" s="28"/>
      <c r="AU9" s="28"/>
      <c r="AV9" s="28"/>
      <c r="AW9" s="28"/>
    </row>
    <row r="10" spans="1:49" ht="11.25" thickBot="1">
      <c r="B10" s="877"/>
      <c r="C10" s="877"/>
      <c r="D10" s="877"/>
      <c r="E10" s="877"/>
      <c r="F10" s="877"/>
      <c r="G10" s="877"/>
      <c r="H10" s="877"/>
      <c r="I10" s="877"/>
      <c r="J10" s="877"/>
      <c r="K10" s="877"/>
      <c r="L10" s="877"/>
      <c r="M10" s="877"/>
      <c r="O10" s="464"/>
      <c r="P10" s="294"/>
      <c r="Q10" s="294"/>
      <c r="R10" s="294"/>
      <c r="S10" s="294"/>
      <c r="T10" s="294"/>
      <c r="U10" s="294"/>
      <c r="V10" s="294"/>
      <c r="W10" s="294"/>
      <c r="X10" s="294"/>
      <c r="Y10" s="294"/>
      <c r="Z10" s="294"/>
      <c r="AA10" s="465"/>
      <c r="AC10" s="580" t="s">
        <v>625</v>
      </c>
      <c r="AD10" s="580" t="s">
        <v>675</v>
      </c>
      <c r="AE10" s="580" t="s">
        <v>676</v>
      </c>
      <c r="AF10" s="580" t="s">
        <v>414</v>
      </c>
      <c r="AH10" s="580" t="s">
        <v>625</v>
      </c>
      <c r="AI10" s="580" t="s">
        <v>675</v>
      </c>
      <c r="AJ10" s="580" t="s">
        <v>676</v>
      </c>
      <c r="AK10" s="580" t="s">
        <v>414</v>
      </c>
      <c r="AL10" s="580" t="s">
        <v>633</v>
      </c>
      <c r="AN10" s="29" t="s">
        <v>625</v>
      </c>
      <c r="AO10" s="30" t="s">
        <v>241</v>
      </c>
      <c r="AP10" s="31" t="s">
        <v>242</v>
      </c>
      <c r="AQ10" s="32" t="s">
        <v>414</v>
      </c>
      <c r="AS10" s="29" t="s">
        <v>625</v>
      </c>
      <c r="AT10" s="30" t="s">
        <v>241</v>
      </c>
      <c r="AU10" s="31" t="s">
        <v>316</v>
      </c>
      <c r="AV10" s="123" t="s">
        <v>414</v>
      </c>
      <c r="AW10" s="288" t="s">
        <v>633</v>
      </c>
    </row>
    <row r="11" spans="1:49">
      <c r="B11" s="877"/>
      <c r="C11" s="877"/>
      <c r="D11" s="877"/>
      <c r="E11" s="877"/>
      <c r="F11" s="877"/>
      <c r="G11" s="877"/>
      <c r="H11" s="877"/>
      <c r="I11" s="877"/>
      <c r="J11" s="877"/>
      <c r="K11" s="877"/>
      <c r="L11" s="877"/>
      <c r="M11" s="877"/>
      <c r="O11" s="464"/>
      <c r="P11" s="294"/>
      <c r="Q11" s="294"/>
      <c r="R11" s="294"/>
      <c r="S11" s="294"/>
      <c r="T11" s="294"/>
      <c r="U11" s="294"/>
      <c r="V11" s="294"/>
      <c r="W11" s="294"/>
      <c r="X11" s="294"/>
      <c r="Y11" s="294"/>
      <c r="Z11" s="294"/>
      <c r="AA11" s="465"/>
      <c r="AC11" s="578" t="s">
        <v>416</v>
      </c>
      <c r="AD11" s="706">
        <f>AO23</f>
        <v>0.13253012048192772</v>
      </c>
      <c r="AE11" s="706">
        <f>AP23</f>
        <v>0.52409638554216864</v>
      </c>
      <c r="AF11" s="706">
        <f>AQ23</f>
        <v>0.34337349397590361</v>
      </c>
      <c r="AH11" s="578" t="s">
        <v>416</v>
      </c>
      <c r="AI11" s="714">
        <f>AT23</f>
        <v>22</v>
      </c>
      <c r="AJ11" s="714">
        <f>AU23</f>
        <v>87</v>
      </c>
      <c r="AK11" s="714">
        <f>AV23</f>
        <v>57</v>
      </c>
      <c r="AL11" s="714">
        <f>AW23</f>
        <v>166</v>
      </c>
      <c r="AN11" s="46" t="s">
        <v>632</v>
      </c>
      <c r="AO11" s="92" t="e">
        <f>+AT11/+$AW11</f>
        <v>#DIV/0!</v>
      </c>
      <c r="AP11" s="48" t="e">
        <f>+AU11/+$AW11</f>
        <v>#DIV/0!</v>
      </c>
      <c r="AQ11" s="93" t="e">
        <f>+AV11/+$AW11</f>
        <v>#DIV/0!</v>
      </c>
      <c r="AS11" s="46" t="s">
        <v>632</v>
      </c>
      <c r="AT11" s="50">
        <f>+集計・資料①!AS7</f>
        <v>0</v>
      </c>
      <c r="AU11" s="51">
        <f>+集計・資料①!AT7</f>
        <v>0</v>
      </c>
      <c r="AV11" s="291">
        <f>+集計・資料①!AU7</f>
        <v>0</v>
      </c>
      <c r="AW11" s="255">
        <f>+SUM(AT11:AV11)</f>
        <v>0</v>
      </c>
    </row>
    <row r="12" spans="1:49">
      <c r="B12" s="877"/>
      <c r="C12" s="877"/>
      <c r="D12" s="877"/>
      <c r="E12" s="877"/>
      <c r="F12" s="877"/>
      <c r="G12" s="877"/>
      <c r="H12" s="877"/>
      <c r="I12" s="877"/>
      <c r="J12" s="877"/>
      <c r="K12" s="877"/>
      <c r="L12" s="877"/>
      <c r="M12" s="877"/>
      <c r="O12" s="464"/>
      <c r="P12" s="294"/>
      <c r="Q12" s="294"/>
      <c r="R12" s="294"/>
      <c r="S12" s="294"/>
      <c r="T12" s="294"/>
      <c r="U12" s="294"/>
      <c r="V12" s="294"/>
      <c r="W12" s="294"/>
      <c r="X12" s="294"/>
      <c r="Y12" s="294"/>
      <c r="Z12" s="294"/>
      <c r="AA12" s="465"/>
      <c r="AC12" s="708" t="s">
        <v>417</v>
      </c>
      <c r="AD12" s="706">
        <f>AO22</f>
        <v>0.33124999999999999</v>
      </c>
      <c r="AE12" s="706">
        <f>AP22</f>
        <v>0.53125</v>
      </c>
      <c r="AF12" s="706">
        <f>AQ22</f>
        <v>0.13750000000000001</v>
      </c>
      <c r="AH12" s="708" t="s">
        <v>417</v>
      </c>
      <c r="AI12" s="714">
        <f>AT22</f>
        <v>53</v>
      </c>
      <c r="AJ12" s="714">
        <f>AU22</f>
        <v>85</v>
      </c>
      <c r="AK12" s="714">
        <f>AV22</f>
        <v>22</v>
      </c>
      <c r="AL12" s="714">
        <f>AW22</f>
        <v>160</v>
      </c>
      <c r="AN12" s="8" t="s">
        <v>619</v>
      </c>
      <c r="AO12" s="98">
        <f t="shared" ref="AO12:AQ22" si="0">+AT12/+$AW12</f>
        <v>0.45614035087719296</v>
      </c>
      <c r="AP12" s="74">
        <f t="shared" si="0"/>
        <v>0.36842105263157893</v>
      </c>
      <c r="AQ12" s="75">
        <f t="shared" si="0"/>
        <v>0.17543859649122806</v>
      </c>
      <c r="AS12" s="8" t="s">
        <v>619</v>
      </c>
      <c r="AT12" s="50">
        <f>+集計・資料①!AS9</f>
        <v>26</v>
      </c>
      <c r="AU12" s="51">
        <f>+集計・資料①!AT9</f>
        <v>21</v>
      </c>
      <c r="AV12" s="291">
        <f>+集計・資料①!AU9</f>
        <v>10</v>
      </c>
      <c r="AW12" s="256">
        <f t="shared" ref="AW12:AW24" si="1">+SUM(AT12:AV12)</f>
        <v>57</v>
      </c>
    </row>
    <row r="13" spans="1:49">
      <c r="B13" s="877"/>
      <c r="C13" s="877"/>
      <c r="D13" s="877"/>
      <c r="E13" s="877"/>
      <c r="F13" s="877"/>
      <c r="G13" s="877"/>
      <c r="H13" s="877"/>
      <c r="I13" s="877"/>
      <c r="J13" s="877"/>
      <c r="K13" s="877"/>
      <c r="L13" s="877"/>
      <c r="M13" s="877"/>
      <c r="O13" s="464"/>
      <c r="P13" s="294"/>
      <c r="Q13" s="294"/>
      <c r="R13" s="294"/>
      <c r="S13" s="294"/>
      <c r="T13" s="294"/>
      <c r="U13" s="294"/>
      <c r="V13" s="294"/>
      <c r="W13" s="294"/>
      <c r="X13" s="294"/>
      <c r="Y13" s="294"/>
      <c r="Z13" s="294"/>
      <c r="AA13" s="465"/>
      <c r="AC13" s="578" t="s">
        <v>418</v>
      </c>
      <c r="AD13" s="786">
        <f>AO21</f>
        <v>0.375</v>
      </c>
      <c r="AE13" s="706">
        <f>AP21</f>
        <v>0.5</v>
      </c>
      <c r="AF13" s="706">
        <f>AQ21</f>
        <v>0.125</v>
      </c>
      <c r="AH13" s="578" t="s">
        <v>418</v>
      </c>
      <c r="AI13" s="714">
        <f>AT21</f>
        <v>3</v>
      </c>
      <c r="AJ13" s="714">
        <f>AU21</f>
        <v>4</v>
      </c>
      <c r="AK13" s="714">
        <f>AV21</f>
        <v>1</v>
      </c>
      <c r="AL13" s="714">
        <f>AW21</f>
        <v>8</v>
      </c>
      <c r="AN13" s="8" t="s">
        <v>620</v>
      </c>
      <c r="AO13" s="98">
        <f t="shared" si="0"/>
        <v>0.47727272727272729</v>
      </c>
      <c r="AP13" s="74">
        <f t="shared" si="0"/>
        <v>0.41666666666666669</v>
      </c>
      <c r="AQ13" s="75">
        <f t="shared" si="0"/>
        <v>0.10606060606060606</v>
      </c>
      <c r="AS13" s="8" t="s">
        <v>620</v>
      </c>
      <c r="AT13" s="50">
        <f>+集計・資料①!AS11</f>
        <v>63</v>
      </c>
      <c r="AU13" s="51">
        <f>+集計・資料①!AT11</f>
        <v>55</v>
      </c>
      <c r="AV13" s="291">
        <f>+集計・資料①!AU11</f>
        <v>14</v>
      </c>
      <c r="AW13" s="256">
        <f t="shared" si="1"/>
        <v>132</v>
      </c>
    </row>
    <row r="14" spans="1:49" ht="11.25" customHeight="1">
      <c r="B14" s="877"/>
      <c r="C14" s="877"/>
      <c r="D14" s="877"/>
      <c r="E14" s="877"/>
      <c r="F14" s="877"/>
      <c r="G14" s="877"/>
      <c r="H14" s="877"/>
      <c r="I14" s="877"/>
      <c r="J14" s="877"/>
      <c r="K14" s="877"/>
      <c r="L14" s="877"/>
      <c r="M14" s="877"/>
      <c r="O14" s="464"/>
      <c r="P14" s="294"/>
      <c r="Q14" s="294"/>
      <c r="R14" s="294"/>
      <c r="S14" s="294"/>
      <c r="T14" s="294"/>
      <c r="U14" s="294"/>
      <c r="V14" s="294"/>
      <c r="W14" s="294"/>
      <c r="X14" s="294"/>
      <c r="Y14" s="294"/>
      <c r="Z14" s="294"/>
      <c r="AA14" s="465"/>
      <c r="AC14" s="708" t="s">
        <v>419</v>
      </c>
      <c r="AD14" s="706">
        <f>AO20</f>
        <v>0.45</v>
      </c>
      <c r="AE14" s="706">
        <f>AP20</f>
        <v>0.5</v>
      </c>
      <c r="AF14" s="706">
        <f>AQ20</f>
        <v>0.05</v>
      </c>
      <c r="AH14" s="708" t="s">
        <v>419</v>
      </c>
      <c r="AI14" s="714">
        <f>AT20</f>
        <v>9</v>
      </c>
      <c r="AJ14" s="714">
        <f>AU20</f>
        <v>10</v>
      </c>
      <c r="AK14" s="714">
        <f>AV20</f>
        <v>1</v>
      </c>
      <c r="AL14" s="714">
        <f>AW20</f>
        <v>20</v>
      </c>
      <c r="AN14" s="8" t="s">
        <v>618</v>
      </c>
      <c r="AO14" s="98">
        <f t="shared" si="0"/>
        <v>0.44827586206896552</v>
      </c>
      <c r="AP14" s="74">
        <f t="shared" si="0"/>
        <v>0.48275862068965519</v>
      </c>
      <c r="AQ14" s="75">
        <f t="shared" si="0"/>
        <v>6.8965517241379309E-2</v>
      </c>
      <c r="AS14" s="8" t="s">
        <v>618</v>
      </c>
      <c r="AT14" s="50">
        <f>+集計・資料①!AS13</f>
        <v>13</v>
      </c>
      <c r="AU14" s="51">
        <f>+集計・資料①!AT13</f>
        <v>14</v>
      </c>
      <c r="AV14" s="291">
        <f>+集計・資料①!AU13</f>
        <v>2</v>
      </c>
      <c r="AW14" s="256">
        <f t="shared" si="1"/>
        <v>29</v>
      </c>
    </row>
    <row r="15" spans="1:49" ht="11.25" customHeight="1">
      <c r="B15" s="877"/>
      <c r="C15" s="877"/>
      <c r="D15" s="877"/>
      <c r="E15" s="877"/>
      <c r="F15" s="877"/>
      <c r="G15" s="877"/>
      <c r="H15" s="877"/>
      <c r="I15" s="877"/>
      <c r="J15" s="877"/>
      <c r="K15" s="877"/>
      <c r="L15" s="877"/>
      <c r="M15" s="877"/>
      <c r="O15" s="466"/>
      <c r="P15" s="467"/>
      <c r="Q15" s="467"/>
      <c r="R15" s="467"/>
      <c r="S15" s="467"/>
      <c r="T15" s="467"/>
      <c r="U15" s="467"/>
      <c r="V15" s="467"/>
      <c r="W15" s="467"/>
      <c r="X15" s="467"/>
      <c r="Y15" s="467"/>
      <c r="Z15" s="467"/>
      <c r="AA15" s="468"/>
      <c r="AC15" s="578" t="s">
        <v>420</v>
      </c>
      <c r="AD15" s="706">
        <f>AO19</f>
        <v>0.31380753138075312</v>
      </c>
      <c r="AE15" s="706">
        <f>AP19</f>
        <v>0.53556485355648531</v>
      </c>
      <c r="AF15" s="706">
        <f>AQ19</f>
        <v>0.15062761506276151</v>
      </c>
      <c r="AH15" s="578" t="s">
        <v>420</v>
      </c>
      <c r="AI15" s="714">
        <f>AT19</f>
        <v>75</v>
      </c>
      <c r="AJ15" s="714">
        <f>AU19</f>
        <v>128</v>
      </c>
      <c r="AK15" s="714">
        <f>AV19</f>
        <v>36</v>
      </c>
      <c r="AL15" s="714">
        <f>AW19</f>
        <v>239</v>
      </c>
      <c r="AN15" s="8" t="s">
        <v>617</v>
      </c>
      <c r="AO15" s="98">
        <f t="shared" si="0"/>
        <v>0.61151079136690645</v>
      </c>
      <c r="AP15" s="74">
        <f t="shared" si="0"/>
        <v>0.35971223021582732</v>
      </c>
      <c r="AQ15" s="75">
        <f t="shared" si="0"/>
        <v>2.8776978417266189E-2</v>
      </c>
      <c r="AS15" s="8" t="s">
        <v>617</v>
      </c>
      <c r="AT15" s="50">
        <f>+集計・資料①!AS15</f>
        <v>85</v>
      </c>
      <c r="AU15" s="51">
        <f>+集計・資料①!AT15</f>
        <v>50</v>
      </c>
      <c r="AV15" s="291">
        <f>+集計・資料①!AU15</f>
        <v>4</v>
      </c>
      <c r="AW15" s="256">
        <f t="shared" si="1"/>
        <v>139</v>
      </c>
    </row>
    <row r="16" spans="1:49" ht="11.25" customHeight="1">
      <c r="AC16" s="708" t="s">
        <v>421</v>
      </c>
      <c r="AD16" s="790">
        <f>AO18</f>
        <v>0.5</v>
      </c>
      <c r="AE16" s="706">
        <f>AP18</f>
        <v>0.42857142857142855</v>
      </c>
      <c r="AF16" s="706">
        <f>AQ18</f>
        <v>7.1428571428571425E-2</v>
      </c>
      <c r="AH16" s="708" t="s">
        <v>421</v>
      </c>
      <c r="AI16" s="714">
        <f>AT18</f>
        <v>7</v>
      </c>
      <c r="AJ16" s="714">
        <f>AU18</f>
        <v>6</v>
      </c>
      <c r="AK16" s="714">
        <f>AV18</f>
        <v>1</v>
      </c>
      <c r="AL16" s="714">
        <f>AW18</f>
        <v>14</v>
      </c>
      <c r="AN16" s="8" t="s">
        <v>616</v>
      </c>
      <c r="AO16" s="98">
        <f t="shared" si="0"/>
        <v>0.2</v>
      </c>
      <c r="AP16" s="74">
        <f t="shared" si="0"/>
        <v>0.8</v>
      </c>
      <c r="AQ16" s="75">
        <f t="shared" si="0"/>
        <v>0</v>
      </c>
      <c r="AS16" s="8" t="s">
        <v>616</v>
      </c>
      <c r="AT16" s="50">
        <f>+集計・資料①!AS17</f>
        <v>6</v>
      </c>
      <c r="AU16" s="51">
        <f>+集計・資料①!AT17</f>
        <v>24</v>
      </c>
      <c r="AV16" s="291">
        <f>+集計・資料①!AU17</f>
        <v>0</v>
      </c>
      <c r="AW16" s="256">
        <f t="shared" si="1"/>
        <v>30</v>
      </c>
    </row>
    <row r="17" spans="1:49">
      <c r="A17" s="461"/>
      <c r="B17" s="462"/>
      <c r="C17" s="462"/>
      <c r="D17" s="462"/>
      <c r="E17" s="462"/>
      <c r="F17" s="462"/>
      <c r="G17" s="462"/>
      <c r="H17" s="462"/>
      <c r="I17" s="462"/>
      <c r="J17" s="462"/>
      <c r="K17" s="462"/>
      <c r="L17" s="462"/>
      <c r="M17" s="462"/>
      <c r="N17" s="462"/>
      <c r="O17" s="462"/>
      <c r="P17" s="462"/>
      <c r="Q17" s="462"/>
      <c r="R17" s="462"/>
      <c r="S17" s="462"/>
      <c r="T17" s="462"/>
      <c r="U17" s="462"/>
      <c r="V17" s="462"/>
      <c r="W17" s="462"/>
      <c r="X17" s="462"/>
      <c r="Y17" s="462"/>
      <c r="Z17" s="462"/>
      <c r="AA17" s="463"/>
      <c r="AC17" s="578" t="s">
        <v>422</v>
      </c>
      <c r="AD17" s="706">
        <f>AO17</f>
        <v>0.26315789473684209</v>
      </c>
      <c r="AE17" s="706">
        <f>AP17</f>
        <v>0.47368421052631576</v>
      </c>
      <c r="AF17" s="706">
        <f>AQ17</f>
        <v>0.26315789473684209</v>
      </c>
      <c r="AH17" s="578" t="s">
        <v>422</v>
      </c>
      <c r="AI17" s="714">
        <f>AT17</f>
        <v>5</v>
      </c>
      <c r="AJ17" s="714">
        <f>AU17</f>
        <v>9</v>
      </c>
      <c r="AK17" s="714">
        <f>AV17</f>
        <v>5</v>
      </c>
      <c r="AL17" s="714">
        <f>AW17</f>
        <v>19</v>
      </c>
      <c r="AN17" s="8" t="s">
        <v>621</v>
      </c>
      <c r="AO17" s="98">
        <f t="shared" si="0"/>
        <v>0.26315789473684209</v>
      </c>
      <c r="AP17" s="74">
        <f t="shared" si="0"/>
        <v>0.47368421052631576</v>
      </c>
      <c r="AQ17" s="75">
        <f t="shared" si="0"/>
        <v>0.26315789473684209</v>
      </c>
      <c r="AS17" s="8" t="s">
        <v>621</v>
      </c>
      <c r="AT17" s="50">
        <f>+集計・資料①!AS19</f>
        <v>5</v>
      </c>
      <c r="AU17" s="51">
        <f>+集計・資料①!AT19</f>
        <v>9</v>
      </c>
      <c r="AV17" s="291">
        <f>+集計・資料①!AU19</f>
        <v>5</v>
      </c>
      <c r="AW17" s="256">
        <f t="shared" si="1"/>
        <v>19</v>
      </c>
    </row>
    <row r="18" spans="1:49">
      <c r="A18" s="464"/>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465"/>
      <c r="AC18" s="708" t="s">
        <v>423</v>
      </c>
      <c r="AD18" s="706">
        <f>AO16</f>
        <v>0.2</v>
      </c>
      <c r="AE18" s="706">
        <f>AP16</f>
        <v>0.8</v>
      </c>
      <c r="AF18" s="706">
        <f>AQ16</f>
        <v>0</v>
      </c>
      <c r="AH18" s="708" t="s">
        <v>423</v>
      </c>
      <c r="AI18" s="714">
        <f>AT16</f>
        <v>6</v>
      </c>
      <c r="AJ18" s="714">
        <f>AU16</f>
        <v>24</v>
      </c>
      <c r="AK18" s="714">
        <f>AV16</f>
        <v>0</v>
      </c>
      <c r="AL18" s="714">
        <f>AW16</f>
        <v>30</v>
      </c>
      <c r="AN18" s="8" t="s">
        <v>615</v>
      </c>
      <c r="AO18" s="98">
        <f t="shared" si="0"/>
        <v>0.5</v>
      </c>
      <c r="AP18" s="74">
        <f t="shared" si="0"/>
        <v>0.42857142857142855</v>
      </c>
      <c r="AQ18" s="75">
        <f t="shared" si="0"/>
        <v>7.1428571428571425E-2</v>
      </c>
      <c r="AS18" s="8" t="s">
        <v>615</v>
      </c>
      <c r="AT18" s="50">
        <f>+集計・資料①!AS21</f>
        <v>7</v>
      </c>
      <c r="AU18" s="51">
        <f>+集計・資料①!AT21</f>
        <v>6</v>
      </c>
      <c r="AV18" s="291">
        <f>+集計・資料①!AU21</f>
        <v>1</v>
      </c>
      <c r="AW18" s="256">
        <f t="shared" si="1"/>
        <v>14</v>
      </c>
    </row>
    <row r="19" spans="1:49">
      <c r="A19" s="464"/>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465"/>
      <c r="AC19" s="578" t="s">
        <v>424</v>
      </c>
      <c r="AD19" s="790">
        <f>AO15</f>
        <v>0.61151079136690645</v>
      </c>
      <c r="AE19" s="706">
        <f>AP15</f>
        <v>0.35971223021582732</v>
      </c>
      <c r="AF19" s="706">
        <f>AQ15</f>
        <v>2.8776978417266189E-2</v>
      </c>
      <c r="AH19" s="578" t="s">
        <v>424</v>
      </c>
      <c r="AI19" s="714">
        <f>AT15</f>
        <v>85</v>
      </c>
      <c r="AJ19" s="714">
        <f>AU15</f>
        <v>50</v>
      </c>
      <c r="AK19" s="714">
        <f>AV15</f>
        <v>4</v>
      </c>
      <c r="AL19" s="714">
        <f>AW15</f>
        <v>139</v>
      </c>
      <c r="AN19" s="8" t="s">
        <v>614</v>
      </c>
      <c r="AO19" s="98">
        <f t="shared" si="0"/>
        <v>0.31380753138075312</v>
      </c>
      <c r="AP19" s="74">
        <f t="shared" si="0"/>
        <v>0.53556485355648531</v>
      </c>
      <c r="AQ19" s="75">
        <f t="shared" si="0"/>
        <v>0.15062761506276151</v>
      </c>
      <c r="AS19" s="8" t="s">
        <v>614</v>
      </c>
      <c r="AT19" s="50">
        <f>+集計・資料①!AS23</f>
        <v>75</v>
      </c>
      <c r="AU19" s="51">
        <f>+集計・資料①!AT23</f>
        <v>128</v>
      </c>
      <c r="AV19" s="291">
        <f>+集計・資料①!AU23</f>
        <v>36</v>
      </c>
      <c r="AW19" s="256">
        <f t="shared" si="1"/>
        <v>239</v>
      </c>
    </row>
    <row r="20" spans="1:49">
      <c r="A20" s="464"/>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465"/>
      <c r="AC20" s="708" t="s">
        <v>425</v>
      </c>
      <c r="AD20" s="706">
        <f>AO14</f>
        <v>0.44827586206896552</v>
      </c>
      <c r="AE20" s="706">
        <f>AP14</f>
        <v>0.48275862068965519</v>
      </c>
      <c r="AF20" s="706">
        <f>AQ14</f>
        <v>6.8965517241379309E-2</v>
      </c>
      <c r="AH20" s="708" t="s">
        <v>425</v>
      </c>
      <c r="AI20" s="714">
        <f>AT14</f>
        <v>13</v>
      </c>
      <c r="AJ20" s="714">
        <f>AU14</f>
        <v>14</v>
      </c>
      <c r="AK20" s="714">
        <f>AV14</f>
        <v>2</v>
      </c>
      <c r="AL20" s="714">
        <f>AW14</f>
        <v>29</v>
      </c>
      <c r="AN20" s="8" t="s">
        <v>613</v>
      </c>
      <c r="AO20" s="98">
        <f t="shared" si="0"/>
        <v>0.45</v>
      </c>
      <c r="AP20" s="74">
        <f t="shared" si="0"/>
        <v>0.5</v>
      </c>
      <c r="AQ20" s="75">
        <f t="shared" si="0"/>
        <v>0.05</v>
      </c>
      <c r="AS20" s="8" t="s">
        <v>613</v>
      </c>
      <c r="AT20" s="50">
        <f>+集計・資料①!AS25</f>
        <v>9</v>
      </c>
      <c r="AU20" s="51">
        <f>+集計・資料①!AT25</f>
        <v>10</v>
      </c>
      <c r="AV20" s="291">
        <f>+集計・資料①!AU25</f>
        <v>1</v>
      </c>
      <c r="AW20" s="256">
        <f t="shared" si="1"/>
        <v>20</v>
      </c>
    </row>
    <row r="21" spans="1:49">
      <c r="A21" s="464"/>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465"/>
      <c r="AC21" s="578" t="s">
        <v>426</v>
      </c>
      <c r="AD21" s="706">
        <f>AO13</f>
        <v>0.47727272727272729</v>
      </c>
      <c r="AE21" s="706">
        <f>AP13</f>
        <v>0.41666666666666669</v>
      </c>
      <c r="AF21" s="706">
        <f>AQ13</f>
        <v>0.10606060606060606</v>
      </c>
      <c r="AH21" s="578" t="s">
        <v>426</v>
      </c>
      <c r="AI21" s="714">
        <f>AT13</f>
        <v>63</v>
      </c>
      <c r="AJ21" s="714">
        <f>AU13</f>
        <v>55</v>
      </c>
      <c r="AK21" s="714">
        <f>AV13</f>
        <v>14</v>
      </c>
      <c r="AL21" s="714">
        <f>AW13</f>
        <v>132</v>
      </c>
      <c r="AN21" s="8" t="s">
        <v>612</v>
      </c>
      <c r="AO21" s="296">
        <f t="shared" si="0"/>
        <v>0.375</v>
      </c>
      <c r="AP21" s="297">
        <f t="shared" si="0"/>
        <v>0.5</v>
      </c>
      <c r="AQ21" s="298">
        <f t="shared" si="0"/>
        <v>0.125</v>
      </c>
      <c r="AS21" s="8" t="s">
        <v>612</v>
      </c>
      <c r="AT21" s="50">
        <f>+集計・資料①!AS27</f>
        <v>3</v>
      </c>
      <c r="AU21" s="51">
        <f>+集計・資料①!AT27</f>
        <v>4</v>
      </c>
      <c r="AV21" s="291">
        <f>+集計・資料①!AU27</f>
        <v>1</v>
      </c>
      <c r="AW21" s="256">
        <f t="shared" si="1"/>
        <v>8</v>
      </c>
    </row>
    <row r="22" spans="1:49">
      <c r="A22" s="464"/>
      <c r="B22" s="294"/>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465"/>
      <c r="AC22" s="708" t="s">
        <v>427</v>
      </c>
      <c r="AD22" s="706">
        <f>AO12</f>
        <v>0.45614035087719296</v>
      </c>
      <c r="AE22" s="706">
        <f>AP12</f>
        <v>0.36842105263157893</v>
      </c>
      <c r="AF22" s="706">
        <f>AQ12</f>
        <v>0.17543859649122806</v>
      </c>
      <c r="AH22" s="708" t="s">
        <v>427</v>
      </c>
      <c r="AI22" s="714">
        <f>AT12</f>
        <v>26</v>
      </c>
      <c r="AJ22" s="714">
        <f>AU12</f>
        <v>21</v>
      </c>
      <c r="AK22" s="714">
        <f>AV12</f>
        <v>10</v>
      </c>
      <c r="AL22" s="714">
        <f>AW12</f>
        <v>57</v>
      </c>
      <c r="AN22" s="17" t="s">
        <v>622</v>
      </c>
      <c r="AO22" s="98">
        <f t="shared" si="0"/>
        <v>0.33124999999999999</v>
      </c>
      <c r="AP22" s="74">
        <f t="shared" si="0"/>
        <v>0.53125</v>
      </c>
      <c r="AQ22" s="75">
        <f t="shared" si="0"/>
        <v>0.13750000000000001</v>
      </c>
      <c r="AS22" s="17" t="s">
        <v>622</v>
      </c>
      <c r="AT22" s="50">
        <f>+集計・資料①!AS29</f>
        <v>53</v>
      </c>
      <c r="AU22" s="51">
        <f>+集計・資料①!AT29</f>
        <v>85</v>
      </c>
      <c r="AV22" s="291">
        <f>+集計・資料①!AU29</f>
        <v>22</v>
      </c>
      <c r="AW22" s="256">
        <f t="shared" si="1"/>
        <v>160</v>
      </c>
    </row>
    <row r="23" spans="1:49" ht="11.25" thickBot="1">
      <c r="A23" s="464"/>
      <c r="B23" s="294"/>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465"/>
      <c r="AC23" s="578" t="s">
        <v>23</v>
      </c>
      <c r="AD23" s="706" t="e">
        <f>AO11</f>
        <v>#DIV/0!</v>
      </c>
      <c r="AE23" s="706" t="e">
        <f>AP11</f>
        <v>#DIV/0!</v>
      </c>
      <c r="AF23" s="706" t="e">
        <f>AQ11</f>
        <v>#DIV/0!</v>
      </c>
      <c r="AH23" s="578" t="s">
        <v>23</v>
      </c>
      <c r="AI23" s="714">
        <f>AT11</f>
        <v>0</v>
      </c>
      <c r="AJ23" s="714">
        <f>AU11</f>
        <v>0</v>
      </c>
      <c r="AK23" s="714">
        <f>AV11</f>
        <v>0</v>
      </c>
      <c r="AL23" s="714">
        <f>AW11</f>
        <v>0</v>
      </c>
      <c r="AN23" s="11" t="s">
        <v>623</v>
      </c>
      <c r="AO23" s="57">
        <f>+AT23/+$AW23</f>
        <v>0.13253012048192772</v>
      </c>
      <c r="AP23" s="58">
        <f>+AU23/+$AW23</f>
        <v>0.52409638554216864</v>
      </c>
      <c r="AQ23" s="59">
        <f>+AV23/+$AW23</f>
        <v>0.34337349397590361</v>
      </c>
      <c r="AS23" s="9" t="s">
        <v>623</v>
      </c>
      <c r="AT23" s="60">
        <f>+集計・資料①!AS31</f>
        <v>22</v>
      </c>
      <c r="AU23" s="61">
        <f>+集計・資料①!AT31</f>
        <v>87</v>
      </c>
      <c r="AV23" s="292">
        <f>+集計・資料①!AU31</f>
        <v>57</v>
      </c>
      <c r="AW23" s="264">
        <f t="shared" si="1"/>
        <v>166</v>
      </c>
    </row>
    <row r="24" spans="1:49" ht="11.25" thickBot="1">
      <c r="A24" s="464"/>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465"/>
      <c r="AH24" s="580" t="s">
        <v>631</v>
      </c>
      <c r="AI24" s="730">
        <f>SUM(AI11:AI23)</f>
        <v>367</v>
      </c>
      <c r="AJ24" s="730">
        <f>SUM(AJ11:AJ23)</f>
        <v>493</v>
      </c>
      <c r="AK24" s="730">
        <f>SUM(AK11:AK23)</f>
        <v>153</v>
      </c>
      <c r="AL24" s="730">
        <f>SUM(AL11:AL23)</f>
        <v>1013</v>
      </c>
      <c r="AS24" s="35" t="s">
        <v>631</v>
      </c>
      <c r="AT24" s="289">
        <f>+SUM(AT11:AT23)</f>
        <v>367</v>
      </c>
      <c r="AU24" s="290">
        <f>+SUM(AU11:AU23)</f>
        <v>493</v>
      </c>
      <c r="AV24" s="293">
        <f>+SUM(AV11:AV23)</f>
        <v>153</v>
      </c>
      <c r="AW24" s="265">
        <f t="shared" si="1"/>
        <v>1013</v>
      </c>
    </row>
    <row r="25" spans="1:49">
      <c r="A25" s="464"/>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465"/>
      <c r="AH25" s="257"/>
      <c r="AI25" s="28"/>
      <c r="AJ25" s="28"/>
      <c r="AK25" s="28"/>
      <c r="AL25" s="28"/>
      <c r="AS25" s="257"/>
      <c r="AT25" s="28"/>
      <c r="AU25" s="28"/>
      <c r="AV25" s="28"/>
      <c r="AW25" s="28"/>
    </row>
    <row r="26" spans="1:49">
      <c r="A26" s="464"/>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465"/>
      <c r="AC26" s="285" t="s">
        <v>734</v>
      </c>
      <c r="AD26" s="258"/>
      <c r="AE26" s="258"/>
      <c r="AF26" s="258"/>
      <c r="AH26" s="285" t="s">
        <v>735</v>
      </c>
      <c r="AI26" s="258"/>
      <c r="AJ26" s="258"/>
      <c r="AK26" s="258"/>
      <c r="AL26" s="28"/>
      <c r="AN26" s="285" t="s">
        <v>734</v>
      </c>
      <c r="AO26" s="258"/>
      <c r="AP26" s="258"/>
      <c r="AQ26" s="258"/>
      <c r="AS26" s="285" t="s">
        <v>735</v>
      </c>
      <c r="AT26" s="258"/>
      <c r="AU26" s="258"/>
      <c r="AV26" s="258"/>
      <c r="AW26" s="28"/>
    </row>
    <row r="27" spans="1:49" ht="11.25" thickBot="1">
      <c r="A27" s="464"/>
      <c r="B27" s="294"/>
      <c r="C27" s="294"/>
      <c r="D27" s="294"/>
      <c r="E27" s="294"/>
      <c r="F27" s="294"/>
      <c r="G27" s="294"/>
      <c r="H27" s="294"/>
      <c r="I27" s="294"/>
      <c r="J27" s="294"/>
      <c r="K27" s="294"/>
      <c r="L27" s="294"/>
      <c r="M27" s="294"/>
      <c r="N27" s="294"/>
      <c r="O27" s="294"/>
      <c r="P27" s="294"/>
      <c r="Q27" s="294"/>
      <c r="R27" s="294"/>
      <c r="S27" s="294"/>
      <c r="T27" s="294"/>
      <c r="U27" s="294"/>
      <c r="V27" s="294"/>
      <c r="W27" s="294"/>
      <c r="X27" s="294"/>
      <c r="Y27" s="294"/>
      <c r="Z27" s="294"/>
      <c r="AA27" s="465"/>
      <c r="AC27" s="257"/>
      <c r="AD27" s="258"/>
      <c r="AE27" s="258"/>
      <c r="AF27" s="258"/>
      <c r="AH27" s="257"/>
      <c r="AI27" s="258"/>
      <c r="AJ27" s="258"/>
      <c r="AK27" s="258"/>
      <c r="AL27" s="28"/>
      <c r="AN27" s="257"/>
      <c r="AO27" s="258"/>
      <c r="AP27" s="258"/>
      <c r="AQ27" s="258"/>
      <c r="AS27" s="257"/>
      <c r="AT27" s="258"/>
      <c r="AU27" s="258"/>
      <c r="AV27" s="258"/>
      <c r="AW27" s="28"/>
    </row>
    <row r="28" spans="1:49" ht="11.25" thickBot="1">
      <c r="A28" s="464"/>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465"/>
      <c r="AC28" s="580" t="s">
        <v>8</v>
      </c>
      <c r="AD28" s="580" t="s">
        <v>395</v>
      </c>
      <c r="AE28" s="580" t="s">
        <v>396</v>
      </c>
      <c r="AF28" s="580" t="s">
        <v>414</v>
      </c>
      <c r="AH28" s="580" t="s">
        <v>8</v>
      </c>
      <c r="AI28" s="580" t="s">
        <v>395</v>
      </c>
      <c r="AJ28" s="580" t="s">
        <v>396</v>
      </c>
      <c r="AK28" s="580" t="s">
        <v>414</v>
      </c>
      <c r="AL28" s="580" t="s">
        <v>633</v>
      </c>
      <c r="AN28" s="33" t="s">
        <v>8</v>
      </c>
      <c r="AO28" s="30" t="s">
        <v>241</v>
      </c>
      <c r="AP28" s="31" t="s">
        <v>242</v>
      </c>
      <c r="AQ28" s="32" t="s">
        <v>414</v>
      </c>
      <c r="AS28" s="33" t="s">
        <v>8</v>
      </c>
      <c r="AT28" s="30" t="s">
        <v>241</v>
      </c>
      <c r="AU28" s="31" t="s">
        <v>316</v>
      </c>
      <c r="AV28" s="45" t="s">
        <v>414</v>
      </c>
      <c r="AW28" s="245" t="s">
        <v>633</v>
      </c>
    </row>
    <row r="29" spans="1:49">
      <c r="A29" s="464"/>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465"/>
      <c r="AC29" s="582" t="s">
        <v>428</v>
      </c>
      <c r="AD29" s="706">
        <f>AO34</f>
        <v>0.1076923076923077</v>
      </c>
      <c r="AE29" s="706">
        <f>AP34</f>
        <v>0.65384615384615385</v>
      </c>
      <c r="AF29" s="706">
        <f>AQ34</f>
        <v>0.23846153846153847</v>
      </c>
      <c r="AH29" s="582" t="s">
        <v>428</v>
      </c>
      <c r="AI29" s="714">
        <f>AT34</f>
        <v>14</v>
      </c>
      <c r="AJ29" s="714">
        <f>AU34</f>
        <v>85</v>
      </c>
      <c r="AK29" s="714">
        <f>AV34</f>
        <v>31</v>
      </c>
      <c r="AL29" s="714">
        <f>AW34</f>
        <v>130</v>
      </c>
      <c r="AN29" s="108" t="s">
        <v>630</v>
      </c>
      <c r="AO29" s="92">
        <f t="shared" ref="AO29:AQ34" si="2">+AT29/+$AW29</f>
        <v>0.92307692307692313</v>
      </c>
      <c r="AP29" s="48">
        <f t="shared" si="2"/>
        <v>5.7692307692307696E-2</v>
      </c>
      <c r="AQ29" s="93">
        <f t="shared" si="2"/>
        <v>1.9230769230769232E-2</v>
      </c>
      <c r="AS29" s="69" t="s">
        <v>630</v>
      </c>
      <c r="AT29" s="50">
        <f>+集計・資料①!AS41</f>
        <v>48</v>
      </c>
      <c r="AU29" s="70">
        <f>+集計・資料①!AT41</f>
        <v>3</v>
      </c>
      <c r="AV29" s="109">
        <f>+集計・資料①!AU41</f>
        <v>1</v>
      </c>
      <c r="AW29" s="151">
        <f>+SUM(AT29:AV29)</f>
        <v>52</v>
      </c>
    </row>
    <row r="30" spans="1:49">
      <c r="A30" s="464"/>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465"/>
      <c r="AC30" s="582" t="s">
        <v>429</v>
      </c>
      <c r="AD30" s="706">
        <f>AO33</f>
        <v>0.20496894409937888</v>
      </c>
      <c r="AE30" s="706">
        <f>AP33</f>
        <v>0.58695652173913049</v>
      </c>
      <c r="AF30" s="706">
        <f>AQ33</f>
        <v>0.20807453416149069</v>
      </c>
      <c r="AH30" s="582" t="s">
        <v>429</v>
      </c>
      <c r="AI30" s="714">
        <f>AT33</f>
        <v>66</v>
      </c>
      <c r="AJ30" s="714">
        <f>AU33</f>
        <v>189</v>
      </c>
      <c r="AK30" s="714">
        <f>AV33</f>
        <v>67</v>
      </c>
      <c r="AL30" s="714">
        <f>AW33</f>
        <v>322</v>
      </c>
      <c r="AN30" s="110" t="s">
        <v>445</v>
      </c>
      <c r="AO30" s="98">
        <f t="shared" si="2"/>
        <v>0.7</v>
      </c>
      <c r="AP30" s="74">
        <f t="shared" si="2"/>
        <v>0.25714285714285712</v>
      </c>
      <c r="AQ30" s="75">
        <f t="shared" si="2"/>
        <v>4.2857142857142858E-2</v>
      </c>
      <c r="AS30" s="72" t="s">
        <v>445</v>
      </c>
      <c r="AT30" s="50">
        <f>+集計・資料①!AS43</f>
        <v>49</v>
      </c>
      <c r="AU30" s="70">
        <f>+集計・資料①!AT43</f>
        <v>18</v>
      </c>
      <c r="AV30" s="109">
        <f>+集計・資料①!AU43</f>
        <v>3</v>
      </c>
      <c r="AW30" s="56">
        <f t="shared" ref="AW30:AW35" si="3">+SUM(AT30:AV30)</f>
        <v>70</v>
      </c>
    </row>
    <row r="31" spans="1:49">
      <c r="A31" s="464"/>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465"/>
      <c r="AC31" s="582" t="s">
        <v>430</v>
      </c>
      <c r="AD31" s="706">
        <f>AO32</f>
        <v>0.39828080229226359</v>
      </c>
      <c r="AE31" s="706">
        <f>AP32</f>
        <v>0.46991404011461319</v>
      </c>
      <c r="AF31" s="706">
        <f>AQ32</f>
        <v>0.1318051575931232</v>
      </c>
      <c r="AH31" s="582" t="s">
        <v>430</v>
      </c>
      <c r="AI31" s="714">
        <f>AT32</f>
        <v>139</v>
      </c>
      <c r="AJ31" s="714">
        <f>AU32</f>
        <v>164</v>
      </c>
      <c r="AK31" s="714">
        <f>AV32</f>
        <v>46</v>
      </c>
      <c r="AL31" s="714">
        <f>AW32</f>
        <v>349</v>
      </c>
      <c r="AN31" s="110" t="s">
        <v>446</v>
      </c>
      <c r="AO31" s="98">
        <f t="shared" si="2"/>
        <v>0.56666666666666665</v>
      </c>
      <c r="AP31" s="74">
        <f t="shared" si="2"/>
        <v>0.37777777777777777</v>
      </c>
      <c r="AQ31" s="75">
        <f t="shared" si="2"/>
        <v>5.5555555555555552E-2</v>
      </c>
      <c r="AS31" s="72" t="s">
        <v>446</v>
      </c>
      <c r="AT31" s="50">
        <f>+集計・資料①!AS45</f>
        <v>51</v>
      </c>
      <c r="AU31" s="70">
        <f>+集計・資料①!AT45</f>
        <v>34</v>
      </c>
      <c r="AV31" s="109">
        <f>+集計・資料①!AU45</f>
        <v>5</v>
      </c>
      <c r="AW31" s="56">
        <f t="shared" si="3"/>
        <v>90</v>
      </c>
    </row>
    <row r="32" spans="1:49">
      <c r="A32" s="464"/>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465"/>
      <c r="AC32" s="582" t="s">
        <v>431</v>
      </c>
      <c r="AD32" s="790">
        <f>AO31</f>
        <v>0.56666666666666665</v>
      </c>
      <c r="AE32" s="706">
        <f>AP31</f>
        <v>0.37777777777777777</v>
      </c>
      <c r="AF32" s="706">
        <f>AQ31</f>
        <v>5.5555555555555552E-2</v>
      </c>
      <c r="AH32" s="582" t="s">
        <v>431</v>
      </c>
      <c r="AI32" s="714">
        <f>AT31</f>
        <v>51</v>
      </c>
      <c r="AJ32" s="714">
        <f>AU31</f>
        <v>34</v>
      </c>
      <c r="AK32" s="714">
        <f>AV31</f>
        <v>5</v>
      </c>
      <c r="AL32" s="714">
        <f>AW31</f>
        <v>90</v>
      </c>
      <c r="AN32" s="110" t="s">
        <v>447</v>
      </c>
      <c r="AO32" s="98">
        <f t="shared" si="2"/>
        <v>0.39828080229226359</v>
      </c>
      <c r="AP32" s="74">
        <f t="shared" si="2"/>
        <v>0.46991404011461319</v>
      </c>
      <c r="AQ32" s="75">
        <f t="shared" si="2"/>
        <v>0.1318051575931232</v>
      </c>
      <c r="AS32" s="72" t="s">
        <v>447</v>
      </c>
      <c r="AT32" s="50">
        <f>+集計・資料①!AS47</f>
        <v>139</v>
      </c>
      <c r="AU32" s="70">
        <f>+集計・資料①!AT47</f>
        <v>164</v>
      </c>
      <c r="AV32" s="109">
        <f>+集計・資料①!AU47</f>
        <v>46</v>
      </c>
      <c r="AW32" s="56">
        <f t="shared" si="3"/>
        <v>349</v>
      </c>
    </row>
    <row r="33" spans="1:49">
      <c r="A33" s="464"/>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465"/>
      <c r="AC33" s="582" t="s">
        <v>432</v>
      </c>
      <c r="AD33" s="790">
        <f>AO30</f>
        <v>0.7</v>
      </c>
      <c r="AE33" s="706">
        <f>AP30</f>
        <v>0.25714285714285712</v>
      </c>
      <c r="AF33" s="706">
        <f>AQ30</f>
        <v>4.2857142857142858E-2</v>
      </c>
      <c r="AH33" s="582" t="s">
        <v>432</v>
      </c>
      <c r="AI33" s="714">
        <f>AT30</f>
        <v>49</v>
      </c>
      <c r="AJ33" s="714">
        <f>AU30</f>
        <v>18</v>
      </c>
      <c r="AK33" s="714">
        <f>AV30</f>
        <v>3</v>
      </c>
      <c r="AL33" s="714">
        <f>AW30</f>
        <v>70</v>
      </c>
      <c r="AN33" s="110" t="s">
        <v>448</v>
      </c>
      <c r="AO33" s="98">
        <f t="shared" si="2"/>
        <v>0.20496894409937888</v>
      </c>
      <c r="AP33" s="74">
        <f t="shared" si="2"/>
        <v>0.58695652173913049</v>
      </c>
      <c r="AQ33" s="75">
        <f t="shared" si="2"/>
        <v>0.20807453416149069</v>
      </c>
      <c r="AS33" s="72" t="s">
        <v>448</v>
      </c>
      <c r="AT33" s="50">
        <f>+集計・資料①!AS49</f>
        <v>66</v>
      </c>
      <c r="AU33" s="70">
        <f>+集計・資料①!AT49</f>
        <v>189</v>
      </c>
      <c r="AV33" s="109">
        <f>+集計・資料①!AU49</f>
        <v>67</v>
      </c>
      <c r="AW33" s="56">
        <f t="shared" si="3"/>
        <v>322</v>
      </c>
    </row>
    <row r="34" spans="1:49" ht="11.25" thickBot="1">
      <c r="A34" s="464"/>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465"/>
      <c r="AC34" s="582" t="s">
        <v>433</v>
      </c>
      <c r="AD34" s="790">
        <f>AO29</f>
        <v>0.92307692307692313</v>
      </c>
      <c r="AE34" s="706">
        <f>AP29</f>
        <v>5.7692307692307696E-2</v>
      </c>
      <c r="AF34" s="706">
        <f>AQ29</f>
        <v>1.9230769230769232E-2</v>
      </c>
      <c r="AH34" s="582" t="s">
        <v>433</v>
      </c>
      <c r="AI34" s="714">
        <f>AT29</f>
        <v>48</v>
      </c>
      <c r="AJ34" s="714">
        <f>AU29</f>
        <v>3</v>
      </c>
      <c r="AK34" s="714">
        <f>AV29</f>
        <v>1</v>
      </c>
      <c r="AL34" s="714">
        <f>AW29</f>
        <v>52</v>
      </c>
      <c r="AN34" s="131" t="s">
        <v>449</v>
      </c>
      <c r="AO34" s="57">
        <f t="shared" si="2"/>
        <v>0.1076923076923077</v>
      </c>
      <c r="AP34" s="58">
        <f t="shared" si="2"/>
        <v>0.65384615384615385</v>
      </c>
      <c r="AQ34" s="59">
        <f t="shared" si="2"/>
        <v>0.23846153846153847</v>
      </c>
      <c r="AS34" s="81" t="s">
        <v>449</v>
      </c>
      <c r="AT34" s="60">
        <f>+集計・資料①!AS51</f>
        <v>14</v>
      </c>
      <c r="AU34" s="82">
        <f>+集計・資料①!AT51</f>
        <v>85</v>
      </c>
      <c r="AV34" s="140">
        <f>+集計・資料①!AU51</f>
        <v>31</v>
      </c>
      <c r="AW34" s="63">
        <f t="shared" si="3"/>
        <v>130</v>
      </c>
    </row>
    <row r="35" spans="1:49" ht="11.25" thickBot="1">
      <c r="A35" s="464"/>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465"/>
      <c r="AH35" s="580" t="s">
        <v>631</v>
      </c>
      <c r="AI35" s="714">
        <f>SUM(AI29:AI34)</f>
        <v>367</v>
      </c>
      <c r="AJ35" s="714">
        <f>SUM(AJ29:AJ34)</f>
        <v>493</v>
      </c>
      <c r="AK35" s="714">
        <f>SUM(AK29:AK34)</f>
        <v>153</v>
      </c>
      <c r="AL35" s="714">
        <f>SUM(AL29:AL34)</f>
        <v>1013</v>
      </c>
      <c r="AS35" s="39" t="s">
        <v>631</v>
      </c>
      <c r="AT35" s="103">
        <f>SUM(AT29:AT34)</f>
        <v>367</v>
      </c>
      <c r="AU35" s="84">
        <f>SUM(AU29:AU34)</f>
        <v>493</v>
      </c>
      <c r="AV35" s="66">
        <f>SUM(AV29:AV34)</f>
        <v>153</v>
      </c>
      <c r="AW35" s="67">
        <f t="shared" si="3"/>
        <v>1013</v>
      </c>
    </row>
    <row r="36" spans="1:49">
      <c r="A36" s="464"/>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465"/>
    </row>
    <row r="37" spans="1:49">
      <c r="A37" s="464"/>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465"/>
    </row>
    <row r="38" spans="1:49">
      <c r="A38" s="464"/>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465"/>
    </row>
    <row r="39" spans="1:49">
      <c r="A39" s="464"/>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465"/>
    </row>
    <row r="40" spans="1:49">
      <c r="A40" s="464"/>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465"/>
    </row>
    <row r="41" spans="1:49">
      <c r="A41" s="464"/>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465"/>
    </row>
    <row r="42" spans="1:49">
      <c r="A42" s="464"/>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465"/>
    </row>
    <row r="43" spans="1:49">
      <c r="A43" s="464"/>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465"/>
    </row>
    <row r="44" spans="1:49">
      <c r="A44" s="464"/>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465"/>
    </row>
    <row r="45" spans="1:49">
      <c r="A45" s="46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465"/>
    </row>
    <row r="46" spans="1:49">
      <c r="A46" s="464"/>
      <c r="B46" s="294"/>
      <c r="C46" s="294"/>
      <c r="D46" s="294"/>
      <c r="E46" s="294"/>
      <c r="F46" s="294"/>
      <c r="G46" s="294"/>
      <c r="H46" s="294"/>
      <c r="I46" s="294"/>
      <c r="J46" s="294"/>
      <c r="K46" s="294"/>
      <c r="L46" s="294"/>
      <c r="M46" s="294"/>
      <c r="N46" s="294"/>
      <c r="O46" s="294"/>
      <c r="P46" s="294"/>
      <c r="Q46" s="294"/>
      <c r="R46" s="294"/>
      <c r="S46" s="294"/>
      <c r="T46" s="294"/>
      <c r="U46" s="294"/>
      <c r="V46" s="294"/>
      <c r="W46" s="294"/>
      <c r="X46" s="294"/>
      <c r="Y46" s="294"/>
      <c r="Z46" s="294"/>
      <c r="AA46" s="465"/>
    </row>
    <row r="47" spans="1:49">
      <c r="A47" s="464"/>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465"/>
    </row>
    <row r="48" spans="1:49">
      <c r="A48" s="464"/>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465"/>
    </row>
    <row r="49" spans="1:27">
      <c r="A49" s="464"/>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465"/>
    </row>
    <row r="50" spans="1:27">
      <c r="A50" s="464"/>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465"/>
    </row>
    <row r="51" spans="1:27">
      <c r="A51" s="464"/>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465"/>
    </row>
    <row r="52" spans="1:27">
      <c r="A52" s="464"/>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465"/>
    </row>
    <row r="53" spans="1:27">
      <c r="A53" s="464"/>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465"/>
    </row>
    <row r="54" spans="1:27">
      <c r="A54" s="466"/>
      <c r="B54" s="467"/>
      <c r="C54" s="467"/>
      <c r="D54" s="467"/>
      <c r="E54" s="467"/>
      <c r="F54" s="467"/>
      <c r="G54" s="467"/>
      <c r="H54" s="467"/>
      <c r="I54" s="467"/>
      <c r="J54" s="467"/>
      <c r="K54" s="467"/>
      <c r="L54" s="467"/>
      <c r="M54" s="467"/>
      <c r="N54" s="467"/>
      <c r="O54" s="467"/>
      <c r="P54" s="467"/>
      <c r="Q54" s="467"/>
      <c r="R54" s="467"/>
      <c r="S54" s="467"/>
      <c r="T54" s="467"/>
      <c r="U54" s="467"/>
      <c r="V54" s="467"/>
      <c r="W54" s="467"/>
      <c r="X54" s="467"/>
      <c r="Y54" s="467"/>
      <c r="Z54" s="467"/>
      <c r="AA54" s="468"/>
    </row>
  </sheetData>
  <mergeCells count="3">
    <mergeCell ref="A1:B1"/>
    <mergeCell ref="V1:AA1"/>
    <mergeCell ref="B3:M15"/>
  </mergeCells>
  <phoneticPr fontId="4"/>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1048575" man="1"/>
    <brk id="38"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theme="9" tint="0.59999389629810485"/>
  </sheetPr>
  <dimension ref="A1:AW60"/>
  <sheetViews>
    <sheetView showGridLines="0" view="pageBreakPreview" zoomScaleNormal="100" workbookViewId="0">
      <selection activeCell="AI54" sqref="AI54"/>
    </sheetView>
  </sheetViews>
  <sheetFormatPr defaultColWidth="10.28515625" defaultRowHeight="10.5"/>
  <cols>
    <col min="1" max="27" width="3.5703125" style="285" customWidth="1"/>
    <col min="28" max="28" width="1.7109375" style="285" customWidth="1"/>
    <col min="29" max="29" width="15.5703125" style="285" customWidth="1"/>
    <col min="30" max="32" width="7" style="285" customWidth="1"/>
    <col min="33" max="33" width="1.7109375" style="285" customWidth="1"/>
    <col min="34" max="34" width="15.5703125" style="285" customWidth="1"/>
    <col min="35" max="38" width="7" style="285" customWidth="1"/>
    <col min="39" max="39" width="1.7109375" style="285" customWidth="1"/>
    <col min="40" max="40" width="15.5703125" style="285" customWidth="1"/>
    <col min="41" max="43" width="7" style="285" customWidth="1"/>
    <col min="44" max="44" width="1.7109375" style="285" customWidth="1"/>
    <col min="45" max="45" width="15.5703125" style="285" customWidth="1"/>
    <col min="46" max="49" width="7" style="285" customWidth="1"/>
    <col min="50" max="16384" width="10.28515625" style="285"/>
  </cols>
  <sheetData>
    <row r="1" spans="1:49" ht="21" customHeight="1" thickBot="1">
      <c r="A1" s="869">
        <v>43</v>
      </c>
      <c r="B1" s="869"/>
      <c r="C1" s="500" t="s">
        <v>129</v>
      </c>
      <c r="D1" s="500"/>
      <c r="E1" s="500"/>
      <c r="F1" s="500"/>
      <c r="G1" s="500"/>
      <c r="H1" s="500"/>
      <c r="I1" s="500"/>
      <c r="J1" s="500"/>
      <c r="K1" s="500"/>
      <c r="L1" s="500"/>
      <c r="M1" s="500"/>
      <c r="N1" s="500"/>
      <c r="O1" s="500"/>
      <c r="P1" s="500"/>
      <c r="Q1" s="500"/>
      <c r="R1" s="500"/>
      <c r="S1" s="500"/>
      <c r="T1" s="500"/>
      <c r="U1" s="500"/>
      <c r="V1" s="873" t="s">
        <v>605</v>
      </c>
      <c r="W1" s="873"/>
      <c r="X1" s="873"/>
      <c r="Y1" s="873"/>
      <c r="Z1" s="873"/>
      <c r="AA1" s="873"/>
      <c r="AC1" s="285" t="s">
        <v>500</v>
      </c>
      <c r="AN1" s="285" t="s">
        <v>409</v>
      </c>
    </row>
    <row r="3" spans="1:49" ht="10.5" customHeight="1">
      <c r="B3" s="870" t="s">
        <v>798</v>
      </c>
      <c r="C3" s="877"/>
      <c r="D3" s="877"/>
      <c r="E3" s="877"/>
      <c r="F3" s="877"/>
      <c r="G3" s="877"/>
      <c r="H3" s="877"/>
      <c r="I3" s="877"/>
      <c r="J3" s="877"/>
      <c r="K3" s="877"/>
      <c r="L3" s="877"/>
      <c r="N3" s="461"/>
      <c r="O3" s="462"/>
      <c r="P3" s="462"/>
      <c r="Q3" s="462"/>
      <c r="R3" s="462"/>
      <c r="S3" s="462"/>
      <c r="T3" s="462"/>
      <c r="U3" s="462"/>
      <c r="V3" s="462"/>
      <c r="W3" s="462"/>
      <c r="X3" s="462"/>
      <c r="Y3" s="462"/>
      <c r="Z3" s="462"/>
      <c r="AA3" s="463"/>
      <c r="AC3" s="285" t="s">
        <v>245</v>
      </c>
      <c r="AD3" s="28"/>
      <c r="AE3" s="28"/>
      <c r="AF3" s="28"/>
      <c r="AH3" s="285" t="s">
        <v>248</v>
      </c>
      <c r="AI3" s="28"/>
      <c r="AJ3" s="28"/>
      <c r="AK3" s="28"/>
      <c r="AL3" s="28"/>
      <c r="AN3" s="285" t="s">
        <v>245</v>
      </c>
      <c r="AO3" s="28"/>
      <c r="AP3" s="28"/>
      <c r="AQ3" s="28"/>
      <c r="AS3" s="285" t="s">
        <v>248</v>
      </c>
      <c r="AT3" s="28"/>
      <c r="AU3" s="28"/>
      <c r="AV3" s="28"/>
      <c r="AW3" s="28"/>
    </row>
    <row r="4" spans="1:49" ht="11.25" thickBot="1">
      <c r="B4" s="877"/>
      <c r="C4" s="877"/>
      <c r="D4" s="877"/>
      <c r="E4" s="877"/>
      <c r="F4" s="877"/>
      <c r="G4" s="877"/>
      <c r="H4" s="877"/>
      <c r="I4" s="877"/>
      <c r="J4" s="877"/>
      <c r="K4" s="877"/>
      <c r="L4" s="877"/>
      <c r="N4" s="464"/>
      <c r="O4" s="294"/>
      <c r="P4" s="294"/>
      <c r="Q4" s="294"/>
      <c r="R4" s="294"/>
      <c r="S4" s="294"/>
      <c r="T4" s="294"/>
      <c r="U4" s="294"/>
      <c r="V4" s="294"/>
      <c r="W4" s="294"/>
      <c r="X4" s="294"/>
      <c r="Y4" s="294"/>
      <c r="Z4" s="294"/>
      <c r="AA4" s="465"/>
      <c r="AC4" s="28"/>
      <c r="AD4" s="28"/>
      <c r="AE4" s="28"/>
      <c r="AF4" s="28"/>
      <c r="AH4" s="28"/>
      <c r="AI4" s="28"/>
      <c r="AJ4" s="28"/>
      <c r="AK4" s="28"/>
      <c r="AL4" s="28"/>
      <c r="AN4" s="28"/>
      <c r="AO4" s="28"/>
      <c r="AP4" s="28"/>
      <c r="AQ4" s="28"/>
      <c r="AS4" s="28"/>
      <c r="AT4" s="28"/>
      <c r="AU4" s="28"/>
      <c r="AV4" s="28"/>
      <c r="AW4" s="28"/>
    </row>
    <row r="5" spans="1:49" ht="11.25" thickBot="1">
      <c r="B5" s="877"/>
      <c r="C5" s="877"/>
      <c r="D5" s="877"/>
      <c r="E5" s="877"/>
      <c r="F5" s="877"/>
      <c r="G5" s="877"/>
      <c r="H5" s="877"/>
      <c r="I5" s="877"/>
      <c r="J5" s="877"/>
      <c r="K5" s="877"/>
      <c r="L5" s="877"/>
      <c r="N5" s="464"/>
      <c r="O5" s="294"/>
      <c r="P5" s="294"/>
      <c r="Q5" s="294"/>
      <c r="R5" s="294"/>
      <c r="S5" s="294"/>
      <c r="T5" s="294"/>
      <c r="U5" s="294"/>
      <c r="V5" s="294"/>
      <c r="W5" s="294"/>
      <c r="X5" s="294"/>
      <c r="Y5" s="294"/>
      <c r="Z5" s="294"/>
      <c r="AA5" s="465"/>
      <c r="AC5" s="583"/>
      <c r="AD5" s="580" t="s">
        <v>241</v>
      </c>
      <c r="AE5" s="580" t="s">
        <v>242</v>
      </c>
      <c r="AF5" s="580" t="s">
        <v>414</v>
      </c>
      <c r="AH5" s="583"/>
      <c r="AI5" s="580" t="s">
        <v>636</v>
      </c>
      <c r="AJ5" s="580" t="s">
        <v>637</v>
      </c>
      <c r="AK5" s="580" t="s">
        <v>414</v>
      </c>
      <c r="AL5" s="580" t="s">
        <v>633</v>
      </c>
      <c r="AN5" s="136"/>
      <c r="AO5" s="30" t="s">
        <v>243</v>
      </c>
      <c r="AP5" s="31" t="s">
        <v>244</v>
      </c>
      <c r="AQ5" s="32" t="s">
        <v>414</v>
      </c>
      <c r="AS5" s="136"/>
      <c r="AT5" s="30" t="s">
        <v>239</v>
      </c>
      <c r="AU5" s="31" t="s">
        <v>240</v>
      </c>
      <c r="AV5" s="45" t="s">
        <v>414</v>
      </c>
      <c r="AW5" s="245" t="s">
        <v>633</v>
      </c>
    </row>
    <row r="6" spans="1:49" ht="11.25" thickBot="1">
      <c r="B6" s="877"/>
      <c r="C6" s="877"/>
      <c r="D6" s="877"/>
      <c r="E6" s="877"/>
      <c r="F6" s="877"/>
      <c r="G6" s="877"/>
      <c r="H6" s="877"/>
      <c r="I6" s="877"/>
      <c r="J6" s="877"/>
      <c r="K6" s="877"/>
      <c r="L6" s="877"/>
      <c r="N6" s="464"/>
      <c r="O6" s="294"/>
      <c r="P6" s="294"/>
      <c r="Q6" s="294"/>
      <c r="R6" s="294"/>
      <c r="S6" s="294"/>
      <c r="T6" s="294"/>
      <c r="U6" s="294"/>
      <c r="V6" s="294"/>
      <c r="W6" s="294"/>
      <c r="X6" s="294"/>
      <c r="Y6" s="294"/>
      <c r="Z6" s="294"/>
      <c r="AA6" s="465"/>
      <c r="AC6" s="580" t="s">
        <v>633</v>
      </c>
      <c r="AD6" s="790">
        <f>AO6</f>
        <v>7.6011846001974331E-2</v>
      </c>
      <c r="AE6" s="706">
        <f>AP6</f>
        <v>0.72655478775913129</v>
      </c>
      <c r="AF6" s="706">
        <f>AQ6</f>
        <v>0.19743336623889438</v>
      </c>
      <c r="AH6" s="580" t="s">
        <v>633</v>
      </c>
      <c r="AI6" s="714">
        <f>AT6</f>
        <v>77</v>
      </c>
      <c r="AJ6" s="714">
        <f>AU6</f>
        <v>736</v>
      </c>
      <c r="AK6" s="714">
        <f>AV6</f>
        <v>200</v>
      </c>
      <c r="AL6" s="714">
        <f>AW6</f>
        <v>1013</v>
      </c>
      <c r="AN6" s="33" t="s">
        <v>633</v>
      </c>
      <c r="AO6" s="132">
        <f>+AT6/+$AW6</f>
        <v>7.6011846001974331E-2</v>
      </c>
      <c r="AP6" s="133">
        <f>+AU6/+$AW6</f>
        <v>0.72655478775913129</v>
      </c>
      <c r="AQ6" s="135">
        <f>+AV6/+$AW6</f>
        <v>0.19743336623889438</v>
      </c>
      <c r="AS6" s="33" t="s">
        <v>633</v>
      </c>
      <c r="AT6" s="40">
        <f>+集計・資料①!CN33</f>
        <v>77</v>
      </c>
      <c r="AU6" s="41">
        <f>+集計・資料①!CO33</f>
        <v>736</v>
      </c>
      <c r="AV6" s="42">
        <f>+集計・資料①!CP33</f>
        <v>200</v>
      </c>
      <c r="AW6" s="43">
        <f>+SUM(AT6:AV6)</f>
        <v>1013</v>
      </c>
    </row>
    <row r="7" spans="1:49" ht="13.5" customHeight="1">
      <c r="B7" s="877"/>
      <c r="C7" s="877"/>
      <c r="D7" s="877"/>
      <c r="E7" s="877"/>
      <c r="F7" s="877"/>
      <c r="G7" s="877"/>
      <c r="H7" s="877"/>
      <c r="I7" s="877"/>
      <c r="J7" s="877"/>
      <c r="K7" s="877"/>
      <c r="L7" s="877"/>
      <c r="N7" s="464"/>
      <c r="O7" s="294"/>
      <c r="P7" s="294"/>
      <c r="Q7" s="294"/>
      <c r="R7" s="294"/>
      <c r="S7" s="294"/>
      <c r="T7" s="294"/>
      <c r="U7" s="294"/>
      <c r="V7" s="294"/>
      <c r="W7" s="294"/>
      <c r="X7" s="294"/>
      <c r="Y7" s="294"/>
      <c r="Z7" s="294"/>
      <c r="AA7" s="465"/>
      <c r="AH7" s="28"/>
      <c r="AI7" s="28"/>
      <c r="AJ7" s="28"/>
      <c r="AK7" s="28"/>
      <c r="AL7" s="28"/>
      <c r="AS7" s="28"/>
      <c r="AT7" s="28"/>
      <c r="AU7" s="28"/>
      <c r="AV7" s="28"/>
      <c r="AW7" s="28"/>
    </row>
    <row r="8" spans="1:49">
      <c r="B8" s="877"/>
      <c r="C8" s="877"/>
      <c r="D8" s="877"/>
      <c r="E8" s="877"/>
      <c r="F8" s="877"/>
      <c r="G8" s="877"/>
      <c r="H8" s="877"/>
      <c r="I8" s="877"/>
      <c r="J8" s="877"/>
      <c r="K8" s="877"/>
      <c r="L8" s="877"/>
      <c r="N8" s="464"/>
      <c r="O8" s="294"/>
      <c r="P8" s="294"/>
      <c r="Q8" s="294"/>
      <c r="R8" s="294"/>
      <c r="S8" s="294"/>
      <c r="T8" s="294"/>
      <c r="U8" s="294"/>
      <c r="V8" s="294"/>
      <c r="W8" s="294"/>
      <c r="X8" s="294"/>
      <c r="Y8" s="294"/>
      <c r="Z8" s="294"/>
      <c r="AA8" s="465"/>
      <c r="AC8" s="285" t="s">
        <v>246</v>
      </c>
      <c r="AD8" s="28"/>
      <c r="AE8" s="28"/>
      <c r="AF8" s="28"/>
      <c r="AH8" s="285" t="s">
        <v>249</v>
      </c>
      <c r="AI8" s="28"/>
      <c r="AJ8" s="28"/>
      <c r="AK8" s="28"/>
      <c r="AL8" s="28"/>
      <c r="AN8" s="285" t="s">
        <v>246</v>
      </c>
      <c r="AO8" s="28"/>
      <c r="AP8" s="28"/>
      <c r="AQ8" s="28"/>
      <c r="AS8" s="285" t="s">
        <v>249</v>
      </c>
      <c r="AT8" s="28"/>
      <c r="AU8" s="28"/>
      <c r="AV8" s="28"/>
      <c r="AW8" s="28"/>
    </row>
    <row r="9" spans="1:49" ht="11.25" thickBot="1">
      <c r="B9" s="877"/>
      <c r="C9" s="877"/>
      <c r="D9" s="877"/>
      <c r="E9" s="877"/>
      <c r="F9" s="877"/>
      <c r="G9" s="877"/>
      <c r="H9" s="877"/>
      <c r="I9" s="877"/>
      <c r="J9" s="877"/>
      <c r="K9" s="877"/>
      <c r="L9" s="877"/>
      <c r="N9" s="464"/>
      <c r="O9" s="294"/>
      <c r="P9" s="294"/>
      <c r="Q9" s="294"/>
      <c r="R9" s="294"/>
      <c r="S9" s="294"/>
      <c r="T9" s="294"/>
      <c r="U9" s="294"/>
      <c r="V9" s="294"/>
      <c r="W9" s="294"/>
      <c r="X9" s="294"/>
      <c r="Y9" s="294"/>
      <c r="Z9" s="294"/>
      <c r="AA9" s="465"/>
      <c r="AC9" s="28"/>
      <c r="AD9" s="28"/>
      <c r="AE9" s="28"/>
      <c r="AF9" s="28"/>
      <c r="AH9" s="28"/>
      <c r="AI9" s="28"/>
      <c r="AJ9" s="28"/>
      <c r="AK9" s="28"/>
      <c r="AL9" s="28"/>
      <c r="AN9" s="28"/>
      <c r="AO9" s="28"/>
      <c r="AP9" s="28"/>
      <c r="AQ9" s="28"/>
      <c r="AS9" s="28"/>
      <c r="AT9" s="28"/>
      <c r="AU9" s="28"/>
      <c r="AV9" s="28"/>
      <c r="AW9" s="28"/>
    </row>
    <row r="10" spans="1:49" ht="11.25" thickBot="1">
      <c r="B10" s="877"/>
      <c r="C10" s="877"/>
      <c r="D10" s="877"/>
      <c r="E10" s="877"/>
      <c r="F10" s="877"/>
      <c r="G10" s="877"/>
      <c r="H10" s="877"/>
      <c r="I10" s="877"/>
      <c r="J10" s="877"/>
      <c r="K10" s="877"/>
      <c r="L10" s="877"/>
      <c r="N10" s="464"/>
      <c r="O10" s="294"/>
      <c r="P10" s="294"/>
      <c r="Q10" s="294"/>
      <c r="R10" s="294"/>
      <c r="S10" s="294"/>
      <c r="T10" s="294"/>
      <c r="U10" s="294"/>
      <c r="V10" s="294"/>
      <c r="W10" s="294"/>
      <c r="X10" s="294"/>
      <c r="Y10" s="294"/>
      <c r="Z10" s="294"/>
      <c r="AA10" s="465"/>
      <c r="AC10" s="580" t="s">
        <v>625</v>
      </c>
      <c r="AD10" s="580" t="s">
        <v>675</v>
      </c>
      <c r="AE10" s="580" t="s">
        <v>676</v>
      </c>
      <c r="AF10" s="580" t="s">
        <v>414</v>
      </c>
      <c r="AH10" s="580" t="s">
        <v>625</v>
      </c>
      <c r="AI10" s="580" t="s">
        <v>675</v>
      </c>
      <c r="AJ10" s="580" t="s">
        <v>676</v>
      </c>
      <c r="AK10" s="580" t="s">
        <v>414</v>
      </c>
      <c r="AL10" s="580" t="s">
        <v>633</v>
      </c>
      <c r="AN10" s="29" t="s">
        <v>625</v>
      </c>
      <c r="AO10" s="30" t="s">
        <v>675</v>
      </c>
      <c r="AP10" s="31" t="s">
        <v>676</v>
      </c>
      <c r="AQ10" s="32" t="s">
        <v>414</v>
      </c>
      <c r="AS10" s="29" t="s">
        <v>625</v>
      </c>
      <c r="AT10" s="30" t="s">
        <v>239</v>
      </c>
      <c r="AU10" s="31" t="s">
        <v>240</v>
      </c>
      <c r="AV10" s="45" t="s">
        <v>414</v>
      </c>
      <c r="AW10" s="34" t="s">
        <v>633</v>
      </c>
    </row>
    <row r="11" spans="1:49">
      <c r="B11" s="877"/>
      <c r="C11" s="877"/>
      <c r="D11" s="877"/>
      <c r="E11" s="877"/>
      <c r="F11" s="877"/>
      <c r="G11" s="877"/>
      <c r="H11" s="877"/>
      <c r="I11" s="877"/>
      <c r="J11" s="877"/>
      <c r="K11" s="877"/>
      <c r="L11" s="877"/>
      <c r="N11" s="464"/>
      <c r="O11" s="294"/>
      <c r="P11" s="294"/>
      <c r="Q11" s="294"/>
      <c r="R11" s="294"/>
      <c r="S11" s="294"/>
      <c r="T11" s="294"/>
      <c r="U11" s="294"/>
      <c r="V11" s="294"/>
      <c r="W11" s="294"/>
      <c r="X11" s="294"/>
      <c r="Y11" s="294"/>
      <c r="Z11" s="294"/>
      <c r="AA11" s="465"/>
      <c r="AC11" s="578" t="s">
        <v>416</v>
      </c>
      <c r="AD11" s="706">
        <f>AO23</f>
        <v>8.4337349397590355E-2</v>
      </c>
      <c r="AE11" s="706">
        <f>AP23</f>
        <v>0.53012048192771088</v>
      </c>
      <c r="AF11" s="706">
        <f>AQ23</f>
        <v>0.38554216867469882</v>
      </c>
      <c r="AH11" s="578" t="s">
        <v>416</v>
      </c>
      <c r="AI11" s="714">
        <f>AT23</f>
        <v>14</v>
      </c>
      <c r="AJ11" s="714">
        <f>AU23</f>
        <v>88</v>
      </c>
      <c r="AK11" s="714">
        <f>AV23</f>
        <v>64</v>
      </c>
      <c r="AL11" s="714">
        <f>AW23</f>
        <v>166</v>
      </c>
      <c r="AN11" s="46" t="s">
        <v>632</v>
      </c>
      <c r="AO11" s="54" t="e">
        <f>+AT11/+$AW11</f>
        <v>#DIV/0!</v>
      </c>
      <c r="AP11" s="55" t="e">
        <f>+AU11/+$AW11</f>
        <v>#DIV/0!</v>
      </c>
      <c r="AQ11" s="49" t="e">
        <f>+AV11/+$AW11</f>
        <v>#DIV/0!</v>
      </c>
      <c r="AS11" s="46" t="s">
        <v>632</v>
      </c>
      <c r="AT11" s="50">
        <f>+集計・資料①!CN7</f>
        <v>0</v>
      </c>
      <c r="AU11" s="51">
        <f>+集計・資料①!CO7</f>
        <v>0</v>
      </c>
      <c r="AV11" s="52">
        <f>+集計・資料①!CP7</f>
        <v>0</v>
      </c>
      <c r="AW11" s="53">
        <f>+SUM(AT11:AV11)</f>
        <v>0</v>
      </c>
    </row>
    <row r="12" spans="1:49">
      <c r="B12" s="877"/>
      <c r="C12" s="877"/>
      <c r="D12" s="877"/>
      <c r="E12" s="877"/>
      <c r="F12" s="877"/>
      <c r="G12" s="877"/>
      <c r="H12" s="877"/>
      <c r="I12" s="877"/>
      <c r="J12" s="877"/>
      <c r="K12" s="877"/>
      <c r="L12" s="877"/>
      <c r="N12" s="464"/>
      <c r="O12" s="294"/>
      <c r="P12" s="294"/>
      <c r="Q12" s="294"/>
      <c r="R12" s="294"/>
      <c r="S12" s="294"/>
      <c r="T12" s="294"/>
      <c r="U12" s="294"/>
      <c r="V12" s="294"/>
      <c r="W12" s="294"/>
      <c r="X12" s="294"/>
      <c r="Y12" s="294"/>
      <c r="Z12" s="294"/>
      <c r="AA12" s="465"/>
      <c r="AC12" s="708" t="s">
        <v>417</v>
      </c>
      <c r="AD12" s="706">
        <f>AO22</f>
        <v>6.25E-2</v>
      </c>
      <c r="AE12" s="706">
        <f>AP22</f>
        <v>0.71875</v>
      </c>
      <c r="AF12" s="706">
        <f>AQ22</f>
        <v>0.21875</v>
      </c>
      <c r="AH12" s="708" t="s">
        <v>417</v>
      </c>
      <c r="AI12" s="714">
        <f>AT22</f>
        <v>10</v>
      </c>
      <c r="AJ12" s="714">
        <f>AU22</f>
        <v>115</v>
      </c>
      <c r="AK12" s="714">
        <f>AV22</f>
        <v>35</v>
      </c>
      <c r="AL12" s="714">
        <f>AW22</f>
        <v>160</v>
      </c>
      <c r="AN12" s="8" t="s">
        <v>619</v>
      </c>
      <c r="AO12" s="98">
        <f t="shared" ref="AO12:AO22" si="0">+AT12/+$AW12</f>
        <v>0.12280701754385964</v>
      </c>
      <c r="AP12" s="74">
        <f t="shared" ref="AP12:AP22" si="1">+AU12/+$AW12</f>
        <v>0.70175438596491224</v>
      </c>
      <c r="AQ12" s="75">
        <f t="shared" ref="AQ12:AQ22" si="2">+AV12/+$AW12</f>
        <v>0.17543859649122806</v>
      </c>
      <c r="AS12" s="8" t="s">
        <v>619</v>
      </c>
      <c r="AT12" s="50">
        <f>+集計・資料①!CN9</f>
        <v>7</v>
      </c>
      <c r="AU12" s="51">
        <f>+集計・資料①!CO9</f>
        <v>40</v>
      </c>
      <c r="AV12" s="52">
        <f>+集計・資料①!CP9</f>
        <v>10</v>
      </c>
      <c r="AW12" s="53">
        <f t="shared" ref="AW12:AW24" si="3">+SUM(AT12:AV12)</f>
        <v>57</v>
      </c>
    </row>
    <row r="13" spans="1:49">
      <c r="B13" s="877"/>
      <c r="C13" s="877"/>
      <c r="D13" s="877"/>
      <c r="E13" s="877"/>
      <c r="F13" s="877"/>
      <c r="G13" s="877"/>
      <c r="H13" s="877"/>
      <c r="I13" s="877"/>
      <c r="J13" s="877"/>
      <c r="K13" s="877"/>
      <c r="L13" s="877"/>
      <c r="N13" s="464"/>
      <c r="O13" s="294"/>
      <c r="P13" s="294"/>
      <c r="Q13" s="294"/>
      <c r="R13" s="294"/>
      <c r="S13" s="294"/>
      <c r="T13" s="294"/>
      <c r="U13" s="294"/>
      <c r="V13" s="294"/>
      <c r="W13" s="294"/>
      <c r="X13" s="294"/>
      <c r="Y13" s="294"/>
      <c r="Z13" s="294"/>
      <c r="AA13" s="465"/>
      <c r="AC13" s="578" t="s">
        <v>418</v>
      </c>
      <c r="AD13" s="706">
        <f>AO21</f>
        <v>0</v>
      </c>
      <c r="AE13" s="706">
        <f>AP21</f>
        <v>0.75</v>
      </c>
      <c r="AF13" s="706">
        <f>AQ21</f>
        <v>0.25</v>
      </c>
      <c r="AH13" s="578" t="s">
        <v>418</v>
      </c>
      <c r="AI13" s="714">
        <f>AT21</f>
        <v>0</v>
      </c>
      <c r="AJ13" s="714">
        <f>AU21</f>
        <v>6</v>
      </c>
      <c r="AK13" s="714">
        <f>AV21</f>
        <v>2</v>
      </c>
      <c r="AL13" s="714">
        <f>AW21</f>
        <v>8</v>
      </c>
      <c r="AN13" s="8" t="s">
        <v>620</v>
      </c>
      <c r="AO13" s="98">
        <f t="shared" si="0"/>
        <v>6.0606060606060608E-2</v>
      </c>
      <c r="AP13" s="74">
        <f t="shared" si="1"/>
        <v>0.80303030303030298</v>
      </c>
      <c r="AQ13" s="75">
        <f t="shared" si="2"/>
        <v>0.13636363636363635</v>
      </c>
      <c r="AS13" s="8" t="s">
        <v>620</v>
      </c>
      <c r="AT13" s="50">
        <f>+集計・資料①!CN11</f>
        <v>8</v>
      </c>
      <c r="AU13" s="51">
        <f>+集計・資料①!CO11</f>
        <v>106</v>
      </c>
      <c r="AV13" s="52">
        <f>+集計・資料①!CP11</f>
        <v>18</v>
      </c>
      <c r="AW13" s="53">
        <f t="shared" si="3"/>
        <v>132</v>
      </c>
    </row>
    <row r="14" spans="1:49" ht="11.25" customHeight="1">
      <c r="B14" s="877"/>
      <c r="C14" s="877"/>
      <c r="D14" s="877"/>
      <c r="E14" s="877"/>
      <c r="F14" s="877"/>
      <c r="G14" s="877"/>
      <c r="H14" s="877"/>
      <c r="I14" s="877"/>
      <c r="J14" s="877"/>
      <c r="K14" s="877"/>
      <c r="L14" s="877"/>
      <c r="N14" s="464"/>
      <c r="O14" s="294"/>
      <c r="P14" s="294"/>
      <c r="Q14" s="294"/>
      <c r="R14" s="294"/>
      <c r="S14" s="294"/>
      <c r="T14" s="294"/>
      <c r="U14" s="294"/>
      <c r="V14" s="294"/>
      <c r="W14" s="294"/>
      <c r="X14" s="294"/>
      <c r="Y14" s="294"/>
      <c r="Z14" s="294"/>
      <c r="AA14" s="465"/>
      <c r="AC14" s="708" t="s">
        <v>419</v>
      </c>
      <c r="AD14" s="706">
        <f>AO20</f>
        <v>0.05</v>
      </c>
      <c r="AE14" s="706">
        <f>AP20</f>
        <v>0.9</v>
      </c>
      <c r="AF14" s="706">
        <f>AQ20</f>
        <v>0.05</v>
      </c>
      <c r="AH14" s="708" t="s">
        <v>419</v>
      </c>
      <c r="AI14" s="714">
        <f>AT20</f>
        <v>1</v>
      </c>
      <c r="AJ14" s="714">
        <f>AU20</f>
        <v>18</v>
      </c>
      <c r="AK14" s="714">
        <f>AV20</f>
        <v>1</v>
      </c>
      <c r="AL14" s="714">
        <f>AW20</f>
        <v>20</v>
      </c>
      <c r="AN14" s="8" t="s">
        <v>618</v>
      </c>
      <c r="AO14" s="98">
        <f t="shared" si="0"/>
        <v>0.10344827586206896</v>
      </c>
      <c r="AP14" s="74">
        <f t="shared" si="1"/>
        <v>0.7931034482758621</v>
      </c>
      <c r="AQ14" s="75">
        <f t="shared" si="2"/>
        <v>0.10344827586206896</v>
      </c>
      <c r="AS14" s="8" t="s">
        <v>618</v>
      </c>
      <c r="AT14" s="50">
        <f>+集計・資料①!CN13</f>
        <v>3</v>
      </c>
      <c r="AU14" s="51">
        <f>+集計・資料①!CO13</f>
        <v>23</v>
      </c>
      <c r="AV14" s="52">
        <f>+集計・資料①!CP13</f>
        <v>3</v>
      </c>
      <c r="AW14" s="53">
        <f t="shared" si="3"/>
        <v>29</v>
      </c>
    </row>
    <row r="15" spans="1:49">
      <c r="B15" s="877"/>
      <c r="C15" s="877"/>
      <c r="D15" s="877"/>
      <c r="E15" s="877"/>
      <c r="F15" s="877"/>
      <c r="G15" s="877"/>
      <c r="H15" s="877"/>
      <c r="I15" s="877"/>
      <c r="J15" s="877"/>
      <c r="K15" s="877"/>
      <c r="L15" s="877"/>
      <c r="N15" s="464"/>
      <c r="O15" s="294"/>
      <c r="P15" s="294"/>
      <c r="Q15" s="294"/>
      <c r="R15" s="294"/>
      <c r="S15" s="294"/>
      <c r="T15" s="294"/>
      <c r="U15" s="294"/>
      <c r="V15" s="294"/>
      <c r="W15" s="294"/>
      <c r="X15" s="294"/>
      <c r="Y15" s="294"/>
      <c r="Z15" s="294"/>
      <c r="AA15" s="465"/>
      <c r="AC15" s="578" t="s">
        <v>420</v>
      </c>
      <c r="AD15" s="706">
        <f>AO19</f>
        <v>5.4393305439330547E-2</v>
      </c>
      <c r="AE15" s="706">
        <f>AP19</f>
        <v>0.72384937238493718</v>
      </c>
      <c r="AF15" s="706">
        <f>AQ19</f>
        <v>0.22175732217573221</v>
      </c>
      <c r="AH15" s="578" t="s">
        <v>420</v>
      </c>
      <c r="AI15" s="714">
        <f>AT19</f>
        <v>13</v>
      </c>
      <c r="AJ15" s="714">
        <f>AU19</f>
        <v>173</v>
      </c>
      <c r="AK15" s="714">
        <f>AV19</f>
        <v>53</v>
      </c>
      <c r="AL15" s="714">
        <f>AW19</f>
        <v>239</v>
      </c>
      <c r="AN15" s="8" t="s">
        <v>617</v>
      </c>
      <c r="AO15" s="98">
        <f t="shared" si="0"/>
        <v>0.14388489208633093</v>
      </c>
      <c r="AP15" s="74">
        <f t="shared" si="1"/>
        <v>0.81294964028776984</v>
      </c>
      <c r="AQ15" s="75">
        <f t="shared" si="2"/>
        <v>4.3165467625899283E-2</v>
      </c>
      <c r="AS15" s="8" t="s">
        <v>617</v>
      </c>
      <c r="AT15" s="50">
        <f>+集計・資料①!CN15</f>
        <v>20</v>
      </c>
      <c r="AU15" s="51">
        <f>+集計・資料①!CO15</f>
        <v>113</v>
      </c>
      <c r="AV15" s="52">
        <f>+集計・資料①!CP15</f>
        <v>6</v>
      </c>
      <c r="AW15" s="53">
        <f t="shared" si="3"/>
        <v>139</v>
      </c>
    </row>
    <row r="16" spans="1:49" ht="11.25" customHeight="1">
      <c r="B16" s="877"/>
      <c r="C16" s="877"/>
      <c r="D16" s="877"/>
      <c r="E16" s="877"/>
      <c r="F16" s="877"/>
      <c r="G16" s="877"/>
      <c r="H16" s="877"/>
      <c r="I16" s="877"/>
      <c r="J16" s="877"/>
      <c r="K16" s="877"/>
      <c r="L16" s="877"/>
      <c r="N16" s="466"/>
      <c r="O16" s="467"/>
      <c r="P16" s="467"/>
      <c r="Q16" s="467"/>
      <c r="R16" s="467"/>
      <c r="S16" s="467"/>
      <c r="T16" s="467"/>
      <c r="U16" s="467"/>
      <c r="V16" s="467"/>
      <c r="W16" s="467"/>
      <c r="X16" s="467"/>
      <c r="Y16" s="467"/>
      <c r="Z16" s="467"/>
      <c r="AA16" s="468"/>
      <c r="AC16" s="708" t="s">
        <v>421</v>
      </c>
      <c r="AD16" s="715">
        <f>AO18</f>
        <v>0</v>
      </c>
      <c r="AE16" s="706">
        <f>AP18</f>
        <v>0.8571428571428571</v>
      </c>
      <c r="AF16" s="706">
        <f>AQ18</f>
        <v>0.14285714285714285</v>
      </c>
      <c r="AH16" s="708" t="s">
        <v>421</v>
      </c>
      <c r="AI16" s="714">
        <f>AT18</f>
        <v>0</v>
      </c>
      <c r="AJ16" s="714">
        <f>AU18</f>
        <v>12</v>
      </c>
      <c r="AK16" s="714">
        <f>AV18</f>
        <v>2</v>
      </c>
      <c r="AL16" s="714">
        <f>AW18</f>
        <v>14</v>
      </c>
      <c r="AN16" s="8" t="s">
        <v>616</v>
      </c>
      <c r="AO16" s="98">
        <f t="shared" si="0"/>
        <v>3.3333333333333333E-2</v>
      </c>
      <c r="AP16" s="74">
        <f t="shared" si="1"/>
        <v>0.96666666666666667</v>
      </c>
      <c r="AQ16" s="75">
        <f t="shared" si="2"/>
        <v>0</v>
      </c>
      <c r="AS16" s="8" t="s">
        <v>616</v>
      </c>
      <c r="AT16" s="50">
        <f>+集計・資料①!CN17</f>
        <v>1</v>
      </c>
      <c r="AU16" s="51">
        <f>+集計・資料①!CO17</f>
        <v>29</v>
      </c>
      <c r="AV16" s="52">
        <f>+集計・資料①!CP17</f>
        <v>0</v>
      </c>
      <c r="AW16" s="53">
        <f t="shared" si="3"/>
        <v>30</v>
      </c>
    </row>
    <row r="17" spans="1:49">
      <c r="AC17" s="578" t="s">
        <v>422</v>
      </c>
      <c r="AD17" s="706">
        <f>AO17</f>
        <v>0</v>
      </c>
      <c r="AE17" s="706">
        <f>AP17</f>
        <v>0.68421052631578949</v>
      </c>
      <c r="AF17" s="706">
        <f>AQ17</f>
        <v>0.31578947368421051</v>
      </c>
      <c r="AH17" s="578" t="s">
        <v>422</v>
      </c>
      <c r="AI17" s="714">
        <f>AT17</f>
        <v>0</v>
      </c>
      <c r="AJ17" s="714">
        <f>AU17</f>
        <v>13</v>
      </c>
      <c r="AK17" s="714">
        <f>AV17</f>
        <v>6</v>
      </c>
      <c r="AL17" s="714">
        <f>AW17</f>
        <v>19</v>
      </c>
      <c r="AN17" s="8" t="s">
        <v>621</v>
      </c>
      <c r="AO17" s="98">
        <f t="shared" si="0"/>
        <v>0</v>
      </c>
      <c r="AP17" s="74">
        <f t="shared" si="1"/>
        <v>0.68421052631578949</v>
      </c>
      <c r="AQ17" s="75">
        <f t="shared" si="2"/>
        <v>0.31578947368421051</v>
      </c>
      <c r="AS17" s="8" t="s">
        <v>621</v>
      </c>
      <c r="AT17" s="50">
        <f>+集計・資料①!CN19</f>
        <v>0</v>
      </c>
      <c r="AU17" s="51">
        <f>+集計・資料①!CO19</f>
        <v>13</v>
      </c>
      <c r="AV17" s="52">
        <f>+集計・資料①!CP19</f>
        <v>6</v>
      </c>
      <c r="AW17" s="53">
        <f t="shared" si="3"/>
        <v>19</v>
      </c>
    </row>
    <row r="18" spans="1:49">
      <c r="A18" s="461"/>
      <c r="B18" s="462"/>
      <c r="C18" s="462"/>
      <c r="D18" s="462"/>
      <c r="E18" s="462"/>
      <c r="F18" s="462"/>
      <c r="G18" s="462"/>
      <c r="H18" s="462"/>
      <c r="I18" s="462"/>
      <c r="J18" s="462"/>
      <c r="K18" s="462"/>
      <c r="L18" s="462"/>
      <c r="M18" s="462"/>
      <c r="N18" s="462"/>
      <c r="O18" s="462"/>
      <c r="P18" s="462"/>
      <c r="Q18" s="462"/>
      <c r="R18" s="462"/>
      <c r="S18" s="462"/>
      <c r="T18" s="462"/>
      <c r="U18" s="462"/>
      <c r="V18" s="462"/>
      <c r="W18" s="462"/>
      <c r="X18" s="462"/>
      <c r="Y18" s="462"/>
      <c r="Z18" s="462"/>
      <c r="AA18" s="463"/>
      <c r="AC18" s="708" t="s">
        <v>423</v>
      </c>
      <c r="AD18" s="706">
        <f>AO16</f>
        <v>3.3333333333333333E-2</v>
      </c>
      <c r="AE18" s="706">
        <f>AP16</f>
        <v>0.96666666666666667</v>
      </c>
      <c r="AF18" s="706">
        <f>AQ16</f>
        <v>0</v>
      </c>
      <c r="AH18" s="708" t="s">
        <v>423</v>
      </c>
      <c r="AI18" s="714">
        <f>AT16</f>
        <v>1</v>
      </c>
      <c r="AJ18" s="714">
        <f>AU16</f>
        <v>29</v>
      </c>
      <c r="AK18" s="714">
        <f>AV16</f>
        <v>0</v>
      </c>
      <c r="AL18" s="714">
        <f>AW16</f>
        <v>30</v>
      </c>
      <c r="AN18" s="8" t="s">
        <v>615</v>
      </c>
      <c r="AO18" s="98">
        <f t="shared" si="0"/>
        <v>0</v>
      </c>
      <c r="AP18" s="74">
        <f t="shared" si="1"/>
        <v>0.8571428571428571</v>
      </c>
      <c r="AQ18" s="75">
        <f t="shared" si="2"/>
        <v>0.14285714285714285</v>
      </c>
      <c r="AS18" s="8" t="s">
        <v>615</v>
      </c>
      <c r="AT18" s="50">
        <f>+集計・資料①!CN21</f>
        <v>0</v>
      </c>
      <c r="AU18" s="51">
        <f>+集計・資料①!CO21</f>
        <v>12</v>
      </c>
      <c r="AV18" s="52">
        <f>+集計・資料①!CP21</f>
        <v>2</v>
      </c>
      <c r="AW18" s="53">
        <f t="shared" si="3"/>
        <v>14</v>
      </c>
    </row>
    <row r="19" spans="1:49">
      <c r="A19" s="464"/>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465"/>
      <c r="AC19" s="578" t="s">
        <v>424</v>
      </c>
      <c r="AD19" s="790">
        <f>AO15</f>
        <v>0.14388489208633093</v>
      </c>
      <c r="AE19" s="706">
        <f>AP15</f>
        <v>0.81294964028776984</v>
      </c>
      <c r="AF19" s="706">
        <f>AQ15</f>
        <v>4.3165467625899283E-2</v>
      </c>
      <c r="AH19" s="578" t="s">
        <v>424</v>
      </c>
      <c r="AI19" s="714">
        <f>AT15</f>
        <v>20</v>
      </c>
      <c r="AJ19" s="714">
        <f>AU15</f>
        <v>113</v>
      </c>
      <c r="AK19" s="714">
        <f>AV15</f>
        <v>6</v>
      </c>
      <c r="AL19" s="714">
        <f>AW15</f>
        <v>139</v>
      </c>
      <c r="AN19" s="8" t="s">
        <v>614</v>
      </c>
      <c r="AO19" s="98">
        <f t="shared" si="0"/>
        <v>5.4393305439330547E-2</v>
      </c>
      <c r="AP19" s="74">
        <f t="shared" si="1"/>
        <v>0.72384937238493718</v>
      </c>
      <c r="AQ19" s="75">
        <f t="shared" si="2"/>
        <v>0.22175732217573221</v>
      </c>
      <c r="AS19" s="8" t="s">
        <v>614</v>
      </c>
      <c r="AT19" s="50">
        <f>+集計・資料①!CN23</f>
        <v>13</v>
      </c>
      <c r="AU19" s="51">
        <f>+集計・資料①!CO23</f>
        <v>173</v>
      </c>
      <c r="AV19" s="52">
        <f>+集計・資料①!CP23</f>
        <v>53</v>
      </c>
      <c r="AW19" s="53">
        <f t="shared" si="3"/>
        <v>239</v>
      </c>
    </row>
    <row r="20" spans="1:49">
      <c r="A20" s="464"/>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465"/>
      <c r="AC20" s="708" t="s">
        <v>425</v>
      </c>
      <c r="AD20" s="706">
        <f>AO14</f>
        <v>0.10344827586206896</v>
      </c>
      <c r="AE20" s="706">
        <f>AP14</f>
        <v>0.7931034482758621</v>
      </c>
      <c r="AF20" s="706">
        <f>AQ14</f>
        <v>0.10344827586206896</v>
      </c>
      <c r="AH20" s="708" t="s">
        <v>425</v>
      </c>
      <c r="AI20" s="714">
        <f>AT14</f>
        <v>3</v>
      </c>
      <c r="AJ20" s="714">
        <f>AU14</f>
        <v>23</v>
      </c>
      <c r="AK20" s="714">
        <f>AV14</f>
        <v>3</v>
      </c>
      <c r="AL20" s="714">
        <f>AW14</f>
        <v>29</v>
      </c>
      <c r="AN20" s="8" t="s">
        <v>613</v>
      </c>
      <c r="AO20" s="98">
        <f t="shared" si="0"/>
        <v>0.05</v>
      </c>
      <c r="AP20" s="74">
        <f t="shared" si="1"/>
        <v>0.9</v>
      </c>
      <c r="AQ20" s="75">
        <f t="shared" si="2"/>
        <v>0.05</v>
      </c>
      <c r="AS20" s="8" t="s">
        <v>613</v>
      </c>
      <c r="AT20" s="50">
        <f>+集計・資料①!CN25</f>
        <v>1</v>
      </c>
      <c r="AU20" s="51">
        <f>+集計・資料①!CO25</f>
        <v>18</v>
      </c>
      <c r="AV20" s="52">
        <f>+集計・資料①!CP25</f>
        <v>1</v>
      </c>
      <c r="AW20" s="53">
        <f t="shared" si="3"/>
        <v>20</v>
      </c>
    </row>
    <row r="21" spans="1:49">
      <c r="A21" s="464"/>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465"/>
      <c r="AC21" s="578" t="s">
        <v>426</v>
      </c>
      <c r="AD21" s="706">
        <f>AO13</f>
        <v>6.0606060606060608E-2</v>
      </c>
      <c r="AE21" s="706">
        <f>AP13</f>
        <v>0.80303030303030298</v>
      </c>
      <c r="AF21" s="706">
        <f>AQ13</f>
        <v>0.13636363636363635</v>
      </c>
      <c r="AH21" s="578" t="s">
        <v>426</v>
      </c>
      <c r="AI21" s="714">
        <f>AT13</f>
        <v>8</v>
      </c>
      <c r="AJ21" s="714">
        <f>AU13</f>
        <v>106</v>
      </c>
      <c r="AK21" s="714">
        <f>AV13</f>
        <v>18</v>
      </c>
      <c r="AL21" s="714">
        <f>AW13</f>
        <v>132</v>
      </c>
      <c r="AN21" s="8" t="s">
        <v>612</v>
      </c>
      <c r="AO21" s="98">
        <f t="shared" si="0"/>
        <v>0</v>
      </c>
      <c r="AP21" s="74">
        <f t="shared" si="1"/>
        <v>0.75</v>
      </c>
      <c r="AQ21" s="75">
        <f t="shared" si="2"/>
        <v>0.25</v>
      </c>
      <c r="AS21" s="8" t="s">
        <v>612</v>
      </c>
      <c r="AT21" s="50">
        <f>+集計・資料①!CN27</f>
        <v>0</v>
      </c>
      <c r="AU21" s="51">
        <f>+集計・資料①!CO27</f>
        <v>6</v>
      </c>
      <c r="AV21" s="52">
        <f>+集計・資料①!CP27</f>
        <v>2</v>
      </c>
      <c r="AW21" s="53">
        <f t="shared" si="3"/>
        <v>8</v>
      </c>
    </row>
    <row r="22" spans="1:49">
      <c r="A22" s="464"/>
      <c r="B22" s="294"/>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465"/>
      <c r="AC22" s="708" t="s">
        <v>427</v>
      </c>
      <c r="AD22" s="790">
        <f>AO12</f>
        <v>0.12280701754385964</v>
      </c>
      <c r="AE22" s="706">
        <f>AP12</f>
        <v>0.70175438596491224</v>
      </c>
      <c r="AF22" s="706">
        <f>AQ12</f>
        <v>0.17543859649122806</v>
      </c>
      <c r="AH22" s="708" t="s">
        <v>427</v>
      </c>
      <c r="AI22" s="714">
        <f>AT12</f>
        <v>7</v>
      </c>
      <c r="AJ22" s="714">
        <f>AU12</f>
        <v>40</v>
      </c>
      <c r="AK22" s="714">
        <f>AV12</f>
        <v>10</v>
      </c>
      <c r="AL22" s="714">
        <f>AW12</f>
        <v>57</v>
      </c>
      <c r="AN22" s="17" t="s">
        <v>622</v>
      </c>
      <c r="AO22" s="98">
        <f t="shared" si="0"/>
        <v>6.25E-2</v>
      </c>
      <c r="AP22" s="74">
        <f t="shared" si="1"/>
        <v>0.71875</v>
      </c>
      <c r="AQ22" s="75">
        <f t="shared" si="2"/>
        <v>0.21875</v>
      </c>
      <c r="AS22" s="17" t="s">
        <v>622</v>
      </c>
      <c r="AT22" s="50">
        <f>+集計・資料①!CN29</f>
        <v>10</v>
      </c>
      <c r="AU22" s="51">
        <f>+集計・資料①!CO29</f>
        <v>115</v>
      </c>
      <c r="AV22" s="52">
        <f>+集計・資料①!CP29</f>
        <v>35</v>
      </c>
      <c r="AW22" s="53">
        <f t="shared" si="3"/>
        <v>160</v>
      </c>
    </row>
    <row r="23" spans="1:49" ht="14.25" customHeight="1" thickBot="1">
      <c r="A23" s="464"/>
      <c r="B23" s="294"/>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465"/>
      <c r="AC23" s="578" t="s">
        <v>23</v>
      </c>
      <c r="AD23" s="706" t="e">
        <f>AO11</f>
        <v>#DIV/0!</v>
      </c>
      <c r="AE23" s="706" t="e">
        <f>AP11</f>
        <v>#DIV/0!</v>
      </c>
      <c r="AF23" s="706" t="e">
        <f>AQ11</f>
        <v>#DIV/0!</v>
      </c>
      <c r="AH23" s="578" t="s">
        <v>23</v>
      </c>
      <c r="AI23" s="714">
        <f>AT11</f>
        <v>0</v>
      </c>
      <c r="AJ23" s="714">
        <f>AU11</f>
        <v>0</v>
      </c>
      <c r="AK23" s="714">
        <f>AV11</f>
        <v>0</v>
      </c>
      <c r="AL23" s="714">
        <f>AW11</f>
        <v>0</v>
      </c>
      <c r="AN23" s="11" t="s">
        <v>623</v>
      </c>
      <c r="AO23" s="57">
        <f>AT23/AW23</f>
        <v>8.4337349397590355E-2</v>
      </c>
      <c r="AP23" s="58">
        <f>AU23/AW23</f>
        <v>0.53012048192771088</v>
      </c>
      <c r="AQ23" s="59">
        <f>AV23/AW23</f>
        <v>0.38554216867469882</v>
      </c>
      <c r="AS23" s="9" t="s">
        <v>623</v>
      </c>
      <c r="AT23" s="60">
        <f>+集計・資料①!CN31</f>
        <v>14</v>
      </c>
      <c r="AU23" s="61">
        <f>+集計・資料①!CO31</f>
        <v>88</v>
      </c>
      <c r="AV23" s="62">
        <f>+集計・資料①!CP31</f>
        <v>64</v>
      </c>
      <c r="AW23" s="63">
        <f t="shared" si="3"/>
        <v>166</v>
      </c>
    </row>
    <row r="24" spans="1:49" ht="12" thickTop="1" thickBot="1">
      <c r="A24" s="464"/>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465"/>
      <c r="AH24" s="580" t="s">
        <v>631</v>
      </c>
      <c r="AI24" s="730">
        <f>SUM(AI11:AI23)</f>
        <v>77</v>
      </c>
      <c r="AJ24" s="730">
        <f>SUM(AJ11:AJ23)</f>
        <v>736</v>
      </c>
      <c r="AK24" s="730">
        <f>SUM(AK11:AK23)</f>
        <v>200</v>
      </c>
      <c r="AL24" s="730">
        <f>SUM(AL11:AL23)</f>
        <v>1013</v>
      </c>
      <c r="AS24" s="35" t="s">
        <v>631</v>
      </c>
      <c r="AT24" s="485">
        <f>+SUM(AT11:AT23)</f>
        <v>77</v>
      </c>
      <c r="AU24" s="486">
        <f>+SUM(AU11:AU23)</f>
        <v>736</v>
      </c>
      <c r="AV24" s="331">
        <f>+SUM(AV11:AV23)</f>
        <v>200</v>
      </c>
      <c r="AW24" s="67">
        <f t="shared" si="3"/>
        <v>1013</v>
      </c>
    </row>
    <row r="25" spans="1:49">
      <c r="A25" s="464"/>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465"/>
      <c r="AH25" s="257"/>
      <c r="AI25" s="28"/>
      <c r="AJ25" s="28"/>
      <c r="AK25" s="28"/>
      <c r="AL25" s="28"/>
      <c r="AS25" s="257"/>
      <c r="AT25" s="28"/>
      <c r="AU25" s="28"/>
      <c r="AV25" s="28"/>
      <c r="AW25" s="28"/>
    </row>
    <row r="26" spans="1:49">
      <c r="A26" s="464"/>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465"/>
      <c r="AC26" s="285" t="s">
        <v>247</v>
      </c>
      <c r="AD26" s="258"/>
      <c r="AE26" s="258"/>
      <c r="AF26" s="258"/>
      <c r="AH26" s="285" t="s">
        <v>250</v>
      </c>
      <c r="AI26" s="258"/>
      <c r="AJ26" s="258"/>
      <c r="AK26" s="258"/>
      <c r="AL26" s="28"/>
      <c r="AN26" s="285" t="s">
        <v>247</v>
      </c>
      <c r="AO26" s="258"/>
      <c r="AP26" s="258"/>
      <c r="AQ26" s="258"/>
      <c r="AS26" s="285" t="s">
        <v>250</v>
      </c>
      <c r="AT26" s="258"/>
      <c r="AU26" s="258"/>
      <c r="AV26" s="258"/>
      <c r="AW26" s="28"/>
    </row>
    <row r="27" spans="1:49" ht="11.25" thickBot="1">
      <c r="A27" s="464"/>
      <c r="B27" s="294"/>
      <c r="C27" s="294"/>
      <c r="D27" s="294"/>
      <c r="E27" s="294"/>
      <c r="F27" s="294"/>
      <c r="G27" s="294"/>
      <c r="H27" s="294"/>
      <c r="I27" s="294"/>
      <c r="J27" s="294"/>
      <c r="K27" s="294"/>
      <c r="L27" s="294"/>
      <c r="M27" s="294"/>
      <c r="N27" s="294"/>
      <c r="O27" s="294"/>
      <c r="P27" s="294"/>
      <c r="Q27" s="294"/>
      <c r="R27" s="294"/>
      <c r="S27" s="294"/>
      <c r="T27" s="294"/>
      <c r="U27" s="294"/>
      <c r="V27" s="294"/>
      <c r="W27" s="294"/>
      <c r="X27" s="294"/>
      <c r="Y27" s="294"/>
      <c r="Z27" s="294"/>
      <c r="AA27" s="465"/>
      <c r="AC27" s="257"/>
      <c r="AD27" s="258"/>
      <c r="AE27" s="258"/>
      <c r="AF27" s="258"/>
      <c r="AH27" s="257"/>
      <c r="AI27" s="258"/>
      <c r="AJ27" s="258"/>
      <c r="AK27" s="258"/>
      <c r="AL27" s="28"/>
      <c r="AN27" s="257"/>
      <c r="AO27" s="258"/>
      <c r="AP27" s="258"/>
      <c r="AQ27" s="258"/>
      <c r="AS27" s="257"/>
      <c r="AT27" s="258"/>
      <c r="AU27" s="258"/>
      <c r="AV27" s="258"/>
      <c r="AW27" s="28"/>
    </row>
    <row r="28" spans="1:49" ht="11.25" thickBot="1">
      <c r="A28" s="464"/>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465"/>
      <c r="AC28" s="580" t="s">
        <v>8</v>
      </c>
      <c r="AD28" s="580" t="s">
        <v>395</v>
      </c>
      <c r="AE28" s="580" t="s">
        <v>396</v>
      </c>
      <c r="AF28" s="580" t="s">
        <v>414</v>
      </c>
      <c r="AH28" s="580" t="s">
        <v>8</v>
      </c>
      <c r="AI28" s="580" t="s">
        <v>395</v>
      </c>
      <c r="AJ28" s="580" t="s">
        <v>396</v>
      </c>
      <c r="AK28" s="580" t="s">
        <v>414</v>
      </c>
      <c r="AL28" s="580" t="s">
        <v>633</v>
      </c>
      <c r="AN28" s="33" t="s">
        <v>8</v>
      </c>
      <c r="AO28" s="30" t="s">
        <v>395</v>
      </c>
      <c r="AP28" s="31" t="s">
        <v>396</v>
      </c>
      <c r="AQ28" s="32" t="s">
        <v>414</v>
      </c>
      <c r="AS28" s="33" t="s">
        <v>8</v>
      </c>
      <c r="AT28" s="266" t="s">
        <v>239</v>
      </c>
      <c r="AU28" s="295" t="s">
        <v>240</v>
      </c>
      <c r="AV28" s="106" t="s">
        <v>414</v>
      </c>
      <c r="AW28" s="245" t="s">
        <v>633</v>
      </c>
    </row>
    <row r="29" spans="1:49">
      <c r="A29" s="464"/>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465"/>
      <c r="AC29" s="582" t="s">
        <v>428</v>
      </c>
      <c r="AD29" s="706">
        <f>AO34</f>
        <v>4.6153846153846156E-2</v>
      </c>
      <c r="AE29" s="706">
        <f>AP34</f>
        <v>0.59230769230769231</v>
      </c>
      <c r="AF29" s="706">
        <f>AQ34</f>
        <v>0.36153846153846153</v>
      </c>
      <c r="AH29" s="582" t="s">
        <v>428</v>
      </c>
      <c r="AI29" s="714">
        <f>AT34</f>
        <v>6</v>
      </c>
      <c r="AJ29" s="714">
        <f>AU34</f>
        <v>77</v>
      </c>
      <c r="AK29" s="714">
        <f>AV34</f>
        <v>47</v>
      </c>
      <c r="AL29" s="714">
        <f>AW34</f>
        <v>130</v>
      </c>
      <c r="AN29" s="108" t="s">
        <v>630</v>
      </c>
      <c r="AO29" s="54">
        <f t="shared" ref="AO29:AQ34" si="4">+AT29/+$AW29</f>
        <v>3.8461538461538464E-2</v>
      </c>
      <c r="AP29" s="55">
        <f t="shared" si="4"/>
        <v>0.92307692307692313</v>
      </c>
      <c r="AQ29" s="49">
        <f t="shared" si="4"/>
        <v>3.8461538461538464E-2</v>
      </c>
      <c r="AS29" s="108" t="s">
        <v>630</v>
      </c>
      <c r="AT29" s="94">
        <f>+集計・資料①!CN41</f>
        <v>2</v>
      </c>
      <c r="AU29" s="95">
        <f>+集計・資料①!CO41</f>
        <v>48</v>
      </c>
      <c r="AV29" s="96">
        <f>+集計・資料①!CP41</f>
        <v>2</v>
      </c>
      <c r="AW29" s="151">
        <f t="shared" ref="AW29:AW35" si="5">+SUM(AT29:AV29)</f>
        <v>52</v>
      </c>
    </row>
    <row r="30" spans="1:49">
      <c r="A30" s="464"/>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465"/>
      <c r="AC30" s="582" t="s">
        <v>429</v>
      </c>
      <c r="AD30" s="790">
        <f>AO33</f>
        <v>9.0062111801242239E-2</v>
      </c>
      <c r="AE30" s="706">
        <f>AP33</f>
        <v>0.64596273291925466</v>
      </c>
      <c r="AF30" s="706">
        <f>AQ33</f>
        <v>0.2639751552795031</v>
      </c>
      <c r="AH30" s="582" t="s">
        <v>429</v>
      </c>
      <c r="AI30" s="714">
        <f>AT33</f>
        <v>29</v>
      </c>
      <c r="AJ30" s="714">
        <f>AU33</f>
        <v>208</v>
      </c>
      <c r="AK30" s="714">
        <f>AV33</f>
        <v>85</v>
      </c>
      <c r="AL30" s="714">
        <f>AW33</f>
        <v>322</v>
      </c>
      <c r="AN30" s="110" t="s">
        <v>445</v>
      </c>
      <c r="AO30" s="98">
        <f t="shared" si="4"/>
        <v>4.2857142857142858E-2</v>
      </c>
      <c r="AP30" s="74">
        <f t="shared" si="4"/>
        <v>0.9285714285714286</v>
      </c>
      <c r="AQ30" s="75">
        <f t="shared" si="4"/>
        <v>2.8571428571428571E-2</v>
      </c>
      <c r="AS30" s="110" t="s">
        <v>445</v>
      </c>
      <c r="AT30" s="99">
        <f>+集計・資料①!CN43</f>
        <v>3</v>
      </c>
      <c r="AU30" s="77">
        <f>+集計・資料①!CO43</f>
        <v>65</v>
      </c>
      <c r="AV30" s="100">
        <f>+集計・資料①!CP43</f>
        <v>2</v>
      </c>
      <c r="AW30" s="56">
        <f t="shared" si="5"/>
        <v>70</v>
      </c>
    </row>
    <row r="31" spans="1:49">
      <c r="A31" s="464"/>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465"/>
      <c r="AC31" s="582" t="s">
        <v>430</v>
      </c>
      <c r="AD31" s="790">
        <f>AO32</f>
        <v>9.7421203438395415E-2</v>
      </c>
      <c r="AE31" s="706">
        <f>AP32</f>
        <v>0.73352435530085958</v>
      </c>
      <c r="AF31" s="706">
        <f>AQ32</f>
        <v>0.16905444126074498</v>
      </c>
      <c r="AH31" s="582" t="s">
        <v>430</v>
      </c>
      <c r="AI31" s="714">
        <f>AT32</f>
        <v>34</v>
      </c>
      <c r="AJ31" s="714">
        <f>AU32</f>
        <v>256</v>
      </c>
      <c r="AK31" s="714">
        <f>AV32</f>
        <v>59</v>
      </c>
      <c r="AL31" s="714">
        <f>AW32</f>
        <v>349</v>
      </c>
      <c r="AN31" s="110" t="s">
        <v>446</v>
      </c>
      <c r="AO31" s="98">
        <f t="shared" si="4"/>
        <v>3.3333333333333333E-2</v>
      </c>
      <c r="AP31" s="74">
        <f t="shared" si="4"/>
        <v>0.91111111111111109</v>
      </c>
      <c r="AQ31" s="75">
        <f t="shared" si="4"/>
        <v>5.5555555555555552E-2</v>
      </c>
      <c r="AS31" s="110" t="s">
        <v>446</v>
      </c>
      <c r="AT31" s="99">
        <f>+集計・資料①!CN45</f>
        <v>3</v>
      </c>
      <c r="AU31" s="77">
        <f>+集計・資料①!CO45</f>
        <v>82</v>
      </c>
      <c r="AV31" s="100">
        <f>+集計・資料①!CP45</f>
        <v>5</v>
      </c>
      <c r="AW31" s="56">
        <f t="shared" si="5"/>
        <v>90</v>
      </c>
    </row>
    <row r="32" spans="1:49">
      <c r="A32" s="464"/>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465"/>
      <c r="AC32" s="582" t="s">
        <v>431</v>
      </c>
      <c r="AD32" s="706">
        <f>AO31</f>
        <v>3.3333333333333333E-2</v>
      </c>
      <c r="AE32" s="706">
        <f>AP31</f>
        <v>0.91111111111111109</v>
      </c>
      <c r="AF32" s="706">
        <f>AQ31</f>
        <v>5.5555555555555552E-2</v>
      </c>
      <c r="AH32" s="582" t="s">
        <v>431</v>
      </c>
      <c r="AI32" s="714">
        <f>AT31</f>
        <v>3</v>
      </c>
      <c r="AJ32" s="714">
        <f>AU31</f>
        <v>82</v>
      </c>
      <c r="AK32" s="714">
        <f>AV31</f>
        <v>5</v>
      </c>
      <c r="AL32" s="714">
        <f>AW31</f>
        <v>90</v>
      </c>
      <c r="AN32" s="110" t="s">
        <v>447</v>
      </c>
      <c r="AO32" s="98">
        <f t="shared" si="4"/>
        <v>9.7421203438395415E-2</v>
      </c>
      <c r="AP32" s="74">
        <f t="shared" si="4"/>
        <v>0.73352435530085958</v>
      </c>
      <c r="AQ32" s="75">
        <f t="shared" si="4"/>
        <v>0.16905444126074498</v>
      </c>
      <c r="AS32" s="110" t="s">
        <v>447</v>
      </c>
      <c r="AT32" s="99">
        <f>+集計・資料①!CN47</f>
        <v>34</v>
      </c>
      <c r="AU32" s="77">
        <f>+集計・資料①!CO47</f>
        <v>256</v>
      </c>
      <c r="AV32" s="100">
        <f>+集計・資料①!CP47</f>
        <v>59</v>
      </c>
      <c r="AW32" s="56">
        <f t="shared" si="5"/>
        <v>349</v>
      </c>
    </row>
    <row r="33" spans="1:49">
      <c r="A33" s="464"/>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465"/>
      <c r="AC33" s="582" t="s">
        <v>432</v>
      </c>
      <c r="AD33" s="706">
        <f>AO30</f>
        <v>4.2857142857142858E-2</v>
      </c>
      <c r="AE33" s="706">
        <f>AP30</f>
        <v>0.9285714285714286</v>
      </c>
      <c r="AF33" s="706">
        <f>AQ30</f>
        <v>2.8571428571428571E-2</v>
      </c>
      <c r="AH33" s="582" t="s">
        <v>432</v>
      </c>
      <c r="AI33" s="714">
        <f>AT30</f>
        <v>3</v>
      </c>
      <c r="AJ33" s="714">
        <f>AU30</f>
        <v>65</v>
      </c>
      <c r="AK33" s="714">
        <f>AV30</f>
        <v>2</v>
      </c>
      <c r="AL33" s="714">
        <f>AW30</f>
        <v>70</v>
      </c>
      <c r="AN33" s="110" t="s">
        <v>448</v>
      </c>
      <c r="AO33" s="98">
        <f t="shared" si="4"/>
        <v>9.0062111801242239E-2</v>
      </c>
      <c r="AP33" s="74">
        <f t="shared" si="4"/>
        <v>0.64596273291925466</v>
      </c>
      <c r="AQ33" s="75">
        <f t="shared" si="4"/>
        <v>0.2639751552795031</v>
      </c>
      <c r="AS33" s="110" t="s">
        <v>448</v>
      </c>
      <c r="AT33" s="99">
        <f>+集計・資料①!CN49</f>
        <v>29</v>
      </c>
      <c r="AU33" s="77">
        <f>+集計・資料①!CO49</f>
        <v>208</v>
      </c>
      <c r="AV33" s="100">
        <f>+集計・資料①!CP49</f>
        <v>85</v>
      </c>
      <c r="AW33" s="56">
        <f t="shared" si="5"/>
        <v>322</v>
      </c>
    </row>
    <row r="34" spans="1:49" ht="11.25" thickBot="1">
      <c r="A34" s="464"/>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465"/>
      <c r="AC34" s="582" t="s">
        <v>433</v>
      </c>
      <c r="AD34" s="715">
        <f>AO29</f>
        <v>3.8461538461538464E-2</v>
      </c>
      <c r="AE34" s="706">
        <f>AP29</f>
        <v>0.92307692307692313</v>
      </c>
      <c r="AF34" s="706">
        <f>AQ29</f>
        <v>3.8461538461538464E-2</v>
      </c>
      <c r="AH34" s="582" t="s">
        <v>433</v>
      </c>
      <c r="AI34" s="714">
        <f>AT29</f>
        <v>2</v>
      </c>
      <c r="AJ34" s="714">
        <f>AU29</f>
        <v>48</v>
      </c>
      <c r="AK34" s="714">
        <f>AV29</f>
        <v>2</v>
      </c>
      <c r="AL34" s="714">
        <f>AW29</f>
        <v>52</v>
      </c>
      <c r="AN34" s="131" t="s">
        <v>449</v>
      </c>
      <c r="AO34" s="57">
        <f t="shared" si="4"/>
        <v>4.6153846153846156E-2</v>
      </c>
      <c r="AP34" s="58">
        <f t="shared" si="4"/>
        <v>0.59230769230769231</v>
      </c>
      <c r="AQ34" s="59">
        <f t="shared" si="4"/>
        <v>0.36153846153846153</v>
      </c>
      <c r="AS34" s="112" t="s">
        <v>449</v>
      </c>
      <c r="AT34" s="60">
        <f>+集計・資料①!CN51</f>
        <v>6</v>
      </c>
      <c r="AU34" s="61">
        <f>+集計・資料①!CO51</f>
        <v>77</v>
      </c>
      <c r="AV34" s="62">
        <f>+集計・資料①!CP51</f>
        <v>47</v>
      </c>
      <c r="AW34" s="63">
        <f t="shared" si="5"/>
        <v>130</v>
      </c>
    </row>
    <row r="35" spans="1:49" ht="11.25" thickBot="1">
      <c r="A35" s="464"/>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465"/>
      <c r="AH35" s="580" t="s">
        <v>631</v>
      </c>
      <c r="AI35" s="714">
        <f>SUM(AI29:AI34)</f>
        <v>77</v>
      </c>
      <c r="AJ35" s="714">
        <f>SUM(AJ29:AJ34)</f>
        <v>736</v>
      </c>
      <c r="AK35" s="714">
        <f>SUM(AK29:AK34)</f>
        <v>200</v>
      </c>
      <c r="AL35" s="714">
        <f>SUM(AL29:AL34)</f>
        <v>1013</v>
      </c>
      <c r="AS35" s="35" t="s">
        <v>631</v>
      </c>
      <c r="AT35" s="103">
        <f>+集計・資料①!CN53</f>
        <v>77</v>
      </c>
      <c r="AU35" s="85">
        <f>+集計・資料①!CO53</f>
        <v>736</v>
      </c>
      <c r="AV35" s="86">
        <f>+集計・資料①!CP53</f>
        <v>200</v>
      </c>
      <c r="AW35" s="67">
        <f t="shared" si="5"/>
        <v>1013</v>
      </c>
    </row>
    <row r="36" spans="1:49">
      <c r="A36" s="464"/>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465"/>
    </row>
    <row r="37" spans="1:49">
      <c r="A37" s="464"/>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465"/>
      <c r="AL37" s="718"/>
      <c r="AW37" s="130"/>
    </row>
    <row r="38" spans="1:49">
      <c r="A38" s="464"/>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465"/>
      <c r="AI38" s="718"/>
      <c r="AJ38" s="718"/>
      <c r="AK38" s="718"/>
      <c r="AL38" s="718"/>
      <c r="AT38" s="130"/>
      <c r="AU38" s="130"/>
      <c r="AV38" s="130"/>
      <c r="AW38" s="130"/>
    </row>
    <row r="39" spans="1:49">
      <c r="A39" s="464"/>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465"/>
      <c r="AI39" s="294"/>
      <c r="AJ39" s="294"/>
      <c r="AK39" s="294"/>
      <c r="AL39" s="718"/>
      <c r="AT39" s="294"/>
      <c r="AU39" s="294"/>
      <c r="AV39" s="294"/>
      <c r="AW39" s="130"/>
    </row>
    <row r="40" spans="1:49">
      <c r="A40" s="464"/>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465"/>
      <c r="AI40" s="718"/>
      <c r="AJ40" s="718"/>
      <c r="AK40" s="718"/>
      <c r="AL40" s="718"/>
      <c r="AT40" s="130"/>
      <c r="AU40" s="130"/>
      <c r="AV40" s="130"/>
      <c r="AW40" s="130"/>
    </row>
    <row r="41" spans="1:49">
      <c r="A41" s="464"/>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465"/>
      <c r="AL41" s="718"/>
      <c r="AW41" s="130"/>
    </row>
    <row r="42" spans="1:49">
      <c r="A42" s="464"/>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465"/>
      <c r="AL42" s="718"/>
      <c r="AW42" s="130"/>
    </row>
    <row r="43" spans="1:49">
      <c r="A43" s="464"/>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465"/>
    </row>
    <row r="44" spans="1:49">
      <c r="A44" s="464"/>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465"/>
    </row>
    <row r="45" spans="1:49">
      <c r="A45" s="46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465"/>
    </row>
    <row r="46" spans="1:49">
      <c r="A46" s="464"/>
      <c r="B46" s="294"/>
      <c r="C46" s="294"/>
      <c r="D46" s="294"/>
      <c r="E46" s="294"/>
      <c r="F46" s="294"/>
      <c r="G46" s="294"/>
      <c r="H46" s="294"/>
      <c r="I46" s="294"/>
      <c r="J46" s="294"/>
      <c r="K46" s="294"/>
      <c r="L46" s="294"/>
      <c r="M46" s="294"/>
      <c r="N46" s="294"/>
      <c r="O46" s="294"/>
      <c r="P46" s="294"/>
      <c r="Q46" s="294"/>
      <c r="R46" s="294"/>
      <c r="S46" s="294"/>
      <c r="T46" s="294"/>
      <c r="U46" s="294"/>
      <c r="V46" s="294"/>
      <c r="W46" s="294"/>
      <c r="X46" s="294"/>
      <c r="Y46" s="294"/>
      <c r="Z46" s="294"/>
      <c r="AA46" s="465"/>
    </row>
    <row r="47" spans="1:49">
      <c r="A47" s="464"/>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465"/>
    </row>
    <row r="48" spans="1:49">
      <c r="A48" s="464"/>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465"/>
    </row>
    <row r="49" spans="1:27">
      <c r="A49" s="464"/>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465"/>
    </row>
    <row r="50" spans="1:27">
      <c r="A50" s="464"/>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465"/>
    </row>
    <row r="51" spans="1:27">
      <c r="A51" s="464"/>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465"/>
    </row>
    <row r="52" spans="1:27">
      <c r="A52" s="464"/>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465"/>
    </row>
    <row r="53" spans="1:27">
      <c r="A53" s="464"/>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465"/>
    </row>
    <row r="54" spans="1:27">
      <c r="A54" s="464"/>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465"/>
    </row>
    <row r="55" spans="1:27">
      <c r="A55" s="464"/>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465"/>
    </row>
    <row r="56" spans="1:27">
      <c r="A56" s="464"/>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465"/>
    </row>
    <row r="57" spans="1:27">
      <c r="A57" s="464"/>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465"/>
    </row>
    <row r="58" spans="1:27">
      <c r="A58" s="464"/>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465"/>
    </row>
    <row r="59" spans="1:27">
      <c r="A59" s="464"/>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465"/>
    </row>
    <row r="60" spans="1:27">
      <c r="A60" s="466"/>
      <c r="B60" s="467"/>
      <c r="C60" s="467"/>
      <c r="D60" s="467"/>
      <c r="E60" s="467"/>
      <c r="F60" s="467"/>
      <c r="G60" s="467"/>
      <c r="H60" s="467"/>
      <c r="I60" s="467"/>
      <c r="J60" s="467"/>
      <c r="K60" s="467"/>
      <c r="L60" s="467"/>
      <c r="M60" s="467"/>
      <c r="N60" s="467"/>
      <c r="O60" s="467"/>
      <c r="P60" s="467"/>
      <c r="Q60" s="467"/>
      <c r="R60" s="467"/>
      <c r="S60" s="467"/>
      <c r="T60" s="467"/>
      <c r="U60" s="467"/>
      <c r="V60" s="467"/>
      <c r="W60" s="467"/>
      <c r="X60" s="467"/>
      <c r="Y60" s="467"/>
      <c r="Z60" s="467"/>
      <c r="AA60" s="468"/>
    </row>
  </sheetData>
  <mergeCells count="3">
    <mergeCell ref="A1:B1"/>
    <mergeCell ref="V1:AA1"/>
    <mergeCell ref="B3:L16"/>
  </mergeCells>
  <phoneticPr fontId="4"/>
  <printOptions horizontalCentered="1" verticalCentered="1"/>
  <pageMargins left="0.39370078740157483" right="0.39370078740157483" top="0.78740157480314965" bottom="0.39370078740157483" header="0.51181102362204722" footer="0.51181102362204722"/>
  <pageSetup paperSize="9" orientation="portrait" r:id="rId1"/>
  <headerFooter alignWithMargins="0"/>
  <colBreaks count="2" manualBreakCount="2">
    <brk id="27" max="59" man="1"/>
    <brk id="3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9" tint="0.59999389629810485"/>
  </sheetPr>
  <dimension ref="A1:AW62"/>
  <sheetViews>
    <sheetView showGridLines="0" view="pageBreakPreview" zoomScale="120" zoomScaleNormal="100" zoomScaleSheetLayoutView="120" workbookViewId="0">
      <selection activeCell="AC56" sqref="AC56"/>
    </sheetView>
  </sheetViews>
  <sheetFormatPr defaultColWidth="10.28515625" defaultRowHeight="10.5"/>
  <cols>
    <col min="1" max="27" width="3.5703125" style="339" customWidth="1"/>
    <col min="28" max="28" width="1.7109375" style="339" customWidth="1"/>
    <col min="29" max="29" width="14.85546875" style="339" customWidth="1"/>
    <col min="30" max="32" width="6.7109375" style="339" customWidth="1"/>
    <col min="33" max="33" width="1.7109375" style="339" customWidth="1"/>
    <col min="34" max="34" width="15.42578125" style="339" customWidth="1"/>
    <col min="35" max="38" width="6.7109375" style="339" customWidth="1"/>
    <col min="39" max="39" width="1.7109375" style="339" customWidth="1"/>
    <col min="40" max="40" width="14.85546875" style="339" customWidth="1"/>
    <col min="41" max="43" width="6.7109375" style="339" customWidth="1"/>
    <col min="44" max="44" width="1.7109375" style="339" customWidth="1"/>
    <col min="45" max="45" width="15.42578125" style="339" customWidth="1"/>
    <col min="46" max="49" width="6.7109375" style="339" customWidth="1"/>
    <col min="50" max="16384" width="10.28515625" style="339"/>
  </cols>
  <sheetData>
    <row r="1" spans="1:49" ht="21" customHeight="1" thickBot="1">
      <c r="A1" s="816">
        <v>26</v>
      </c>
      <c r="B1" s="816"/>
      <c r="C1" s="498" t="s">
        <v>251</v>
      </c>
      <c r="D1" s="498"/>
      <c r="E1" s="498"/>
      <c r="F1" s="498"/>
      <c r="G1" s="498"/>
      <c r="H1" s="498"/>
      <c r="I1" s="498"/>
      <c r="J1" s="498"/>
      <c r="K1" s="498"/>
      <c r="L1" s="498"/>
      <c r="M1" s="498"/>
      <c r="N1" s="498"/>
      <c r="O1" s="498"/>
      <c r="P1" s="498"/>
      <c r="Q1" s="498"/>
      <c r="R1" s="498"/>
      <c r="S1" s="498"/>
      <c r="T1" s="498"/>
      <c r="U1" s="498"/>
      <c r="V1" s="819" t="s">
        <v>596</v>
      </c>
      <c r="W1" s="819"/>
      <c r="X1" s="819"/>
      <c r="Y1" s="819"/>
      <c r="Z1" s="819"/>
      <c r="AA1" s="819"/>
      <c r="AC1" s="339" t="s">
        <v>494</v>
      </c>
      <c r="AN1" s="339" t="s">
        <v>259</v>
      </c>
    </row>
    <row r="3" spans="1:49">
      <c r="B3" s="821" t="s">
        <v>765</v>
      </c>
      <c r="C3" s="822"/>
      <c r="D3" s="822"/>
      <c r="E3" s="822"/>
      <c r="F3" s="822"/>
      <c r="G3" s="822"/>
      <c r="H3" s="822"/>
      <c r="I3" s="822"/>
      <c r="J3" s="822"/>
      <c r="K3" s="822"/>
      <c r="L3" s="822"/>
      <c r="N3" s="408"/>
      <c r="O3" s="409"/>
      <c r="P3" s="409"/>
      <c r="Q3" s="409"/>
      <c r="R3" s="409"/>
      <c r="S3" s="409"/>
      <c r="T3" s="409"/>
      <c r="U3" s="409"/>
      <c r="V3" s="409"/>
      <c r="W3" s="409"/>
      <c r="X3" s="409"/>
      <c r="Y3" s="409"/>
      <c r="Z3" s="409"/>
      <c r="AA3" s="410"/>
      <c r="AC3" s="339" t="s">
        <v>252</v>
      </c>
      <c r="AH3" s="339" t="s">
        <v>257</v>
      </c>
      <c r="AN3" s="339" t="s">
        <v>252</v>
      </c>
      <c r="AS3" s="339" t="s">
        <v>257</v>
      </c>
    </row>
    <row r="4" spans="1:49" ht="11.25" thickBot="1">
      <c r="B4" s="822"/>
      <c r="C4" s="822"/>
      <c r="D4" s="822"/>
      <c r="E4" s="822"/>
      <c r="F4" s="822"/>
      <c r="G4" s="822"/>
      <c r="H4" s="822"/>
      <c r="I4" s="822"/>
      <c r="J4" s="822"/>
      <c r="K4" s="822"/>
      <c r="L4" s="822"/>
      <c r="N4" s="412"/>
      <c r="O4" s="391"/>
      <c r="P4" s="391"/>
      <c r="Q4" s="391"/>
      <c r="R4" s="391"/>
      <c r="S4" s="391"/>
      <c r="T4" s="391"/>
      <c r="U4" s="391"/>
      <c r="V4" s="391"/>
      <c r="W4" s="391"/>
      <c r="X4" s="391"/>
      <c r="Y4" s="391"/>
      <c r="Z4" s="391"/>
      <c r="AA4" s="413"/>
    </row>
    <row r="5" spans="1:49" ht="11.25" thickBot="1">
      <c r="B5" s="822"/>
      <c r="C5" s="822"/>
      <c r="D5" s="822"/>
      <c r="E5" s="822"/>
      <c r="F5" s="822"/>
      <c r="G5" s="822"/>
      <c r="H5" s="822"/>
      <c r="I5" s="822"/>
      <c r="J5" s="822"/>
      <c r="K5" s="822"/>
      <c r="L5" s="822"/>
      <c r="N5" s="412"/>
      <c r="O5" s="391"/>
      <c r="P5" s="391"/>
      <c r="Q5" s="391"/>
      <c r="R5" s="391"/>
      <c r="S5" s="391"/>
      <c r="T5" s="391"/>
      <c r="U5" s="391"/>
      <c r="V5" s="391"/>
      <c r="W5" s="391"/>
      <c r="X5" s="391"/>
      <c r="Y5" s="391"/>
      <c r="Z5" s="391"/>
      <c r="AA5" s="413"/>
      <c r="AC5" s="584"/>
      <c r="AD5" s="584" t="s">
        <v>124</v>
      </c>
      <c r="AE5" s="584" t="s">
        <v>125</v>
      </c>
      <c r="AF5" s="584" t="s">
        <v>23</v>
      </c>
      <c r="AG5" s="344"/>
      <c r="AH5" s="584"/>
      <c r="AI5" s="584" t="s">
        <v>124</v>
      </c>
      <c r="AJ5" s="584" t="s">
        <v>125</v>
      </c>
      <c r="AK5" s="584" t="s">
        <v>23</v>
      </c>
      <c r="AL5" s="587" t="s">
        <v>631</v>
      </c>
      <c r="AN5" s="340"/>
      <c r="AO5" s="341" t="s">
        <v>124</v>
      </c>
      <c r="AP5" s="342" t="s">
        <v>125</v>
      </c>
      <c r="AQ5" s="343" t="s">
        <v>23</v>
      </c>
      <c r="AR5" s="344"/>
      <c r="AS5" s="340"/>
      <c r="AT5" s="345" t="s">
        <v>124</v>
      </c>
      <c r="AU5" s="342" t="s">
        <v>125</v>
      </c>
      <c r="AV5" s="346" t="s">
        <v>23</v>
      </c>
      <c r="AW5" s="347" t="s">
        <v>631</v>
      </c>
    </row>
    <row r="6" spans="1:49" ht="11.25" thickBot="1">
      <c r="B6" s="822"/>
      <c r="C6" s="822"/>
      <c r="D6" s="822"/>
      <c r="E6" s="822"/>
      <c r="F6" s="822"/>
      <c r="G6" s="822"/>
      <c r="H6" s="822"/>
      <c r="I6" s="822"/>
      <c r="J6" s="822"/>
      <c r="K6" s="822"/>
      <c r="L6" s="822"/>
      <c r="N6" s="412"/>
      <c r="O6" s="391"/>
      <c r="P6" s="391"/>
      <c r="Q6" s="391"/>
      <c r="R6" s="391"/>
      <c r="S6" s="391"/>
      <c r="T6" s="391"/>
      <c r="U6" s="391"/>
      <c r="V6" s="391"/>
      <c r="W6" s="391"/>
      <c r="X6" s="391"/>
      <c r="Y6" s="391"/>
      <c r="Z6" s="391"/>
      <c r="AA6" s="413"/>
      <c r="AC6" s="584" t="s">
        <v>633</v>
      </c>
      <c r="AD6" s="712">
        <f>AO6</f>
        <v>0.62981243830207301</v>
      </c>
      <c r="AE6" s="712">
        <f>AP6</f>
        <v>3.5538005923000986E-2</v>
      </c>
      <c r="AF6" s="712">
        <f>AQ6</f>
        <v>0.33464955577492594</v>
      </c>
      <c r="AG6" s="344"/>
      <c r="AH6" s="584" t="s">
        <v>633</v>
      </c>
      <c r="AI6" s="707">
        <f>AT6</f>
        <v>638</v>
      </c>
      <c r="AJ6" s="707">
        <f>AU6</f>
        <v>36</v>
      </c>
      <c r="AK6" s="707">
        <f>AV6</f>
        <v>339</v>
      </c>
      <c r="AL6" s="707">
        <f>AW6</f>
        <v>1013</v>
      </c>
      <c r="AN6" s="348" t="s">
        <v>633</v>
      </c>
      <c r="AO6" s="349">
        <f>+AT6/$AW6</f>
        <v>0.62981243830207301</v>
      </c>
      <c r="AP6" s="350">
        <f>+AU6/$AW6</f>
        <v>3.5538005923000986E-2</v>
      </c>
      <c r="AQ6" s="351">
        <f>+AV6/$AW6</f>
        <v>0.33464955577492594</v>
      </c>
      <c r="AR6" s="344"/>
      <c r="AS6" s="348" t="s">
        <v>633</v>
      </c>
      <c r="AT6" s="352">
        <f>+集計・資料①!BA33</f>
        <v>638</v>
      </c>
      <c r="AU6" s="353">
        <f>+集計・資料①!BF33</f>
        <v>36</v>
      </c>
      <c r="AV6" s="354">
        <f>+集計・資料①!BG33</f>
        <v>339</v>
      </c>
      <c r="AW6" s="355">
        <f>+SUM(AT6:AV6)</f>
        <v>1013</v>
      </c>
    </row>
    <row r="7" spans="1:49">
      <c r="B7" s="822"/>
      <c r="C7" s="822"/>
      <c r="D7" s="822"/>
      <c r="E7" s="822"/>
      <c r="F7" s="822"/>
      <c r="G7" s="822"/>
      <c r="H7" s="822"/>
      <c r="I7" s="822"/>
      <c r="J7" s="822"/>
      <c r="K7" s="822"/>
      <c r="L7" s="822"/>
      <c r="N7" s="412"/>
      <c r="O7" s="391"/>
      <c r="P7" s="391"/>
      <c r="Q7" s="391"/>
      <c r="R7" s="391"/>
      <c r="S7" s="391"/>
      <c r="T7" s="391"/>
      <c r="U7" s="391"/>
      <c r="V7" s="391"/>
      <c r="W7" s="391"/>
      <c r="X7" s="391"/>
      <c r="Y7" s="391"/>
      <c r="Z7" s="391"/>
      <c r="AA7" s="413"/>
      <c r="AC7" s="344"/>
      <c r="AD7" s="344"/>
      <c r="AE7" s="344"/>
      <c r="AF7" s="344"/>
      <c r="AG7" s="344"/>
      <c r="AH7" s="344"/>
      <c r="AI7" s="344"/>
      <c r="AJ7" s="344"/>
      <c r="AK7" s="344"/>
      <c r="AN7" s="344"/>
      <c r="AO7" s="344"/>
      <c r="AP7" s="344"/>
      <c r="AQ7" s="344"/>
      <c r="AR7" s="344"/>
      <c r="AS7" s="344"/>
      <c r="AT7" s="344"/>
      <c r="AU7" s="344"/>
      <c r="AV7" s="344"/>
    </row>
    <row r="8" spans="1:49">
      <c r="B8" s="822"/>
      <c r="C8" s="822"/>
      <c r="D8" s="822"/>
      <c r="E8" s="822"/>
      <c r="F8" s="822"/>
      <c r="G8" s="822"/>
      <c r="H8" s="822"/>
      <c r="I8" s="822"/>
      <c r="J8" s="822"/>
      <c r="K8" s="822"/>
      <c r="L8" s="822"/>
      <c r="N8" s="412"/>
      <c r="O8" s="391"/>
      <c r="P8" s="391"/>
      <c r="Q8" s="391"/>
      <c r="R8" s="391"/>
      <c r="S8" s="391"/>
      <c r="T8" s="391"/>
      <c r="U8" s="391"/>
      <c r="V8" s="391"/>
      <c r="W8" s="391"/>
      <c r="X8" s="391"/>
      <c r="Y8" s="391"/>
      <c r="Z8" s="391"/>
      <c r="AA8" s="413"/>
      <c r="AC8" s="339" t="s">
        <v>253</v>
      </c>
      <c r="AH8" s="339" t="s">
        <v>256</v>
      </c>
      <c r="AN8" s="339" t="s">
        <v>253</v>
      </c>
      <c r="AS8" s="339" t="s">
        <v>256</v>
      </c>
    </row>
    <row r="9" spans="1:49" ht="11.25" thickBot="1">
      <c r="B9" s="822"/>
      <c r="C9" s="822"/>
      <c r="D9" s="822"/>
      <c r="E9" s="822"/>
      <c r="F9" s="822"/>
      <c r="G9" s="822"/>
      <c r="H9" s="822"/>
      <c r="I9" s="822"/>
      <c r="J9" s="822"/>
      <c r="K9" s="822"/>
      <c r="L9" s="822"/>
      <c r="N9" s="412"/>
      <c r="O9" s="391"/>
      <c r="P9" s="391"/>
      <c r="Q9" s="391"/>
      <c r="R9" s="391"/>
      <c r="S9" s="391"/>
      <c r="T9" s="391"/>
      <c r="U9" s="391"/>
      <c r="V9" s="391"/>
      <c r="W9" s="391"/>
      <c r="X9" s="391"/>
      <c r="Y9" s="391"/>
      <c r="Z9" s="391"/>
      <c r="AA9" s="413"/>
    </row>
    <row r="10" spans="1:49" ht="12" customHeight="1" thickBot="1">
      <c r="B10" s="822"/>
      <c r="C10" s="822"/>
      <c r="D10" s="822"/>
      <c r="E10" s="822"/>
      <c r="F10" s="822"/>
      <c r="G10" s="822"/>
      <c r="H10" s="822"/>
      <c r="I10" s="822"/>
      <c r="J10" s="822"/>
      <c r="K10" s="822"/>
      <c r="L10" s="822"/>
      <c r="N10" s="412"/>
      <c r="O10" s="391"/>
      <c r="P10" s="391"/>
      <c r="Q10" s="391"/>
      <c r="R10" s="391"/>
      <c r="S10" s="391"/>
      <c r="T10" s="391"/>
      <c r="U10" s="391"/>
      <c r="V10" s="391"/>
      <c r="W10" s="391"/>
      <c r="X10" s="391"/>
      <c r="Y10" s="391"/>
      <c r="Z10" s="391"/>
      <c r="AA10" s="413"/>
      <c r="AC10" s="587" t="s">
        <v>625</v>
      </c>
      <c r="AD10" s="584" t="s">
        <v>124</v>
      </c>
      <c r="AE10" s="584" t="s">
        <v>125</v>
      </c>
      <c r="AF10" s="584" t="s">
        <v>23</v>
      </c>
      <c r="AG10" s="344"/>
      <c r="AH10" s="587" t="s">
        <v>625</v>
      </c>
      <c r="AI10" s="584" t="s">
        <v>124</v>
      </c>
      <c r="AJ10" s="584" t="s">
        <v>125</v>
      </c>
      <c r="AK10" s="584" t="s">
        <v>23</v>
      </c>
      <c r="AL10" s="587" t="s">
        <v>631</v>
      </c>
      <c r="AN10" s="44" t="s">
        <v>625</v>
      </c>
      <c r="AO10" s="356" t="s">
        <v>124</v>
      </c>
      <c r="AP10" s="357" t="s">
        <v>125</v>
      </c>
      <c r="AQ10" s="358" t="s">
        <v>23</v>
      </c>
      <c r="AR10" s="344"/>
      <c r="AS10" s="44" t="s">
        <v>625</v>
      </c>
      <c r="AT10" s="341" t="s">
        <v>124</v>
      </c>
      <c r="AU10" s="342" t="s">
        <v>125</v>
      </c>
      <c r="AV10" s="346" t="s">
        <v>23</v>
      </c>
      <c r="AW10" s="347" t="s">
        <v>631</v>
      </c>
    </row>
    <row r="11" spans="1:49" ht="12" customHeight="1">
      <c r="B11" s="822"/>
      <c r="C11" s="822"/>
      <c r="D11" s="822"/>
      <c r="E11" s="822"/>
      <c r="F11" s="822"/>
      <c r="G11" s="822"/>
      <c r="H11" s="822"/>
      <c r="I11" s="822"/>
      <c r="J11" s="822"/>
      <c r="K11" s="822"/>
      <c r="L11" s="822"/>
      <c r="N11" s="412"/>
      <c r="O11" s="391"/>
      <c r="P11" s="391"/>
      <c r="Q11" s="391"/>
      <c r="R11" s="391"/>
      <c r="S11" s="391"/>
      <c r="T11" s="391"/>
      <c r="U11" s="391"/>
      <c r="V11" s="391"/>
      <c r="W11" s="391"/>
      <c r="X11" s="391"/>
      <c r="Y11" s="391"/>
      <c r="Z11" s="391"/>
      <c r="AA11" s="413"/>
      <c r="AC11" s="578" t="s">
        <v>416</v>
      </c>
      <c r="AD11" s="786">
        <f>AO23</f>
        <v>0.5662650602409639</v>
      </c>
      <c r="AE11" s="786">
        <f>AP23</f>
        <v>1.2048192771084338E-2</v>
      </c>
      <c r="AF11" s="706">
        <f>AQ23</f>
        <v>0.42168674698795183</v>
      </c>
      <c r="AG11" s="344"/>
      <c r="AH11" s="578" t="s">
        <v>416</v>
      </c>
      <c r="AI11" s="707">
        <f>AT23</f>
        <v>94</v>
      </c>
      <c r="AJ11" s="707">
        <f>AU23</f>
        <v>2</v>
      </c>
      <c r="AK11" s="707">
        <f>AV23</f>
        <v>70</v>
      </c>
      <c r="AL11" s="707">
        <f>AW23</f>
        <v>166</v>
      </c>
      <c r="AN11" s="46" t="s">
        <v>632</v>
      </c>
      <c r="AO11" s="359" t="e">
        <f t="shared" ref="AO11:AO23" si="0">+AT11/$AW11</f>
        <v>#DIV/0!</v>
      </c>
      <c r="AP11" s="360" t="e">
        <f t="shared" ref="AP11:AP23" si="1">+AU11/$AW11</f>
        <v>#DIV/0!</v>
      </c>
      <c r="AQ11" s="361" t="e">
        <f t="shared" ref="AQ11:AQ23" si="2">+AV11/$AW11</f>
        <v>#DIV/0!</v>
      </c>
      <c r="AR11" s="344"/>
      <c r="AS11" s="46" t="s">
        <v>632</v>
      </c>
      <c r="AT11" s="362">
        <f>+集計・資料①!BA7</f>
        <v>0</v>
      </c>
      <c r="AU11" s="363">
        <f>+集計・資料①!BF7</f>
        <v>0</v>
      </c>
      <c r="AV11" s="364">
        <f>+集計・資料①!BG7</f>
        <v>0</v>
      </c>
      <c r="AW11" s="365">
        <f t="shared" ref="AW11:AW24" si="3">+SUM(AT11:AV11)</f>
        <v>0</v>
      </c>
    </row>
    <row r="12" spans="1:49" ht="12" customHeight="1">
      <c r="B12" s="822"/>
      <c r="C12" s="822"/>
      <c r="D12" s="822"/>
      <c r="E12" s="822"/>
      <c r="F12" s="822"/>
      <c r="G12" s="822"/>
      <c r="H12" s="822"/>
      <c r="I12" s="822"/>
      <c r="J12" s="822"/>
      <c r="K12" s="822"/>
      <c r="L12" s="822"/>
      <c r="N12" s="412"/>
      <c r="O12" s="391"/>
      <c r="P12" s="391"/>
      <c r="Q12" s="391"/>
      <c r="R12" s="391"/>
      <c r="S12" s="391"/>
      <c r="T12" s="391"/>
      <c r="U12" s="391"/>
      <c r="V12" s="391"/>
      <c r="W12" s="391"/>
      <c r="X12" s="391"/>
      <c r="Y12" s="391"/>
      <c r="Z12" s="391"/>
      <c r="AA12" s="413"/>
      <c r="AC12" s="708" t="s">
        <v>417</v>
      </c>
      <c r="AD12" s="715">
        <f>AO22</f>
        <v>0.66874999999999996</v>
      </c>
      <c r="AE12" s="786">
        <f>AP22</f>
        <v>1.8749999999999999E-2</v>
      </c>
      <c r="AF12" s="706">
        <f>AQ22</f>
        <v>0.3125</v>
      </c>
      <c r="AG12" s="344"/>
      <c r="AH12" s="708" t="s">
        <v>417</v>
      </c>
      <c r="AI12" s="707">
        <f>AT22</f>
        <v>107</v>
      </c>
      <c r="AJ12" s="707">
        <f>AU22</f>
        <v>3</v>
      </c>
      <c r="AK12" s="707">
        <f>AV22</f>
        <v>50</v>
      </c>
      <c r="AL12" s="707">
        <f>AW22</f>
        <v>160</v>
      </c>
      <c r="AN12" s="8" t="s">
        <v>619</v>
      </c>
      <c r="AO12" s="366">
        <f t="shared" si="0"/>
        <v>0.56140350877192979</v>
      </c>
      <c r="AP12" s="367">
        <f t="shared" si="1"/>
        <v>5.2631578947368418E-2</v>
      </c>
      <c r="AQ12" s="368">
        <f t="shared" si="2"/>
        <v>0.38596491228070173</v>
      </c>
      <c r="AR12" s="344"/>
      <c r="AS12" s="8" t="s">
        <v>619</v>
      </c>
      <c r="AT12" s="369">
        <f>+集計・資料①!BA9</f>
        <v>32</v>
      </c>
      <c r="AU12" s="370">
        <f>+集計・資料①!BF9</f>
        <v>3</v>
      </c>
      <c r="AV12" s="371">
        <f>+集計・資料①!BG9</f>
        <v>22</v>
      </c>
      <c r="AW12" s="372">
        <f t="shared" si="3"/>
        <v>57</v>
      </c>
    </row>
    <row r="13" spans="1:49">
      <c r="B13" s="822"/>
      <c r="C13" s="822"/>
      <c r="D13" s="822"/>
      <c r="E13" s="822"/>
      <c r="F13" s="822"/>
      <c r="G13" s="822"/>
      <c r="H13" s="822"/>
      <c r="I13" s="822"/>
      <c r="J13" s="822"/>
      <c r="K13" s="822"/>
      <c r="L13" s="822"/>
      <c r="N13" s="412"/>
      <c r="O13" s="391"/>
      <c r="P13" s="391"/>
      <c r="Q13" s="391"/>
      <c r="R13" s="391"/>
      <c r="S13" s="391"/>
      <c r="T13" s="391"/>
      <c r="U13" s="391"/>
      <c r="V13" s="391"/>
      <c r="W13" s="391"/>
      <c r="X13" s="391"/>
      <c r="Y13" s="391"/>
      <c r="Z13" s="391"/>
      <c r="AA13" s="413"/>
      <c r="AC13" s="578" t="s">
        <v>418</v>
      </c>
      <c r="AD13" s="790">
        <f>AO21</f>
        <v>1</v>
      </c>
      <c r="AE13" s="786">
        <f>AP21</f>
        <v>0</v>
      </c>
      <c r="AF13" s="706">
        <f>AQ21</f>
        <v>0</v>
      </c>
      <c r="AG13" s="344"/>
      <c r="AH13" s="578" t="s">
        <v>418</v>
      </c>
      <c r="AI13" s="707">
        <f>AT21</f>
        <v>8</v>
      </c>
      <c r="AJ13" s="707">
        <f>AU21</f>
        <v>0</v>
      </c>
      <c r="AK13" s="707">
        <f>AV21</f>
        <v>0</v>
      </c>
      <c r="AL13" s="707">
        <f>AW21</f>
        <v>8</v>
      </c>
      <c r="AN13" s="8" t="s">
        <v>620</v>
      </c>
      <c r="AO13" s="366">
        <f t="shared" si="0"/>
        <v>0.62878787878787878</v>
      </c>
      <c r="AP13" s="367">
        <f t="shared" si="1"/>
        <v>3.787878787878788E-2</v>
      </c>
      <c r="AQ13" s="368">
        <f t="shared" si="2"/>
        <v>0.33333333333333331</v>
      </c>
      <c r="AR13" s="344"/>
      <c r="AS13" s="8" t="s">
        <v>620</v>
      </c>
      <c r="AT13" s="369">
        <f>+集計・資料①!BA11</f>
        <v>83</v>
      </c>
      <c r="AU13" s="370">
        <f>+集計・資料①!BF11</f>
        <v>5</v>
      </c>
      <c r="AV13" s="371">
        <f>+集計・資料①!BG11</f>
        <v>44</v>
      </c>
      <c r="AW13" s="372">
        <f t="shared" si="3"/>
        <v>132</v>
      </c>
    </row>
    <row r="14" spans="1:49">
      <c r="B14" s="822"/>
      <c r="C14" s="822"/>
      <c r="D14" s="822"/>
      <c r="E14" s="822"/>
      <c r="F14" s="822"/>
      <c r="G14" s="822"/>
      <c r="H14" s="822"/>
      <c r="I14" s="822"/>
      <c r="J14" s="822"/>
      <c r="K14" s="822"/>
      <c r="L14" s="822"/>
      <c r="N14" s="412"/>
      <c r="O14" s="391"/>
      <c r="P14" s="391"/>
      <c r="Q14" s="391"/>
      <c r="R14" s="391"/>
      <c r="S14" s="391"/>
      <c r="T14" s="391"/>
      <c r="U14" s="391"/>
      <c r="V14" s="391"/>
      <c r="W14" s="391"/>
      <c r="X14" s="391"/>
      <c r="Y14" s="391"/>
      <c r="Z14" s="391"/>
      <c r="AA14" s="413"/>
      <c r="AC14" s="708" t="s">
        <v>419</v>
      </c>
      <c r="AD14" s="790">
        <f>AO20</f>
        <v>0.8</v>
      </c>
      <c r="AE14" s="786">
        <f>AP20</f>
        <v>0.05</v>
      </c>
      <c r="AF14" s="706">
        <f>AQ20</f>
        <v>0.15</v>
      </c>
      <c r="AG14" s="344"/>
      <c r="AH14" s="708" t="s">
        <v>419</v>
      </c>
      <c r="AI14" s="707">
        <f>AT20</f>
        <v>16</v>
      </c>
      <c r="AJ14" s="707">
        <f>AU20</f>
        <v>1</v>
      </c>
      <c r="AK14" s="707">
        <f>AV20</f>
        <v>3</v>
      </c>
      <c r="AL14" s="707">
        <f>AW20</f>
        <v>20</v>
      </c>
      <c r="AN14" s="8" t="s">
        <v>618</v>
      </c>
      <c r="AO14" s="366">
        <f t="shared" si="0"/>
        <v>0.7931034482758621</v>
      </c>
      <c r="AP14" s="367">
        <f t="shared" si="1"/>
        <v>3.4482758620689655E-2</v>
      </c>
      <c r="AQ14" s="368">
        <f t="shared" si="2"/>
        <v>0.17241379310344829</v>
      </c>
      <c r="AR14" s="344"/>
      <c r="AS14" s="8" t="s">
        <v>618</v>
      </c>
      <c r="AT14" s="369">
        <f>+集計・資料①!BA13</f>
        <v>23</v>
      </c>
      <c r="AU14" s="370">
        <f>+集計・資料①!BF13</f>
        <v>1</v>
      </c>
      <c r="AV14" s="371">
        <f>+集計・資料①!BG13</f>
        <v>5</v>
      </c>
      <c r="AW14" s="372">
        <f t="shared" si="3"/>
        <v>29</v>
      </c>
    </row>
    <row r="15" spans="1:49">
      <c r="B15" s="822"/>
      <c r="C15" s="822"/>
      <c r="D15" s="822"/>
      <c r="E15" s="822"/>
      <c r="F15" s="822"/>
      <c r="G15" s="822"/>
      <c r="H15" s="822"/>
      <c r="I15" s="822"/>
      <c r="J15" s="822"/>
      <c r="K15" s="822"/>
      <c r="L15" s="822"/>
      <c r="N15" s="412"/>
      <c r="O15" s="391"/>
      <c r="P15" s="391"/>
      <c r="Q15" s="391"/>
      <c r="R15" s="391"/>
      <c r="S15" s="391"/>
      <c r="T15" s="391"/>
      <c r="U15" s="391"/>
      <c r="V15" s="391"/>
      <c r="W15" s="391"/>
      <c r="X15" s="391"/>
      <c r="Y15" s="391"/>
      <c r="Z15" s="391"/>
      <c r="AA15" s="413"/>
      <c r="AC15" s="578" t="s">
        <v>420</v>
      </c>
      <c r="AD15" s="715">
        <f>AO19</f>
        <v>0.64853556485355646</v>
      </c>
      <c r="AE15" s="786">
        <f>AP19</f>
        <v>4.1841004184100417E-2</v>
      </c>
      <c r="AF15" s="706">
        <f>AQ19</f>
        <v>0.30962343096234307</v>
      </c>
      <c r="AG15" s="344"/>
      <c r="AH15" s="578" t="s">
        <v>420</v>
      </c>
      <c r="AI15" s="707">
        <f>AT19</f>
        <v>155</v>
      </c>
      <c r="AJ15" s="707">
        <f>AU19</f>
        <v>10</v>
      </c>
      <c r="AK15" s="707">
        <f>AV19</f>
        <v>74</v>
      </c>
      <c r="AL15" s="707">
        <f>AW19</f>
        <v>239</v>
      </c>
      <c r="AN15" s="8" t="s">
        <v>617</v>
      </c>
      <c r="AO15" s="366">
        <f t="shared" si="0"/>
        <v>0.6690647482014388</v>
      </c>
      <c r="AP15" s="367">
        <f t="shared" si="1"/>
        <v>6.4748201438848921E-2</v>
      </c>
      <c r="AQ15" s="368">
        <f t="shared" si="2"/>
        <v>0.26618705035971224</v>
      </c>
      <c r="AR15" s="344"/>
      <c r="AS15" s="8" t="s">
        <v>617</v>
      </c>
      <c r="AT15" s="369">
        <f>+集計・資料①!BA15</f>
        <v>93</v>
      </c>
      <c r="AU15" s="370">
        <f>+集計・資料①!BF15</f>
        <v>9</v>
      </c>
      <c r="AV15" s="371">
        <f>+集計・資料①!BG15</f>
        <v>37</v>
      </c>
      <c r="AW15" s="372">
        <f t="shared" si="3"/>
        <v>139</v>
      </c>
    </row>
    <row r="16" spans="1:49">
      <c r="B16" s="822"/>
      <c r="C16" s="822"/>
      <c r="D16" s="822"/>
      <c r="E16" s="822"/>
      <c r="F16" s="822"/>
      <c r="G16" s="822"/>
      <c r="H16" s="822"/>
      <c r="I16" s="822"/>
      <c r="J16" s="822"/>
      <c r="K16" s="822"/>
      <c r="L16" s="822"/>
      <c r="N16" s="412"/>
      <c r="O16" s="391"/>
      <c r="P16" s="391"/>
      <c r="Q16" s="391"/>
      <c r="R16" s="391"/>
      <c r="S16" s="391"/>
      <c r="T16" s="391"/>
      <c r="U16" s="391"/>
      <c r="V16" s="391"/>
      <c r="W16" s="391"/>
      <c r="X16" s="391"/>
      <c r="Y16" s="391"/>
      <c r="Z16" s="391"/>
      <c r="AA16" s="413"/>
      <c r="AC16" s="708" t="s">
        <v>421</v>
      </c>
      <c r="AD16" s="715">
        <f>AO18</f>
        <v>0.7142857142857143</v>
      </c>
      <c r="AE16" s="786">
        <f>AP18</f>
        <v>0</v>
      </c>
      <c r="AF16" s="706">
        <f>AQ18</f>
        <v>0.2857142857142857</v>
      </c>
      <c r="AG16" s="344"/>
      <c r="AH16" s="708" t="s">
        <v>421</v>
      </c>
      <c r="AI16" s="707">
        <f>AT18</f>
        <v>10</v>
      </c>
      <c r="AJ16" s="707">
        <f>AU18</f>
        <v>0</v>
      </c>
      <c r="AK16" s="707">
        <f>AV18</f>
        <v>4</v>
      </c>
      <c r="AL16" s="707">
        <f>AW18</f>
        <v>14</v>
      </c>
      <c r="AN16" s="8" t="s">
        <v>616</v>
      </c>
      <c r="AO16" s="366">
        <f t="shared" si="0"/>
        <v>0.23333333333333334</v>
      </c>
      <c r="AP16" s="367">
        <f t="shared" si="1"/>
        <v>3.3333333333333333E-2</v>
      </c>
      <c r="AQ16" s="368">
        <f t="shared" si="2"/>
        <v>0.73333333333333328</v>
      </c>
      <c r="AR16" s="344"/>
      <c r="AS16" s="8" t="s">
        <v>616</v>
      </c>
      <c r="AT16" s="369">
        <f>+集計・資料①!BA17</f>
        <v>7</v>
      </c>
      <c r="AU16" s="370">
        <f>+集計・資料①!BF17</f>
        <v>1</v>
      </c>
      <c r="AV16" s="371">
        <f>+集計・資料①!BG17</f>
        <v>22</v>
      </c>
      <c r="AW16" s="372">
        <f t="shared" si="3"/>
        <v>30</v>
      </c>
    </row>
    <row r="17" spans="1:49">
      <c r="B17" s="822"/>
      <c r="C17" s="822"/>
      <c r="D17" s="822"/>
      <c r="E17" s="822"/>
      <c r="F17" s="822"/>
      <c r="G17" s="822"/>
      <c r="H17" s="822"/>
      <c r="I17" s="822"/>
      <c r="J17" s="822"/>
      <c r="K17" s="822"/>
      <c r="L17" s="822"/>
      <c r="N17" s="429"/>
      <c r="O17" s="430"/>
      <c r="P17" s="430"/>
      <c r="Q17" s="430"/>
      <c r="R17" s="430"/>
      <c r="S17" s="430"/>
      <c r="T17" s="430"/>
      <c r="U17" s="430"/>
      <c r="V17" s="430"/>
      <c r="W17" s="430"/>
      <c r="X17" s="430"/>
      <c r="Y17" s="430"/>
      <c r="Z17" s="430"/>
      <c r="AA17" s="431"/>
      <c r="AC17" s="578" t="s">
        <v>422</v>
      </c>
      <c r="AD17" s="715">
        <f>AO17</f>
        <v>0.52631578947368418</v>
      </c>
      <c r="AE17" s="786">
        <f>AP17</f>
        <v>5.2631578947368418E-2</v>
      </c>
      <c r="AF17" s="706">
        <f>AQ17</f>
        <v>0.42105263157894735</v>
      </c>
      <c r="AG17" s="344"/>
      <c r="AH17" s="578" t="s">
        <v>422</v>
      </c>
      <c r="AI17" s="707">
        <f>AT17</f>
        <v>10</v>
      </c>
      <c r="AJ17" s="707">
        <f>AU17</f>
        <v>1</v>
      </c>
      <c r="AK17" s="707">
        <f>AV17</f>
        <v>8</v>
      </c>
      <c r="AL17" s="707">
        <f>AW17</f>
        <v>19</v>
      </c>
      <c r="AN17" s="8" t="s">
        <v>621</v>
      </c>
      <c r="AO17" s="366">
        <f t="shared" si="0"/>
        <v>0.52631578947368418</v>
      </c>
      <c r="AP17" s="367">
        <f t="shared" si="1"/>
        <v>5.2631578947368418E-2</v>
      </c>
      <c r="AQ17" s="368">
        <f t="shared" si="2"/>
        <v>0.42105263157894735</v>
      </c>
      <c r="AR17" s="344"/>
      <c r="AS17" s="8" t="s">
        <v>621</v>
      </c>
      <c r="AT17" s="369">
        <f>+集計・資料①!BA19</f>
        <v>10</v>
      </c>
      <c r="AU17" s="370">
        <f>+集計・資料①!BF19</f>
        <v>1</v>
      </c>
      <c r="AV17" s="371">
        <f>+集計・資料①!BG19</f>
        <v>8</v>
      </c>
      <c r="AW17" s="372">
        <f t="shared" si="3"/>
        <v>19</v>
      </c>
    </row>
    <row r="18" spans="1:49">
      <c r="AC18" s="708" t="s">
        <v>423</v>
      </c>
      <c r="AD18" s="715">
        <f>AO16</f>
        <v>0.23333333333333334</v>
      </c>
      <c r="AE18" s="786">
        <f>AP16</f>
        <v>3.3333333333333333E-2</v>
      </c>
      <c r="AF18" s="706">
        <f>AQ16</f>
        <v>0.73333333333333328</v>
      </c>
      <c r="AG18" s="344"/>
      <c r="AH18" s="708" t="s">
        <v>423</v>
      </c>
      <c r="AI18" s="707">
        <f>AT16</f>
        <v>7</v>
      </c>
      <c r="AJ18" s="707">
        <f>AU16</f>
        <v>1</v>
      </c>
      <c r="AK18" s="707">
        <f>AV16</f>
        <v>22</v>
      </c>
      <c r="AL18" s="707">
        <f>AW16</f>
        <v>30</v>
      </c>
      <c r="AN18" s="8" t="s">
        <v>615</v>
      </c>
      <c r="AO18" s="366">
        <f t="shared" si="0"/>
        <v>0.7142857142857143</v>
      </c>
      <c r="AP18" s="367">
        <f t="shared" si="1"/>
        <v>0</v>
      </c>
      <c r="AQ18" s="368">
        <f t="shared" si="2"/>
        <v>0.2857142857142857</v>
      </c>
      <c r="AR18" s="344"/>
      <c r="AS18" s="8" t="s">
        <v>615</v>
      </c>
      <c r="AT18" s="369">
        <f>+集計・資料①!BA21</f>
        <v>10</v>
      </c>
      <c r="AU18" s="370">
        <f>+集計・資料①!BF21</f>
        <v>0</v>
      </c>
      <c r="AV18" s="371">
        <f>+集計・資料①!BG21</f>
        <v>4</v>
      </c>
      <c r="AW18" s="372">
        <f t="shared" si="3"/>
        <v>14</v>
      </c>
    </row>
    <row r="19" spans="1:49">
      <c r="A19" s="408"/>
      <c r="B19" s="409"/>
      <c r="C19" s="409"/>
      <c r="D19" s="409"/>
      <c r="E19" s="409"/>
      <c r="F19" s="409"/>
      <c r="G19" s="409"/>
      <c r="H19" s="409"/>
      <c r="I19" s="409"/>
      <c r="J19" s="409"/>
      <c r="K19" s="409"/>
      <c r="L19" s="409"/>
      <c r="M19" s="409"/>
      <c r="N19" s="409"/>
      <c r="O19" s="409"/>
      <c r="P19" s="409"/>
      <c r="Q19" s="409"/>
      <c r="R19" s="409"/>
      <c r="S19" s="409"/>
      <c r="T19" s="409"/>
      <c r="U19" s="409"/>
      <c r="V19" s="409"/>
      <c r="W19" s="409"/>
      <c r="X19" s="409"/>
      <c r="Y19" s="409"/>
      <c r="Z19" s="409"/>
      <c r="AA19" s="410"/>
      <c r="AC19" s="578" t="s">
        <v>424</v>
      </c>
      <c r="AD19" s="715">
        <f>AO15</f>
        <v>0.6690647482014388</v>
      </c>
      <c r="AE19" s="786">
        <f>AP15</f>
        <v>6.4748201438848921E-2</v>
      </c>
      <c r="AF19" s="706">
        <f>AQ15</f>
        <v>0.26618705035971224</v>
      </c>
      <c r="AG19" s="344"/>
      <c r="AH19" s="578" t="s">
        <v>424</v>
      </c>
      <c r="AI19" s="707">
        <f>AT15</f>
        <v>93</v>
      </c>
      <c r="AJ19" s="707">
        <f>AU15</f>
        <v>9</v>
      </c>
      <c r="AK19" s="707">
        <f>AV15</f>
        <v>37</v>
      </c>
      <c r="AL19" s="707">
        <f>AW15</f>
        <v>139</v>
      </c>
      <c r="AN19" s="8" t="s">
        <v>614</v>
      </c>
      <c r="AO19" s="366">
        <f t="shared" si="0"/>
        <v>0.64853556485355646</v>
      </c>
      <c r="AP19" s="367">
        <f t="shared" si="1"/>
        <v>4.1841004184100417E-2</v>
      </c>
      <c r="AQ19" s="368">
        <f t="shared" si="2"/>
        <v>0.30962343096234307</v>
      </c>
      <c r="AR19" s="344"/>
      <c r="AS19" s="8" t="s">
        <v>614</v>
      </c>
      <c r="AT19" s="369">
        <f>+集計・資料①!BA23</f>
        <v>155</v>
      </c>
      <c r="AU19" s="370">
        <f>+集計・資料①!BF23</f>
        <v>10</v>
      </c>
      <c r="AV19" s="371">
        <f>+集計・資料①!BG23</f>
        <v>74</v>
      </c>
      <c r="AW19" s="372">
        <f t="shared" si="3"/>
        <v>239</v>
      </c>
    </row>
    <row r="20" spans="1:49">
      <c r="A20" s="412"/>
      <c r="B20" s="391"/>
      <c r="C20" s="391"/>
      <c r="D20" s="391"/>
      <c r="E20" s="391"/>
      <c r="F20" s="391"/>
      <c r="G20" s="391"/>
      <c r="H20" s="391"/>
      <c r="I20" s="391"/>
      <c r="J20" s="391"/>
      <c r="K20" s="391"/>
      <c r="L20" s="391"/>
      <c r="M20" s="391"/>
      <c r="N20" s="391"/>
      <c r="O20" s="391"/>
      <c r="P20" s="391"/>
      <c r="Q20" s="391"/>
      <c r="R20" s="391"/>
      <c r="S20" s="391"/>
      <c r="T20" s="391"/>
      <c r="U20" s="391"/>
      <c r="V20" s="391"/>
      <c r="W20" s="391"/>
      <c r="X20" s="391"/>
      <c r="Y20" s="391"/>
      <c r="Z20" s="391"/>
      <c r="AA20" s="413"/>
      <c r="AC20" s="708" t="s">
        <v>425</v>
      </c>
      <c r="AD20" s="715">
        <f>AO14</f>
        <v>0.7931034482758621</v>
      </c>
      <c r="AE20" s="786">
        <f>AP14</f>
        <v>3.4482758620689655E-2</v>
      </c>
      <c r="AF20" s="706">
        <f>AQ14</f>
        <v>0.17241379310344829</v>
      </c>
      <c r="AH20" s="708" t="s">
        <v>425</v>
      </c>
      <c r="AI20" s="707">
        <f>AT14</f>
        <v>23</v>
      </c>
      <c r="AJ20" s="707">
        <f>AU14</f>
        <v>1</v>
      </c>
      <c r="AK20" s="707">
        <f>AV14</f>
        <v>5</v>
      </c>
      <c r="AL20" s="707">
        <f>AW14</f>
        <v>29</v>
      </c>
      <c r="AN20" s="8" t="s">
        <v>613</v>
      </c>
      <c r="AO20" s="366">
        <f t="shared" si="0"/>
        <v>0.8</v>
      </c>
      <c r="AP20" s="367">
        <f t="shared" si="1"/>
        <v>0.05</v>
      </c>
      <c r="AQ20" s="368">
        <f t="shared" si="2"/>
        <v>0.15</v>
      </c>
      <c r="AS20" s="8" t="s">
        <v>613</v>
      </c>
      <c r="AT20" s="369">
        <f>+集計・資料①!BA25</f>
        <v>16</v>
      </c>
      <c r="AU20" s="370">
        <f>+集計・資料①!BF25</f>
        <v>1</v>
      </c>
      <c r="AV20" s="371">
        <f>+集計・資料①!BG25</f>
        <v>3</v>
      </c>
      <c r="AW20" s="372">
        <f t="shared" si="3"/>
        <v>20</v>
      </c>
    </row>
    <row r="21" spans="1:49">
      <c r="A21" s="412"/>
      <c r="B21" s="391"/>
      <c r="C21" s="391"/>
      <c r="D21" s="391"/>
      <c r="E21" s="391"/>
      <c r="F21" s="391"/>
      <c r="G21" s="391"/>
      <c r="H21" s="391"/>
      <c r="I21" s="391"/>
      <c r="J21" s="391"/>
      <c r="K21" s="391"/>
      <c r="L21" s="391"/>
      <c r="M21" s="391"/>
      <c r="N21" s="391"/>
      <c r="O21" s="391"/>
      <c r="P21" s="391"/>
      <c r="Q21" s="391"/>
      <c r="R21" s="391"/>
      <c r="S21" s="391"/>
      <c r="T21" s="391"/>
      <c r="U21" s="391"/>
      <c r="V21" s="391"/>
      <c r="W21" s="391"/>
      <c r="X21" s="391"/>
      <c r="Y21" s="391"/>
      <c r="Z21" s="391"/>
      <c r="AA21" s="413"/>
      <c r="AC21" s="578" t="s">
        <v>426</v>
      </c>
      <c r="AD21" s="715">
        <f>AO13</f>
        <v>0.62878787878787878</v>
      </c>
      <c r="AE21" s="786">
        <f>AP13</f>
        <v>3.787878787878788E-2</v>
      </c>
      <c r="AF21" s="706">
        <f>AQ13</f>
        <v>0.33333333333333331</v>
      </c>
      <c r="AH21" s="578" t="s">
        <v>426</v>
      </c>
      <c r="AI21" s="707">
        <f>AT13</f>
        <v>83</v>
      </c>
      <c r="AJ21" s="707">
        <f>AU13</f>
        <v>5</v>
      </c>
      <c r="AK21" s="707">
        <f>AV13</f>
        <v>44</v>
      </c>
      <c r="AL21" s="707">
        <f>AW13</f>
        <v>132</v>
      </c>
      <c r="AN21" s="8" t="s">
        <v>612</v>
      </c>
      <c r="AO21" s="366">
        <f t="shared" si="0"/>
        <v>1</v>
      </c>
      <c r="AP21" s="367">
        <f t="shared" si="1"/>
        <v>0</v>
      </c>
      <c r="AQ21" s="368">
        <f t="shared" si="2"/>
        <v>0</v>
      </c>
      <c r="AS21" s="8" t="s">
        <v>612</v>
      </c>
      <c r="AT21" s="369">
        <f>+集計・資料①!BA27</f>
        <v>8</v>
      </c>
      <c r="AU21" s="370">
        <f>+集計・資料①!BF27</f>
        <v>0</v>
      </c>
      <c r="AV21" s="371">
        <f>+集計・資料①!BG27</f>
        <v>0</v>
      </c>
      <c r="AW21" s="372">
        <f t="shared" si="3"/>
        <v>8</v>
      </c>
    </row>
    <row r="22" spans="1:49">
      <c r="A22" s="412"/>
      <c r="B22" s="391"/>
      <c r="C22" s="391"/>
      <c r="D22" s="391"/>
      <c r="E22" s="391"/>
      <c r="F22" s="391"/>
      <c r="G22" s="391"/>
      <c r="H22" s="391"/>
      <c r="I22" s="391"/>
      <c r="J22" s="391"/>
      <c r="K22" s="391"/>
      <c r="L22" s="391"/>
      <c r="M22" s="391"/>
      <c r="N22" s="391"/>
      <c r="O22" s="391"/>
      <c r="P22" s="391"/>
      <c r="Q22" s="391"/>
      <c r="R22" s="391"/>
      <c r="S22" s="391"/>
      <c r="T22" s="391"/>
      <c r="U22" s="391"/>
      <c r="V22" s="391"/>
      <c r="W22" s="391"/>
      <c r="X22" s="391"/>
      <c r="Y22" s="391"/>
      <c r="Z22" s="391"/>
      <c r="AA22" s="413"/>
      <c r="AC22" s="708" t="s">
        <v>427</v>
      </c>
      <c r="AD22" s="786">
        <f>AO12</f>
        <v>0.56140350877192979</v>
      </c>
      <c r="AE22" s="786">
        <f>AP12</f>
        <v>5.2631578947368418E-2</v>
      </c>
      <c r="AF22" s="706">
        <f>AQ12</f>
        <v>0.38596491228070173</v>
      </c>
      <c r="AH22" s="708" t="s">
        <v>427</v>
      </c>
      <c r="AI22" s="707">
        <f>AT12</f>
        <v>32</v>
      </c>
      <c r="AJ22" s="707">
        <f>AU12</f>
        <v>3</v>
      </c>
      <c r="AK22" s="707">
        <f>AV12</f>
        <v>22</v>
      </c>
      <c r="AL22" s="707">
        <f>AW12</f>
        <v>57</v>
      </c>
      <c r="AN22" s="8" t="s">
        <v>622</v>
      </c>
      <c r="AO22" s="366">
        <f t="shared" si="0"/>
        <v>0.66874999999999996</v>
      </c>
      <c r="AP22" s="367">
        <f t="shared" si="1"/>
        <v>1.8749999999999999E-2</v>
      </c>
      <c r="AQ22" s="368">
        <f t="shared" si="2"/>
        <v>0.3125</v>
      </c>
      <c r="AS22" s="8" t="s">
        <v>622</v>
      </c>
      <c r="AT22" s="369">
        <f>+集計・資料①!BA29</f>
        <v>107</v>
      </c>
      <c r="AU22" s="370">
        <f>+集計・資料①!BF29</f>
        <v>3</v>
      </c>
      <c r="AV22" s="371">
        <f>+集計・資料①!BG29</f>
        <v>50</v>
      </c>
      <c r="AW22" s="372">
        <f t="shared" si="3"/>
        <v>160</v>
      </c>
    </row>
    <row r="23" spans="1:49" ht="11.25" thickBot="1">
      <c r="A23" s="412"/>
      <c r="B23" s="391"/>
      <c r="C23" s="391"/>
      <c r="D23" s="391"/>
      <c r="E23" s="391"/>
      <c r="F23" s="391"/>
      <c r="G23" s="391"/>
      <c r="H23" s="391"/>
      <c r="I23" s="391"/>
      <c r="J23" s="391"/>
      <c r="K23" s="391"/>
      <c r="L23" s="391"/>
      <c r="M23" s="391"/>
      <c r="N23" s="391"/>
      <c r="O23" s="391"/>
      <c r="P23" s="391"/>
      <c r="Q23" s="391"/>
      <c r="R23" s="391"/>
      <c r="S23" s="391"/>
      <c r="T23" s="391"/>
      <c r="U23" s="391"/>
      <c r="V23" s="391"/>
      <c r="W23" s="391"/>
      <c r="X23" s="391"/>
      <c r="Y23" s="391"/>
      <c r="Z23" s="391"/>
      <c r="AA23" s="413"/>
      <c r="AC23" s="578" t="s">
        <v>23</v>
      </c>
      <c r="AD23" s="706" t="e">
        <f>AO11</f>
        <v>#DIV/0!</v>
      </c>
      <c r="AE23" s="706" t="e">
        <f>AP11</f>
        <v>#DIV/0!</v>
      </c>
      <c r="AF23" s="706" t="e">
        <f>AQ11</f>
        <v>#DIV/0!</v>
      </c>
      <c r="AH23" s="578" t="s">
        <v>23</v>
      </c>
      <c r="AI23" s="707">
        <f>AT11</f>
        <v>0</v>
      </c>
      <c r="AJ23" s="707">
        <f>AU11</f>
        <v>0</v>
      </c>
      <c r="AK23" s="707">
        <f>AV11</f>
        <v>0</v>
      </c>
      <c r="AL23" s="707">
        <f>AW11</f>
        <v>0</v>
      </c>
      <c r="AN23" s="11" t="s">
        <v>623</v>
      </c>
      <c r="AO23" s="373">
        <f t="shared" si="0"/>
        <v>0.5662650602409639</v>
      </c>
      <c r="AP23" s="374">
        <f t="shared" si="1"/>
        <v>1.2048192771084338E-2</v>
      </c>
      <c r="AQ23" s="375">
        <f t="shared" si="2"/>
        <v>0.42168674698795183</v>
      </c>
      <c r="AS23" s="9" t="s">
        <v>623</v>
      </c>
      <c r="AT23" s="376">
        <f>+集計・資料①!BA31</f>
        <v>94</v>
      </c>
      <c r="AU23" s="377">
        <f>+集計・資料①!BF31</f>
        <v>2</v>
      </c>
      <c r="AV23" s="378">
        <f>+集計・資料①!BG31</f>
        <v>70</v>
      </c>
      <c r="AW23" s="379">
        <f t="shared" si="3"/>
        <v>166</v>
      </c>
    </row>
    <row r="24" spans="1:49" ht="11.25" thickBot="1">
      <c r="A24" s="412"/>
      <c r="B24" s="391"/>
      <c r="C24" s="391"/>
      <c r="D24" s="391"/>
      <c r="E24" s="391"/>
      <c r="F24" s="391"/>
      <c r="G24" s="391"/>
      <c r="H24" s="391"/>
      <c r="I24" s="391"/>
      <c r="J24" s="391"/>
      <c r="K24" s="391"/>
      <c r="L24" s="391"/>
      <c r="M24" s="391"/>
      <c r="N24" s="391"/>
      <c r="O24" s="391"/>
      <c r="P24" s="391"/>
      <c r="Q24" s="391"/>
      <c r="R24" s="391"/>
      <c r="S24" s="391"/>
      <c r="T24" s="391"/>
      <c r="U24" s="391"/>
      <c r="V24" s="391"/>
      <c r="W24" s="391"/>
      <c r="X24" s="391"/>
      <c r="Y24" s="391"/>
      <c r="Z24" s="391"/>
      <c r="AA24" s="413"/>
      <c r="AH24" s="587" t="s">
        <v>631</v>
      </c>
      <c r="AI24" s="707">
        <f>SUM(AI11:AI23)</f>
        <v>638</v>
      </c>
      <c r="AJ24" s="707">
        <f>SUM(AJ11:AJ23)</f>
        <v>36</v>
      </c>
      <c r="AK24" s="707">
        <f>SUM(AK11:AK23)</f>
        <v>339</v>
      </c>
      <c r="AL24" s="707">
        <f>SUM(AL11:AL23)</f>
        <v>1013</v>
      </c>
      <c r="AS24" s="326" t="s">
        <v>631</v>
      </c>
      <c r="AT24" s="380">
        <f>+集計・資料①!BA33</f>
        <v>638</v>
      </c>
      <c r="AU24" s="353">
        <f>+集計・資料①!BF33</f>
        <v>36</v>
      </c>
      <c r="AV24" s="354">
        <f>+集計・資料①!BG33</f>
        <v>339</v>
      </c>
      <c r="AW24" s="355">
        <f t="shared" si="3"/>
        <v>1013</v>
      </c>
    </row>
    <row r="25" spans="1:49">
      <c r="A25" s="412"/>
      <c r="B25" s="391"/>
      <c r="C25" s="391"/>
      <c r="D25" s="391"/>
      <c r="E25" s="391"/>
      <c r="F25" s="391"/>
      <c r="G25" s="391"/>
      <c r="H25" s="391"/>
      <c r="I25" s="391"/>
      <c r="J25" s="391"/>
      <c r="K25" s="391"/>
      <c r="L25" s="391"/>
      <c r="M25" s="391"/>
      <c r="N25" s="391"/>
      <c r="O25" s="391"/>
      <c r="P25" s="391"/>
      <c r="Q25" s="391"/>
      <c r="R25" s="391"/>
      <c r="S25" s="391"/>
      <c r="T25" s="391"/>
      <c r="U25" s="391"/>
      <c r="V25" s="391"/>
      <c r="W25" s="391"/>
      <c r="X25" s="391"/>
      <c r="Y25" s="391"/>
      <c r="Z25" s="391"/>
      <c r="AA25" s="413"/>
    </row>
    <row r="26" spans="1:49">
      <c r="A26" s="412"/>
      <c r="B26" s="391"/>
      <c r="C26" s="391"/>
      <c r="D26" s="391"/>
      <c r="E26" s="391"/>
      <c r="F26" s="391"/>
      <c r="G26" s="391"/>
      <c r="H26" s="391"/>
      <c r="I26" s="391"/>
      <c r="J26" s="391"/>
      <c r="K26" s="391"/>
      <c r="L26" s="391"/>
      <c r="M26" s="391"/>
      <c r="N26" s="391"/>
      <c r="O26" s="391"/>
      <c r="P26" s="391"/>
      <c r="Q26" s="391"/>
      <c r="R26" s="391"/>
      <c r="S26" s="391"/>
      <c r="T26" s="391"/>
      <c r="U26" s="391"/>
      <c r="V26" s="391"/>
      <c r="W26" s="391"/>
      <c r="X26" s="391"/>
      <c r="Y26" s="391"/>
      <c r="Z26" s="391"/>
      <c r="AA26" s="413"/>
      <c r="AC26" s="339" t="s">
        <v>254</v>
      </c>
      <c r="AH26" s="339" t="s">
        <v>255</v>
      </c>
      <c r="AN26" s="339" t="s">
        <v>254</v>
      </c>
      <c r="AS26" s="339" t="s">
        <v>255</v>
      </c>
    </row>
    <row r="27" spans="1:49" ht="11.25" thickBot="1">
      <c r="A27" s="412"/>
      <c r="B27" s="391"/>
      <c r="C27" s="391"/>
      <c r="D27" s="391"/>
      <c r="E27" s="391"/>
      <c r="F27" s="391"/>
      <c r="G27" s="391"/>
      <c r="H27" s="391"/>
      <c r="I27" s="391"/>
      <c r="J27" s="391"/>
      <c r="K27" s="391"/>
      <c r="L27" s="391"/>
      <c r="M27" s="391"/>
      <c r="N27" s="391"/>
      <c r="O27" s="391"/>
      <c r="P27" s="391"/>
      <c r="Q27" s="391"/>
      <c r="R27" s="391"/>
      <c r="S27" s="391"/>
      <c r="T27" s="391"/>
      <c r="U27" s="391"/>
      <c r="V27" s="391"/>
      <c r="W27" s="391"/>
      <c r="X27" s="391"/>
      <c r="Y27" s="391"/>
      <c r="Z27" s="391"/>
      <c r="AA27" s="413"/>
      <c r="AH27" s="430"/>
      <c r="AI27" s="430"/>
      <c r="AJ27" s="430"/>
      <c r="AK27" s="430"/>
      <c r="AL27" s="430"/>
    </row>
    <row r="28" spans="1:49" ht="11.25" thickBot="1">
      <c r="A28" s="412"/>
      <c r="B28" s="391"/>
      <c r="C28" s="391"/>
      <c r="D28" s="391"/>
      <c r="E28" s="391"/>
      <c r="F28" s="391"/>
      <c r="G28" s="391"/>
      <c r="H28" s="391"/>
      <c r="I28" s="391"/>
      <c r="J28" s="391"/>
      <c r="K28" s="391"/>
      <c r="L28" s="391"/>
      <c r="M28" s="391"/>
      <c r="N28" s="391"/>
      <c r="O28" s="391"/>
      <c r="P28" s="391"/>
      <c r="Q28" s="391"/>
      <c r="R28" s="391"/>
      <c r="S28" s="391"/>
      <c r="T28" s="391"/>
      <c r="U28" s="391"/>
      <c r="V28" s="391"/>
      <c r="W28" s="391"/>
      <c r="X28" s="391"/>
      <c r="Y28" s="391"/>
      <c r="Z28" s="391"/>
      <c r="AA28" s="413"/>
      <c r="AC28" s="584" t="s">
        <v>626</v>
      </c>
      <c r="AD28" s="584" t="s">
        <v>124</v>
      </c>
      <c r="AE28" s="584" t="s">
        <v>125</v>
      </c>
      <c r="AF28" s="584" t="s">
        <v>23</v>
      </c>
      <c r="AG28" s="344"/>
      <c r="AH28" s="584" t="s">
        <v>626</v>
      </c>
      <c r="AI28" s="584" t="s">
        <v>124</v>
      </c>
      <c r="AJ28" s="584" t="s">
        <v>125</v>
      </c>
      <c r="AK28" s="584" t="s">
        <v>23</v>
      </c>
      <c r="AL28" s="587" t="s">
        <v>631</v>
      </c>
      <c r="AN28" s="381" t="s">
        <v>626</v>
      </c>
      <c r="AO28" s="356" t="s">
        <v>124</v>
      </c>
      <c r="AP28" s="357" t="s">
        <v>125</v>
      </c>
      <c r="AQ28" s="358" t="s">
        <v>23</v>
      </c>
      <c r="AR28" s="344"/>
      <c r="AS28" s="381" t="s">
        <v>626</v>
      </c>
      <c r="AT28" s="341" t="s">
        <v>124</v>
      </c>
      <c r="AU28" s="342" t="s">
        <v>125</v>
      </c>
      <c r="AV28" s="346" t="s">
        <v>23</v>
      </c>
      <c r="AW28" s="347" t="s">
        <v>631</v>
      </c>
    </row>
    <row r="29" spans="1:49">
      <c r="A29" s="412"/>
      <c r="B29" s="391"/>
      <c r="C29" s="391"/>
      <c r="D29" s="391"/>
      <c r="E29" s="391"/>
      <c r="F29" s="391"/>
      <c r="G29" s="391"/>
      <c r="H29" s="391"/>
      <c r="I29" s="391"/>
      <c r="J29" s="391"/>
      <c r="K29" s="391"/>
      <c r="L29" s="391"/>
      <c r="M29" s="391"/>
      <c r="N29" s="391"/>
      <c r="O29" s="391"/>
      <c r="P29" s="391"/>
      <c r="Q29" s="391"/>
      <c r="R29" s="391"/>
      <c r="S29" s="391"/>
      <c r="T29" s="391"/>
      <c r="U29" s="391"/>
      <c r="V29" s="391"/>
      <c r="W29" s="391"/>
      <c r="X29" s="391"/>
      <c r="Y29" s="391"/>
      <c r="Z29" s="391"/>
      <c r="AA29" s="413"/>
      <c r="AC29" s="582" t="s">
        <v>428</v>
      </c>
      <c r="AD29" s="706">
        <f>AO34</f>
        <v>0.3923076923076923</v>
      </c>
      <c r="AE29" s="706">
        <f>AP34</f>
        <v>3.0769230769230771E-2</v>
      </c>
      <c r="AF29" s="706">
        <f>AQ34</f>
        <v>0.57692307692307687</v>
      </c>
      <c r="AG29" s="344"/>
      <c r="AH29" s="582" t="s">
        <v>428</v>
      </c>
      <c r="AI29" s="707">
        <f>AT34</f>
        <v>51</v>
      </c>
      <c r="AJ29" s="707">
        <f>AU34</f>
        <v>4</v>
      </c>
      <c r="AK29" s="707">
        <f>AV34</f>
        <v>75</v>
      </c>
      <c r="AL29" s="707">
        <f>AW34</f>
        <v>130</v>
      </c>
      <c r="AN29" s="108" t="s">
        <v>630</v>
      </c>
      <c r="AO29" s="359">
        <f t="shared" ref="AO29:AQ34" si="4">+AT29/$AW29</f>
        <v>0.98076923076923073</v>
      </c>
      <c r="AP29" s="360">
        <f t="shared" si="4"/>
        <v>1.9230769230769232E-2</v>
      </c>
      <c r="AQ29" s="361">
        <f t="shared" si="4"/>
        <v>0</v>
      </c>
      <c r="AR29" s="344"/>
      <c r="AS29" s="108" t="s">
        <v>630</v>
      </c>
      <c r="AT29" s="369">
        <f>+集計・資料①!BA41</f>
        <v>51</v>
      </c>
      <c r="AU29" s="370">
        <f>+集計・資料①!BF41</f>
        <v>1</v>
      </c>
      <c r="AV29" s="371">
        <f>+集計・資料①!BG41</f>
        <v>0</v>
      </c>
      <c r="AW29" s="365">
        <f t="shared" ref="AW29:AW35" si="5">SUM(AT29:AV29)</f>
        <v>52</v>
      </c>
    </row>
    <row r="30" spans="1:49">
      <c r="A30" s="412"/>
      <c r="B30" s="391"/>
      <c r="C30" s="391"/>
      <c r="D30" s="391"/>
      <c r="E30" s="391"/>
      <c r="F30" s="391"/>
      <c r="G30" s="391"/>
      <c r="H30" s="391"/>
      <c r="I30" s="391"/>
      <c r="J30" s="391"/>
      <c r="K30" s="391"/>
      <c r="L30" s="391"/>
      <c r="M30" s="391"/>
      <c r="N30" s="391"/>
      <c r="O30" s="391"/>
      <c r="P30" s="391"/>
      <c r="Q30" s="391"/>
      <c r="R30" s="391"/>
      <c r="S30" s="391"/>
      <c r="T30" s="391"/>
      <c r="U30" s="391"/>
      <c r="V30" s="391"/>
      <c r="W30" s="391"/>
      <c r="X30" s="391"/>
      <c r="Y30" s="391"/>
      <c r="Z30" s="391"/>
      <c r="AA30" s="413"/>
      <c r="AC30" s="582" t="s">
        <v>429</v>
      </c>
      <c r="AD30" s="706">
        <f>AO33</f>
        <v>0.43478260869565216</v>
      </c>
      <c r="AE30" s="706">
        <f>AP33</f>
        <v>5.5900621118012424E-2</v>
      </c>
      <c r="AF30" s="706">
        <f>AQ33</f>
        <v>0.50931677018633537</v>
      </c>
      <c r="AG30" s="344"/>
      <c r="AH30" s="582" t="s">
        <v>429</v>
      </c>
      <c r="AI30" s="707">
        <f>AT33</f>
        <v>140</v>
      </c>
      <c r="AJ30" s="707">
        <f>AU33</f>
        <v>18</v>
      </c>
      <c r="AK30" s="707">
        <f>AV33</f>
        <v>164</v>
      </c>
      <c r="AL30" s="707">
        <f>AW33</f>
        <v>322</v>
      </c>
      <c r="AN30" s="110" t="s">
        <v>445</v>
      </c>
      <c r="AO30" s="366">
        <f t="shared" si="4"/>
        <v>0.94285714285714284</v>
      </c>
      <c r="AP30" s="367">
        <f t="shared" si="4"/>
        <v>1.4285714285714285E-2</v>
      </c>
      <c r="AQ30" s="368">
        <f t="shared" si="4"/>
        <v>4.2857142857142858E-2</v>
      </c>
      <c r="AR30" s="344"/>
      <c r="AS30" s="110" t="s">
        <v>445</v>
      </c>
      <c r="AT30" s="369">
        <f>+集計・資料①!BA43</f>
        <v>66</v>
      </c>
      <c r="AU30" s="370">
        <f>+集計・資料①!BF43</f>
        <v>1</v>
      </c>
      <c r="AV30" s="371">
        <f>+集計・資料①!BG43</f>
        <v>3</v>
      </c>
      <c r="AW30" s="365">
        <f t="shared" si="5"/>
        <v>70</v>
      </c>
    </row>
    <row r="31" spans="1:49">
      <c r="A31" s="412"/>
      <c r="B31" s="391"/>
      <c r="C31" s="391"/>
      <c r="D31" s="391"/>
      <c r="E31" s="391"/>
      <c r="F31" s="391"/>
      <c r="G31" s="391"/>
      <c r="H31" s="391"/>
      <c r="I31" s="391"/>
      <c r="J31" s="391"/>
      <c r="K31" s="391"/>
      <c r="L31" s="391"/>
      <c r="M31" s="391"/>
      <c r="N31" s="391"/>
      <c r="O31" s="391"/>
      <c r="P31" s="391"/>
      <c r="Q31" s="391"/>
      <c r="R31" s="391"/>
      <c r="S31" s="391"/>
      <c r="T31" s="391"/>
      <c r="U31" s="391"/>
      <c r="V31" s="391"/>
      <c r="W31" s="391"/>
      <c r="X31" s="391"/>
      <c r="Y31" s="391"/>
      <c r="Z31" s="391"/>
      <c r="AA31" s="413"/>
      <c r="AC31" s="582" t="s">
        <v>430</v>
      </c>
      <c r="AD31" s="706">
        <f>AO32</f>
        <v>0.71346704871060174</v>
      </c>
      <c r="AE31" s="706">
        <f>AP32</f>
        <v>3.151862464183381E-2</v>
      </c>
      <c r="AF31" s="706">
        <f>AQ32</f>
        <v>0.25501432664756446</v>
      </c>
      <c r="AG31" s="344"/>
      <c r="AH31" s="582" t="s">
        <v>430</v>
      </c>
      <c r="AI31" s="707">
        <f>AT32</f>
        <v>249</v>
      </c>
      <c r="AJ31" s="707">
        <f>AU32</f>
        <v>11</v>
      </c>
      <c r="AK31" s="707">
        <f>AV32</f>
        <v>89</v>
      </c>
      <c r="AL31" s="707">
        <f>AW32</f>
        <v>349</v>
      </c>
      <c r="AN31" s="110" t="s">
        <v>446</v>
      </c>
      <c r="AO31" s="366">
        <f t="shared" si="4"/>
        <v>0.9</v>
      </c>
      <c r="AP31" s="367">
        <f t="shared" si="4"/>
        <v>1.1111111111111112E-2</v>
      </c>
      <c r="AQ31" s="368">
        <f t="shared" si="4"/>
        <v>8.8888888888888892E-2</v>
      </c>
      <c r="AR31" s="344"/>
      <c r="AS31" s="110" t="s">
        <v>446</v>
      </c>
      <c r="AT31" s="369">
        <f>+集計・資料①!BA45</f>
        <v>81</v>
      </c>
      <c r="AU31" s="370">
        <f>+集計・資料①!BF45</f>
        <v>1</v>
      </c>
      <c r="AV31" s="371">
        <f>+集計・資料①!BG45</f>
        <v>8</v>
      </c>
      <c r="AW31" s="365">
        <f t="shared" si="5"/>
        <v>90</v>
      </c>
    </row>
    <row r="32" spans="1:49">
      <c r="A32" s="412"/>
      <c r="B32" s="391"/>
      <c r="C32" s="391"/>
      <c r="D32" s="391"/>
      <c r="E32" s="391"/>
      <c r="F32" s="391"/>
      <c r="G32" s="391"/>
      <c r="H32" s="391"/>
      <c r="I32" s="391"/>
      <c r="J32" s="391"/>
      <c r="K32" s="391"/>
      <c r="L32" s="391"/>
      <c r="M32" s="391"/>
      <c r="N32" s="391"/>
      <c r="O32" s="391"/>
      <c r="P32" s="391"/>
      <c r="Q32" s="391"/>
      <c r="R32" s="391"/>
      <c r="S32" s="391"/>
      <c r="T32" s="391"/>
      <c r="U32" s="391"/>
      <c r="V32" s="391"/>
      <c r="W32" s="391"/>
      <c r="X32" s="391"/>
      <c r="Y32" s="391"/>
      <c r="Z32" s="391"/>
      <c r="AA32" s="413"/>
      <c r="AC32" s="582" t="s">
        <v>431</v>
      </c>
      <c r="AD32" s="706">
        <f>AO31</f>
        <v>0.9</v>
      </c>
      <c r="AE32" s="706">
        <f>AP31</f>
        <v>1.1111111111111112E-2</v>
      </c>
      <c r="AF32" s="706">
        <f>AQ31</f>
        <v>8.8888888888888892E-2</v>
      </c>
      <c r="AG32" s="344"/>
      <c r="AH32" s="582" t="s">
        <v>431</v>
      </c>
      <c r="AI32" s="707">
        <f>AT31</f>
        <v>81</v>
      </c>
      <c r="AJ32" s="707">
        <f>AU31</f>
        <v>1</v>
      </c>
      <c r="AK32" s="707">
        <f>AV31</f>
        <v>8</v>
      </c>
      <c r="AL32" s="707">
        <f>AW31</f>
        <v>90</v>
      </c>
      <c r="AN32" s="110" t="s">
        <v>447</v>
      </c>
      <c r="AO32" s="366">
        <f t="shared" si="4"/>
        <v>0.71346704871060174</v>
      </c>
      <c r="AP32" s="367">
        <f t="shared" si="4"/>
        <v>3.151862464183381E-2</v>
      </c>
      <c r="AQ32" s="368">
        <f t="shared" si="4"/>
        <v>0.25501432664756446</v>
      </c>
      <c r="AR32" s="344"/>
      <c r="AS32" s="110" t="s">
        <v>447</v>
      </c>
      <c r="AT32" s="369">
        <f>+集計・資料①!BA47</f>
        <v>249</v>
      </c>
      <c r="AU32" s="370">
        <f>+集計・資料①!BF47</f>
        <v>11</v>
      </c>
      <c r="AV32" s="371">
        <f>+集計・資料①!BG47</f>
        <v>89</v>
      </c>
      <c r="AW32" s="365">
        <f t="shared" si="5"/>
        <v>349</v>
      </c>
    </row>
    <row r="33" spans="1:49">
      <c r="A33" s="412"/>
      <c r="B33" s="391"/>
      <c r="C33" s="391"/>
      <c r="D33" s="391"/>
      <c r="E33" s="391"/>
      <c r="F33" s="391"/>
      <c r="G33" s="391"/>
      <c r="H33" s="391"/>
      <c r="I33" s="391"/>
      <c r="J33" s="391"/>
      <c r="K33" s="391"/>
      <c r="L33" s="391"/>
      <c r="M33" s="391"/>
      <c r="N33" s="391"/>
      <c r="O33" s="391"/>
      <c r="P33" s="391"/>
      <c r="Q33" s="391"/>
      <c r="R33" s="391"/>
      <c r="S33" s="391"/>
      <c r="T33" s="391"/>
      <c r="U33" s="391"/>
      <c r="V33" s="391"/>
      <c r="W33" s="391"/>
      <c r="X33" s="391"/>
      <c r="Y33" s="391"/>
      <c r="Z33" s="391"/>
      <c r="AA33" s="413"/>
      <c r="AC33" s="582" t="s">
        <v>432</v>
      </c>
      <c r="AD33" s="706">
        <f>AO30</f>
        <v>0.94285714285714284</v>
      </c>
      <c r="AE33" s="706">
        <f>AP30</f>
        <v>1.4285714285714285E-2</v>
      </c>
      <c r="AF33" s="706">
        <f>AQ30</f>
        <v>4.2857142857142858E-2</v>
      </c>
      <c r="AG33" s="344"/>
      <c r="AH33" s="582" t="s">
        <v>432</v>
      </c>
      <c r="AI33" s="707">
        <f>AT30</f>
        <v>66</v>
      </c>
      <c r="AJ33" s="707">
        <f>AU30</f>
        <v>1</v>
      </c>
      <c r="AK33" s="707">
        <f>AV30</f>
        <v>3</v>
      </c>
      <c r="AL33" s="707">
        <f>AW30</f>
        <v>70</v>
      </c>
      <c r="AN33" s="182" t="s">
        <v>448</v>
      </c>
      <c r="AO33" s="366">
        <f t="shared" si="4"/>
        <v>0.43478260869565216</v>
      </c>
      <c r="AP33" s="367">
        <f t="shared" si="4"/>
        <v>5.5900621118012424E-2</v>
      </c>
      <c r="AQ33" s="368">
        <f t="shared" si="4"/>
        <v>0.50931677018633537</v>
      </c>
      <c r="AR33" s="344"/>
      <c r="AS33" s="182" t="s">
        <v>448</v>
      </c>
      <c r="AT33" s="382">
        <f>+集計・資料①!BA49</f>
        <v>140</v>
      </c>
      <c r="AU33" s="383">
        <f>+集計・資料①!BF49</f>
        <v>18</v>
      </c>
      <c r="AV33" s="384">
        <f>+集計・資料①!BG49</f>
        <v>164</v>
      </c>
      <c r="AW33" s="372">
        <f t="shared" si="5"/>
        <v>322</v>
      </c>
    </row>
    <row r="34" spans="1:49" ht="11.25" thickBot="1">
      <c r="A34" s="412"/>
      <c r="B34" s="391"/>
      <c r="C34" s="391"/>
      <c r="D34" s="391"/>
      <c r="E34" s="391"/>
      <c r="F34" s="391"/>
      <c r="G34" s="391"/>
      <c r="H34" s="391"/>
      <c r="I34" s="391"/>
      <c r="J34" s="391"/>
      <c r="K34" s="391"/>
      <c r="L34" s="391"/>
      <c r="M34" s="391"/>
      <c r="N34" s="391"/>
      <c r="O34" s="391"/>
      <c r="P34" s="391"/>
      <c r="Q34" s="391"/>
      <c r="R34" s="391"/>
      <c r="S34" s="391"/>
      <c r="T34" s="391"/>
      <c r="U34" s="391"/>
      <c r="V34" s="391"/>
      <c r="W34" s="391"/>
      <c r="X34" s="391"/>
      <c r="Y34" s="391"/>
      <c r="Z34" s="391"/>
      <c r="AA34" s="413"/>
      <c r="AC34" s="582" t="s">
        <v>433</v>
      </c>
      <c r="AD34" s="706">
        <f>AO29</f>
        <v>0.98076923076923073</v>
      </c>
      <c r="AE34" s="706">
        <f>AP29</f>
        <v>1.9230769230769232E-2</v>
      </c>
      <c r="AF34" s="706">
        <f>AQ29</f>
        <v>0</v>
      </c>
      <c r="AG34" s="344"/>
      <c r="AH34" s="582" t="s">
        <v>433</v>
      </c>
      <c r="AI34" s="707">
        <f>AT29</f>
        <v>51</v>
      </c>
      <c r="AJ34" s="707">
        <f>AU29</f>
        <v>1</v>
      </c>
      <c r="AK34" s="707">
        <f>AV29</f>
        <v>0</v>
      </c>
      <c r="AL34" s="707">
        <f>AW29</f>
        <v>52</v>
      </c>
      <c r="AN34" s="131" t="s">
        <v>449</v>
      </c>
      <c r="AO34" s="373">
        <f t="shared" si="4"/>
        <v>0.3923076923076923</v>
      </c>
      <c r="AP34" s="374">
        <f t="shared" si="4"/>
        <v>3.0769230769230771E-2</v>
      </c>
      <c r="AQ34" s="375">
        <f t="shared" si="4"/>
        <v>0.57692307692307687</v>
      </c>
      <c r="AR34" s="344"/>
      <c r="AS34" s="112" t="s">
        <v>449</v>
      </c>
      <c r="AT34" s="385">
        <f>+集計・資料①!BA51</f>
        <v>51</v>
      </c>
      <c r="AU34" s="386">
        <f>+集計・資料①!BF51</f>
        <v>4</v>
      </c>
      <c r="AV34" s="387">
        <f>+集計・資料①!BG51</f>
        <v>75</v>
      </c>
      <c r="AW34" s="388">
        <f t="shared" si="5"/>
        <v>130</v>
      </c>
    </row>
    <row r="35" spans="1:49" ht="11.25" thickBot="1">
      <c r="A35" s="412"/>
      <c r="B35" s="391"/>
      <c r="C35" s="391"/>
      <c r="D35" s="391"/>
      <c r="E35" s="391"/>
      <c r="F35" s="391"/>
      <c r="G35" s="391"/>
      <c r="H35" s="391"/>
      <c r="I35" s="391"/>
      <c r="J35" s="391"/>
      <c r="K35" s="391"/>
      <c r="L35" s="391"/>
      <c r="M35" s="391"/>
      <c r="N35" s="391"/>
      <c r="O35" s="391"/>
      <c r="P35" s="391"/>
      <c r="Q35" s="391"/>
      <c r="R35" s="391"/>
      <c r="S35" s="391"/>
      <c r="T35" s="391"/>
      <c r="U35" s="391"/>
      <c r="V35" s="391"/>
      <c r="W35" s="391"/>
      <c r="X35" s="391"/>
      <c r="Y35" s="391"/>
      <c r="Z35" s="391"/>
      <c r="AA35" s="413"/>
      <c r="AH35" s="587" t="s">
        <v>631</v>
      </c>
      <c r="AI35" s="707">
        <f>SUM(AI29:AI34)</f>
        <v>638</v>
      </c>
      <c r="AJ35" s="707">
        <f>SUM(AJ29:AJ34)</f>
        <v>36</v>
      </c>
      <c r="AK35" s="707">
        <f>SUM(AK29:AK34)</f>
        <v>339</v>
      </c>
      <c r="AL35" s="707">
        <f>SUM(AL29:AL34)</f>
        <v>1013</v>
      </c>
      <c r="AS35" s="326" t="s">
        <v>631</v>
      </c>
      <c r="AT35" s="380">
        <f>+集計・資料①!BA53</f>
        <v>638</v>
      </c>
      <c r="AU35" s="353">
        <f>+集計・資料①!BF53</f>
        <v>36</v>
      </c>
      <c r="AV35" s="354">
        <f>+集計・資料①!BG53</f>
        <v>339</v>
      </c>
      <c r="AW35" s="355">
        <f t="shared" si="5"/>
        <v>1013</v>
      </c>
    </row>
    <row r="36" spans="1:49">
      <c r="A36" s="412"/>
      <c r="B36" s="391"/>
      <c r="C36" s="391"/>
      <c r="D36" s="391"/>
      <c r="E36" s="391"/>
      <c r="F36" s="391"/>
      <c r="G36" s="391"/>
      <c r="H36" s="391"/>
      <c r="I36" s="391"/>
      <c r="J36" s="391"/>
      <c r="K36" s="391"/>
      <c r="L36" s="391"/>
      <c r="M36" s="391"/>
      <c r="N36" s="391"/>
      <c r="O36" s="391"/>
      <c r="P36" s="391"/>
      <c r="Q36" s="391"/>
      <c r="R36" s="391"/>
      <c r="S36" s="391"/>
      <c r="T36" s="391"/>
      <c r="U36" s="391"/>
      <c r="V36" s="391"/>
      <c r="W36" s="391"/>
      <c r="X36" s="391"/>
      <c r="Y36" s="391"/>
      <c r="Z36" s="391"/>
      <c r="AA36" s="413"/>
      <c r="AI36" s="709"/>
      <c r="AJ36" s="709"/>
      <c r="AK36" s="709"/>
      <c r="AL36" s="713"/>
      <c r="AT36" s="389"/>
      <c r="AU36" s="389"/>
      <c r="AV36" s="389"/>
      <c r="AW36" s="390"/>
    </row>
    <row r="37" spans="1:49">
      <c r="A37" s="412"/>
      <c r="B37" s="391"/>
      <c r="C37" s="391"/>
      <c r="D37" s="391"/>
      <c r="E37" s="391"/>
      <c r="F37" s="391"/>
      <c r="G37" s="391"/>
      <c r="H37" s="391"/>
      <c r="I37" s="391"/>
      <c r="J37" s="391"/>
      <c r="K37" s="391"/>
      <c r="L37" s="391"/>
      <c r="M37" s="391"/>
      <c r="N37" s="391"/>
      <c r="O37" s="391"/>
      <c r="P37" s="391"/>
      <c r="Q37" s="391"/>
      <c r="R37" s="391"/>
      <c r="S37" s="391"/>
      <c r="T37" s="391"/>
      <c r="U37" s="391"/>
      <c r="V37" s="391"/>
      <c r="W37" s="391"/>
      <c r="X37" s="391"/>
      <c r="Y37" s="391"/>
      <c r="Z37" s="391"/>
      <c r="AA37" s="413"/>
      <c r="AI37" s="391"/>
      <c r="AJ37" s="391"/>
      <c r="AK37" s="391"/>
      <c r="AL37" s="391"/>
      <c r="AT37" s="391"/>
      <c r="AU37" s="391"/>
      <c r="AV37" s="391"/>
      <c r="AW37" s="391"/>
    </row>
    <row r="38" spans="1:49">
      <c r="A38" s="412"/>
      <c r="B38" s="391"/>
      <c r="C38" s="391"/>
      <c r="D38" s="391"/>
      <c r="E38" s="391"/>
      <c r="F38" s="391"/>
      <c r="G38" s="391"/>
      <c r="H38" s="391"/>
      <c r="I38" s="391"/>
      <c r="J38" s="391"/>
      <c r="K38" s="391"/>
      <c r="L38" s="391"/>
      <c r="M38" s="391"/>
      <c r="N38" s="391"/>
      <c r="O38" s="391"/>
      <c r="P38" s="391"/>
      <c r="Q38" s="391"/>
      <c r="R38" s="391"/>
      <c r="S38" s="391"/>
      <c r="T38" s="391"/>
      <c r="U38" s="391"/>
      <c r="V38" s="391"/>
      <c r="W38" s="391"/>
      <c r="X38" s="391"/>
      <c r="Y38" s="391"/>
      <c r="Z38" s="391"/>
      <c r="AA38" s="413"/>
      <c r="AI38" s="709"/>
      <c r="AJ38" s="709"/>
      <c r="AK38" s="709"/>
      <c r="AL38" s="713"/>
      <c r="AT38" s="389"/>
      <c r="AU38" s="389"/>
      <c r="AV38" s="389"/>
      <c r="AW38" s="390"/>
    </row>
    <row r="39" spans="1:49">
      <c r="A39" s="412"/>
      <c r="B39" s="391"/>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413"/>
      <c r="AI39" s="391"/>
      <c r="AJ39" s="391"/>
      <c r="AK39" s="391"/>
      <c r="AL39" s="391"/>
      <c r="AT39" s="391"/>
      <c r="AU39" s="391"/>
      <c r="AV39" s="391"/>
      <c r="AW39" s="391"/>
    </row>
    <row r="40" spans="1:49">
      <c r="A40" s="412"/>
      <c r="B40" s="391"/>
      <c r="C40" s="391"/>
      <c r="D40" s="391"/>
      <c r="E40" s="391"/>
      <c r="F40" s="391"/>
      <c r="G40" s="391"/>
      <c r="H40" s="391"/>
      <c r="I40" s="391"/>
      <c r="J40" s="391"/>
      <c r="K40" s="391"/>
      <c r="L40" s="391"/>
      <c r="M40" s="391"/>
      <c r="N40" s="391"/>
      <c r="O40" s="391"/>
      <c r="P40" s="391"/>
      <c r="Q40" s="391"/>
      <c r="R40" s="391"/>
      <c r="S40" s="391"/>
      <c r="T40" s="391"/>
      <c r="U40" s="391"/>
      <c r="V40" s="391"/>
      <c r="W40" s="391"/>
      <c r="X40" s="391"/>
      <c r="Y40" s="391"/>
      <c r="Z40" s="391"/>
      <c r="AA40" s="413"/>
      <c r="AI40" s="709"/>
      <c r="AJ40" s="709"/>
      <c r="AK40" s="709"/>
      <c r="AL40" s="713"/>
      <c r="AT40" s="389"/>
      <c r="AU40" s="389"/>
      <c r="AV40" s="389"/>
      <c r="AW40" s="390"/>
    </row>
    <row r="41" spans="1:49">
      <c r="A41" s="412"/>
      <c r="B41" s="391"/>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413"/>
      <c r="AI41" s="709"/>
      <c r="AJ41" s="709"/>
      <c r="AK41" s="709"/>
      <c r="AL41" s="713"/>
      <c r="AT41" s="389"/>
      <c r="AU41" s="389"/>
      <c r="AV41" s="389"/>
      <c r="AW41" s="390"/>
    </row>
    <row r="42" spans="1:49">
      <c r="A42" s="412"/>
      <c r="B42" s="391"/>
      <c r="C42" s="391"/>
      <c r="D42" s="391"/>
      <c r="E42" s="391"/>
      <c r="F42" s="391"/>
      <c r="G42" s="391"/>
      <c r="H42" s="391"/>
      <c r="I42" s="391"/>
      <c r="J42" s="391"/>
      <c r="K42" s="391"/>
      <c r="L42" s="391"/>
      <c r="M42" s="391"/>
      <c r="N42" s="391"/>
      <c r="O42" s="391"/>
      <c r="P42" s="391"/>
      <c r="Q42" s="391"/>
      <c r="R42" s="391"/>
      <c r="S42" s="391"/>
      <c r="T42" s="391"/>
      <c r="U42" s="391"/>
      <c r="V42" s="391"/>
      <c r="W42" s="391"/>
      <c r="X42" s="391"/>
      <c r="Y42" s="391"/>
      <c r="Z42" s="391"/>
      <c r="AA42" s="413"/>
    </row>
    <row r="43" spans="1:49">
      <c r="A43" s="412"/>
      <c r="B43" s="391"/>
      <c r="C43" s="391"/>
      <c r="D43" s="391"/>
      <c r="E43" s="391"/>
      <c r="F43" s="391"/>
      <c r="G43" s="391"/>
      <c r="H43" s="391"/>
      <c r="I43" s="391"/>
      <c r="J43" s="391"/>
      <c r="K43" s="391"/>
      <c r="L43" s="391"/>
      <c r="M43" s="391"/>
      <c r="N43" s="391"/>
      <c r="O43" s="391"/>
      <c r="P43" s="391"/>
      <c r="Q43" s="391"/>
      <c r="R43" s="391"/>
      <c r="S43" s="391"/>
      <c r="T43" s="391"/>
      <c r="U43" s="391"/>
      <c r="V43" s="391"/>
      <c r="W43" s="391"/>
      <c r="X43" s="391"/>
      <c r="Y43" s="391"/>
      <c r="Z43" s="391"/>
      <c r="AA43" s="413"/>
    </row>
    <row r="44" spans="1:49">
      <c r="A44" s="412"/>
      <c r="B44" s="391"/>
      <c r="C44" s="391"/>
      <c r="D44" s="391"/>
      <c r="E44" s="391"/>
      <c r="F44" s="391"/>
      <c r="G44" s="391"/>
      <c r="H44" s="391"/>
      <c r="I44" s="391"/>
      <c r="J44" s="391"/>
      <c r="K44" s="391"/>
      <c r="L44" s="391"/>
      <c r="M44" s="391"/>
      <c r="N44" s="391"/>
      <c r="O44" s="391"/>
      <c r="P44" s="391"/>
      <c r="Q44" s="391"/>
      <c r="R44" s="391"/>
      <c r="S44" s="391"/>
      <c r="T44" s="391"/>
      <c r="U44" s="391"/>
      <c r="V44" s="391"/>
      <c r="W44" s="391"/>
      <c r="X44" s="391"/>
      <c r="Y44" s="391"/>
      <c r="Z44" s="391"/>
      <c r="AA44" s="413"/>
    </row>
    <row r="45" spans="1:49">
      <c r="A45" s="412"/>
      <c r="B45" s="391"/>
      <c r="C45" s="391"/>
      <c r="D45" s="391"/>
      <c r="E45" s="391"/>
      <c r="F45" s="391"/>
      <c r="G45" s="391"/>
      <c r="H45" s="391"/>
      <c r="I45" s="391"/>
      <c r="J45" s="391"/>
      <c r="K45" s="391"/>
      <c r="L45" s="391"/>
      <c r="M45" s="391"/>
      <c r="N45" s="391"/>
      <c r="O45" s="391"/>
      <c r="P45" s="391"/>
      <c r="Q45" s="391"/>
      <c r="R45" s="391"/>
      <c r="S45" s="391"/>
      <c r="T45" s="391"/>
      <c r="U45" s="391"/>
      <c r="V45" s="391"/>
      <c r="W45" s="391"/>
      <c r="X45" s="391"/>
      <c r="Y45" s="391"/>
      <c r="Z45" s="391"/>
      <c r="AA45" s="413"/>
    </row>
    <row r="46" spans="1:49">
      <c r="A46" s="412"/>
      <c r="B46" s="391"/>
      <c r="C46" s="391"/>
      <c r="D46" s="391"/>
      <c r="E46" s="391"/>
      <c r="F46" s="391"/>
      <c r="G46" s="391"/>
      <c r="H46" s="391"/>
      <c r="I46" s="391"/>
      <c r="J46" s="391"/>
      <c r="K46" s="391"/>
      <c r="L46" s="391"/>
      <c r="M46" s="391"/>
      <c r="N46" s="391"/>
      <c r="O46" s="391"/>
      <c r="P46" s="391"/>
      <c r="Q46" s="391"/>
      <c r="R46" s="391"/>
      <c r="S46" s="391"/>
      <c r="T46" s="391"/>
      <c r="U46" s="391"/>
      <c r="V46" s="391"/>
      <c r="W46" s="391"/>
      <c r="X46" s="391"/>
      <c r="Y46" s="391"/>
      <c r="Z46" s="391"/>
      <c r="AA46" s="413"/>
    </row>
    <row r="47" spans="1:49">
      <c r="A47" s="412"/>
      <c r="B47" s="391"/>
      <c r="C47" s="391"/>
      <c r="D47" s="391"/>
      <c r="E47" s="391"/>
      <c r="F47" s="391"/>
      <c r="G47" s="391"/>
      <c r="H47" s="391"/>
      <c r="I47" s="391"/>
      <c r="J47" s="391"/>
      <c r="K47" s="391"/>
      <c r="L47" s="391"/>
      <c r="M47" s="391"/>
      <c r="N47" s="391"/>
      <c r="O47" s="391"/>
      <c r="P47" s="391"/>
      <c r="Q47" s="391"/>
      <c r="R47" s="391"/>
      <c r="S47" s="391"/>
      <c r="T47" s="391"/>
      <c r="U47" s="391"/>
      <c r="V47" s="391"/>
      <c r="W47" s="391"/>
      <c r="X47" s="391"/>
      <c r="Y47" s="391"/>
      <c r="Z47" s="391"/>
      <c r="AA47" s="413"/>
    </row>
    <row r="48" spans="1:49">
      <c r="A48" s="412"/>
      <c r="B48" s="391"/>
      <c r="C48" s="391"/>
      <c r="D48" s="391"/>
      <c r="E48" s="391"/>
      <c r="F48" s="391"/>
      <c r="G48" s="391"/>
      <c r="H48" s="391"/>
      <c r="I48" s="391"/>
      <c r="J48" s="391"/>
      <c r="K48" s="391"/>
      <c r="L48" s="391"/>
      <c r="M48" s="391"/>
      <c r="N48" s="391"/>
      <c r="O48" s="391"/>
      <c r="P48" s="391"/>
      <c r="Q48" s="391"/>
      <c r="R48" s="391"/>
      <c r="S48" s="391"/>
      <c r="T48" s="391"/>
      <c r="U48" s="391"/>
      <c r="V48" s="391"/>
      <c r="W48" s="391"/>
      <c r="X48" s="391"/>
      <c r="Y48" s="391"/>
      <c r="Z48" s="391"/>
      <c r="AA48" s="413"/>
    </row>
    <row r="49" spans="1:27">
      <c r="A49" s="412"/>
      <c r="B49" s="391"/>
      <c r="C49" s="391"/>
      <c r="D49" s="391"/>
      <c r="E49" s="391"/>
      <c r="F49" s="391"/>
      <c r="G49" s="391"/>
      <c r="H49" s="391"/>
      <c r="I49" s="391"/>
      <c r="J49" s="391"/>
      <c r="K49" s="391"/>
      <c r="L49" s="391"/>
      <c r="M49" s="391"/>
      <c r="N49" s="391"/>
      <c r="O49" s="391"/>
      <c r="P49" s="391"/>
      <c r="Q49" s="391"/>
      <c r="R49" s="391"/>
      <c r="S49" s="391"/>
      <c r="T49" s="391"/>
      <c r="U49" s="391"/>
      <c r="V49" s="391"/>
      <c r="W49" s="391"/>
      <c r="X49" s="391"/>
      <c r="Y49" s="391"/>
      <c r="Z49" s="391"/>
      <c r="AA49" s="413"/>
    </row>
    <row r="50" spans="1:27">
      <c r="A50" s="412"/>
      <c r="B50" s="391"/>
      <c r="C50" s="391"/>
      <c r="D50" s="391"/>
      <c r="E50" s="391"/>
      <c r="F50" s="391"/>
      <c r="G50" s="391"/>
      <c r="H50" s="391"/>
      <c r="I50" s="391"/>
      <c r="J50" s="391"/>
      <c r="K50" s="391"/>
      <c r="L50" s="391"/>
      <c r="M50" s="391"/>
      <c r="N50" s="391"/>
      <c r="O50" s="391"/>
      <c r="P50" s="391"/>
      <c r="Q50" s="391"/>
      <c r="R50" s="391"/>
      <c r="S50" s="391"/>
      <c r="T50" s="391"/>
      <c r="U50" s="391"/>
      <c r="V50" s="391"/>
      <c r="W50" s="391"/>
      <c r="X50" s="391"/>
      <c r="Y50" s="391"/>
      <c r="Z50" s="391"/>
      <c r="AA50" s="413"/>
    </row>
    <row r="51" spans="1:27">
      <c r="A51" s="412"/>
      <c r="B51" s="391"/>
      <c r="C51" s="391"/>
      <c r="D51" s="391"/>
      <c r="E51" s="391"/>
      <c r="F51" s="391"/>
      <c r="G51" s="391"/>
      <c r="H51" s="391"/>
      <c r="I51" s="391"/>
      <c r="J51" s="391"/>
      <c r="K51" s="391"/>
      <c r="L51" s="391"/>
      <c r="M51" s="391"/>
      <c r="N51" s="391"/>
      <c r="O51" s="391"/>
      <c r="P51" s="391"/>
      <c r="Q51" s="391"/>
      <c r="R51" s="391"/>
      <c r="S51" s="391"/>
      <c r="T51" s="391"/>
      <c r="U51" s="391"/>
      <c r="V51" s="391"/>
      <c r="W51" s="391"/>
      <c r="X51" s="391"/>
      <c r="Y51" s="391"/>
      <c r="Z51" s="391"/>
      <c r="AA51" s="413"/>
    </row>
    <row r="52" spans="1:27">
      <c r="A52" s="412"/>
      <c r="B52" s="391"/>
      <c r="C52" s="391"/>
      <c r="D52" s="391"/>
      <c r="E52" s="391"/>
      <c r="F52" s="391"/>
      <c r="G52" s="391"/>
      <c r="H52" s="391"/>
      <c r="I52" s="391"/>
      <c r="J52" s="391"/>
      <c r="K52" s="391"/>
      <c r="L52" s="391"/>
      <c r="M52" s="391"/>
      <c r="N52" s="391"/>
      <c r="O52" s="391"/>
      <c r="P52" s="391"/>
      <c r="Q52" s="391"/>
      <c r="R52" s="391"/>
      <c r="S52" s="391"/>
      <c r="T52" s="391"/>
      <c r="U52" s="391"/>
      <c r="V52" s="391"/>
      <c r="W52" s="391"/>
      <c r="X52" s="391"/>
      <c r="Y52" s="391"/>
      <c r="Z52" s="391"/>
      <c r="AA52" s="413"/>
    </row>
    <row r="53" spans="1:27">
      <c r="A53" s="412"/>
      <c r="B53" s="391"/>
      <c r="C53" s="391"/>
      <c r="D53" s="391"/>
      <c r="E53" s="391"/>
      <c r="F53" s="391"/>
      <c r="G53" s="391"/>
      <c r="H53" s="391"/>
      <c r="I53" s="391"/>
      <c r="J53" s="391"/>
      <c r="K53" s="391"/>
      <c r="L53" s="391"/>
      <c r="M53" s="391"/>
      <c r="N53" s="391"/>
      <c r="O53" s="391"/>
      <c r="P53" s="391"/>
      <c r="Q53" s="391"/>
      <c r="R53" s="391"/>
      <c r="S53" s="391"/>
      <c r="T53" s="391"/>
      <c r="U53" s="391"/>
      <c r="V53" s="391"/>
      <c r="W53" s="391"/>
      <c r="X53" s="391"/>
      <c r="Y53" s="391"/>
      <c r="Z53" s="391"/>
      <c r="AA53" s="413"/>
    </row>
    <row r="54" spans="1:27">
      <c r="A54" s="412"/>
      <c r="B54" s="391"/>
      <c r="C54" s="391"/>
      <c r="D54" s="391"/>
      <c r="E54" s="391"/>
      <c r="F54" s="391"/>
      <c r="G54" s="391"/>
      <c r="H54" s="391"/>
      <c r="I54" s="391"/>
      <c r="J54" s="391"/>
      <c r="K54" s="391"/>
      <c r="L54" s="391"/>
      <c r="M54" s="391"/>
      <c r="N54" s="391"/>
      <c r="O54" s="391"/>
      <c r="P54" s="391"/>
      <c r="Q54" s="391"/>
      <c r="R54" s="391"/>
      <c r="S54" s="391"/>
      <c r="T54" s="391"/>
      <c r="U54" s="391"/>
      <c r="V54" s="391"/>
      <c r="W54" s="391"/>
      <c r="X54" s="391"/>
      <c r="Y54" s="391"/>
      <c r="Z54" s="391"/>
      <c r="AA54" s="413"/>
    </row>
    <row r="55" spans="1:27">
      <c r="A55" s="412"/>
      <c r="B55" s="391"/>
      <c r="C55" s="391"/>
      <c r="D55" s="391"/>
      <c r="E55" s="391"/>
      <c r="F55" s="391"/>
      <c r="G55" s="391"/>
      <c r="H55" s="391"/>
      <c r="I55" s="391"/>
      <c r="J55" s="391"/>
      <c r="K55" s="391"/>
      <c r="L55" s="391"/>
      <c r="M55" s="391"/>
      <c r="N55" s="391"/>
      <c r="O55" s="391"/>
      <c r="P55" s="391"/>
      <c r="Q55" s="391"/>
      <c r="R55" s="391"/>
      <c r="S55" s="391"/>
      <c r="T55" s="391"/>
      <c r="U55" s="391"/>
      <c r="V55" s="391"/>
      <c r="W55" s="391"/>
      <c r="X55" s="391"/>
      <c r="Y55" s="391"/>
      <c r="Z55" s="391"/>
      <c r="AA55" s="413"/>
    </row>
    <row r="56" spans="1:27">
      <c r="A56" s="412"/>
      <c r="B56" s="391"/>
      <c r="C56" s="391"/>
      <c r="D56" s="391"/>
      <c r="E56" s="391"/>
      <c r="F56" s="391"/>
      <c r="G56" s="391"/>
      <c r="H56" s="391"/>
      <c r="I56" s="391"/>
      <c r="J56" s="391"/>
      <c r="K56" s="391"/>
      <c r="L56" s="391"/>
      <c r="M56" s="391"/>
      <c r="N56" s="391"/>
      <c r="O56" s="391"/>
      <c r="P56" s="391"/>
      <c r="Q56" s="391"/>
      <c r="R56" s="391"/>
      <c r="S56" s="391"/>
      <c r="T56" s="391"/>
      <c r="U56" s="391"/>
      <c r="V56" s="391"/>
      <c r="W56" s="391"/>
      <c r="X56" s="391"/>
      <c r="Y56" s="391"/>
      <c r="Z56" s="391"/>
      <c r="AA56" s="413"/>
    </row>
    <row r="57" spans="1:27">
      <c r="A57" s="412"/>
      <c r="B57" s="391"/>
      <c r="C57" s="391"/>
      <c r="D57" s="391"/>
      <c r="E57" s="391"/>
      <c r="F57" s="391"/>
      <c r="G57" s="391"/>
      <c r="H57" s="391"/>
      <c r="I57" s="391"/>
      <c r="J57" s="391"/>
      <c r="K57" s="391"/>
      <c r="L57" s="391"/>
      <c r="M57" s="391"/>
      <c r="N57" s="391"/>
      <c r="O57" s="391"/>
      <c r="P57" s="391"/>
      <c r="Q57" s="391"/>
      <c r="R57" s="391"/>
      <c r="S57" s="391"/>
      <c r="T57" s="391"/>
      <c r="U57" s="391"/>
      <c r="V57" s="391"/>
      <c r="W57" s="391"/>
      <c r="X57" s="391"/>
      <c r="Y57" s="391"/>
      <c r="Z57" s="391"/>
      <c r="AA57" s="413"/>
    </row>
    <row r="58" spans="1:27">
      <c r="A58" s="412"/>
      <c r="B58" s="391"/>
      <c r="C58" s="391"/>
      <c r="D58" s="391"/>
      <c r="E58" s="391"/>
      <c r="F58" s="391"/>
      <c r="G58" s="391"/>
      <c r="H58" s="391"/>
      <c r="I58" s="391"/>
      <c r="J58" s="391"/>
      <c r="K58" s="391"/>
      <c r="L58" s="391"/>
      <c r="M58" s="391"/>
      <c r="N58" s="391"/>
      <c r="O58" s="391"/>
      <c r="P58" s="391"/>
      <c r="Q58" s="391"/>
      <c r="R58" s="391"/>
      <c r="S58" s="391"/>
      <c r="T58" s="391"/>
      <c r="U58" s="391"/>
      <c r="V58" s="391"/>
      <c r="W58" s="391"/>
      <c r="X58" s="391"/>
      <c r="Y58" s="391"/>
      <c r="Z58" s="391"/>
      <c r="AA58" s="413"/>
    </row>
    <row r="59" spans="1:27">
      <c r="A59" s="412"/>
      <c r="B59" s="391"/>
      <c r="C59" s="391"/>
      <c r="D59" s="391"/>
      <c r="E59" s="391"/>
      <c r="F59" s="391"/>
      <c r="G59" s="391"/>
      <c r="H59" s="391"/>
      <c r="I59" s="391"/>
      <c r="J59" s="391"/>
      <c r="K59" s="391"/>
      <c r="L59" s="391"/>
      <c r="M59" s="391"/>
      <c r="N59" s="391"/>
      <c r="O59" s="391"/>
      <c r="P59" s="391"/>
      <c r="Q59" s="391"/>
      <c r="R59" s="391"/>
      <c r="S59" s="391"/>
      <c r="T59" s="391"/>
      <c r="U59" s="391"/>
      <c r="V59" s="391"/>
      <c r="W59" s="391"/>
      <c r="X59" s="391"/>
      <c r="Y59" s="391"/>
      <c r="Z59" s="391"/>
      <c r="AA59" s="413"/>
    </row>
    <row r="60" spans="1:27">
      <c r="A60" s="412"/>
      <c r="B60" s="391"/>
      <c r="C60" s="391"/>
      <c r="D60" s="391"/>
      <c r="E60" s="391"/>
      <c r="F60" s="391"/>
      <c r="G60" s="391"/>
      <c r="H60" s="391"/>
      <c r="I60" s="391"/>
      <c r="J60" s="391"/>
      <c r="K60" s="391"/>
      <c r="L60" s="391"/>
      <c r="M60" s="391"/>
      <c r="N60" s="391"/>
      <c r="O60" s="391"/>
      <c r="P60" s="391"/>
      <c r="Q60" s="391"/>
      <c r="R60" s="391"/>
      <c r="S60" s="391"/>
      <c r="T60" s="391"/>
      <c r="U60" s="391"/>
      <c r="V60" s="391"/>
      <c r="W60" s="391"/>
      <c r="X60" s="391"/>
      <c r="Y60" s="391"/>
      <c r="Z60" s="391"/>
      <c r="AA60" s="413"/>
    </row>
    <row r="61" spans="1:27">
      <c r="A61" s="412"/>
      <c r="B61" s="391"/>
      <c r="C61" s="391"/>
      <c r="D61" s="391"/>
      <c r="E61" s="391"/>
      <c r="F61" s="391"/>
      <c r="G61" s="391"/>
      <c r="H61" s="391"/>
      <c r="I61" s="391"/>
      <c r="J61" s="391"/>
      <c r="K61" s="391"/>
      <c r="L61" s="391"/>
      <c r="M61" s="391"/>
      <c r="N61" s="391"/>
      <c r="O61" s="391"/>
      <c r="P61" s="391"/>
      <c r="Q61" s="391"/>
      <c r="R61" s="391"/>
      <c r="S61" s="391"/>
      <c r="T61" s="391"/>
      <c r="U61" s="391"/>
      <c r="V61" s="391"/>
      <c r="W61" s="391"/>
      <c r="X61" s="391"/>
      <c r="Y61" s="391"/>
      <c r="Z61" s="391"/>
      <c r="AA61" s="413"/>
    </row>
    <row r="62" spans="1:27">
      <c r="A62" s="429"/>
      <c r="B62" s="430"/>
      <c r="C62" s="430"/>
      <c r="D62" s="430"/>
      <c r="E62" s="430"/>
      <c r="F62" s="430"/>
      <c r="G62" s="430"/>
      <c r="H62" s="430"/>
      <c r="I62" s="430"/>
      <c r="J62" s="430"/>
      <c r="K62" s="430"/>
      <c r="L62" s="430"/>
      <c r="M62" s="430"/>
      <c r="N62" s="430"/>
      <c r="O62" s="430"/>
      <c r="P62" s="430"/>
      <c r="Q62" s="430"/>
      <c r="R62" s="430"/>
      <c r="S62" s="430"/>
      <c r="T62" s="430"/>
      <c r="U62" s="430"/>
      <c r="V62" s="430"/>
      <c r="W62" s="430"/>
      <c r="X62" s="430"/>
      <c r="Y62" s="430"/>
      <c r="Z62" s="430"/>
      <c r="AA62" s="431"/>
    </row>
  </sheetData>
  <mergeCells count="3">
    <mergeCell ref="A1:B1"/>
    <mergeCell ref="V1:AA1"/>
    <mergeCell ref="B3:L17"/>
  </mergeCells>
  <phoneticPr fontId="4"/>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1048575" man="1"/>
    <brk id="38"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theme="9" tint="0.59999389629810485"/>
  </sheetPr>
  <dimension ref="A1:BE60"/>
  <sheetViews>
    <sheetView showGridLines="0" view="pageBreakPreview" zoomScale="95" zoomScaleNormal="100" zoomScaleSheetLayoutView="95" workbookViewId="0">
      <selection sqref="A1:B1"/>
    </sheetView>
  </sheetViews>
  <sheetFormatPr defaultColWidth="10.28515625" defaultRowHeight="10.5"/>
  <cols>
    <col min="1" max="27" width="3.5703125" style="285" customWidth="1"/>
    <col min="28" max="28" width="1.7109375" style="285" customWidth="1"/>
    <col min="29" max="29" width="14.7109375" style="285" customWidth="1"/>
    <col min="30" max="34" width="6.5703125" style="285" customWidth="1"/>
    <col min="35" max="35" width="1.7109375" style="285" customWidth="1"/>
    <col min="36" max="36" width="14.7109375" style="285" customWidth="1"/>
    <col min="37" max="42" width="6.5703125" style="285" customWidth="1"/>
    <col min="43" max="43" width="1.7109375" style="285" customWidth="1"/>
    <col min="44" max="44" width="14.7109375" style="285" customWidth="1"/>
    <col min="45" max="49" width="6.5703125" style="285" customWidth="1"/>
    <col min="50" max="50" width="1.7109375" style="285" customWidth="1"/>
    <col min="51" max="51" width="14.7109375" style="285" customWidth="1"/>
    <col min="52" max="57" width="6.5703125" style="285" customWidth="1"/>
    <col min="58" max="16384" width="10.28515625" style="285"/>
  </cols>
  <sheetData>
    <row r="1" spans="1:57" ht="21" customHeight="1" thickBot="1">
      <c r="A1" s="869">
        <v>44</v>
      </c>
      <c r="B1" s="869"/>
      <c r="C1" s="500" t="s">
        <v>74</v>
      </c>
      <c r="D1" s="500"/>
      <c r="E1" s="500"/>
      <c r="F1" s="500"/>
      <c r="G1" s="500"/>
      <c r="H1" s="500"/>
      <c r="I1" s="500"/>
      <c r="J1" s="500"/>
      <c r="K1" s="500"/>
      <c r="L1" s="500"/>
      <c r="M1" s="500"/>
      <c r="N1" s="500"/>
      <c r="O1" s="500"/>
      <c r="P1" s="500"/>
      <c r="Q1" s="500"/>
      <c r="R1" s="500"/>
      <c r="S1" s="500"/>
      <c r="T1" s="500"/>
      <c r="U1" s="500"/>
      <c r="V1" s="872" t="s">
        <v>609</v>
      </c>
      <c r="W1" s="873"/>
      <c r="X1" s="873"/>
      <c r="Y1" s="873"/>
      <c r="Z1" s="873"/>
      <c r="AA1" s="873"/>
      <c r="AC1" s="285" t="s">
        <v>499</v>
      </c>
      <c r="AR1" s="285" t="s">
        <v>73</v>
      </c>
    </row>
    <row r="3" spans="1:57">
      <c r="B3" s="878" t="s">
        <v>774</v>
      </c>
      <c r="C3" s="879"/>
      <c r="D3" s="879"/>
      <c r="E3" s="879"/>
      <c r="F3" s="879"/>
      <c r="G3" s="879"/>
      <c r="H3" s="879"/>
      <c r="I3" s="879"/>
      <c r="J3" s="879"/>
      <c r="K3" s="879"/>
      <c r="L3" s="879"/>
      <c r="M3" s="879"/>
      <c r="O3" s="461"/>
      <c r="P3" s="462"/>
      <c r="Q3" s="462"/>
      <c r="R3" s="462"/>
      <c r="S3" s="462"/>
      <c r="T3" s="462"/>
      <c r="U3" s="462"/>
      <c r="V3" s="462"/>
      <c r="W3" s="462"/>
      <c r="X3" s="462"/>
      <c r="Y3" s="462"/>
      <c r="Z3" s="462"/>
      <c r="AA3" s="463"/>
      <c r="AC3" s="285" t="s">
        <v>306</v>
      </c>
      <c r="AJ3" s="285" t="s">
        <v>307</v>
      </c>
      <c r="AR3" s="285" t="s">
        <v>306</v>
      </c>
      <c r="AY3" s="285" t="s">
        <v>307</v>
      </c>
    </row>
    <row r="4" spans="1:57" ht="11.25" thickBot="1">
      <c r="B4" s="879"/>
      <c r="C4" s="879"/>
      <c r="D4" s="879"/>
      <c r="E4" s="879"/>
      <c r="F4" s="879"/>
      <c r="G4" s="879"/>
      <c r="H4" s="879"/>
      <c r="I4" s="879"/>
      <c r="J4" s="879"/>
      <c r="K4" s="879"/>
      <c r="L4" s="879"/>
      <c r="M4" s="879"/>
      <c r="O4" s="464"/>
      <c r="P4" s="294"/>
      <c r="Q4" s="294"/>
      <c r="R4" s="294"/>
      <c r="S4" s="294"/>
      <c r="T4" s="294"/>
      <c r="U4" s="294"/>
      <c r="V4" s="294"/>
      <c r="W4" s="294"/>
      <c r="X4" s="294"/>
      <c r="Y4" s="294"/>
      <c r="Z4" s="294"/>
      <c r="AA4" s="465"/>
    </row>
    <row r="5" spans="1:57" ht="11.25" thickBot="1">
      <c r="B5" s="879"/>
      <c r="C5" s="879"/>
      <c r="D5" s="879"/>
      <c r="E5" s="879"/>
      <c r="F5" s="879"/>
      <c r="G5" s="879"/>
      <c r="H5" s="879"/>
      <c r="I5" s="879"/>
      <c r="J5" s="879"/>
      <c r="K5" s="879"/>
      <c r="L5" s="879"/>
      <c r="M5" s="879"/>
      <c r="O5" s="464"/>
      <c r="P5" s="294"/>
      <c r="Q5" s="294"/>
      <c r="R5" s="294"/>
      <c r="S5" s="294"/>
      <c r="T5" s="294"/>
      <c r="U5" s="294"/>
      <c r="V5" s="294"/>
      <c r="W5" s="294"/>
      <c r="X5" s="294"/>
      <c r="Y5" s="294"/>
      <c r="Z5" s="294"/>
      <c r="AA5" s="465"/>
      <c r="AC5" s="595"/>
      <c r="AD5" s="752" t="s">
        <v>302</v>
      </c>
      <c r="AE5" s="752" t="s">
        <v>303</v>
      </c>
      <c r="AF5" s="596" t="s">
        <v>304</v>
      </c>
      <c r="AG5" s="596" t="s">
        <v>305</v>
      </c>
      <c r="AH5" s="594" t="s">
        <v>23</v>
      </c>
      <c r="AJ5" s="595"/>
      <c r="AK5" s="596" t="s">
        <v>302</v>
      </c>
      <c r="AL5" s="596" t="s">
        <v>303</v>
      </c>
      <c r="AM5" s="596" t="s">
        <v>304</v>
      </c>
      <c r="AN5" s="596" t="s">
        <v>305</v>
      </c>
      <c r="AO5" s="594" t="s">
        <v>23</v>
      </c>
      <c r="AP5" s="594" t="s">
        <v>631</v>
      </c>
      <c r="AR5" s="300"/>
      <c r="AS5" s="327" t="s">
        <v>302</v>
      </c>
      <c r="AT5" s="325" t="s">
        <v>303</v>
      </c>
      <c r="AU5" s="497" t="s">
        <v>304</v>
      </c>
      <c r="AV5" s="497" t="s">
        <v>305</v>
      </c>
      <c r="AW5" s="479" t="s">
        <v>23</v>
      </c>
      <c r="AY5" s="300"/>
      <c r="AZ5" s="327" t="s">
        <v>302</v>
      </c>
      <c r="BA5" s="325" t="s">
        <v>303</v>
      </c>
      <c r="BB5" s="497" t="s">
        <v>304</v>
      </c>
      <c r="BC5" s="497" t="s">
        <v>305</v>
      </c>
      <c r="BD5" s="481" t="s">
        <v>23</v>
      </c>
      <c r="BE5" s="399" t="s">
        <v>631</v>
      </c>
    </row>
    <row r="6" spans="1:57" ht="12" thickTop="1" thickBot="1">
      <c r="B6" s="879"/>
      <c r="C6" s="879"/>
      <c r="D6" s="879"/>
      <c r="E6" s="879"/>
      <c r="F6" s="879"/>
      <c r="G6" s="879"/>
      <c r="H6" s="879"/>
      <c r="I6" s="879"/>
      <c r="J6" s="879"/>
      <c r="K6" s="879"/>
      <c r="L6" s="879"/>
      <c r="M6" s="879"/>
      <c r="O6" s="464"/>
      <c r="P6" s="294"/>
      <c r="Q6" s="294"/>
      <c r="R6" s="294"/>
      <c r="S6" s="294"/>
      <c r="T6" s="294"/>
      <c r="U6" s="294"/>
      <c r="V6" s="294"/>
      <c r="W6" s="294"/>
      <c r="X6" s="294"/>
      <c r="Y6" s="294"/>
      <c r="Z6" s="294"/>
      <c r="AA6" s="465"/>
      <c r="AC6" s="751" t="s">
        <v>633</v>
      </c>
      <c r="AD6" s="746">
        <f>AS6</f>
        <v>7.5024679170779859E-2</v>
      </c>
      <c r="AE6" s="749">
        <f>AT6</f>
        <v>5.5281342546890426E-2</v>
      </c>
      <c r="AF6" s="740">
        <f>AU6</f>
        <v>0.3790720631786772</v>
      </c>
      <c r="AG6" s="706">
        <f>AV6</f>
        <v>0.47087857847976305</v>
      </c>
      <c r="AH6" s="706">
        <f>AW6</f>
        <v>1.9743336623889437E-2</v>
      </c>
      <c r="AJ6" s="594" t="s">
        <v>633</v>
      </c>
      <c r="AK6" s="730">
        <f t="shared" ref="AK6:AP6" si="0">AZ6</f>
        <v>76</v>
      </c>
      <c r="AL6" s="730">
        <f t="shared" si="0"/>
        <v>56</v>
      </c>
      <c r="AM6" s="730">
        <f t="shared" si="0"/>
        <v>384</v>
      </c>
      <c r="AN6" s="730">
        <f t="shared" si="0"/>
        <v>477</v>
      </c>
      <c r="AO6" s="730">
        <f t="shared" si="0"/>
        <v>20</v>
      </c>
      <c r="AP6" s="730">
        <f t="shared" si="0"/>
        <v>1013</v>
      </c>
      <c r="AR6" s="320" t="s">
        <v>633</v>
      </c>
      <c r="AS6" s="91">
        <f>+AZ6/+$BE6</f>
        <v>7.5024679170779859E-2</v>
      </c>
      <c r="AT6" s="37">
        <f>+BA6/+$BE6</f>
        <v>5.5281342546890426E-2</v>
      </c>
      <c r="AU6" s="37">
        <f>+BB6/+$BE6</f>
        <v>0.3790720631786772</v>
      </c>
      <c r="AV6" s="37">
        <f>+BC6/+$BE6</f>
        <v>0.47087857847976305</v>
      </c>
      <c r="AW6" s="38">
        <f>+BD6/+$BE6</f>
        <v>1.9743336623889437E-2</v>
      </c>
      <c r="AY6" s="320" t="s">
        <v>633</v>
      </c>
      <c r="AZ6" s="289">
        <f t="shared" ref="AZ6:BE6" si="1">+AZ24</f>
        <v>76</v>
      </c>
      <c r="BA6" s="319">
        <f t="shared" si="1"/>
        <v>56</v>
      </c>
      <c r="BB6" s="319">
        <f t="shared" si="1"/>
        <v>384</v>
      </c>
      <c r="BC6" s="319">
        <f t="shared" si="1"/>
        <v>477</v>
      </c>
      <c r="BD6" s="331">
        <f t="shared" si="1"/>
        <v>20</v>
      </c>
      <c r="BE6" s="332">
        <f t="shared" si="1"/>
        <v>1013</v>
      </c>
    </row>
    <row r="7" spans="1:57" ht="11.25" thickTop="1">
      <c r="B7" s="879"/>
      <c r="C7" s="879"/>
      <c r="D7" s="879"/>
      <c r="E7" s="879"/>
      <c r="F7" s="879"/>
      <c r="G7" s="879"/>
      <c r="H7" s="879"/>
      <c r="I7" s="879"/>
      <c r="J7" s="879"/>
      <c r="K7" s="879"/>
      <c r="L7" s="879"/>
      <c r="M7" s="879"/>
      <c r="O7" s="464"/>
      <c r="P7" s="294"/>
      <c r="Q7" s="294"/>
      <c r="R7" s="294"/>
      <c r="S7" s="294"/>
      <c r="T7" s="294"/>
      <c r="U7" s="294"/>
      <c r="V7" s="294"/>
      <c r="W7" s="294"/>
      <c r="X7" s="294"/>
      <c r="Y7" s="294"/>
      <c r="Z7" s="294"/>
      <c r="AA7" s="465"/>
    </row>
    <row r="8" spans="1:57">
      <c r="B8" s="879"/>
      <c r="C8" s="879"/>
      <c r="D8" s="879"/>
      <c r="E8" s="879"/>
      <c r="F8" s="879"/>
      <c r="G8" s="879"/>
      <c r="H8" s="879"/>
      <c r="I8" s="879"/>
      <c r="J8" s="879"/>
      <c r="K8" s="879"/>
      <c r="L8" s="879"/>
      <c r="M8" s="879"/>
      <c r="O8" s="464"/>
      <c r="P8" s="294"/>
      <c r="Q8" s="294"/>
      <c r="R8" s="294"/>
      <c r="S8" s="294"/>
      <c r="T8" s="294"/>
      <c r="U8" s="294"/>
      <c r="V8" s="294"/>
      <c r="W8" s="294"/>
      <c r="X8" s="294"/>
      <c r="Y8" s="294"/>
      <c r="Z8" s="294"/>
      <c r="AA8" s="465"/>
      <c r="AC8" s="285" t="s">
        <v>308</v>
      </c>
      <c r="AJ8" s="285" t="s">
        <v>309</v>
      </c>
      <c r="AR8" s="285" t="s">
        <v>308</v>
      </c>
      <c r="AY8" s="285" t="s">
        <v>309</v>
      </c>
    </row>
    <row r="9" spans="1:57" ht="11.25" thickBot="1">
      <c r="B9" s="879"/>
      <c r="C9" s="879"/>
      <c r="D9" s="879"/>
      <c r="E9" s="879"/>
      <c r="F9" s="879"/>
      <c r="G9" s="879"/>
      <c r="H9" s="879"/>
      <c r="I9" s="879"/>
      <c r="J9" s="879"/>
      <c r="K9" s="879"/>
      <c r="L9" s="879"/>
      <c r="M9" s="879"/>
      <c r="O9" s="464"/>
      <c r="P9" s="294"/>
      <c r="Q9" s="294"/>
      <c r="R9" s="294"/>
      <c r="S9" s="294"/>
      <c r="T9" s="294"/>
      <c r="U9" s="294"/>
      <c r="V9" s="294"/>
      <c r="W9" s="294"/>
      <c r="X9" s="294"/>
      <c r="Y9" s="294"/>
      <c r="Z9" s="294"/>
      <c r="AA9" s="465"/>
    </row>
    <row r="10" spans="1:57" ht="11.25" thickBot="1">
      <c r="B10" s="879"/>
      <c r="C10" s="879"/>
      <c r="D10" s="879"/>
      <c r="E10" s="879"/>
      <c r="F10" s="879"/>
      <c r="G10" s="879"/>
      <c r="H10" s="879"/>
      <c r="I10" s="879"/>
      <c r="J10" s="879"/>
      <c r="K10" s="879"/>
      <c r="L10" s="879"/>
      <c r="M10" s="879"/>
      <c r="O10" s="464"/>
      <c r="P10" s="294"/>
      <c r="Q10" s="294"/>
      <c r="R10" s="294"/>
      <c r="S10" s="294"/>
      <c r="T10" s="294"/>
      <c r="U10" s="294"/>
      <c r="V10" s="294"/>
      <c r="W10" s="294"/>
      <c r="X10" s="294"/>
      <c r="Y10" s="294"/>
      <c r="Z10" s="294"/>
      <c r="AA10" s="465"/>
      <c r="AC10" s="580" t="s">
        <v>625</v>
      </c>
      <c r="AD10" s="596" t="s">
        <v>302</v>
      </c>
      <c r="AE10" s="596" t="s">
        <v>303</v>
      </c>
      <c r="AF10" s="596" t="s">
        <v>304</v>
      </c>
      <c r="AG10" s="596" t="s">
        <v>305</v>
      </c>
      <c r="AH10" s="594" t="s">
        <v>23</v>
      </c>
      <c r="AJ10" s="580" t="s">
        <v>625</v>
      </c>
      <c r="AK10" s="596" t="s">
        <v>302</v>
      </c>
      <c r="AL10" s="596" t="s">
        <v>303</v>
      </c>
      <c r="AM10" s="596" t="s">
        <v>304</v>
      </c>
      <c r="AN10" s="596" t="s">
        <v>305</v>
      </c>
      <c r="AO10" s="594" t="s">
        <v>23</v>
      </c>
      <c r="AP10" s="594" t="s">
        <v>631</v>
      </c>
      <c r="AR10" s="33" t="s">
        <v>625</v>
      </c>
      <c r="AS10" s="327" t="s">
        <v>302</v>
      </c>
      <c r="AT10" s="325" t="s">
        <v>303</v>
      </c>
      <c r="AU10" s="497" t="s">
        <v>304</v>
      </c>
      <c r="AV10" s="497" t="s">
        <v>305</v>
      </c>
      <c r="AW10" s="482" t="s">
        <v>23</v>
      </c>
      <c r="AY10" s="33" t="s">
        <v>625</v>
      </c>
      <c r="AZ10" s="327" t="s">
        <v>302</v>
      </c>
      <c r="BA10" s="325" t="s">
        <v>303</v>
      </c>
      <c r="BB10" s="497" t="s">
        <v>304</v>
      </c>
      <c r="BC10" s="497" t="s">
        <v>305</v>
      </c>
      <c r="BD10" s="481" t="s">
        <v>23</v>
      </c>
      <c r="BE10" s="399" t="s">
        <v>631</v>
      </c>
    </row>
    <row r="11" spans="1:57">
      <c r="B11" s="879"/>
      <c r="C11" s="879"/>
      <c r="D11" s="879"/>
      <c r="E11" s="879"/>
      <c r="F11" s="879"/>
      <c r="G11" s="879"/>
      <c r="H11" s="879"/>
      <c r="I11" s="879"/>
      <c r="J11" s="879"/>
      <c r="K11" s="879"/>
      <c r="L11" s="879"/>
      <c r="M11" s="879"/>
      <c r="O11" s="464"/>
      <c r="P11" s="294"/>
      <c r="Q11" s="294"/>
      <c r="R11" s="294"/>
      <c r="S11" s="294"/>
      <c r="T11" s="294"/>
      <c r="U11" s="294"/>
      <c r="V11" s="294"/>
      <c r="W11" s="294"/>
      <c r="X11" s="294"/>
      <c r="Y11" s="294"/>
      <c r="Z11" s="294"/>
      <c r="AA11" s="465"/>
      <c r="AC11" s="578" t="s">
        <v>416</v>
      </c>
      <c r="AD11" s="738">
        <f>AS23</f>
        <v>5.4216867469879519E-2</v>
      </c>
      <c r="AE11" s="712">
        <f>AT23</f>
        <v>5.4216867469879519E-2</v>
      </c>
      <c r="AF11" s="712">
        <f>AU23</f>
        <v>0.39759036144578314</v>
      </c>
      <c r="AG11" s="712">
        <f>AV23</f>
        <v>0.45783132530120479</v>
      </c>
      <c r="AH11" s="712">
        <f>AW23</f>
        <v>3.614457831325301E-2</v>
      </c>
      <c r="AJ11" s="578" t="s">
        <v>416</v>
      </c>
      <c r="AK11" s="730">
        <f t="shared" ref="AK11:AP11" si="2">AZ23</f>
        <v>9</v>
      </c>
      <c r="AL11" s="730">
        <f t="shared" si="2"/>
        <v>9</v>
      </c>
      <c r="AM11" s="730">
        <f t="shared" si="2"/>
        <v>66</v>
      </c>
      <c r="AN11" s="730">
        <f t="shared" si="2"/>
        <v>76</v>
      </c>
      <c r="AO11" s="730">
        <f t="shared" si="2"/>
        <v>6</v>
      </c>
      <c r="AP11" s="730">
        <f t="shared" si="2"/>
        <v>166</v>
      </c>
      <c r="AR11" s="46" t="s">
        <v>632</v>
      </c>
      <c r="AS11" s="359" t="e">
        <f t="shared" ref="AS11:AS23" si="3">+AZ11/+$BE11</f>
        <v>#DIV/0!</v>
      </c>
      <c r="AT11" s="360" t="e">
        <f t="shared" ref="AT11:AT23" si="4">+BA11/+$BE11</f>
        <v>#DIV/0!</v>
      </c>
      <c r="AU11" s="360" t="e">
        <f t="shared" ref="AU11:AU23" si="5">+BB11/+$BE11</f>
        <v>#DIV/0!</v>
      </c>
      <c r="AV11" s="360" t="e">
        <f t="shared" ref="AV11:AV23" si="6">+BC11/+$BE11</f>
        <v>#DIV/0!</v>
      </c>
      <c r="AW11" s="361" t="e">
        <f t="shared" ref="AW11:AW23" si="7">+BD11/+$BE11</f>
        <v>#DIV/0!</v>
      </c>
      <c r="AY11" s="46" t="s">
        <v>632</v>
      </c>
      <c r="AZ11" s="301">
        <f>集計・資料②!BH7</f>
        <v>0</v>
      </c>
      <c r="BA11" s="302">
        <f>集計・資料②!BI7</f>
        <v>0</v>
      </c>
      <c r="BB11" s="307">
        <f>集計・資料②!BJ7</f>
        <v>0</v>
      </c>
      <c r="BC11" s="307">
        <f>集計・資料②!BK7</f>
        <v>0</v>
      </c>
      <c r="BD11" s="307">
        <f>集計・資料②!BL7</f>
        <v>0</v>
      </c>
      <c r="BE11" s="328">
        <f t="shared" ref="BE11:BE24" si="8">+SUM(AZ11:BD11)</f>
        <v>0</v>
      </c>
    </row>
    <row r="12" spans="1:57">
      <c r="B12" s="879"/>
      <c r="C12" s="879"/>
      <c r="D12" s="879"/>
      <c r="E12" s="879"/>
      <c r="F12" s="879"/>
      <c r="G12" s="879"/>
      <c r="H12" s="879"/>
      <c r="I12" s="879"/>
      <c r="J12" s="879"/>
      <c r="K12" s="879"/>
      <c r="L12" s="879"/>
      <c r="M12" s="879"/>
      <c r="O12" s="464"/>
      <c r="P12" s="294"/>
      <c r="Q12" s="294"/>
      <c r="R12" s="294"/>
      <c r="S12" s="294"/>
      <c r="T12" s="294"/>
      <c r="U12" s="294"/>
      <c r="V12" s="294"/>
      <c r="W12" s="294"/>
      <c r="X12" s="294"/>
      <c r="Y12" s="294"/>
      <c r="Z12" s="294"/>
      <c r="AA12" s="465"/>
      <c r="AC12" s="708" t="s">
        <v>417</v>
      </c>
      <c r="AD12" s="712">
        <f>AS22</f>
        <v>5.6250000000000001E-2</v>
      </c>
      <c r="AE12" s="712">
        <f>AT22</f>
        <v>6.8750000000000006E-2</v>
      </c>
      <c r="AF12" s="712">
        <f>AU22</f>
        <v>0.375</v>
      </c>
      <c r="AG12" s="712">
        <f>AV22</f>
        <v>0.48749999999999999</v>
      </c>
      <c r="AH12" s="712">
        <f>AW22</f>
        <v>1.2500000000000001E-2</v>
      </c>
      <c r="AJ12" s="708" t="s">
        <v>417</v>
      </c>
      <c r="AK12" s="730">
        <f t="shared" ref="AK12:AP12" si="9">AZ22</f>
        <v>9</v>
      </c>
      <c r="AL12" s="730">
        <f t="shared" si="9"/>
        <v>11</v>
      </c>
      <c r="AM12" s="730">
        <f t="shared" si="9"/>
        <v>60</v>
      </c>
      <c r="AN12" s="730">
        <f t="shared" si="9"/>
        <v>78</v>
      </c>
      <c r="AO12" s="730">
        <f t="shared" si="9"/>
        <v>2</v>
      </c>
      <c r="AP12" s="730">
        <f t="shared" si="9"/>
        <v>160</v>
      </c>
      <c r="AR12" s="8" t="s">
        <v>619</v>
      </c>
      <c r="AS12" s="366">
        <f t="shared" si="3"/>
        <v>3.5087719298245612E-2</v>
      </c>
      <c r="AT12" s="367">
        <f t="shared" si="4"/>
        <v>5.2631578947368418E-2</v>
      </c>
      <c r="AU12" s="367">
        <f t="shared" si="5"/>
        <v>0.40350877192982454</v>
      </c>
      <c r="AV12" s="367">
        <f t="shared" si="6"/>
        <v>0.50877192982456143</v>
      </c>
      <c r="AW12" s="368">
        <f t="shared" si="7"/>
        <v>0</v>
      </c>
      <c r="AY12" s="8" t="s">
        <v>619</v>
      </c>
      <c r="AZ12" s="329">
        <f>集計・資料②!BH9</f>
        <v>2</v>
      </c>
      <c r="BA12" s="287">
        <f>集計・資料②!BI9</f>
        <v>3</v>
      </c>
      <c r="BB12" s="312">
        <f>集計・資料②!BJ9</f>
        <v>23</v>
      </c>
      <c r="BC12" s="312">
        <f>集計・資料②!BK9</f>
        <v>29</v>
      </c>
      <c r="BD12" s="312">
        <f>集計・資料②!BL9</f>
        <v>0</v>
      </c>
      <c r="BE12" s="330">
        <f t="shared" si="8"/>
        <v>57</v>
      </c>
    </row>
    <row r="13" spans="1:57">
      <c r="B13" s="879"/>
      <c r="C13" s="879"/>
      <c r="D13" s="879"/>
      <c r="E13" s="879"/>
      <c r="F13" s="879"/>
      <c r="G13" s="879"/>
      <c r="H13" s="879"/>
      <c r="I13" s="879"/>
      <c r="J13" s="879"/>
      <c r="K13" s="879"/>
      <c r="L13" s="879"/>
      <c r="M13" s="879"/>
      <c r="O13" s="464"/>
      <c r="P13" s="294"/>
      <c r="Q13" s="294"/>
      <c r="R13" s="294"/>
      <c r="S13" s="294"/>
      <c r="T13" s="294"/>
      <c r="U13" s="294"/>
      <c r="V13" s="294"/>
      <c r="W13" s="294"/>
      <c r="X13" s="294"/>
      <c r="Y13" s="294"/>
      <c r="Z13" s="294"/>
      <c r="AA13" s="465"/>
      <c r="AC13" s="578" t="s">
        <v>418</v>
      </c>
      <c r="AD13" s="806">
        <f>AS21</f>
        <v>0.125</v>
      </c>
      <c r="AE13" s="712">
        <f>AT21</f>
        <v>0.125</v>
      </c>
      <c r="AF13" s="712">
        <f>AU21</f>
        <v>0.125</v>
      </c>
      <c r="AG13" s="712">
        <f>AV21</f>
        <v>0.5</v>
      </c>
      <c r="AH13" s="712">
        <f>AW21</f>
        <v>0.125</v>
      </c>
      <c r="AJ13" s="578" t="s">
        <v>418</v>
      </c>
      <c r="AK13" s="730">
        <f t="shared" ref="AK13:AP13" si="10">AZ21</f>
        <v>1</v>
      </c>
      <c r="AL13" s="730">
        <f t="shared" si="10"/>
        <v>1</v>
      </c>
      <c r="AM13" s="730">
        <f t="shared" si="10"/>
        <v>1</v>
      </c>
      <c r="AN13" s="730">
        <f t="shared" si="10"/>
        <v>4</v>
      </c>
      <c r="AO13" s="730">
        <f t="shared" si="10"/>
        <v>1</v>
      </c>
      <c r="AP13" s="730">
        <f t="shared" si="10"/>
        <v>8</v>
      </c>
      <c r="AR13" s="8" t="s">
        <v>620</v>
      </c>
      <c r="AS13" s="366">
        <f t="shared" si="3"/>
        <v>6.8181818181818177E-2</v>
      </c>
      <c r="AT13" s="367">
        <f t="shared" si="4"/>
        <v>5.3030303030303032E-2</v>
      </c>
      <c r="AU13" s="367">
        <f t="shared" si="5"/>
        <v>0.46969696969696972</v>
      </c>
      <c r="AV13" s="367">
        <f t="shared" si="6"/>
        <v>0.38636363636363635</v>
      </c>
      <c r="AW13" s="368">
        <f t="shared" si="7"/>
        <v>2.2727272727272728E-2</v>
      </c>
      <c r="AY13" s="8" t="s">
        <v>620</v>
      </c>
      <c r="AZ13" s="329">
        <f>集計・資料②!BH11</f>
        <v>9</v>
      </c>
      <c r="BA13" s="287">
        <f>集計・資料②!BI11</f>
        <v>7</v>
      </c>
      <c r="BB13" s="312">
        <f>集計・資料②!BJ11</f>
        <v>62</v>
      </c>
      <c r="BC13" s="312">
        <f>集計・資料②!BK11</f>
        <v>51</v>
      </c>
      <c r="BD13" s="312">
        <f>集計・資料②!BL11</f>
        <v>3</v>
      </c>
      <c r="BE13" s="330">
        <f t="shared" si="8"/>
        <v>132</v>
      </c>
    </row>
    <row r="14" spans="1:57" ht="10.5" customHeight="1">
      <c r="B14" s="879"/>
      <c r="C14" s="879"/>
      <c r="D14" s="879"/>
      <c r="E14" s="879"/>
      <c r="F14" s="879"/>
      <c r="G14" s="879"/>
      <c r="H14" s="879"/>
      <c r="I14" s="879"/>
      <c r="J14" s="879"/>
      <c r="K14" s="879"/>
      <c r="L14" s="879"/>
      <c r="M14" s="879"/>
      <c r="O14" s="464"/>
      <c r="P14" s="294"/>
      <c r="Q14" s="294"/>
      <c r="R14" s="294"/>
      <c r="S14" s="294"/>
      <c r="T14" s="294"/>
      <c r="U14" s="294"/>
      <c r="V14" s="294"/>
      <c r="W14" s="294"/>
      <c r="X14" s="294"/>
      <c r="Y14" s="294"/>
      <c r="Z14" s="294"/>
      <c r="AA14" s="465"/>
      <c r="AC14" s="708" t="s">
        <v>419</v>
      </c>
      <c r="AD14" s="807">
        <f>AS20</f>
        <v>0.3</v>
      </c>
      <c r="AE14" s="712">
        <f>AT20</f>
        <v>0</v>
      </c>
      <c r="AF14" s="712">
        <f>AU20</f>
        <v>0.4</v>
      </c>
      <c r="AG14" s="712">
        <f>AV20</f>
        <v>0.3</v>
      </c>
      <c r="AH14" s="712">
        <f>AW20</f>
        <v>0</v>
      </c>
      <c r="AJ14" s="708" t="s">
        <v>419</v>
      </c>
      <c r="AK14" s="730">
        <f t="shared" ref="AK14:AP14" si="11">AZ20</f>
        <v>6</v>
      </c>
      <c r="AL14" s="730">
        <f t="shared" si="11"/>
        <v>0</v>
      </c>
      <c r="AM14" s="730">
        <f t="shared" si="11"/>
        <v>8</v>
      </c>
      <c r="AN14" s="730">
        <f t="shared" si="11"/>
        <v>6</v>
      </c>
      <c r="AO14" s="730">
        <f t="shared" si="11"/>
        <v>0</v>
      </c>
      <c r="AP14" s="730">
        <f t="shared" si="11"/>
        <v>20</v>
      </c>
      <c r="AR14" s="8" t="s">
        <v>618</v>
      </c>
      <c r="AS14" s="366">
        <f t="shared" si="3"/>
        <v>0.13793103448275862</v>
      </c>
      <c r="AT14" s="367">
        <f t="shared" si="4"/>
        <v>0</v>
      </c>
      <c r="AU14" s="367">
        <f t="shared" si="5"/>
        <v>0.48275862068965519</v>
      </c>
      <c r="AV14" s="367">
        <f t="shared" si="6"/>
        <v>0.37931034482758619</v>
      </c>
      <c r="AW14" s="368">
        <f t="shared" si="7"/>
        <v>0</v>
      </c>
      <c r="AY14" s="8" t="s">
        <v>618</v>
      </c>
      <c r="AZ14" s="329">
        <f>集計・資料②!BH13</f>
        <v>4</v>
      </c>
      <c r="BA14" s="287">
        <f>集計・資料②!BI13</f>
        <v>0</v>
      </c>
      <c r="BB14" s="312">
        <f>集計・資料②!BJ13</f>
        <v>14</v>
      </c>
      <c r="BC14" s="312">
        <f>集計・資料②!BK13</f>
        <v>11</v>
      </c>
      <c r="BD14" s="312">
        <f>集計・資料②!BL13</f>
        <v>0</v>
      </c>
      <c r="BE14" s="330">
        <f t="shared" si="8"/>
        <v>29</v>
      </c>
    </row>
    <row r="15" spans="1:57">
      <c r="B15" s="879"/>
      <c r="C15" s="879"/>
      <c r="D15" s="879"/>
      <c r="E15" s="879"/>
      <c r="F15" s="879"/>
      <c r="G15" s="879"/>
      <c r="H15" s="879"/>
      <c r="I15" s="879"/>
      <c r="J15" s="879"/>
      <c r="K15" s="879"/>
      <c r="L15" s="879"/>
      <c r="M15" s="879"/>
      <c r="O15" s="466"/>
      <c r="P15" s="467"/>
      <c r="Q15" s="467"/>
      <c r="R15" s="467"/>
      <c r="S15" s="467"/>
      <c r="T15" s="467"/>
      <c r="U15" s="467"/>
      <c r="V15" s="467"/>
      <c r="W15" s="467"/>
      <c r="X15" s="467"/>
      <c r="Y15" s="467"/>
      <c r="Z15" s="467"/>
      <c r="AA15" s="468"/>
      <c r="AC15" s="578" t="s">
        <v>420</v>
      </c>
      <c r="AD15" s="806">
        <f>AS19</f>
        <v>5.0209205020920501E-2</v>
      </c>
      <c r="AE15" s="712">
        <f>AT19</f>
        <v>6.2761506276150625E-2</v>
      </c>
      <c r="AF15" s="712">
        <f>AU19</f>
        <v>0.34728033472803349</v>
      </c>
      <c r="AG15" s="712">
        <f>AV19</f>
        <v>0.51882845188284521</v>
      </c>
      <c r="AH15" s="712">
        <f>AW19</f>
        <v>2.0920502092050208E-2</v>
      </c>
      <c r="AJ15" s="578" t="s">
        <v>420</v>
      </c>
      <c r="AK15" s="730">
        <f t="shared" ref="AK15:AP15" si="12">AZ19</f>
        <v>12</v>
      </c>
      <c r="AL15" s="730">
        <f t="shared" si="12"/>
        <v>15</v>
      </c>
      <c r="AM15" s="730">
        <f t="shared" si="12"/>
        <v>83</v>
      </c>
      <c r="AN15" s="730">
        <f t="shared" si="12"/>
        <v>124</v>
      </c>
      <c r="AO15" s="730">
        <f t="shared" si="12"/>
        <v>5</v>
      </c>
      <c r="AP15" s="730">
        <f t="shared" si="12"/>
        <v>239</v>
      </c>
      <c r="AR15" s="8" t="s">
        <v>617</v>
      </c>
      <c r="AS15" s="366">
        <f t="shared" si="3"/>
        <v>0.16546762589928057</v>
      </c>
      <c r="AT15" s="367">
        <f t="shared" si="4"/>
        <v>5.0359712230215826E-2</v>
      </c>
      <c r="AU15" s="367">
        <f t="shared" si="5"/>
        <v>0.30935251798561153</v>
      </c>
      <c r="AV15" s="367">
        <f t="shared" si="6"/>
        <v>0.46762589928057552</v>
      </c>
      <c r="AW15" s="368">
        <f t="shared" si="7"/>
        <v>7.1942446043165471E-3</v>
      </c>
      <c r="AY15" s="8" t="s">
        <v>617</v>
      </c>
      <c r="AZ15" s="329">
        <f>集計・資料②!BH15</f>
        <v>23</v>
      </c>
      <c r="BA15" s="287">
        <f>集計・資料②!BI15</f>
        <v>7</v>
      </c>
      <c r="BB15" s="312">
        <f>集計・資料②!BJ15</f>
        <v>43</v>
      </c>
      <c r="BC15" s="312">
        <f>集計・資料②!BK15</f>
        <v>65</v>
      </c>
      <c r="BD15" s="312">
        <f>集計・資料②!BL15</f>
        <v>1</v>
      </c>
      <c r="BE15" s="330">
        <f t="shared" si="8"/>
        <v>139</v>
      </c>
    </row>
    <row r="16" spans="1:57" ht="10.5" customHeight="1">
      <c r="AC16" s="708" t="s">
        <v>421</v>
      </c>
      <c r="AD16" s="806">
        <f>AS18</f>
        <v>7.1428571428571425E-2</v>
      </c>
      <c r="AE16" s="712">
        <f>AT18</f>
        <v>0</v>
      </c>
      <c r="AF16" s="712">
        <f>AU18</f>
        <v>0.5714285714285714</v>
      </c>
      <c r="AG16" s="712">
        <f>AV18</f>
        <v>0.35714285714285715</v>
      </c>
      <c r="AH16" s="712">
        <f>AW18</f>
        <v>0</v>
      </c>
      <c r="AJ16" s="708" t="s">
        <v>421</v>
      </c>
      <c r="AK16" s="730">
        <f t="shared" ref="AK16:AP16" si="13">AZ18</f>
        <v>1</v>
      </c>
      <c r="AL16" s="730">
        <f t="shared" si="13"/>
        <v>0</v>
      </c>
      <c r="AM16" s="730">
        <f t="shared" si="13"/>
        <v>8</v>
      </c>
      <c r="AN16" s="730">
        <f t="shared" si="13"/>
        <v>5</v>
      </c>
      <c r="AO16" s="730">
        <f t="shared" si="13"/>
        <v>0</v>
      </c>
      <c r="AP16" s="730">
        <f t="shared" si="13"/>
        <v>14</v>
      </c>
      <c r="AR16" s="8" t="s">
        <v>616</v>
      </c>
      <c r="AS16" s="366">
        <f t="shared" si="3"/>
        <v>0</v>
      </c>
      <c r="AT16" s="367">
        <f t="shared" si="4"/>
        <v>0.1</v>
      </c>
      <c r="AU16" s="367">
        <f t="shared" si="5"/>
        <v>0.2</v>
      </c>
      <c r="AV16" s="367">
        <f t="shared" si="6"/>
        <v>0.66666666666666663</v>
      </c>
      <c r="AW16" s="368">
        <f t="shared" si="7"/>
        <v>3.3333333333333333E-2</v>
      </c>
      <c r="AY16" s="8" t="s">
        <v>616</v>
      </c>
      <c r="AZ16" s="329">
        <f>集計・資料②!BH17</f>
        <v>0</v>
      </c>
      <c r="BA16" s="287">
        <f>集計・資料②!BI17</f>
        <v>3</v>
      </c>
      <c r="BB16" s="312">
        <f>集計・資料②!BJ17</f>
        <v>6</v>
      </c>
      <c r="BC16" s="312">
        <f>集計・資料②!BK17</f>
        <v>20</v>
      </c>
      <c r="BD16" s="312">
        <f>集計・資料②!BL17</f>
        <v>1</v>
      </c>
      <c r="BE16" s="330">
        <f t="shared" si="8"/>
        <v>30</v>
      </c>
    </row>
    <row r="17" spans="1:57">
      <c r="A17" s="461"/>
      <c r="B17" s="462"/>
      <c r="C17" s="462"/>
      <c r="D17" s="462"/>
      <c r="E17" s="462"/>
      <c r="F17" s="462"/>
      <c r="G17" s="462"/>
      <c r="H17" s="462"/>
      <c r="I17" s="462"/>
      <c r="J17" s="462"/>
      <c r="K17" s="462"/>
      <c r="L17" s="462"/>
      <c r="M17" s="462"/>
      <c r="N17" s="462"/>
      <c r="O17" s="462"/>
      <c r="P17" s="462"/>
      <c r="Q17" s="462"/>
      <c r="R17" s="462"/>
      <c r="S17" s="462"/>
      <c r="T17" s="462"/>
      <c r="U17" s="462"/>
      <c r="V17" s="462"/>
      <c r="W17" s="462"/>
      <c r="X17" s="462"/>
      <c r="Y17" s="462"/>
      <c r="Z17" s="462"/>
      <c r="AA17" s="463"/>
      <c r="AC17" s="578" t="s">
        <v>422</v>
      </c>
      <c r="AD17" s="712">
        <f>AS17</f>
        <v>0</v>
      </c>
      <c r="AE17" s="712">
        <f>AT17</f>
        <v>0</v>
      </c>
      <c r="AF17" s="712">
        <f>AU17</f>
        <v>0.52631578947368418</v>
      </c>
      <c r="AG17" s="712">
        <f>AV17</f>
        <v>0.42105263157894735</v>
      </c>
      <c r="AH17" s="712">
        <f>AW17</f>
        <v>5.2631578947368418E-2</v>
      </c>
      <c r="AJ17" s="578" t="s">
        <v>422</v>
      </c>
      <c r="AK17" s="730">
        <f t="shared" ref="AK17:AP17" si="14">AZ17</f>
        <v>0</v>
      </c>
      <c r="AL17" s="730">
        <f t="shared" si="14"/>
        <v>0</v>
      </c>
      <c r="AM17" s="730">
        <f t="shared" si="14"/>
        <v>10</v>
      </c>
      <c r="AN17" s="730">
        <f t="shared" si="14"/>
        <v>8</v>
      </c>
      <c r="AO17" s="730">
        <f t="shared" si="14"/>
        <v>1</v>
      </c>
      <c r="AP17" s="730">
        <f t="shared" si="14"/>
        <v>19</v>
      </c>
      <c r="AR17" s="8" t="s">
        <v>621</v>
      </c>
      <c r="AS17" s="366">
        <f t="shared" si="3"/>
        <v>0</v>
      </c>
      <c r="AT17" s="367">
        <f t="shared" si="4"/>
        <v>0</v>
      </c>
      <c r="AU17" s="367">
        <f t="shared" si="5"/>
        <v>0.52631578947368418</v>
      </c>
      <c r="AV17" s="367">
        <f t="shared" si="6"/>
        <v>0.42105263157894735</v>
      </c>
      <c r="AW17" s="368">
        <f t="shared" si="7"/>
        <v>5.2631578947368418E-2</v>
      </c>
      <c r="AY17" s="8" t="s">
        <v>621</v>
      </c>
      <c r="AZ17" s="329">
        <f>集計・資料②!BH19</f>
        <v>0</v>
      </c>
      <c r="BA17" s="287">
        <f>集計・資料②!BI19</f>
        <v>0</v>
      </c>
      <c r="BB17" s="312">
        <f>集計・資料②!BJ19</f>
        <v>10</v>
      </c>
      <c r="BC17" s="312">
        <f>集計・資料②!BK19</f>
        <v>8</v>
      </c>
      <c r="BD17" s="312">
        <f>集計・資料②!BL19</f>
        <v>1</v>
      </c>
      <c r="BE17" s="330">
        <f t="shared" si="8"/>
        <v>19</v>
      </c>
    </row>
    <row r="18" spans="1:57">
      <c r="A18" s="464"/>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465"/>
      <c r="AC18" s="708" t="s">
        <v>423</v>
      </c>
      <c r="AD18" s="712">
        <f>AS16</f>
        <v>0</v>
      </c>
      <c r="AE18" s="712">
        <f>AT16</f>
        <v>0.1</v>
      </c>
      <c r="AF18" s="712">
        <f>AU16</f>
        <v>0.2</v>
      </c>
      <c r="AG18" s="712">
        <f>AV16</f>
        <v>0.66666666666666663</v>
      </c>
      <c r="AH18" s="712">
        <f>AW16</f>
        <v>3.3333333333333333E-2</v>
      </c>
      <c r="AJ18" s="708" t="s">
        <v>423</v>
      </c>
      <c r="AK18" s="730">
        <f t="shared" ref="AK18:AP18" si="15">AZ16</f>
        <v>0</v>
      </c>
      <c r="AL18" s="730">
        <f t="shared" si="15"/>
        <v>3</v>
      </c>
      <c r="AM18" s="730">
        <f t="shared" si="15"/>
        <v>6</v>
      </c>
      <c r="AN18" s="730">
        <f t="shared" si="15"/>
        <v>20</v>
      </c>
      <c r="AO18" s="730">
        <f t="shared" si="15"/>
        <v>1</v>
      </c>
      <c r="AP18" s="730">
        <f t="shared" si="15"/>
        <v>30</v>
      </c>
      <c r="AR18" s="8" t="s">
        <v>615</v>
      </c>
      <c r="AS18" s="366">
        <f t="shared" si="3"/>
        <v>7.1428571428571425E-2</v>
      </c>
      <c r="AT18" s="367">
        <f t="shared" si="4"/>
        <v>0</v>
      </c>
      <c r="AU18" s="367">
        <f t="shared" si="5"/>
        <v>0.5714285714285714</v>
      </c>
      <c r="AV18" s="367">
        <f t="shared" si="6"/>
        <v>0.35714285714285715</v>
      </c>
      <c r="AW18" s="368">
        <f t="shared" si="7"/>
        <v>0</v>
      </c>
      <c r="AY18" s="8" t="s">
        <v>615</v>
      </c>
      <c r="AZ18" s="329">
        <f>集計・資料②!BH21</f>
        <v>1</v>
      </c>
      <c r="BA18" s="287">
        <f>集計・資料②!BI21</f>
        <v>0</v>
      </c>
      <c r="BB18" s="312">
        <f>集計・資料②!BJ21</f>
        <v>8</v>
      </c>
      <c r="BC18" s="312">
        <f>集計・資料②!BK21</f>
        <v>5</v>
      </c>
      <c r="BD18" s="312">
        <f>集計・資料②!BL21</f>
        <v>0</v>
      </c>
      <c r="BE18" s="330">
        <f t="shared" si="8"/>
        <v>14</v>
      </c>
    </row>
    <row r="19" spans="1:57">
      <c r="A19" s="464"/>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465"/>
      <c r="AC19" s="578" t="s">
        <v>424</v>
      </c>
      <c r="AD19" s="807">
        <f>AS15</f>
        <v>0.16546762589928057</v>
      </c>
      <c r="AE19" s="712">
        <f>AT15</f>
        <v>5.0359712230215826E-2</v>
      </c>
      <c r="AF19" s="712">
        <f>AU15</f>
        <v>0.30935251798561153</v>
      </c>
      <c r="AG19" s="712">
        <f>AV15</f>
        <v>0.46762589928057552</v>
      </c>
      <c r="AH19" s="712">
        <f>AW15</f>
        <v>7.1942446043165471E-3</v>
      </c>
      <c r="AJ19" s="578" t="s">
        <v>424</v>
      </c>
      <c r="AK19" s="730">
        <f t="shared" ref="AK19:AP19" si="16">AZ15</f>
        <v>23</v>
      </c>
      <c r="AL19" s="730">
        <f t="shared" si="16"/>
        <v>7</v>
      </c>
      <c r="AM19" s="730">
        <f t="shared" si="16"/>
        <v>43</v>
      </c>
      <c r="AN19" s="730">
        <f t="shared" si="16"/>
        <v>65</v>
      </c>
      <c r="AO19" s="730">
        <f t="shared" si="16"/>
        <v>1</v>
      </c>
      <c r="AP19" s="730">
        <f t="shared" si="16"/>
        <v>139</v>
      </c>
      <c r="AR19" s="8" t="s">
        <v>614</v>
      </c>
      <c r="AS19" s="366">
        <f t="shared" si="3"/>
        <v>5.0209205020920501E-2</v>
      </c>
      <c r="AT19" s="367">
        <f t="shared" si="4"/>
        <v>6.2761506276150625E-2</v>
      </c>
      <c r="AU19" s="367">
        <f t="shared" si="5"/>
        <v>0.34728033472803349</v>
      </c>
      <c r="AV19" s="367">
        <f t="shared" si="6"/>
        <v>0.51882845188284521</v>
      </c>
      <c r="AW19" s="368">
        <f t="shared" si="7"/>
        <v>2.0920502092050208E-2</v>
      </c>
      <c r="AY19" s="8" t="s">
        <v>614</v>
      </c>
      <c r="AZ19" s="329">
        <f>集計・資料②!BH23</f>
        <v>12</v>
      </c>
      <c r="BA19" s="287">
        <f>集計・資料②!BI23</f>
        <v>15</v>
      </c>
      <c r="BB19" s="312">
        <f>集計・資料②!BJ23</f>
        <v>83</v>
      </c>
      <c r="BC19" s="312">
        <f>集計・資料②!BK23</f>
        <v>124</v>
      </c>
      <c r="BD19" s="312">
        <f>集計・資料②!BL23</f>
        <v>5</v>
      </c>
      <c r="BE19" s="330">
        <f t="shared" si="8"/>
        <v>239</v>
      </c>
    </row>
    <row r="20" spans="1:57">
      <c r="A20" s="464"/>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465"/>
      <c r="AC20" s="708" t="s">
        <v>425</v>
      </c>
      <c r="AD20" s="712">
        <f>AS14</f>
        <v>0.13793103448275862</v>
      </c>
      <c r="AE20" s="712">
        <f>AT14</f>
        <v>0</v>
      </c>
      <c r="AF20" s="712">
        <f>AU14</f>
        <v>0.48275862068965519</v>
      </c>
      <c r="AG20" s="712">
        <f>AV14</f>
        <v>0.37931034482758619</v>
      </c>
      <c r="AH20" s="712">
        <f>AW14</f>
        <v>0</v>
      </c>
      <c r="AJ20" s="708" t="s">
        <v>425</v>
      </c>
      <c r="AK20" s="730">
        <f t="shared" ref="AK20:AP20" si="17">AZ14</f>
        <v>4</v>
      </c>
      <c r="AL20" s="730">
        <f t="shared" si="17"/>
        <v>0</v>
      </c>
      <c r="AM20" s="730">
        <f t="shared" si="17"/>
        <v>14</v>
      </c>
      <c r="AN20" s="730">
        <f t="shared" si="17"/>
        <v>11</v>
      </c>
      <c r="AO20" s="730">
        <f t="shared" si="17"/>
        <v>0</v>
      </c>
      <c r="AP20" s="730">
        <f t="shared" si="17"/>
        <v>29</v>
      </c>
      <c r="AR20" s="8" t="s">
        <v>613</v>
      </c>
      <c r="AS20" s="366">
        <f t="shared" si="3"/>
        <v>0.3</v>
      </c>
      <c r="AT20" s="367">
        <f t="shared" si="4"/>
        <v>0</v>
      </c>
      <c r="AU20" s="367">
        <f t="shared" si="5"/>
        <v>0.4</v>
      </c>
      <c r="AV20" s="367">
        <f t="shared" si="6"/>
        <v>0.3</v>
      </c>
      <c r="AW20" s="368">
        <f t="shared" si="7"/>
        <v>0</v>
      </c>
      <c r="AY20" s="8" t="s">
        <v>613</v>
      </c>
      <c r="AZ20" s="329">
        <f>集計・資料②!BH25</f>
        <v>6</v>
      </c>
      <c r="BA20" s="287">
        <f>集計・資料②!BI25</f>
        <v>0</v>
      </c>
      <c r="BB20" s="312">
        <f>集計・資料②!BJ25</f>
        <v>8</v>
      </c>
      <c r="BC20" s="312">
        <f>集計・資料②!BK25</f>
        <v>6</v>
      </c>
      <c r="BD20" s="312">
        <f>集計・資料②!BL25</f>
        <v>0</v>
      </c>
      <c r="BE20" s="330">
        <f t="shared" si="8"/>
        <v>20</v>
      </c>
    </row>
    <row r="21" spans="1:57">
      <c r="A21" s="464"/>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465"/>
      <c r="AC21" s="578" t="s">
        <v>426</v>
      </c>
      <c r="AD21" s="712">
        <f>AS13</f>
        <v>6.8181818181818177E-2</v>
      </c>
      <c r="AE21" s="712">
        <f>AT13</f>
        <v>5.3030303030303032E-2</v>
      </c>
      <c r="AF21" s="712">
        <f>AU13</f>
        <v>0.46969696969696972</v>
      </c>
      <c r="AG21" s="712">
        <f>AV13</f>
        <v>0.38636363636363635</v>
      </c>
      <c r="AH21" s="712">
        <f>AW13</f>
        <v>2.2727272727272728E-2</v>
      </c>
      <c r="AJ21" s="578" t="s">
        <v>426</v>
      </c>
      <c r="AK21" s="730">
        <f t="shared" ref="AK21:AP21" si="18">AZ13</f>
        <v>9</v>
      </c>
      <c r="AL21" s="730">
        <f t="shared" si="18"/>
        <v>7</v>
      </c>
      <c r="AM21" s="730">
        <f t="shared" si="18"/>
        <v>62</v>
      </c>
      <c r="AN21" s="730">
        <f t="shared" si="18"/>
        <v>51</v>
      </c>
      <c r="AO21" s="730">
        <f t="shared" si="18"/>
        <v>3</v>
      </c>
      <c r="AP21" s="730">
        <f t="shared" si="18"/>
        <v>132</v>
      </c>
      <c r="AR21" s="8" t="s">
        <v>612</v>
      </c>
      <c r="AS21" s="366">
        <f t="shared" si="3"/>
        <v>0.125</v>
      </c>
      <c r="AT21" s="367">
        <f t="shared" si="4"/>
        <v>0.125</v>
      </c>
      <c r="AU21" s="367">
        <f t="shared" si="5"/>
        <v>0.125</v>
      </c>
      <c r="AV21" s="367">
        <f t="shared" si="6"/>
        <v>0.5</v>
      </c>
      <c r="AW21" s="368">
        <f t="shared" si="7"/>
        <v>0.125</v>
      </c>
      <c r="AY21" s="8" t="s">
        <v>612</v>
      </c>
      <c r="AZ21" s="329">
        <f>集計・資料②!BH27</f>
        <v>1</v>
      </c>
      <c r="BA21" s="287">
        <f>集計・資料②!BI27</f>
        <v>1</v>
      </c>
      <c r="BB21" s="312">
        <f>集計・資料②!BJ27</f>
        <v>1</v>
      </c>
      <c r="BC21" s="312">
        <f>集計・資料②!BK27</f>
        <v>4</v>
      </c>
      <c r="BD21" s="312">
        <f>集計・資料②!BL27</f>
        <v>1</v>
      </c>
      <c r="BE21" s="330">
        <f t="shared" si="8"/>
        <v>8</v>
      </c>
    </row>
    <row r="22" spans="1:57">
      <c r="A22" s="464"/>
      <c r="B22" s="294"/>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465"/>
      <c r="AC22" s="708" t="s">
        <v>427</v>
      </c>
      <c r="AD22" s="712">
        <f>AS12</f>
        <v>3.5087719298245612E-2</v>
      </c>
      <c r="AE22" s="712">
        <f>AT12</f>
        <v>5.2631578947368418E-2</v>
      </c>
      <c r="AF22" s="712">
        <f>AU12</f>
        <v>0.40350877192982454</v>
      </c>
      <c r="AG22" s="712">
        <f>AV12</f>
        <v>0.50877192982456143</v>
      </c>
      <c r="AH22" s="712">
        <f>AW12</f>
        <v>0</v>
      </c>
      <c r="AJ22" s="708" t="s">
        <v>427</v>
      </c>
      <c r="AK22" s="730">
        <f t="shared" ref="AK22:AP22" si="19">AZ12</f>
        <v>2</v>
      </c>
      <c r="AL22" s="730">
        <f t="shared" si="19"/>
        <v>3</v>
      </c>
      <c r="AM22" s="730">
        <f t="shared" si="19"/>
        <v>23</v>
      </c>
      <c r="AN22" s="730">
        <f t="shared" si="19"/>
        <v>29</v>
      </c>
      <c r="AO22" s="730">
        <f t="shared" si="19"/>
        <v>0</v>
      </c>
      <c r="AP22" s="730">
        <f t="shared" si="19"/>
        <v>57</v>
      </c>
      <c r="AR22" s="17" t="s">
        <v>622</v>
      </c>
      <c r="AS22" s="366">
        <f t="shared" si="3"/>
        <v>5.6250000000000001E-2</v>
      </c>
      <c r="AT22" s="367">
        <f t="shared" si="4"/>
        <v>6.8750000000000006E-2</v>
      </c>
      <c r="AU22" s="367">
        <f t="shared" si="5"/>
        <v>0.375</v>
      </c>
      <c r="AV22" s="367">
        <f t="shared" si="6"/>
        <v>0.48749999999999999</v>
      </c>
      <c r="AW22" s="368">
        <f t="shared" si="7"/>
        <v>1.2500000000000001E-2</v>
      </c>
      <c r="AY22" s="17" t="s">
        <v>622</v>
      </c>
      <c r="AZ22" s="329">
        <f>集計・資料②!BH29</f>
        <v>9</v>
      </c>
      <c r="BA22" s="287">
        <f>集計・資料②!BI29</f>
        <v>11</v>
      </c>
      <c r="BB22" s="312">
        <f>集計・資料②!BJ29</f>
        <v>60</v>
      </c>
      <c r="BC22" s="312">
        <f>集計・資料②!BK29</f>
        <v>78</v>
      </c>
      <c r="BD22" s="312">
        <f>集計・資料②!BL29</f>
        <v>2</v>
      </c>
      <c r="BE22" s="330">
        <f t="shared" si="8"/>
        <v>160</v>
      </c>
    </row>
    <row r="23" spans="1:57" ht="11.25" thickBot="1">
      <c r="A23" s="464"/>
      <c r="B23" s="294"/>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465"/>
      <c r="AC23" s="578" t="s">
        <v>23</v>
      </c>
      <c r="AD23" s="712" t="e">
        <f>AS11</f>
        <v>#DIV/0!</v>
      </c>
      <c r="AE23" s="712" t="e">
        <f>AT11</f>
        <v>#DIV/0!</v>
      </c>
      <c r="AF23" s="712" t="e">
        <f>AU11</f>
        <v>#DIV/0!</v>
      </c>
      <c r="AG23" s="712" t="e">
        <f>AV11</f>
        <v>#DIV/0!</v>
      </c>
      <c r="AH23" s="712" t="e">
        <f>AW11</f>
        <v>#DIV/0!</v>
      </c>
      <c r="AJ23" s="578" t="s">
        <v>23</v>
      </c>
      <c r="AK23" s="730">
        <f t="shared" ref="AK23:AP23" si="20">AZ11</f>
        <v>0</v>
      </c>
      <c r="AL23" s="730">
        <f t="shared" si="20"/>
        <v>0</v>
      </c>
      <c r="AM23" s="730">
        <f t="shared" si="20"/>
        <v>0</v>
      </c>
      <c r="AN23" s="730">
        <f t="shared" si="20"/>
        <v>0</v>
      </c>
      <c r="AO23" s="730">
        <f t="shared" si="20"/>
        <v>0</v>
      </c>
      <c r="AP23" s="730">
        <f t="shared" si="20"/>
        <v>0</v>
      </c>
      <c r="AR23" s="11" t="s">
        <v>623</v>
      </c>
      <c r="AS23" s="373">
        <f t="shared" si="3"/>
        <v>5.4216867469879519E-2</v>
      </c>
      <c r="AT23" s="374">
        <f t="shared" si="4"/>
        <v>5.4216867469879519E-2</v>
      </c>
      <c r="AU23" s="374">
        <f t="shared" si="5"/>
        <v>0.39759036144578314</v>
      </c>
      <c r="AV23" s="374">
        <f t="shared" si="6"/>
        <v>0.45783132530120479</v>
      </c>
      <c r="AW23" s="375">
        <f t="shared" si="7"/>
        <v>3.614457831325301E-2</v>
      </c>
      <c r="AY23" s="9" t="s">
        <v>623</v>
      </c>
      <c r="AZ23" s="304">
        <f>集計・資料②!BH31</f>
        <v>9</v>
      </c>
      <c r="BA23" s="305">
        <f>集計・資料②!BI31</f>
        <v>9</v>
      </c>
      <c r="BB23" s="309">
        <f>集計・資料②!BJ31</f>
        <v>66</v>
      </c>
      <c r="BC23" s="309">
        <f>集計・資料②!BK31</f>
        <v>76</v>
      </c>
      <c r="BD23" s="309">
        <f>集計・資料②!BL31</f>
        <v>6</v>
      </c>
      <c r="BE23" s="314">
        <f t="shared" si="8"/>
        <v>166</v>
      </c>
    </row>
    <row r="24" spans="1:57" ht="11.25" thickBot="1">
      <c r="A24" s="464"/>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465"/>
      <c r="AJ24" s="594" t="s">
        <v>631</v>
      </c>
      <c r="AK24" s="730">
        <f t="shared" ref="AK24:AP24" si="21">SUM(AK11:AK23)</f>
        <v>76</v>
      </c>
      <c r="AL24" s="730">
        <f t="shared" si="21"/>
        <v>56</v>
      </c>
      <c r="AM24" s="730">
        <f t="shared" si="21"/>
        <v>384</v>
      </c>
      <c r="AN24" s="730">
        <f t="shared" si="21"/>
        <v>477</v>
      </c>
      <c r="AO24" s="730">
        <f t="shared" si="21"/>
        <v>20</v>
      </c>
      <c r="AP24" s="730">
        <f t="shared" si="21"/>
        <v>1013</v>
      </c>
      <c r="AY24" s="306" t="s">
        <v>631</v>
      </c>
      <c r="AZ24" s="289">
        <f>+SUM(AZ11:AZ23)</f>
        <v>76</v>
      </c>
      <c r="BA24" s="290">
        <f>+SUM(BA11:BA23)</f>
        <v>56</v>
      </c>
      <c r="BB24" s="310">
        <f>SUM(BB11:BB23)</f>
        <v>384</v>
      </c>
      <c r="BC24" s="310">
        <f>SUM(BC11:BC23)</f>
        <v>477</v>
      </c>
      <c r="BD24" s="310">
        <f>+SUM(BD11:BD23)</f>
        <v>20</v>
      </c>
      <c r="BE24" s="311">
        <f t="shared" si="8"/>
        <v>1013</v>
      </c>
    </row>
    <row r="25" spans="1:57">
      <c r="A25" s="464"/>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465"/>
      <c r="AL25" s="315"/>
      <c r="AM25" s="315"/>
      <c r="AN25" s="315"/>
      <c r="BA25" s="315"/>
      <c r="BB25" s="315"/>
      <c r="BC25" s="315"/>
    </row>
    <row r="26" spans="1:57">
      <c r="A26" s="464"/>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465"/>
      <c r="AC26" s="285" t="s">
        <v>310</v>
      </c>
      <c r="AJ26" s="285" t="s">
        <v>311</v>
      </c>
      <c r="AR26" s="285" t="s">
        <v>310</v>
      </c>
      <c r="AY26" s="285" t="s">
        <v>311</v>
      </c>
    </row>
    <row r="27" spans="1:57" ht="11.25" thickBot="1">
      <c r="A27" s="464"/>
      <c r="B27" s="294"/>
      <c r="C27" s="294"/>
      <c r="D27" s="294"/>
      <c r="E27" s="294"/>
      <c r="F27" s="294"/>
      <c r="G27" s="294"/>
      <c r="H27" s="294"/>
      <c r="I27" s="294"/>
      <c r="J27" s="294"/>
      <c r="K27" s="294"/>
      <c r="L27" s="294"/>
      <c r="M27" s="294"/>
      <c r="N27" s="294"/>
      <c r="O27" s="294"/>
      <c r="P27" s="294"/>
      <c r="Q27" s="294"/>
      <c r="R27" s="294"/>
      <c r="S27" s="294"/>
      <c r="T27" s="294"/>
      <c r="U27" s="294"/>
      <c r="V27" s="294"/>
      <c r="W27" s="294"/>
      <c r="X27" s="294"/>
      <c r="Y27" s="294"/>
      <c r="Z27" s="294"/>
      <c r="AA27" s="465"/>
    </row>
    <row r="28" spans="1:57" ht="11.25" thickBot="1">
      <c r="A28" s="464"/>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465"/>
      <c r="AC28" s="580" t="s">
        <v>8</v>
      </c>
      <c r="AD28" s="596" t="s">
        <v>302</v>
      </c>
      <c r="AE28" s="596" t="s">
        <v>303</v>
      </c>
      <c r="AF28" s="596" t="s">
        <v>304</v>
      </c>
      <c r="AG28" s="596" t="s">
        <v>305</v>
      </c>
      <c r="AH28" s="594" t="s">
        <v>23</v>
      </c>
      <c r="AJ28" s="580" t="s">
        <v>8</v>
      </c>
      <c r="AK28" s="596" t="s">
        <v>302</v>
      </c>
      <c r="AL28" s="596" t="s">
        <v>303</v>
      </c>
      <c r="AM28" s="596" t="s">
        <v>304</v>
      </c>
      <c r="AN28" s="596" t="s">
        <v>305</v>
      </c>
      <c r="AO28" s="594" t="s">
        <v>23</v>
      </c>
      <c r="AP28" s="594" t="s">
        <v>631</v>
      </c>
      <c r="AR28" s="33" t="s">
        <v>8</v>
      </c>
      <c r="AS28" s="327" t="s">
        <v>302</v>
      </c>
      <c r="AT28" s="325" t="s">
        <v>303</v>
      </c>
      <c r="AU28" s="497" t="s">
        <v>304</v>
      </c>
      <c r="AV28" s="497" t="s">
        <v>305</v>
      </c>
      <c r="AW28" s="482" t="s">
        <v>23</v>
      </c>
      <c r="AY28" s="33" t="s">
        <v>8</v>
      </c>
      <c r="AZ28" s="327" t="s">
        <v>302</v>
      </c>
      <c r="BA28" s="325" t="s">
        <v>303</v>
      </c>
      <c r="BB28" s="497" t="s">
        <v>304</v>
      </c>
      <c r="BC28" s="497" t="s">
        <v>305</v>
      </c>
      <c r="BD28" s="481" t="s">
        <v>23</v>
      </c>
      <c r="BE28" s="399" t="s">
        <v>631</v>
      </c>
    </row>
    <row r="29" spans="1:57">
      <c r="A29" s="464"/>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465"/>
      <c r="AC29" s="582" t="s">
        <v>428</v>
      </c>
      <c r="AD29" s="706">
        <f>AS34</f>
        <v>0</v>
      </c>
      <c r="AE29" s="706">
        <f>AT34</f>
        <v>3.0769230769230771E-2</v>
      </c>
      <c r="AF29" s="706">
        <f>AU34</f>
        <v>0.33846153846153848</v>
      </c>
      <c r="AG29" s="706">
        <f>AV34</f>
        <v>0.60769230769230764</v>
      </c>
      <c r="AH29" s="706">
        <f>AW34</f>
        <v>2.3076923076923078E-2</v>
      </c>
      <c r="AJ29" s="582" t="s">
        <v>428</v>
      </c>
      <c r="AK29" s="730">
        <f t="shared" ref="AK29:AP29" si="22">AZ34</f>
        <v>0</v>
      </c>
      <c r="AL29" s="730">
        <f t="shared" si="22"/>
        <v>4</v>
      </c>
      <c r="AM29" s="730">
        <f t="shared" si="22"/>
        <v>44</v>
      </c>
      <c r="AN29" s="730">
        <f t="shared" si="22"/>
        <v>79</v>
      </c>
      <c r="AO29" s="730">
        <f t="shared" si="22"/>
        <v>3</v>
      </c>
      <c r="AP29" s="730">
        <f t="shared" si="22"/>
        <v>130</v>
      </c>
      <c r="AR29" s="108" t="s">
        <v>630</v>
      </c>
      <c r="AS29" s="92">
        <f t="shared" ref="AS29:AT34" si="23">+AZ29/+$BE29</f>
        <v>0.75</v>
      </c>
      <c r="AT29" s="48">
        <f t="shared" si="23"/>
        <v>5.7692307692307696E-2</v>
      </c>
      <c r="AU29" s="48">
        <f t="shared" ref="AU29:AU34" si="24">+BB29/+$BE29</f>
        <v>0.15384615384615385</v>
      </c>
      <c r="AV29" s="48">
        <f t="shared" ref="AV29:AV34" si="25">+BC29/+$BE29</f>
        <v>3.8461538461538464E-2</v>
      </c>
      <c r="AW29" s="93">
        <f t="shared" ref="AW29:AW34" si="26">+BD29/+$BE29</f>
        <v>0</v>
      </c>
      <c r="AY29" s="69" t="s">
        <v>630</v>
      </c>
      <c r="AZ29" s="301">
        <f>集計・資料②!BH41</f>
        <v>39</v>
      </c>
      <c r="BA29" s="302">
        <f>集計・資料②!BI41</f>
        <v>3</v>
      </c>
      <c r="BB29" s="302">
        <f>集計・資料②!BJ41</f>
        <v>8</v>
      </c>
      <c r="BC29" s="302">
        <f>集計・資料②!BK41</f>
        <v>2</v>
      </c>
      <c r="BD29" s="302">
        <f>集計・資料②!BL41</f>
        <v>0</v>
      </c>
      <c r="BE29" s="334">
        <f t="shared" ref="BE29:BE35" si="27">+SUM(AZ29:BD29)</f>
        <v>52</v>
      </c>
    </row>
    <row r="30" spans="1:57">
      <c r="A30" s="464"/>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465"/>
      <c r="AC30" s="582" t="s">
        <v>429</v>
      </c>
      <c r="AD30" s="706">
        <f>AS33</f>
        <v>9.316770186335404E-3</v>
      </c>
      <c r="AE30" s="706">
        <f>AT33</f>
        <v>3.1055900621118012E-2</v>
      </c>
      <c r="AF30" s="706">
        <f>AU33</f>
        <v>0.34782608695652173</v>
      </c>
      <c r="AG30" s="706">
        <f>AV33</f>
        <v>0.59006211180124224</v>
      </c>
      <c r="AH30" s="706">
        <f>AW33</f>
        <v>2.1739130434782608E-2</v>
      </c>
      <c r="AJ30" s="582" t="s">
        <v>429</v>
      </c>
      <c r="AK30" s="730">
        <f t="shared" ref="AK30:AP30" si="28">AZ33</f>
        <v>3</v>
      </c>
      <c r="AL30" s="730">
        <f t="shared" si="28"/>
        <v>10</v>
      </c>
      <c r="AM30" s="730">
        <f t="shared" si="28"/>
        <v>112</v>
      </c>
      <c r="AN30" s="730">
        <f t="shared" si="28"/>
        <v>190</v>
      </c>
      <c r="AO30" s="730">
        <f t="shared" si="28"/>
        <v>7</v>
      </c>
      <c r="AP30" s="730">
        <f t="shared" si="28"/>
        <v>322</v>
      </c>
      <c r="AR30" s="110" t="s">
        <v>445</v>
      </c>
      <c r="AS30" s="98">
        <f t="shared" si="23"/>
        <v>0.15714285714285714</v>
      </c>
      <c r="AT30" s="74">
        <f t="shared" si="23"/>
        <v>8.5714285714285715E-2</v>
      </c>
      <c r="AU30" s="74">
        <f t="shared" si="24"/>
        <v>0.42857142857142855</v>
      </c>
      <c r="AV30" s="74">
        <f t="shared" si="25"/>
        <v>0.31428571428571428</v>
      </c>
      <c r="AW30" s="75">
        <f t="shared" si="26"/>
        <v>1.4285714285714285E-2</v>
      </c>
      <c r="AY30" s="72" t="s">
        <v>445</v>
      </c>
      <c r="AZ30" s="329">
        <f>集計・資料②!BH43</f>
        <v>11</v>
      </c>
      <c r="BA30" s="287">
        <f>集計・資料②!BI43</f>
        <v>6</v>
      </c>
      <c r="BB30" s="287">
        <f>集計・資料②!BJ43</f>
        <v>30</v>
      </c>
      <c r="BC30" s="287">
        <f>集計・資料②!BK43</f>
        <v>22</v>
      </c>
      <c r="BD30" s="287">
        <f>集計・資料②!BL43</f>
        <v>1</v>
      </c>
      <c r="BE30" s="335">
        <f t="shared" si="27"/>
        <v>70</v>
      </c>
    </row>
    <row r="31" spans="1:57">
      <c r="A31" s="464"/>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465"/>
      <c r="AC31" s="582" t="s">
        <v>430</v>
      </c>
      <c r="AD31" s="706">
        <f>AS32</f>
        <v>3.7249283667621778E-2</v>
      </c>
      <c r="AE31" s="706">
        <f>AT32</f>
        <v>6.8767908309455589E-2</v>
      </c>
      <c r="AF31" s="706">
        <f>AU32</f>
        <v>0.45272206303724927</v>
      </c>
      <c r="AG31" s="706">
        <f>AV32</f>
        <v>0.42120343839541546</v>
      </c>
      <c r="AH31" s="706">
        <f>AW32</f>
        <v>2.0057306590257881E-2</v>
      </c>
      <c r="AJ31" s="582" t="s">
        <v>430</v>
      </c>
      <c r="AK31" s="730">
        <f t="shared" ref="AK31:AP31" si="29">AZ32</f>
        <v>13</v>
      </c>
      <c r="AL31" s="730">
        <f t="shared" si="29"/>
        <v>24</v>
      </c>
      <c r="AM31" s="730">
        <f t="shared" si="29"/>
        <v>158</v>
      </c>
      <c r="AN31" s="730">
        <f t="shared" si="29"/>
        <v>147</v>
      </c>
      <c r="AO31" s="730">
        <f t="shared" si="29"/>
        <v>7</v>
      </c>
      <c r="AP31" s="730">
        <f t="shared" si="29"/>
        <v>349</v>
      </c>
      <c r="AR31" s="110" t="s">
        <v>446</v>
      </c>
      <c r="AS31" s="98">
        <f t="shared" si="23"/>
        <v>0.1111111111111111</v>
      </c>
      <c r="AT31" s="74">
        <f t="shared" si="23"/>
        <v>0.1</v>
      </c>
      <c r="AU31" s="74">
        <f t="shared" si="24"/>
        <v>0.35555555555555557</v>
      </c>
      <c r="AV31" s="74">
        <f t="shared" si="25"/>
        <v>0.41111111111111109</v>
      </c>
      <c r="AW31" s="75">
        <f t="shared" si="26"/>
        <v>2.2222222222222223E-2</v>
      </c>
      <c r="AY31" s="72" t="s">
        <v>446</v>
      </c>
      <c r="AZ31" s="329">
        <f>集計・資料②!BH45</f>
        <v>10</v>
      </c>
      <c r="BA31" s="287">
        <f>集計・資料②!BI45</f>
        <v>9</v>
      </c>
      <c r="BB31" s="287">
        <f>集計・資料②!BJ45</f>
        <v>32</v>
      </c>
      <c r="BC31" s="287">
        <f>集計・資料②!BK45</f>
        <v>37</v>
      </c>
      <c r="BD31" s="287">
        <f>集計・資料②!BL45</f>
        <v>2</v>
      </c>
      <c r="BE31" s="335">
        <f t="shared" si="27"/>
        <v>90</v>
      </c>
    </row>
    <row r="32" spans="1:57">
      <c r="A32" s="464"/>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465"/>
      <c r="AC32" s="582" t="s">
        <v>431</v>
      </c>
      <c r="AD32" s="706">
        <f>AS31</f>
        <v>0.1111111111111111</v>
      </c>
      <c r="AE32" s="706">
        <f>AT31</f>
        <v>0.1</v>
      </c>
      <c r="AF32" s="706">
        <f>AU31</f>
        <v>0.35555555555555557</v>
      </c>
      <c r="AG32" s="706">
        <f>AV31</f>
        <v>0.41111111111111109</v>
      </c>
      <c r="AH32" s="706">
        <f>AW31</f>
        <v>2.2222222222222223E-2</v>
      </c>
      <c r="AJ32" s="582" t="s">
        <v>431</v>
      </c>
      <c r="AK32" s="730">
        <f t="shared" ref="AK32:AP32" si="30">AZ31</f>
        <v>10</v>
      </c>
      <c r="AL32" s="730">
        <f t="shared" si="30"/>
        <v>9</v>
      </c>
      <c r="AM32" s="730">
        <f t="shared" si="30"/>
        <v>32</v>
      </c>
      <c r="AN32" s="730">
        <f t="shared" si="30"/>
        <v>37</v>
      </c>
      <c r="AO32" s="730">
        <f t="shared" si="30"/>
        <v>2</v>
      </c>
      <c r="AP32" s="730">
        <f t="shared" si="30"/>
        <v>90</v>
      </c>
      <c r="AR32" s="110" t="s">
        <v>447</v>
      </c>
      <c r="AS32" s="98">
        <f t="shared" si="23"/>
        <v>3.7249283667621778E-2</v>
      </c>
      <c r="AT32" s="74">
        <f t="shared" si="23"/>
        <v>6.8767908309455589E-2</v>
      </c>
      <c r="AU32" s="74">
        <f t="shared" si="24"/>
        <v>0.45272206303724927</v>
      </c>
      <c r="AV32" s="74">
        <f t="shared" si="25"/>
        <v>0.42120343839541546</v>
      </c>
      <c r="AW32" s="75">
        <f t="shared" si="26"/>
        <v>2.0057306590257881E-2</v>
      </c>
      <c r="AY32" s="72" t="s">
        <v>447</v>
      </c>
      <c r="AZ32" s="329">
        <f>集計・資料②!BH47</f>
        <v>13</v>
      </c>
      <c r="BA32" s="287">
        <f>集計・資料②!BI47</f>
        <v>24</v>
      </c>
      <c r="BB32" s="287">
        <f>集計・資料②!BJ47</f>
        <v>158</v>
      </c>
      <c r="BC32" s="287">
        <f>集計・資料②!BK47</f>
        <v>147</v>
      </c>
      <c r="BD32" s="287">
        <f>集計・資料②!BL47</f>
        <v>7</v>
      </c>
      <c r="BE32" s="335">
        <f t="shared" si="27"/>
        <v>349</v>
      </c>
    </row>
    <row r="33" spans="1:57">
      <c r="A33" s="464"/>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465"/>
      <c r="AC33" s="582" t="s">
        <v>432</v>
      </c>
      <c r="AD33" s="706">
        <f>AS30</f>
        <v>0.15714285714285714</v>
      </c>
      <c r="AE33" s="706">
        <f>AT30</f>
        <v>8.5714285714285715E-2</v>
      </c>
      <c r="AF33" s="706">
        <f>AU30</f>
        <v>0.42857142857142855</v>
      </c>
      <c r="AG33" s="706">
        <f>AV30</f>
        <v>0.31428571428571428</v>
      </c>
      <c r="AH33" s="706">
        <f>AW30</f>
        <v>1.4285714285714285E-2</v>
      </c>
      <c r="AJ33" s="582" t="s">
        <v>432</v>
      </c>
      <c r="AK33" s="730">
        <f t="shared" ref="AK33:AP33" si="31">AZ30</f>
        <v>11</v>
      </c>
      <c r="AL33" s="730">
        <f t="shared" si="31"/>
        <v>6</v>
      </c>
      <c r="AM33" s="730">
        <f t="shared" si="31"/>
        <v>30</v>
      </c>
      <c r="AN33" s="730">
        <f t="shared" si="31"/>
        <v>22</v>
      </c>
      <c r="AO33" s="730">
        <f t="shared" si="31"/>
        <v>1</v>
      </c>
      <c r="AP33" s="730">
        <f t="shared" si="31"/>
        <v>70</v>
      </c>
      <c r="AR33" s="110" t="s">
        <v>448</v>
      </c>
      <c r="AS33" s="98">
        <f t="shared" si="23"/>
        <v>9.316770186335404E-3</v>
      </c>
      <c r="AT33" s="74">
        <f t="shared" si="23"/>
        <v>3.1055900621118012E-2</v>
      </c>
      <c r="AU33" s="74">
        <f t="shared" si="24"/>
        <v>0.34782608695652173</v>
      </c>
      <c r="AV33" s="74">
        <f t="shared" si="25"/>
        <v>0.59006211180124224</v>
      </c>
      <c r="AW33" s="75">
        <f t="shared" si="26"/>
        <v>2.1739130434782608E-2</v>
      </c>
      <c r="AY33" s="72" t="s">
        <v>448</v>
      </c>
      <c r="AZ33" s="329">
        <f>集計・資料②!BH49</f>
        <v>3</v>
      </c>
      <c r="BA33" s="287">
        <f>集計・資料②!BI49</f>
        <v>10</v>
      </c>
      <c r="BB33" s="287">
        <f>集計・資料②!BJ49</f>
        <v>112</v>
      </c>
      <c r="BC33" s="287">
        <f>集計・資料②!BK49</f>
        <v>190</v>
      </c>
      <c r="BD33" s="287">
        <f>集計・資料②!BL49</f>
        <v>7</v>
      </c>
      <c r="BE33" s="335">
        <f t="shared" si="27"/>
        <v>322</v>
      </c>
    </row>
    <row r="34" spans="1:57" ht="11.25" thickBot="1">
      <c r="A34" s="464"/>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465"/>
      <c r="AC34" s="582" t="s">
        <v>433</v>
      </c>
      <c r="AD34" s="790">
        <f>AS29</f>
        <v>0.75</v>
      </c>
      <c r="AE34" s="706">
        <f>AT29</f>
        <v>5.7692307692307696E-2</v>
      </c>
      <c r="AF34" s="706">
        <f>AU29</f>
        <v>0.15384615384615385</v>
      </c>
      <c r="AG34" s="706">
        <f>AV29</f>
        <v>3.8461538461538464E-2</v>
      </c>
      <c r="AH34" s="706">
        <f>AW29</f>
        <v>0</v>
      </c>
      <c r="AJ34" s="582" t="s">
        <v>433</v>
      </c>
      <c r="AK34" s="730">
        <f t="shared" ref="AK34:AP34" si="32">AZ29</f>
        <v>39</v>
      </c>
      <c r="AL34" s="730">
        <f t="shared" si="32"/>
        <v>3</v>
      </c>
      <c r="AM34" s="730">
        <f t="shared" si="32"/>
        <v>8</v>
      </c>
      <c r="AN34" s="730">
        <f t="shared" si="32"/>
        <v>2</v>
      </c>
      <c r="AO34" s="730">
        <f t="shared" si="32"/>
        <v>0</v>
      </c>
      <c r="AP34" s="730">
        <f t="shared" si="32"/>
        <v>52</v>
      </c>
      <c r="AR34" s="131" t="s">
        <v>449</v>
      </c>
      <c r="AS34" s="57">
        <f t="shared" si="23"/>
        <v>0</v>
      </c>
      <c r="AT34" s="58">
        <f t="shared" si="23"/>
        <v>3.0769230769230771E-2</v>
      </c>
      <c r="AU34" s="58">
        <f t="shared" si="24"/>
        <v>0.33846153846153848</v>
      </c>
      <c r="AV34" s="58">
        <f t="shared" si="25"/>
        <v>0.60769230769230764</v>
      </c>
      <c r="AW34" s="59">
        <f t="shared" si="26"/>
        <v>2.3076923076923078E-2</v>
      </c>
      <c r="AY34" s="81" t="s">
        <v>449</v>
      </c>
      <c r="AZ34" s="304">
        <f>集計・資料②!BH51</f>
        <v>0</v>
      </c>
      <c r="BA34" s="305">
        <f>集計・資料②!BI51</f>
        <v>4</v>
      </c>
      <c r="BB34" s="305">
        <f>集計・資料②!BJ51</f>
        <v>44</v>
      </c>
      <c r="BC34" s="305">
        <f>集計・資料②!BK51</f>
        <v>79</v>
      </c>
      <c r="BD34" s="305">
        <f>集計・資料②!BL51</f>
        <v>3</v>
      </c>
      <c r="BE34" s="336">
        <f t="shared" si="27"/>
        <v>130</v>
      </c>
    </row>
    <row r="35" spans="1:57" ht="11.25" thickBot="1">
      <c r="A35" s="464"/>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465"/>
      <c r="AJ35" s="594" t="s">
        <v>631</v>
      </c>
      <c r="AK35" s="730">
        <f t="shared" ref="AK35:AP35" si="33">SUM(AK29:AK34)</f>
        <v>76</v>
      </c>
      <c r="AL35" s="730">
        <f t="shared" si="33"/>
        <v>56</v>
      </c>
      <c r="AM35" s="730">
        <f t="shared" si="33"/>
        <v>384</v>
      </c>
      <c r="AN35" s="730">
        <f t="shared" si="33"/>
        <v>477</v>
      </c>
      <c r="AO35" s="730">
        <f t="shared" si="33"/>
        <v>20</v>
      </c>
      <c r="AP35" s="730">
        <f t="shared" si="33"/>
        <v>1013</v>
      </c>
      <c r="AY35" s="320" t="s">
        <v>631</v>
      </c>
      <c r="AZ35" s="289">
        <f>+SUM(AZ29:AZ34)</f>
        <v>76</v>
      </c>
      <c r="BA35" s="319">
        <f>+SUM(BA29:BA34)</f>
        <v>56</v>
      </c>
      <c r="BB35" s="319">
        <f>SUM(BB29:BB34)</f>
        <v>384</v>
      </c>
      <c r="BC35" s="319">
        <f>SUM(BC29:BC34)</f>
        <v>477</v>
      </c>
      <c r="BD35" s="319">
        <f>+SUM(BD29:BD34)</f>
        <v>20</v>
      </c>
      <c r="BE35" s="337">
        <f t="shared" si="27"/>
        <v>1013</v>
      </c>
    </row>
    <row r="36" spans="1:57">
      <c r="A36" s="464"/>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465"/>
      <c r="AL36" s="315"/>
      <c r="AM36" s="315"/>
      <c r="AN36" s="315"/>
      <c r="BA36" s="315"/>
      <c r="BB36" s="315"/>
      <c r="BC36" s="315"/>
    </row>
    <row r="37" spans="1:57">
      <c r="A37" s="464"/>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465"/>
      <c r="AL37" s="294"/>
      <c r="AM37" s="294"/>
      <c r="AN37" s="294"/>
      <c r="BA37" s="294"/>
      <c r="BB37" s="294"/>
      <c r="BC37" s="294"/>
    </row>
    <row r="38" spans="1:57">
      <c r="A38" s="464"/>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465"/>
      <c r="AL38" s="315"/>
      <c r="AM38" s="315"/>
      <c r="AN38" s="315"/>
      <c r="BA38" s="315"/>
      <c r="BB38" s="315"/>
      <c r="BC38" s="315"/>
    </row>
    <row r="39" spans="1:57">
      <c r="A39" s="464"/>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465"/>
      <c r="AL39" s="315"/>
      <c r="AM39" s="315"/>
      <c r="AN39" s="315"/>
      <c r="BA39" s="315"/>
      <c r="BB39" s="315"/>
      <c r="BC39" s="315"/>
    </row>
    <row r="40" spans="1:57">
      <c r="A40" s="464"/>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465"/>
    </row>
    <row r="41" spans="1:57">
      <c r="A41" s="464"/>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465"/>
    </row>
    <row r="42" spans="1:57">
      <c r="A42" s="464"/>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465"/>
    </row>
    <row r="43" spans="1:57">
      <c r="A43" s="464"/>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465"/>
    </row>
    <row r="44" spans="1:57">
      <c r="A44" s="464"/>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465"/>
    </row>
    <row r="45" spans="1:57">
      <c r="A45" s="46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465"/>
    </row>
    <row r="46" spans="1:57">
      <c r="A46" s="464"/>
      <c r="B46" s="294"/>
      <c r="C46" s="294"/>
      <c r="D46" s="294"/>
      <c r="E46" s="294"/>
      <c r="F46" s="294"/>
      <c r="G46" s="294"/>
      <c r="H46" s="294"/>
      <c r="I46" s="294"/>
      <c r="J46" s="294"/>
      <c r="K46" s="294"/>
      <c r="L46" s="294"/>
      <c r="M46" s="294"/>
      <c r="N46" s="294"/>
      <c r="O46" s="294"/>
      <c r="P46" s="294"/>
      <c r="Q46" s="294"/>
      <c r="R46" s="294"/>
      <c r="S46" s="294"/>
      <c r="T46" s="294"/>
      <c r="U46" s="294"/>
      <c r="V46" s="294"/>
      <c r="W46" s="294"/>
      <c r="X46" s="294"/>
      <c r="Y46" s="294"/>
      <c r="Z46" s="294"/>
      <c r="AA46" s="465"/>
    </row>
    <row r="47" spans="1:57">
      <c r="A47" s="464"/>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465"/>
    </row>
    <row r="48" spans="1:57">
      <c r="A48" s="464"/>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465"/>
    </row>
    <row r="49" spans="1:27">
      <c r="A49" s="464"/>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465"/>
    </row>
    <row r="50" spans="1:27">
      <c r="A50" s="464"/>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465"/>
    </row>
    <row r="51" spans="1:27">
      <c r="A51" s="464"/>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465"/>
    </row>
    <row r="52" spans="1:27">
      <c r="A52" s="464"/>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465"/>
    </row>
    <row r="53" spans="1:27">
      <c r="A53" s="464"/>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465"/>
    </row>
    <row r="54" spans="1:27">
      <c r="A54" s="464"/>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465"/>
    </row>
    <row r="55" spans="1:27">
      <c r="A55" s="464"/>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465"/>
    </row>
    <row r="56" spans="1:27">
      <c r="A56" s="464"/>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465"/>
    </row>
    <row r="57" spans="1:27">
      <c r="A57" s="464"/>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465"/>
    </row>
    <row r="58" spans="1:27">
      <c r="A58" s="464"/>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465"/>
    </row>
    <row r="59" spans="1:27">
      <c r="A59" s="464"/>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465"/>
    </row>
    <row r="60" spans="1:27">
      <c r="A60" s="466"/>
      <c r="B60" s="467"/>
      <c r="C60" s="467"/>
      <c r="D60" s="467"/>
      <c r="E60" s="467"/>
      <c r="F60" s="467"/>
      <c r="G60" s="467"/>
      <c r="H60" s="467"/>
      <c r="I60" s="467"/>
      <c r="J60" s="467"/>
      <c r="K60" s="467"/>
      <c r="L60" s="467"/>
      <c r="M60" s="467"/>
      <c r="N60" s="467"/>
      <c r="O60" s="467"/>
      <c r="P60" s="467"/>
      <c r="Q60" s="467"/>
      <c r="R60" s="467"/>
      <c r="S60" s="467"/>
      <c r="T60" s="467"/>
      <c r="U60" s="467"/>
      <c r="V60" s="467"/>
      <c r="W60" s="467"/>
      <c r="X60" s="467"/>
      <c r="Y60" s="467"/>
      <c r="Z60" s="467"/>
      <c r="AA60" s="468"/>
    </row>
  </sheetData>
  <mergeCells count="3">
    <mergeCell ref="A1:B1"/>
    <mergeCell ref="V1:AA1"/>
    <mergeCell ref="B3:M15"/>
  </mergeCells>
  <phoneticPr fontId="4"/>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1048575" man="1"/>
    <brk id="42"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theme="9" tint="0.59999389629810485"/>
  </sheetPr>
  <dimension ref="A1:AX60"/>
  <sheetViews>
    <sheetView showGridLines="0" view="pageBreakPreview" zoomScale="84" zoomScaleNormal="100" zoomScaleSheetLayoutView="84" workbookViewId="0">
      <selection activeCell="AD55" sqref="AD55"/>
    </sheetView>
  </sheetViews>
  <sheetFormatPr defaultColWidth="10.28515625" defaultRowHeight="10.5"/>
  <cols>
    <col min="1" max="27" width="3.5703125" style="28" customWidth="1"/>
    <col min="28" max="28" width="1.7109375" style="28" customWidth="1"/>
    <col min="29" max="29" width="14.85546875" style="28" customWidth="1"/>
    <col min="30" max="31" width="9.85546875" style="28" customWidth="1"/>
    <col min="32" max="32" width="7.42578125" style="28" customWidth="1"/>
    <col min="33" max="33" width="1.7109375" style="28" customWidth="1"/>
    <col min="34" max="34" width="14.85546875" style="28" customWidth="1"/>
    <col min="35" max="36" width="9.85546875" style="28" customWidth="1"/>
    <col min="37" max="38" width="6.85546875" style="28" bestFit="1" customWidth="1"/>
    <col min="39" max="39" width="1.7109375" style="28" customWidth="1"/>
    <col min="40" max="40" width="14.85546875" style="28" customWidth="1"/>
    <col min="41" max="41" width="7.42578125" style="28" customWidth="1"/>
    <col min="42" max="42" width="8.28515625" style="28" bestFit="1" customWidth="1"/>
    <col min="43" max="43" width="7.42578125" style="28" customWidth="1"/>
    <col min="44" max="44" width="1.7109375" style="28" customWidth="1"/>
    <col min="45" max="45" width="14.85546875" style="28" customWidth="1"/>
    <col min="46" max="46" width="7.140625" style="28" bestFit="1" customWidth="1"/>
    <col min="47" max="47" width="8.28515625" style="28" bestFit="1" customWidth="1"/>
    <col min="48" max="49" width="6.85546875" style="28" bestFit="1" customWidth="1"/>
    <col min="50" max="16384" width="10.28515625" style="28"/>
  </cols>
  <sheetData>
    <row r="1" spans="1:49" ht="21" customHeight="1" thickBot="1">
      <c r="A1" s="823">
        <v>45</v>
      </c>
      <c r="B1" s="823"/>
      <c r="C1" s="499" t="s">
        <v>151</v>
      </c>
      <c r="D1" s="499"/>
      <c r="E1" s="499"/>
      <c r="F1" s="499"/>
      <c r="G1" s="499"/>
      <c r="H1" s="499"/>
      <c r="I1" s="499"/>
      <c r="J1" s="499"/>
      <c r="K1" s="499"/>
      <c r="L1" s="499"/>
      <c r="M1" s="499"/>
      <c r="N1" s="499"/>
      <c r="O1" s="499"/>
      <c r="P1" s="499"/>
      <c r="Q1" s="499"/>
      <c r="R1" s="499"/>
      <c r="S1" s="499"/>
      <c r="T1" s="499"/>
      <c r="U1" s="499"/>
      <c r="V1" s="824" t="s">
        <v>607</v>
      </c>
      <c r="W1" s="824"/>
      <c r="X1" s="824"/>
      <c r="Y1" s="824"/>
      <c r="Z1" s="824"/>
      <c r="AA1" s="824"/>
      <c r="AC1" s="532" t="s">
        <v>498</v>
      </c>
      <c r="AN1" s="532" t="s">
        <v>408</v>
      </c>
    </row>
    <row r="3" spans="1:49" ht="10.5" customHeight="1">
      <c r="B3" s="846" t="s">
        <v>775</v>
      </c>
      <c r="C3" s="846"/>
      <c r="D3" s="846"/>
      <c r="E3" s="846"/>
      <c r="F3" s="846"/>
      <c r="G3" s="846"/>
      <c r="H3" s="846"/>
      <c r="I3" s="846"/>
      <c r="J3" s="846"/>
      <c r="K3" s="846"/>
      <c r="L3" s="846"/>
      <c r="N3" s="436"/>
      <c r="O3" s="437"/>
      <c r="P3" s="437"/>
      <c r="Q3" s="437"/>
      <c r="R3" s="437"/>
      <c r="S3" s="437"/>
      <c r="T3" s="437"/>
      <c r="U3" s="437"/>
      <c r="V3" s="437"/>
      <c r="W3" s="437"/>
      <c r="X3" s="437"/>
      <c r="Y3" s="437"/>
      <c r="Z3" s="437"/>
      <c r="AA3" s="438"/>
      <c r="AC3" s="880" t="s">
        <v>152</v>
      </c>
      <c r="AD3" s="880"/>
      <c r="AE3" s="880"/>
      <c r="AF3" s="880"/>
      <c r="AG3" s="880"/>
      <c r="AH3" s="28" t="s">
        <v>77</v>
      </c>
      <c r="AN3" s="880" t="s">
        <v>152</v>
      </c>
      <c r="AO3" s="880"/>
      <c r="AP3" s="880"/>
      <c r="AQ3" s="880"/>
      <c r="AR3" s="880"/>
      <c r="AS3" s="28" t="s">
        <v>77</v>
      </c>
    </row>
    <row r="4" spans="1:49" ht="11.25" customHeight="1" thickBot="1">
      <c r="B4" s="846"/>
      <c r="C4" s="846"/>
      <c r="D4" s="846"/>
      <c r="E4" s="846"/>
      <c r="F4" s="846"/>
      <c r="G4" s="846"/>
      <c r="H4" s="846"/>
      <c r="I4" s="846"/>
      <c r="J4" s="846"/>
      <c r="K4" s="846"/>
      <c r="L4" s="846"/>
      <c r="N4" s="439"/>
      <c r="O4" s="89"/>
      <c r="P4" s="89"/>
      <c r="Q4" s="89"/>
      <c r="R4" s="89"/>
      <c r="S4" s="89"/>
      <c r="T4" s="89"/>
      <c r="U4" s="89"/>
      <c r="V4" s="89"/>
      <c r="W4" s="89"/>
      <c r="X4" s="89"/>
      <c r="Y4" s="89"/>
      <c r="Z4" s="89"/>
      <c r="AA4" s="440"/>
    </row>
    <row r="5" spans="1:49" ht="18.75" thickBot="1">
      <c r="B5" s="846"/>
      <c r="C5" s="846"/>
      <c r="D5" s="846"/>
      <c r="E5" s="846"/>
      <c r="F5" s="846"/>
      <c r="G5" s="846"/>
      <c r="H5" s="846"/>
      <c r="I5" s="846"/>
      <c r="J5" s="846"/>
      <c r="K5" s="846"/>
      <c r="L5" s="846"/>
      <c r="N5" s="439"/>
      <c r="O5" s="89"/>
      <c r="P5" s="89"/>
      <c r="Q5" s="89"/>
      <c r="R5" s="89"/>
      <c r="S5" s="89"/>
      <c r="T5" s="89"/>
      <c r="U5" s="89"/>
      <c r="V5" s="89"/>
      <c r="W5" s="89"/>
      <c r="X5" s="89"/>
      <c r="Y5" s="89"/>
      <c r="Z5" s="89"/>
      <c r="AA5" s="440"/>
      <c r="AC5" s="583"/>
      <c r="AD5" s="607" t="s">
        <v>312</v>
      </c>
      <c r="AE5" s="607" t="s">
        <v>335</v>
      </c>
      <c r="AF5" s="580" t="s">
        <v>414</v>
      </c>
      <c r="AH5" s="583"/>
      <c r="AI5" s="607" t="s">
        <v>312</v>
      </c>
      <c r="AJ5" s="607" t="s">
        <v>335</v>
      </c>
      <c r="AK5" s="580" t="s">
        <v>414</v>
      </c>
      <c r="AL5" s="580" t="s">
        <v>633</v>
      </c>
      <c r="AN5" s="136"/>
      <c r="AO5" s="534" t="s">
        <v>312</v>
      </c>
      <c r="AP5" s="535" t="s">
        <v>335</v>
      </c>
      <c r="AQ5" s="32" t="s">
        <v>414</v>
      </c>
      <c r="AS5" s="136"/>
      <c r="AT5" s="534" t="s">
        <v>312</v>
      </c>
      <c r="AU5" s="535" t="s">
        <v>335</v>
      </c>
      <c r="AV5" s="45" t="s">
        <v>414</v>
      </c>
      <c r="AW5" s="105" t="s">
        <v>633</v>
      </c>
    </row>
    <row r="6" spans="1:49" ht="12" customHeight="1" thickTop="1" thickBot="1">
      <c r="B6" s="846"/>
      <c r="C6" s="846"/>
      <c r="D6" s="846"/>
      <c r="E6" s="846"/>
      <c r="F6" s="846"/>
      <c r="G6" s="846"/>
      <c r="H6" s="846"/>
      <c r="I6" s="846"/>
      <c r="J6" s="846"/>
      <c r="K6" s="846"/>
      <c r="L6" s="846"/>
      <c r="N6" s="439"/>
      <c r="O6" s="89"/>
      <c r="P6" s="89"/>
      <c r="Q6" s="89"/>
      <c r="R6" s="89"/>
      <c r="S6" s="89"/>
      <c r="T6" s="89"/>
      <c r="U6" s="89"/>
      <c r="V6" s="89"/>
      <c r="W6" s="89"/>
      <c r="X6" s="89"/>
      <c r="Y6" s="89"/>
      <c r="Z6" s="89"/>
      <c r="AA6" s="440"/>
      <c r="AC6" s="580" t="s">
        <v>633</v>
      </c>
      <c r="AD6" s="790">
        <f>AO6</f>
        <v>0.42349457058242845</v>
      </c>
      <c r="AE6" s="706">
        <f>AP6</f>
        <v>0.56169792694965448</v>
      </c>
      <c r="AF6" s="706">
        <f>AQ6</f>
        <v>1.4807502467917079E-2</v>
      </c>
      <c r="AH6" s="580" t="s">
        <v>633</v>
      </c>
      <c r="AI6" s="728">
        <f>AT6</f>
        <v>429</v>
      </c>
      <c r="AJ6" s="728">
        <f>AU6</f>
        <v>569</v>
      </c>
      <c r="AK6" s="728">
        <f>AV6</f>
        <v>15</v>
      </c>
      <c r="AL6" s="728">
        <f>AW6</f>
        <v>1013</v>
      </c>
      <c r="AN6" s="33" t="s">
        <v>633</v>
      </c>
      <c r="AO6" s="132">
        <f>+AT6/$AW6</f>
        <v>0.42349457058242845</v>
      </c>
      <c r="AP6" s="133">
        <f>+AU6/$AW6</f>
        <v>0.56169792694965448</v>
      </c>
      <c r="AQ6" s="135">
        <f>+AV6/$AW6</f>
        <v>1.4807502467917079E-2</v>
      </c>
      <c r="AS6" s="33" t="s">
        <v>633</v>
      </c>
      <c r="AT6" s="549">
        <f>+集計・資料①!DR33</f>
        <v>429</v>
      </c>
      <c r="AU6" s="536">
        <f>+集計・資料①!DZ33</f>
        <v>569</v>
      </c>
      <c r="AV6" s="550">
        <f>+集計・資料①!EA33</f>
        <v>15</v>
      </c>
      <c r="AW6" s="551">
        <f>+SUM(AT6:AV6)</f>
        <v>1013</v>
      </c>
    </row>
    <row r="7" spans="1:49" ht="10.5" customHeight="1">
      <c r="B7" s="846"/>
      <c r="C7" s="846"/>
      <c r="D7" s="846"/>
      <c r="E7" s="846"/>
      <c r="F7" s="846"/>
      <c r="G7" s="846"/>
      <c r="H7" s="846"/>
      <c r="I7" s="846"/>
      <c r="J7" s="846"/>
      <c r="K7" s="846"/>
      <c r="L7" s="846"/>
      <c r="N7" s="439"/>
      <c r="O7" s="89"/>
      <c r="P7" s="89"/>
      <c r="Q7" s="89"/>
      <c r="R7" s="89"/>
      <c r="S7" s="89"/>
      <c r="T7" s="89"/>
      <c r="U7" s="89"/>
      <c r="V7" s="89"/>
      <c r="W7" s="89"/>
      <c r="X7" s="89"/>
      <c r="Y7" s="89"/>
      <c r="Z7" s="89"/>
      <c r="AA7" s="440"/>
      <c r="AK7" s="89"/>
      <c r="AL7" s="89"/>
      <c r="AV7" s="529"/>
      <c r="AW7" s="529"/>
    </row>
    <row r="8" spans="1:49" ht="10.5" customHeight="1">
      <c r="B8" s="846"/>
      <c r="C8" s="846"/>
      <c r="D8" s="846"/>
      <c r="E8" s="846"/>
      <c r="F8" s="846"/>
      <c r="G8" s="846"/>
      <c r="H8" s="846"/>
      <c r="I8" s="846"/>
      <c r="J8" s="846"/>
      <c r="K8" s="846"/>
      <c r="L8" s="846"/>
      <c r="N8" s="439"/>
      <c r="O8" s="89"/>
      <c r="P8" s="89"/>
      <c r="Q8" s="89"/>
      <c r="R8" s="89"/>
      <c r="S8" s="89"/>
      <c r="T8" s="89"/>
      <c r="U8" s="89"/>
      <c r="V8" s="89"/>
      <c r="W8" s="89"/>
      <c r="X8" s="89"/>
      <c r="Y8" s="89"/>
      <c r="Z8" s="89"/>
      <c r="AA8" s="440"/>
      <c r="AC8" s="541" t="s">
        <v>154</v>
      </c>
      <c r="AD8" s="541"/>
      <c r="AE8" s="541"/>
      <c r="AF8" s="541"/>
      <c r="AG8" s="541"/>
      <c r="AH8" s="28" t="s">
        <v>78</v>
      </c>
      <c r="AK8" s="89"/>
      <c r="AL8" s="89"/>
      <c r="AN8" s="541" t="s">
        <v>154</v>
      </c>
      <c r="AO8" s="541"/>
      <c r="AP8" s="541"/>
      <c r="AQ8" s="541"/>
      <c r="AR8" s="541"/>
      <c r="AS8" s="28" t="s">
        <v>78</v>
      </c>
      <c r="AV8" s="89"/>
      <c r="AW8" s="89"/>
    </row>
    <row r="9" spans="1:49" ht="11.25" customHeight="1" thickBot="1">
      <c r="B9" s="846"/>
      <c r="C9" s="846"/>
      <c r="D9" s="846"/>
      <c r="E9" s="846"/>
      <c r="F9" s="846"/>
      <c r="G9" s="846"/>
      <c r="H9" s="846"/>
      <c r="I9" s="846"/>
      <c r="J9" s="846"/>
      <c r="K9" s="846"/>
      <c r="L9" s="846"/>
      <c r="N9" s="439"/>
      <c r="O9" s="89"/>
      <c r="P9" s="89"/>
      <c r="Q9" s="89"/>
      <c r="R9" s="89"/>
      <c r="S9" s="89"/>
      <c r="T9" s="89"/>
      <c r="U9" s="89"/>
      <c r="V9" s="89"/>
      <c r="W9" s="89"/>
      <c r="X9" s="89"/>
      <c r="Y9" s="89"/>
      <c r="Z9" s="89"/>
      <c r="AA9" s="440"/>
      <c r="AK9" s="89"/>
      <c r="AL9" s="89"/>
      <c r="AV9" s="530"/>
      <c r="AW9" s="530"/>
    </row>
    <row r="10" spans="1:49" ht="18.75" thickBot="1">
      <c r="B10" s="846"/>
      <c r="C10" s="846"/>
      <c r="D10" s="846"/>
      <c r="E10" s="846"/>
      <c r="F10" s="846"/>
      <c r="G10" s="846"/>
      <c r="H10" s="846"/>
      <c r="I10" s="846"/>
      <c r="J10" s="846"/>
      <c r="K10" s="846"/>
      <c r="L10" s="846"/>
      <c r="N10" s="439"/>
      <c r="O10" s="89"/>
      <c r="P10" s="89"/>
      <c r="Q10" s="89"/>
      <c r="R10" s="89"/>
      <c r="S10" s="89"/>
      <c r="T10" s="89"/>
      <c r="U10" s="89"/>
      <c r="V10" s="89"/>
      <c r="W10" s="89"/>
      <c r="X10" s="89"/>
      <c r="Y10" s="89"/>
      <c r="Z10" s="89"/>
      <c r="AA10" s="440"/>
      <c r="AC10" s="580" t="s">
        <v>625</v>
      </c>
      <c r="AD10" s="607" t="s">
        <v>312</v>
      </c>
      <c r="AE10" s="607" t="s">
        <v>335</v>
      </c>
      <c r="AF10" s="580" t="s">
        <v>414</v>
      </c>
      <c r="AH10" s="580" t="s">
        <v>625</v>
      </c>
      <c r="AI10" s="607" t="s">
        <v>312</v>
      </c>
      <c r="AJ10" s="607" t="s">
        <v>335</v>
      </c>
      <c r="AK10" s="580" t="s">
        <v>414</v>
      </c>
      <c r="AL10" s="580" t="s">
        <v>633</v>
      </c>
      <c r="AN10" s="33" t="s">
        <v>625</v>
      </c>
      <c r="AO10" s="534" t="s">
        <v>312</v>
      </c>
      <c r="AP10" s="535" t="s">
        <v>335</v>
      </c>
      <c r="AQ10" s="32" t="s">
        <v>414</v>
      </c>
      <c r="AS10" s="33" t="s">
        <v>625</v>
      </c>
      <c r="AT10" s="534" t="s">
        <v>312</v>
      </c>
      <c r="AU10" s="535" t="s">
        <v>335</v>
      </c>
      <c r="AV10" s="45" t="s">
        <v>414</v>
      </c>
      <c r="AW10" s="105" t="s">
        <v>633</v>
      </c>
    </row>
    <row r="11" spans="1:49" ht="10.5" customHeight="1">
      <c r="B11" s="846"/>
      <c r="C11" s="846"/>
      <c r="D11" s="846"/>
      <c r="E11" s="846"/>
      <c r="F11" s="846"/>
      <c r="G11" s="846"/>
      <c r="H11" s="846"/>
      <c r="I11" s="846"/>
      <c r="J11" s="846"/>
      <c r="K11" s="846"/>
      <c r="L11" s="846"/>
      <c r="N11" s="439"/>
      <c r="O11" s="89"/>
      <c r="P11" s="89"/>
      <c r="Q11" s="89"/>
      <c r="R11" s="89"/>
      <c r="S11" s="89"/>
      <c r="T11" s="89"/>
      <c r="U11" s="89"/>
      <c r="V11" s="89"/>
      <c r="W11" s="89"/>
      <c r="X11" s="89"/>
      <c r="Y11" s="89"/>
      <c r="Z11" s="89"/>
      <c r="AA11" s="440"/>
      <c r="AC11" s="578" t="s">
        <v>416</v>
      </c>
      <c r="AD11" s="706">
        <f>AO23</f>
        <v>0.33734939759036142</v>
      </c>
      <c r="AE11" s="706">
        <f>AP23</f>
        <v>0.6506024096385542</v>
      </c>
      <c r="AF11" s="706">
        <f>AQ23</f>
        <v>1.2048192771084338E-2</v>
      </c>
      <c r="AH11" s="578" t="s">
        <v>416</v>
      </c>
      <c r="AI11" s="728">
        <f>AT23</f>
        <v>56</v>
      </c>
      <c r="AJ11" s="728">
        <f>AU23</f>
        <v>108</v>
      </c>
      <c r="AK11" s="728">
        <f>AV23</f>
        <v>2</v>
      </c>
      <c r="AL11" s="728">
        <f>AW23</f>
        <v>166</v>
      </c>
      <c r="AN11" s="46" t="s">
        <v>632</v>
      </c>
      <c r="AO11" s="92" t="e">
        <f>+AT11/$AW11</f>
        <v>#DIV/0!</v>
      </c>
      <c r="AP11" s="545" t="e">
        <f>+AU11/$AW11</f>
        <v>#DIV/0!</v>
      </c>
      <c r="AQ11" s="93" t="e">
        <f>+AV11/$AW11</f>
        <v>#DIV/0!</v>
      </c>
      <c r="AS11" s="150" t="s">
        <v>632</v>
      </c>
      <c r="AT11" s="240">
        <f>+集計・資料①!DR7</f>
        <v>0</v>
      </c>
      <c r="AU11" s="241">
        <f>+集計・資料①!DZ7</f>
        <v>0</v>
      </c>
      <c r="AV11" s="241">
        <f>+集計・資料①!EA7</f>
        <v>0</v>
      </c>
      <c r="AW11" s="514">
        <f t="shared" ref="AW11:AW20" si="0">+SUM(AT11:AV11)</f>
        <v>0</v>
      </c>
    </row>
    <row r="12" spans="1:49" ht="10.5" customHeight="1">
      <c r="B12" s="846"/>
      <c r="C12" s="846"/>
      <c r="D12" s="846"/>
      <c r="E12" s="846"/>
      <c r="F12" s="846"/>
      <c r="G12" s="846"/>
      <c r="H12" s="846"/>
      <c r="I12" s="846"/>
      <c r="J12" s="846"/>
      <c r="K12" s="846"/>
      <c r="L12" s="846"/>
      <c r="N12" s="439"/>
      <c r="O12" s="89"/>
      <c r="P12" s="89"/>
      <c r="Q12" s="89"/>
      <c r="R12" s="89"/>
      <c r="S12" s="89"/>
      <c r="T12" s="89"/>
      <c r="U12" s="89"/>
      <c r="V12" s="89"/>
      <c r="W12" s="89"/>
      <c r="X12" s="89"/>
      <c r="Y12" s="89"/>
      <c r="Z12" s="89"/>
      <c r="AA12" s="440"/>
      <c r="AC12" s="708" t="s">
        <v>417</v>
      </c>
      <c r="AD12" s="706">
        <f>AO22</f>
        <v>0.38750000000000001</v>
      </c>
      <c r="AE12" s="706">
        <f>AP22</f>
        <v>0.6</v>
      </c>
      <c r="AF12" s="706">
        <f>AQ22</f>
        <v>1.2500000000000001E-2</v>
      </c>
      <c r="AH12" s="708" t="s">
        <v>417</v>
      </c>
      <c r="AI12" s="728">
        <f>AT22</f>
        <v>62</v>
      </c>
      <c r="AJ12" s="728">
        <f>AU22</f>
        <v>96</v>
      </c>
      <c r="AK12" s="728">
        <f>AV22</f>
        <v>2</v>
      </c>
      <c r="AL12" s="728">
        <f>AW22</f>
        <v>160</v>
      </c>
      <c r="AN12" s="8" t="s">
        <v>619</v>
      </c>
      <c r="AO12" s="98">
        <f t="shared" ref="AO12:AO23" si="1">+AT12/$AW12</f>
        <v>0.36842105263157893</v>
      </c>
      <c r="AP12" s="546">
        <f t="shared" ref="AP12:AP23" si="2">+AU12/$AW12</f>
        <v>0.59649122807017541</v>
      </c>
      <c r="AQ12" s="75">
        <f t="shared" ref="AQ12:AQ23" si="3">+AV12/$AW12</f>
        <v>3.5087719298245612E-2</v>
      </c>
      <c r="AS12" s="19" t="s">
        <v>619</v>
      </c>
      <c r="AT12" s="242">
        <f>+集計・資料①!DR9</f>
        <v>21</v>
      </c>
      <c r="AU12" s="239">
        <f>+集計・資料①!DZ9</f>
        <v>34</v>
      </c>
      <c r="AV12" s="239">
        <f>+集計・資料①!EA9</f>
        <v>2</v>
      </c>
      <c r="AW12" s="78">
        <f t="shared" si="0"/>
        <v>57</v>
      </c>
    </row>
    <row r="13" spans="1:49" ht="10.5" customHeight="1">
      <c r="B13" s="846"/>
      <c r="C13" s="846"/>
      <c r="D13" s="846"/>
      <c r="E13" s="846"/>
      <c r="F13" s="846"/>
      <c r="G13" s="846"/>
      <c r="H13" s="846"/>
      <c r="I13" s="846"/>
      <c r="J13" s="846"/>
      <c r="K13" s="846"/>
      <c r="L13" s="846"/>
      <c r="N13" s="439"/>
      <c r="O13" s="89"/>
      <c r="P13" s="89"/>
      <c r="Q13" s="89"/>
      <c r="R13" s="89"/>
      <c r="S13" s="89"/>
      <c r="T13" s="89"/>
      <c r="U13" s="89"/>
      <c r="V13" s="89"/>
      <c r="W13" s="89"/>
      <c r="X13" s="89"/>
      <c r="Y13" s="89"/>
      <c r="Z13" s="89"/>
      <c r="AA13" s="440"/>
      <c r="AC13" s="578" t="s">
        <v>418</v>
      </c>
      <c r="AD13" s="790">
        <f>AO21</f>
        <v>0.875</v>
      </c>
      <c r="AE13" s="706">
        <f>AP21</f>
        <v>0.125</v>
      </c>
      <c r="AF13" s="706">
        <f>AQ21</f>
        <v>0</v>
      </c>
      <c r="AH13" s="578" t="s">
        <v>418</v>
      </c>
      <c r="AI13" s="728">
        <f>AT21</f>
        <v>7</v>
      </c>
      <c r="AJ13" s="728">
        <f>AU21</f>
        <v>1</v>
      </c>
      <c r="AK13" s="728">
        <f>AV21</f>
        <v>0</v>
      </c>
      <c r="AL13" s="728">
        <f>AW21</f>
        <v>8</v>
      </c>
      <c r="AN13" s="8" t="s">
        <v>620</v>
      </c>
      <c r="AO13" s="98">
        <f t="shared" si="1"/>
        <v>0.51515151515151514</v>
      </c>
      <c r="AP13" s="546">
        <f t="shared" si="2"/>
        <v>0.45454545454545453</v>
      </c>
      <c r="AQ13" s="75">
        <f t="shared" si="3"/>
        <v>3.0303030303030304E-2</v>
      </c>
      <c r="AS13" s="19" t="s">
        <v>620</v>
      </c>
      <c r="AT13" s="242">
        <f>+集計・資料①!DR11</f>
        <v>68</v>
      </c>
      <c r="AU13" s="239">
        <f>+集計・資料①!DZ11</f>
        <v>60</v>
      </c>
      <c r="AV13" s="239">
        <f>+集計・資料①!EA11</f>
        <v>4</v>
      </c>
      <c r="AW13" s="78">
        <f t="shared" si="0"/>
        <v>132</v>
      </c>
    </row>
    <row r="14" spans="1:49" ht="10.5" customHeight="1">
      <c r="B14" s="846"/>
      <c r="C14" s="846"/>
      <c r="D14" s="846"/>
      <c r="E14" s="846"/>
      <c r="F14" s="846"/>
      <c r="G14" s="846"/>
      <c r="H14" s="846"/>
      <c r="I14" s="846"/>
      <c r="J14" s="846"/>
      <c r="K14" s="846"/>
      <c r="L14" s="846"/>
      <c r="N14" s="439"/>
      <c r="O14" s="89"/>
      <c r="P14" s="89"/>
      <c r="Q14" s="89"/>
      <c r="R14" s="89"/>
      <c r="S14" s="89"/>
      <c r="T14" s="89"/>
      <c r="U14" s="89"/>
      <c r="V14" s="89"/>
      <c r="W14" s="89"/>
      <c r="X14" s="89"/>
      <c r="Y14" s="89"/>
      <c r="Z14" s="89"/>
      <c r="AA14" s="440"/>
      <c r="AC14" s="708" t="s">
        <v>419</v>
      </c>
      <c r="AD14" s="715">
        <f>AO20</f>
        <v>0.55000000000000004</v>
      </c>
      <c r="AE14" s="706">
        <f>AP20</f>
        <v>0.4</v>
      </c>
      <c r="AF14" s="706">
        <f>AQ20</f>
        <v>0.05</v>
      </c>
      <c r="AH14" s="708" t="s">
        <v>419</v>
      </c>
      <c r="AI14" s="728">
        <f>AT20</f>
        <v>11</v>
      </c>
      <c r="AJ14" s="728">
        <f>AU20</f>
        <v>8</v>
      </c>
      <c r="AK14" s="728">
        <f>AV20</f>
        <v>1</v>
      </c>
      <c r="AL14" s="728">
        <f>AW20</f>
        <v>20</v>
      </c>
      <c r="AN14" s="8" t="s">
        <v>618</v>
      </c>
      <c r="AO14" s="98">
        <f t="shared" si="1"/>
        <v>0.55172413793103448</v>
      </c>
      <c r="AP14" s="546">
        <f t="shared" si="2"/>
        <v>0.44827586206896552</v>
      </c>
      <c r="AQ14" s="75">
        <f t="shared" si="3"/>
        <v>0</v>
      </c>
      <c r="AS14" s="19" t="s">
        <v>618</v>
      </c>
      <c r="AT14" s="242">
        <f>+集計・資料①!DR13</f>
        <v>16</v>
      </c>
      <c r="AU14" s="239">
        <f>+集計・資料①!DZ13</f>
        <v>13</v>
      </c>
      <c r="AV14" s="239">
        <f>+集計・資料①!EA13</f>
        <v>0</v>
      </c>
      <c r="AW14" s="78">
        <f t="shared" si="0"/>
        <v>29</v>
      </c>
    </row>
    <row r="15" spans="1:49" ht="10.5" customHeight="1">
      <c r="B15" s="846"/>
      <c r="C15" s="846"/>
      <c r="D15" s="846"/>
      <c r="E15" s="846"/>
      <c r="F15" s="846"/>
      <c r="G15" s="846"/>
      <c r="H15" s="846"/>
      <c r="I15" s="846"/>
      <c r="J15" s="846"/>
      <c r="K15" s="846"/>
      <c r="L15" s="846"/>
      <c r="N15" s="439"/>
      <c r="O15" s="89"/>
      <c r="P15" s="89"/>
      <c r="Q15" s="89"/>
      <c r="R15" s="89"/>
      <c r="S15" s="89"/>
      <c r="T15" s="89"/>
      <c r="U15" s="89"/>
      <c r="V15" s="89"/>
      <c r="W15" s="89"/>
      <c r="X15" s="89"/>
      <c r="Y15" s="89"/>
      <c r="Z15" s="89"/>
      <c r="AA15" s="440"/>
      <c r="AC15" s="578" t="s">
        <v>420</v>
      </c>
      <c r="AD15" s="715">
        <f>AO19</f>
        <v>0.35564853556485354</v>
      </c>
      <c r="AE15" s="706">
        <f>AP19</f>
        <v>0.62761506276150625</v>
      </c>
      <c r="AF15" s="706">
        <f>AQ19</f>
        <v>1.6736401673640166E-2</v>
      </c>
      <c r="AH15" s="578" t="s">
        <v>420</v>
      </c>
      <c r="AI15" s="728">
        <f>AT19</f>
        <v>85</v>
      </c>
      <c r="AJ15" s="728">
        <f>AU19</f>
        <v>150</v>
      </c>
      <c r="AK15" s="728">
        <f>AV19</f>
        <v>4</v>
      </c>
      <c r="AL15" s="728">
        <f>AW19</f>
        <v>239</v>
      </c>
      <c r="AN15" s="8" t="s">
        <v>617</v>
      </c>
      <c r="AO15" s="98">
        <f t="shared" si="1"/>
        <v>0.57553956834532372</v>
      </c>
      <c r="AP15" s="546">
        <f t="shared" si="2"/>
        <v>0.42446043165467628</v>
      </c>
      <c r="AQ15" s="75">
        <f t="shared" si="3"/>
        <v>0</v>
      </c>
      <c r="AS15" s="19" t="s">
        <v>617</v>
      </c>
      <c r="AT15" s="242">
        <f>+集計・資料①!DR15</f>
        <v>80</v>
      </c>
      <c r="AU15" s="239">
        <f>+集計・資料①!DZ15</f>
        <v>59</v>
      </c>
      <c r="AV15" s="239">
        <f>+集計・資料①!EA15</f>
        <v>0</v>
      </c>
      <c r="AW15" s="78">
        <f t="shared" si="0"/>
        <v>139</v>
      </c>
    </row>
    <row r="16" spans="1:49" ht="10.5" customHeight="1">
      <c r="B16" s="846"/>
      <c r="C16" s="846"/>
      <c r="D16" s="846"/>
      <c r="E16" s="846"/>
      <c r="F16" s="846"/>
      <c r="G16" s="846"/>
      <c r="H16" s="846"/>
      <c r="I16" s="846"/>
      <c r="J16" s="846"/>
      <c r="K16" s="846"/>
      <c r="L16" s="846"/>
      <c r="N16" s="441"/>
      <c r="O16" s="442"/>
      <c r="P16" s="442"/>
      <c r="Q16" s="442"/>
      <c r="R16" s="442"/>
      <c r="S16" s="442"/>
      <c r="T16" s="442"/>
      <c r="U16" s="442"/>
      <c r="V16" s="442"/>
      <c r="W16" s="442"/>
      <c r="X16" s="442"/>
      <c r="Y16" s="442"/>
      <c r="Z16" s="442"/>
      <c r="AA16" s="443"/>
      <c r="AC16" s="708" t="s">
        <v>421</v>
      </c>
      <c r="AD16" s="790">
        <f>AO18</f>
        <v>0.6428571428571429</v>
      </c>
      <c r="AE16" s="706">
        <f>AP18</f>
        <v>0.35714285714285715</v>
      </c>
      <c r="AF16" s="706">
        <f>AQ18</f>
        <v>0</v>
      </c>
      <c r="AH16" s="708" t="s">
        <v>421</v>
      </c>
      <c r="AI16" s="728">
        <f>AT18</f>
        <v>9</v>
      </c>
      <c r="AJ16" s="728">
        <f>AU18</f>
        <v>5</v>
      </c>
      <c r="AK16" s="728">
        <f>AV18</f>
        <v>0</v>
      </c>
      <c r="AL16" s="728">
        <f>AW18</f>
        <v>14</v>
      </c>
      <c r="AN16" s="8" t="s">
        <v>616</v>
      </c>
      <c r="AO16" s="98">
        <f t="shared" si="1"/>
        <v>0.33333333333333331</v>
      </c>
      <c r="AP16" s="546">
        <f t="shared" si="2"/>
        <v>0.66666666666666663</v>
      </c>
      <c r="AQ16" s="75">
        <f t="shared" si="3"/>
        <v>0</v>
      </c>
      <c r="AS16" s="19" t="s">
        <v>616</v>
      </c>
      <c r="AT16" s="242">
        <f>+集計・資料①!DR17</f>
        <v>10</v>
      </c>
      <c r="AU16" s="239">
        <f>+集計・資料①!DZ17</f>
        <v>20</v>
      </c>
      <c r="AV16" s="239">
        <f>+集計・資料①!EA17</f>
        <v>0</v>
      </c>
      <c r="AW16" s="78">
        <f t="shared" si="0"/>
        <v>30</v>
      </c>
    </row>
    <row r="17" spans="1:50">
      <c r="B17" s="881"/>
      <c r="C17" s="881"/>
      <c r="D17" s="881"/>
      <c r="E17" s="881"/>
      <c r="F17" s="881"/>
      <c r="G17" s="881"/>
      <c r="H17" s="881"/>
      <c r="I17" s="881"/>
      <c r="J17" s="881"/>
      <c r="K17" s="881"/>
      <c r="L17" s="881"/>
      <c r="O17" s="89"/>
      <c r="P17" s="89"/>
      <c r="Q17" s="89"/>
      <c r="R17" s="89"/>
      <c r="S17" s="89"/>
      <c r="T17" s="89"/>
      <c r="U17" s="89"/>
      <c r="V17" s="89"/>
      <c r="W17" s="89"/>
      <c r="X17" s="89"/>
      <c r="Y17" s="89"/>
      <c r="Z17" s="89"/>
      <c r="AA17" s="89"/>
      <c r="AC17" s="578" t="s">
        <v>422</v>
      </c>
      <c r="AD17" s="715">
        <f>AO17</f>
        <v>0.21052631578947367</v>
      </c>
      <c r="AE17" s="706">
        <f>AP17</f>
        <v>0.78947368421052633</v>
      </c>
      <c r="AF17" s="706">
        <f>AQ17</f>
        <v>0</v>
      </c>
      <c r="AH17" s="578" t="s">
        <v>422</v>
      </c>
      <c r="AI17" s="728">
        <f>AT17</f>
        <v>4</v>
      </c>
      <c r="AJ17" s="728">
        <f>AU17</f>
        <v>15</v>
      </c>
      <c r="AK17" s="728">
        <f>AV17</f>
        <v>0</v>
      </c>
      <c r="AL17" s="728">
        <f>AW17</f>
        <v>19</v>
      </c>
      <c r="AN17" s="8" t="s">
        <v>621</v>
      </c>
      <c r="AO17" s="98">
        <f t="shared" si="1"/>
        <v>0.21052631578947367</v>
      </c>
      <c r="AP17" s="546">
        <f t="shared" si="2"/>
        <v>0.78947368421052633</v>
      </c>
      <c r="AQ17" s="75">
        <f t="shared" si="3"/>
        <v>0</v>
      </c>
      <c r="AS17" s="19" t="s">
        <v>621</v>
      </c>
      <c r="AT17" s="242">
        <f>+集計・資料①!DR19</f>
        <v>4</v>
      </c>
      <c r="AU17" s="239">
        <f>+集計・資料①!DZ19</f>
        <v>15</v>
      </c>
      <c r="AV17" s="239">
        <f>+集計・資料①!EA19</f>
        <v>0</v>
      </c>
      <c r="AW17" s="78">
        <f t="shared" si="0"/>
        <v>19</v>
      </c>
    </row>
    <row r="18" spans="1:50">
      <c r="A18" s="436"/>
      <c r="B18" s="437"/>
      <c r="C18" s="437"/>
      <c r="D18" s="437"/>
      <c r="E18" s="437"/>
      <c r="F18" s="437"/>
      <c r="G18" s="437"/>
      <c r="H18" s="437"/>
      <c r="I18" s="437"/>
      <c r="J18" s="437"/>
      <c r="K18" s="437"/>
      <c r="L18" s="437"/>
      <c r="M18" s="437"/>
      <c r="N18" s="437"/>
      <c r="O18" s="437"/>
      <c r="P18" s="437"/>
      <c r="Q18" s="437"/>
      <c r="R18" s="437"/>
      <c r="S18" s="437"/>
      <c r="T18" s="437"/>
      <c r="U18" s="437"/>
      <c r="V18" s="437"/>
      <c r="W18" s="437"/>
      <c r="X18" s="437"/>
      <c r="Y18" s="437"/>
      <c r="Z18" s="437"/>
      <c r="AA18" s="438"/>
      <c r="AC18" s="708" t="s">
        <v>423</v>
      </c>
      <c r="AD18" s="715">
        <f>AO16</f>
        <v>0.33333333333333331</v>
      </c>
      <c r="AE18" s="706">
        <f>AP16</f>
        <v>0.66666666666666663</v>
      </c>
      <c r="AF18" s="706">
        <f>AQ16</f>
        <v>0</v>
      </c>
      <c r="AH18" s="708" t="s">
        <v>423</v>
      </c>
      <c r="AI18" s="728">
        <f>AT16</f>
        <v>10</v>
      </c>
      <c r="AJ18" s="728">
        <f>AU16</f>
        <v>20</v>
      </c>
      <c r="AK18" s="728">
        <f>AV16</f>
        <v>0</v>
      </c>
      <c r="AL18" s="728">
        <f>AW16</f>
        <v>30</v>
      </c>
      <c r="AN18" s="8" t="s">
        <v>615</v>
      </c>
      <c r="AO18" s="98">
        <f t="shared" si="1"/>
        <v>0.6428571428571429</v>
      </c>
      <c r="AP18" s="546">
        <f t="shared" si="2"/>
        <v>0.35714285714285715</v>
      </c>
      <c r="AQ18" s="75">
        <f t="shared" si="3"/>
        <v>0</v>
      </c>
      <c r="AS18" s="19" t="s">
        <v>615</v>
      </c>
      <c r="AT18" s="242">
        <f>+集計・資料①!DR21</f>
        <v>9</v>
      </c>
      <c r="AU18" s="239">
        <f>+集計・資料①!DZ21</f>
        <v>5</v>
      </c>
      <c r="AV18" s="239">
        <f>+集計・資料①!EA21</f>
        <v>0</v>
      </c>
      <c r="AW18" s="78">
        <f t="shared" si="0"/>
        <v>14</v>
      </c>
    </row>
    <row r="19" spans="1:50">
      <c r="A19" s="439"/>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440"/>
      <c r="AC19" s="578" t="s">
        <v>424</v>
      </c>
      <c r="AD19" s="715">
        <f>AO15</f>
        <v>0.57553956834532372</v>
      </c>
      <c r="AE19" s="706">
        <f>AP15</f>
        <v>0.42446043165467628</v>
      </c>
      <c r="AF19" s="706">
        <f>AQ15</f>
        <v>0</v>
      </c>
      <c r="AH19" s="578" t="s">
        <v>424</v>
      </c>
      <c r="AI19" s="728">
        <f>AT15</f>
        <v>80</v>
      </c>
      <c r="AJ19" s="728">
        <f>AU15</f>
        <v>59</v>
      </c>
      <c r="AK19" s="728">
        <f>AV15</f>
        <v>0</v>
      </c>
      <c r="AL19" s="728">
        <f>AW15</f>
        <v>139</v>
      </c>
      <c r="AN19" s="8" t="s">
        <v>614</v>
      </c>
      <c r="AO19" s="98">
        <f t="shared" si="1"/>
        <v>0.35564853556485354</v>
      </c>
      <c r="AP19" s="546">
        <f t="shared" si="2"/>
        <v>0.62761506276150625</v>
      </c>
      <c r="AQ19" s="75">
        <f t="shared" si="3"/>
        <v>1.6736401673640166E-2</v>
      </c>
      <c r="AS19" s="19" t="s">
        <v>614</v>
      </c>
      <c r="AT19" s="242">
        <f>+集計・資料①!DR23</f>
        <v>85</v>
      </c>
      <c r="AU19" s="239">
        <f>+集計・資料①!DZ23</f>
        <v>150</v>
      </c>
      <c r="AV19" s="239">
        <f>+集計・資料①!EA23</f>
        <v>4</v>
      </c>
      <c r="AW19" s="78">
        <f t="shared" si="0"/>
        <v>239</v>
      </c>
    </row>
    <row r="20" spans="1:50">
      <c r="A20" s="439"/>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440"/>
      <c r="AC20" s="708" t="s">
        <v>425</v>
      </c>
      <c r="AD20" s="715">
        <f>AO14</f>
        <v>0.55172413793103448</v>
      </c>
      <c r="AE20" s="706">
        <f>AP14</f>
        <v>0.44827586206896552</v>
      </c>
      <c r="AF20" s="706">
        <f>AQ14</f>
        <v>0</v>
      </c>
      <c r="AH20" s="708" t="s">
        <v>425</v>
      </c>
      <c r="AI20" s="728">
        <f>AT14</f>
        <v>16</v>
      </c>
      <c r="AJ20" s="728">
        <f>AU14</f>
        <v>13</v>
      </c>
      <c r="AK20" s="728">
        <f>AV14</f>
        <v>0</v>
      </c>
      <c r="AL20" s="728">
        <f>AW14</f>
        <v>29</v>
      </c>
      <c r="AN20" s="8" t="s">
        <v>613</v>
      </c>
      <c r="AO20" s="98">
        <f t="shared" si="1"/>
        <v>0.55000000000000004</v>
      </c>
      <c r="AP20" s="546">
        <f t="shared" si="2"/>
        <v>0.4</v>
      </c>
      <c r="AQ20" s="75">
        <f t="shared" si="3"/>
        <v>0.05</v>
      </c>
      <c r="AS20" s="19" t="s">
        <v>613</v>
      </c>
      <c r="AT20" s="242">
        <f>+集計・資料①!DR25</f>
        <v>11</v>
      </c>
      <c r="AU20" s="239">
        <f>+集計・資料①!DZ25</f>
        <v>8</v>
      </c>
      <c r="AV20" s="239">
        <f>+集計・資料①!EA25</f>
        <v>1</v>
      </c>
      <c r="AW20" s="78">
        <f t="shared" si="0"/>
        <v>20</v>
      </c>
    </row>
    <row r="21" spans="1:50">
      <c r="A21" s="439"/>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440"/>
      <c r="AC21" s="578" t="s">
        <v>426</v>
      </c>
      <c r="AD21" s="715">
        <f>AO13</f>
        <v>0.51515151515151514</v>
      </c>
      <c r="AE21" s="706">
        <f>AP13</f>
        <v>0.45454545454545453</v>
      </c>
      <c r="AF21" s="706">
        <f>AQ13</f>
        <v>3.0303030303030304E-2</v>
      </c>
      <c r="AH21" s="578" t="s">
        <v>426</v>
      </c>
      <c r="AI21" s="728">
        <f>AT13</f>
        <v>68</v>
      </c>
      <c r="AJ21" s="728">
        <f>AU13</f>
        <v>60</v>
      </c>
      <c r="AK21" s="728">
        <f>AV13</f>
        <v>4</v>
      </c>
      <c r="AL21" s="728">
        <f>AW13</f>
        <v>132</v>
      </c>
      <c r="AN21" s="8" t="s">
        <v>612</v>
      </c>
      <c r="AO21" s="98">
        <f t="shared" si="1"/>
        <v>0.875</v>
      </c>
      <c r="AP21" s="546">
        <f t="shared" si="2"/>
        <v>0.125</v>
      </c>
      <c r="AQ21" s="75">
        <f t="shared" si="3"/>
        <v>0</v>
      </c>
      <c r="AS21" s="19" t="s">
        <v>612</v>
      </c>
      <c r="AT21" s="242">
        <f>+集計・資料①!DR27</f>
        <v>7</v>
      </c>
      <c r="AU21" s="239">
        <f>+集計・資料①!DZ27</f>
        <v>1</v>
      </c>
      <c r="AV21" s="239">
        <f>+集計・資料①!EA27</f>
        <v>0</v>
      </c>
      <c r="AW21" s="78">
        <f>+SUM(AT21:AV21)</f>
        <v>8</v>
      </c>
    </row>
    <row r="22" spans="1:50">
      <c r="A22" s="439"/>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440"/>
      <c r="AC22" s="708" t="s">
        <v>427</v>
      </c>
      <c r="AD22" s="706">
        <f>AO12</f>
        <v>0.36842105263157893</v>
      </c>
      <c r="AE22" s="706">
        <f>AP12</f>
        <v>0.59649122807017541</v>
      </c>
      <c r="AF22" s="706">
        <f>AQ12</f>
        <v>3.5087719298245612E-2</v>
      </c>
      <c r="AH22" s="708" t="s">
        <v>427</v>
      </c>
      <c r="AI22" s="728">
        <f>AT12</f>
        <v>21</v>
      </c>
      <c r="AJ22" s="728">
        <f>AU12</f>
        <v>34</v>
      </c>
      <c r="AK22" s="728">
        <f>AV12</f>
        <v>2</v>
      </c>
      <c r="AL22" s="728">
        <f>AW12</f>
        <v>57</v>
      </c>
      <c r="AN22" s="17" t="s">
        <v>622</v>
      </c>
      <c r="AO22" s="98">
        <f t="shared" si="1"/>
        <v>0.38750000000000001</v>
      </c>
      <c r="AP22" s="546">
        <f t="shared" si="2"/>
        <v>0.6</v>
      </c>
      <c r="AQ22" s="75">
        <f t="shared" si="3"/>
        <v>1.2500000000000001E-2</v>
      </c>
      <c r="AS22" s="20" t="s">
        <v>622</v>
      </c>
      <c r="AT22" s="242">
        <f>+集計・資料①!DR29</f>
        <v>62</v>
      </c>
      <c r="AU22" s="239">
        <f>+集計・資料①!DZ29</f>
        <v>96</v>
      </c>
      <c r="AV22" s="239">
        <f>+集計・資料①!EA29</f>
        <v>2</v>
      </c>
      <c r="AW22" s="78">
        <f>+SUM(AT22:AV22)</f>
        <v>160</v>
      </c>
    </row>
    <row r="23" spans="1:50" ht="11.25" thickBot="1">
      <c r="A23" s="43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440"/>
      <c r="AC23" s="578" t="s">
        <v>23</v>
      </c>
      <c r="AD23" s="706" t="e">
        <f>AO11</f>
        <v>#DIV/0!</v>
      </c>
      <c r="AE23" s="706" t="e">
        <f>AP11</f>
        <v>#DIV/0!</v>
      </c>
      <c r="AF23" s="706" t="e">
        <f>AQ11</f>
        <v>#DIV/0!</v>
      </c>
      <c r="AH23" s="578" t="s">
        <v>23</v>
      </c>
      <c r="AI23" s="728">
        <f>AT11</f>
        <v>0</v>
      </c>
      <c r="AJ23" s="728">
        <f>AU11</f>
        <v>0</v>
      </c>
      <c r="AK23" s="728">
        <f>AV11</f>
        <v>0</v>
      </c>
      <c r="AL23" s="728">
        <f>AW11</f>
        <v>0</v>
      </c>
      <c r="AN23" s="11" t="s">
        <v>623</v>
      </c>
      <c r="AO23" s="57">
        <f t="shared" si="1"/>
        <v>0.33734939759036142</v>
      </c>
      <c r="AP23" s="547">
        <f t="shared" si="2"/>
        <v>0.6506024096385542</v>
      </c>
      <c r="AQ23" s="59">
        <f t="shared" si="3"/>
        <v>1.2048192771084338E-2</v>
      </c>
      <c r="AS23" s="22" t="s">
        <v>623</v>
      </c>
      <c r="AT23" s="246">
        <f>+集計・資料①!DR31</f>
        <v>56</v>
      </c>
      <c r="AU23" s="247">
        <f>+集計・資料①!DZ31</f>
        <v>108</v>
      </c>
      <c r="AV23" s="247">
        <f>+集計・資料①!EA31</f>
        <v>2</v>
      </c>
      <c r="AW23" s="83">
        <f>+SUM(AT23:AV23)</f>
        <v>166</v>
      </c>
    </row>
    <row r="24" spans="1:50" ht="12" thickTop="1" thickBot="1">
      <c r="A24" s="439"/>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440"/>
      <c r="AH24" s="580" t="s">
        <v>631</v>
      </c>
      <c r="AI24" s="728">
        <f>SUM(AI11:AI23)</f>
        <v>429</v>
      </c>
      <c r="AJ24" s="728">
        <f>SUM(AJ11:AJ23)</f>
        <v>569</v>
      </c>
      <c r="AK24" s="728">
        <f>SUM(AK11:AK23)</f>
        <v>15</v>
      </c>
      <c r="AL24" s="728">
        <f>SUM(AL11:AL23)</f>
        <v>1013</v>
      </c>
      <c r="AS24" s="548" t="s">
        <v>631</v>
      </c>
      <c r="AT24" s="549">
        <f>+集計・資料①!DR33</f>
        <v>429</v>
      </c>
      <c r="AU24" s="536">
        <f>+集計・資料①!DZ33</f>
        <v>569</v>
      </c>
      <c r="AV24" s="550">
        <f>+集計・資料①!EA33</f>
        <v>15</v>
      </c>
      <c r="AW24" s="551">
        <f>+SUM(AT24:AV24)</f>
        <v>1013</v>
      </c>
    </row>
    <row r="25" spans="1:50">
      <c r="A25" s="439"/>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440"/>
      <c r="AK25" s="89"/>
      <c r="AL25" s="89"/>
      <c r="AV25" s="89"/>
      <c r="AW25" s="89"/>
    </row>
    <row r="26" spans="1:50" ht="10.5" customHeight="1">
      <c r="A26" s="439"/>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440"/>
      <c r="AC26" s="552" t="s">
        <v>153</v>
      </c>
      <c r="AD26" s="543"/>
      <c r="AE26" s="543"/>
      <c r="AF26" s="543"/>
      <c r="AG26" s="543"/>
      <c r="AH26" s="544" t="s">
        <v>79</v>
      </c>
      <c r="AI26" s="544"/>
      <c r="AJ26" s="544"/>
      <c r="AK26" s="544"/>
      <c r="AL26" s="544"/>
      <c r="AN26" s="552" t="s">
        <v>153</v>
      </c>
      <c r="AO26" s="543"/>
      <c r="AP26" s="543"/>
      <c r="AQ26" s="543"/>
      <c r="AR26" s="543"/>
      <c r="AS26" s="544" t="s">
        <v>79</v>
      </c>
      <c r="AT26" s="544"/>
      <c r="AU26" s="544"/>
      <c r="AV26" s="544"/>
      <c r="AW26" s="544"/>
      <c r="AX26" s="531"/>
    </row>
    <row r="27" spans="1:50">
      <c r="A27" s="439"/>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440"/>
      <c r="AC27" s="543"/>
      <c r="AD27" s="543"/>
      <c r="AE27" s="543"/>
      <c r="AF27" s="543"/>
      <c r="AG27" s="543"/>
      <c r="AH27" s="544"/>
      <c r="AI27" s="544"/>
      <c r="AJ27" s="544"/>
      <c r="AK27" s="544"/>
      <c r="AL27" s="544"/>
      <c r="AN27" s="543"/>
      <c r="AO27" s="543"/>
      <c r="AP27" s="543"/>
      <c r="AQ27" s="543"/>
      <c r="AR27" s="543"/>
      <c r="AS27" s="544"/>
      <c r="AT27" s="544"/>
      <c r="AU27" s="544"/>
      <c r="AV27" s="544"/>
      <c r="AW27" s="544"/>
      <c r="AX27" s="89"/>
    </row>
    <row r="28" spans="1:50" ht="11.25" thickBot="1">
      <c r="A28" s="439"/>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440"/>
    </row>
    <row r="29" spans="1:50" ht="18.75" thickBot="1">
      <c r="A29" s="439"/>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440"/>
      <c r="AC29" s="580" t="s">
        <v>8</v>
      </c>
      <c r="AD29" s="607" t="s">
        <v>312</v>
      </c>
      <c r="AE29" s="607" t="s">
        <v>335</v>
      </c>
      <c r="AF29" s="580" t="s">
        <v>414</v>
      </c>
      <c r="AH29" s="580" t="s">
        <v>8</v>
      </c>
      <c r="AI29" s="607" t="s">
        <v>312</v>
      </c>
      <c r="AJ29" s="607" t="s">
        <v>335</v>
      </c>
      <c r="AK29" s="580" t="s">
        <v>414</v>
      </c>
      <c r="AL29" s="580" t="s">
        <v>633</v>
      </c>
      <c r="AN29" s="33" t="s">
        <v>8</v>
      </c>
      <c r="AO29" s="534" t="s">
        <v>312</v>
      </c>
      <c r="AP29" s="535" t="s">
        <v>335</v>
      </c>
      <c r="AQ29" s="32" t="s">
        <v>414</v>
      </c>
      <c r="AS29" s="33" t="s">
        <v>8</v>
      </c>
      <c r="AT29" s="534" t="s">
        <v>312</v>
      </c>
      <c r="AU29" s="535" t="s">
        <v>335</v>
      </c>
      <c r="AV29" s="45" t="s">
        <v>414</v>
      </c>
      <c r="AW29" s="105" t="s">
        <v>633</v>
      </c>
    </row>
    <row r="30" spans="1:50">
      <c r="A30" s="439"/>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440"/>
      <c r="AC30" s="582" t="s">
        <v>428</v>
      </c>
      <c r="AD30" s="706">
        <f>AO35</f>
        <v>0.19230769230769232</v>
      </c>
      <c r="AE30" s="706">
        <f>AP35</f>
        <v>0.7846153846153846</v>
      </c>
      <c r="AF30" s="706">
        <f>AQ35</f>
        <v>2.3076923076923078E-2</v>
      </c>
      <c r="AH30" s="582" t="s">
        <v>428</v>
      </c>
      <c r="AI30" s="714">
        <f>AT35</f>
        <v>25</v>
      </c>
      <c r="AJ30" s="714">
        <f>AU35</f>
        <v>102</v>
      </c>
      <c r="AK30" s="714">
        <f>AV35</f>
        <v>3</v>
      </c>
      <c r="AL30" s="714">
        <f>AW35</f>
        <v>130</v>
      </c>
      <c r="AN30" s="69" t="s">
        <v>630</v>
      </c>
      <c r="AO30" s="92">
        <f t="shared" ref="AO30:AQ35" si="4">+AT30/$AW30</f>
        <v>0.90384615384615385</v>
      </c>
      <c r="AP30" s="48">
        <f t="shared" si="4"/>
        <v>9.6153846153846159E-2</v>
      </c>
      <c r="AQ30" s="93">
        <f t="shared" si="4"/>
        <v>0</v>
      </c>
      <c r="AS30" s="69" t="s">
        <v>630</v>
      </c>
      <c r="AT30" s="537">
        <f>集計・資料①!DR41</f>
        <v>47</v>
      </c>
      <c r="AU30" s="95">
        <f>集計・資料①!DZ41</f>
        <v>5</v>
      </c>
      <c r="AV30" s="95">
        <f>集計・資料①!EA41</f>
        <v>0</v>
      </c>
      <c r="AW30" s="514">
        <f t="shared" ref="AW30:AW35" si="5">+SUM(AT30:AV30)</f>
        <v>52</v>
      </c>
    </row>
    <row r="31" spans="1:50">
      <c r="A31" s="439"/>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440"/>
      <c r="AC31" s="582" t="s">
        <v>429</v>
      </c>
      <c r="AD31" s="706">
        <f>AO34</f>
        <v>0.30745341614906835</v>
      </c>
      <c r="AE31" s="706">
        <f>AP34</f>
        <v>0.68012422360248448</v>
      </c>
      <c r="AF31" s="706">
        <f>AQ34</f>
        <v>1.2422360248447204E-2</v>
      </c>
      <c r="AH31" s="582" t="s">
        <v>429</v>
      </c>
      <c r="AI31" s="714">
        <f>AT34</f>
        <v>99</v>
      </c>
      <c r="AJ31" s="714">
        <f>AU34</f>
        <v>219</v>
      </c>
      <c r="AK31" s="714">
        <f>AV34</f>
        <v>4</v>
      </c>
      <c r="AL31" s="714">
        <f>AW34</f>
        <v>322</v>
      </c>
      <c r="AN31" s="72" t="s">
        <v>445</v>
      </c>
      <c r="AO31" s="98">
        <f t="shared" si="4"/>
        <v>0.72857142857142854</v>
      </c>
      <c r="AP31" s="74">
        <f t="shared" si="4"/>
        <v>0.27142857142857141</v>
      </c>
      <c r="AQ31" s="75">
        <f t="shared" si="4"/>
        <v>0</v>
      </c>
      <c r="AS31" s="72" t="s">
        <v>445</v>
      </c>
      <c r="AT31" s="538">
        <f>集計・資料①!DR43</f>
        <v>51</v>
      </c>
      <c r="AU31" s="51">
        <f>集計・資料①!DZ43</f>
        <v>19</v>
      </c>
      <c r="AV31" s="51">
        <f>集計・資料①!EA43</f>
        <v>0</v>
      </c>
      <c r="AW31" s="78">
        <f t="shared" si="5"/>
        <v>70</v>
      </c>
    </row>
    <row r="32" spans="1:50">
      <c r="A32" s="439"/>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440"/>
      <c r="AC32" s="582" t="s">
        <v>430</v>
      </c>
      <c r="AD32" s="706">
        <f>AO33</f>
        <v>0.45558739255014324</v>
      </c>
      <c r="AE32" s="706">
        <f>AP33</f>
        <v>0.53008595988538687</v>
      </c>
      <c r="AF32" s="706">
        <f>AQ33</f>
        <v>1.4326647564469915E-2</v>
      </c>
      <c r="AH32" s="582" t="s">
        <v>430</v>
      </c>
      <c r="AI32" s="714">
        <f>AT33</f>
        <v>159</v>
      </c>
      <c r="AJ32" s="714">
        <f>AU33</f>
        <v>185</v>
      </c>
      <c r="AK32" s="714">
        <f>AV33</f>
        <v>5</v>
      </c>
      <c r="AL32" s="714">
        <f>AW33</f>
        <v>349</v>
      </c>
      <c r="AN32" s="72" t="s">
        <v>446</v>
      </c>
      <c r="AO32" s="98">
        <f t="shared" si="4"/>
        <v>0.53333333333333333</v>
      </c>
      <c r="AP32" s="74">
        <f t="shared" si="4"/>
        <v>0.43333333333333335</v>
      </c>
      <c r="AQ32" s="75">
        <f t="shared" si="4"/>
        <v>3.3333333333333333E-2</v>
      </c>
      <c r="AS32" s="72" t="s">
        <v>446</v>
      </c>
      <c r="AT32" s="538">
        <f>集計・資料①!DR45</f>
        <v>48</v>
      </c>
      <c r="AU32" s="51">
        <f>集計・資料①!DZ45</f>
        <v>39</v>
      </c>
      <c r="AV32" s="51">
        <f>集計・資料①!EA45</f>
        <v>3</v>
      </c>
      <c r="AW32" s="78">
        <f t="shared" si="5"/>
        <v>90</v>
      </c>
    </row>
    <row r="33" spans="1:49">
      <c r="A33" s="439"/>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440"/>
      <c r="AC33" s="582" t="s">
        <v>431</v>
      </c>
      <c r="AD33" s="790">
        <f>AO32</f>
        <v>0.53333333333333333</v>
      </c>
      <c r="AE33" s="706">
        <f>AP32</f>
        <v>0.43333333333333335</v>
      </c>
      <c r="AF33" s="706">
        <f>AQ32</f>
        <v>3.3333333333333333E-2</v>
      </c>
      <c r="AH33" s="582" t="s">
        <v>431</v>
      </c>
      <c r="AI33" s="714">
        <f>AT32</f>
        <v>48</v>
      </c>
      <c r="AJ33" s="714">
        <f>AU32</f>
        <v>39</v>
      </c>
      <c r="AK33" s="714">
        <f>AV32</f>
        <v>3</v>
      </c>
      <c r="AL33" s="714">
        <f>AW32</f>
        <v>90</v>
      </c>
      <c r="AN33" s="72" t="s">
        <v>447</v>
      </c>
      <c r="AO33" s="98">
        <f t="shared" si="4"/>
        <v>0.45558739255014324</v>
      </c>
      <c r="AP33" s="74">
        <f t="shared" si="4"/>
        <v>0.53008595988538687</v>
      </c>
      <c r="AQ33" s="75">
        <f t="shared" si="4"/>
        <v>1.4326647564469915E-2</v>
      </c>
      <c r="AS33" s="72" t="s">
        <v>447</v>
      </c>
      <c r="AT33" s="538">
        <f>集計・資料①!DR47</f>
        <v>159</v>
      </c>
      <c r="AU33" s="51">
        <f>集計・資料①!DZ47</f>
        <v>185</v>
      </c>
      <c r="AV33" s="51">
        <f>集計・資料①!EA47</f>
        <v>5</v>
      </c>
      <c r="AW33" s="78">
        <f t="shared" si="5"/>
        <v>349</v>
      </c>
    </row>
    <row r="34" spans="1:49">
      <c r="A34" s="439"/>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440"/>
      <c r="AC34" s="582" t="s">
        <v>432</v>
      </c>
      <c r="AD34" s="790">
        <f>AO31</f>
        <v>0.72857142857142854</v>
      </c>
      <c r="AE34" s="706">
        <f>AP31</f>
        <v>0.27142857142857141</v>
      </c>
      <c r="AF34" s="706">
        <f>AQ31</f>
        <v>0</v>
      </c>
      <c r="AH34" s="582" t="s">
        <v>432</v>
      </c>
      <c r="AI34" s="714">
        <f>AT31</f>
        <v>51</v>
      </c>
      <c r="AJ34" s="714">
        <f>AU31</f>
        <v>19</v>
      </c>
      <c r="AK34" s="714">
        <f>AV31</f>
        <v>0</v>
      </c>
      <c r="AL34" s="714">
        <f>AW31</f>
        <v>70</v>
      </c>
      <c r="AN34" s="72" t="s">
        <v>448</v>
      </c>
      <c r="AO34" s="98">
        <f t="shared" si="4"/>
        <v>0.30745341614906835</v>
      </c>
      <c r="AP34" s="74">
        <f t="shared" si="4"/>
        <v>0.68012422360248448</v>
      </c>
      <c r="AQ34" s="75">
        <f t="shared" si="4"/>
        <v>1.2422360248447204E-2</v>
      </c>
      <c r="AS34" s="72" t="s">
        <v>448</v>
      </c>
      <c r="AT34" s="538">
        <f>集計・資料①!DR49</f>
        <v>99</v>
      </c>
      <c r="AU34" s="51">
        <f>集計・資料①!DZ49</f>
        <v>219</v>
      </c>
      <c r="AV34" s="51">
        <f>集計・資料①!EA49</f>
        <v>4</v>
      </c>
      <c r="AW34" s="78">
        <f t="shared" si="5"/>
        <v>322</v>
      </c>
    </row>
    <row r="35" spans="1:49" ht="11.25" thickBot="1">
      <c r="A35" s="439"/>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440"/>
      <c r="AC35" s="582" t="s">
        <v>433</v>
      </c>
      <c r="AD35" s="790">
        <f>AO30</f>
        <v>0.90384615384615385</v>
      </c>
      <c r="AE35" s="706">
        <f>AP30</f>
        <v>9.6153846153846159E-2</v>
      </c>
      <c r="AF35" s="706">
        <f>AQ30</f>
        <v>0</v>
      </c>
      <c r="AH35" s="582" t="s">
        <v>433</v>
      </c>
      <c r="AI35" s="714">
        <f>AT30</f>
        <v>47</v>
      </c>
      <c r="AJ35" s="714">
        <f>AU30</f>
        <v>5</v>
      </c>
      <c r="AK35" s="714">
        <f>AV30</f>
        <v>0</v>
      </c>
      <c r="AL35" s="714">
        <f>AW30</f>
        <v>52</v>
      </c>
      <c r="AN35" s="79" t="s">
        <v>449</v>
      </c>
      <c r="AO35" s="57">
        <f t="shared" si="4"/>
        <v>0.19230769230769232</v>
      </c>
      <c r="AP35" s="58">
        <f t="shared" si="4"/>
        <v>0.7846153846153846</v>
      </c>
      <c r="AQ35" s="59">
        <f t="shared" si="4"/>
        <v>2.3076923076923078E-2</v>
      </c>
      <c r="AS35" s="81" t="s">
        <v>449</v>
      </c>
      <c r="AT35" s="539">
        <f>集計・資料①!DR51</f>
        <v>25</v>
      </c>
      <c r="AU35" s="61">
        <f>集計・資料①!DZ51</f>
        <v>102</v>
      </c>
      <c r="AV35" s="61">
        <f>集計・資料①!EA51</f>
        <v>3</v>
      </c>
      <c r="AW35" s="83">
        <f t="shared" si="5"/>
        <v>130</v>
      </c>
    </row>
    <row r="36" spans="1:49" ht="11.25" thickBot="1">
      <c r="A36" s="439"/>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440"/>
      <c r="AH36" s="580" t="s">
        <v>631</v>
      </c>
      <c r="AI36" s="714">
        <f>SUM(AI30:AI35)</f>
        <v>429</v>
      </c>
      <c r="AJ36" s="714">
        <f>SUM(AJ30:AJ35)</f>
        <v>569</v>
      </c>
      <c r="AK36" s="714">
        <f>SUM(AK30:AK35)</f>
        <v>15</v>
      </c>
      <c r="AL36" s="714">
        <f>SUM(AL30:AL35)</f>
        <v>1013</v>
      </c>
      <c r="AS36" s="39" t="s">
        <v>631</v>
      </c>
      <c r="AT36" s="64">
        <f>集計・資料①!DR53</f>
        <v>429</v>
      </c>
      <c r="AU36" s="85">
        <f>集計・資料①!DZ53</f>
        <v>569</v>
      </c>
      <c r="AV36" s="85">
        <f>集計・資料①!EA53</f>
        <v>15</v>
      </c>
      <c r="AW36" s="141">
        <f>+SUM(AW30:AW35)</f>
        <v>1013</v>
      </c>
    </row>
    <row r="37" spans="1:49">
      <c r="A37" s="439"/>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440"/>
    </row>
    <row r="38" spans="1:49">
      <c r="A38" s="439"/>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440"/>
    </row>
    <row r="39" spans="1:49">
      <c r="A39" s="439"/>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440"/>
      <c r="AI39" s="88"/>
      <c r="AJ39" s="88"/>
      <c r="AK39" s="88"/>
      <c r="AT39" s="88"/>
      <c r="AU39" s="88"/>
      <c r="AV39" s="88"/>
    </row>
    <row r="40" spans="1:49">
      <c r="A40" s="439"/>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440"/>
      <c r="AI40" s="89"/>
      <c r="AJ40" s="89"/>
      <c r="AK40" s="89"/>
      <c r="AT40" s="89"/>
      <c r="AU40" s="89"/>
      <c r="AV40" s="89"/>
    </row>
    <row r="41" spans="1:49">
      <c r="A41" s="439"/>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440"/>
    </row>
    <row r="42" spans="1:49">
      <c r="A42" s="439"/>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440"/>
    </row>
    <row r="43" spans="1:49">
      <c r="A43" s="439"/>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440"/>
    </row>
    <row r="44" spans="1:49">
      <c r="A44" s="439"/>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440"/>
    </row>
    <row r="45" spans="1:49">
      <c r="A45" s="43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440"/>
    </row>
    <row r="46" spans="1:49">
      <c r="A46" s="439"/>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440"/>
    </row>
    <row r="47" spans="1:49">
      <c r="A47" s="439"/>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440"/>
    </row>
    <row r="48" spans="1:49">
      <c r="A48" s="439"/>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440"/>
    </row>
    <row r="49" spans="1:27">
      <c r="A49" s="43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440"/>
    </row>
    <row r="50" spans="1:27">
      <c r="A50" s="439"/>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440"/>
    </row>
    <row r="51" spans="1:27">
      <c r="A51" s="439"/>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440"/>
    </row>
    <row r="52" spans="1:27">
      <c r="A52" s="439"/>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440"/>
    </row>
    <row r="53" spans="1:27">
      <c r="A53" s="439"/>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440"/>
    </row>
    <row r="54" spans="1:27">
      <c r="A54" s="439"/>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440"/>
    </row>
    <row r="55" spans="1:27">
      <c r="A55" s="439"/>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440"/>
    </row>
    <row r="56" spans="1:27">
      <c r="A56" s="439"/>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440"/>
    </row>
    <row r="57" spans="1:27">
      <c r="A57" s="439"/>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440"/>
    </row>
    <row r="58" spans="1:27">
      <c r="A58" s="439"/>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440"/>
    </row>
    <row r="59" spans="1:27">
      <c r="A59" s="439"/>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440"/>
    </row>
    <row r="60" spans="1:27">
      <c r="A60" s="441"/>
      <c r="B60" s="442"/>
      <c r="C60" s="442"/>
      <c r="D60" s="442"/>
      <c r="E60" s="442"/>
      <c r="F60" s="442"/>
      <c r="G60" s="442"/>
      <c r="H60" s="442"/>
      <c r="I60" s="442"/>
      <c r="J60" s="442"/>
      <c r="K60" s="442"/>
      <c r="L60" s="442"/>
      <c r="M60" s="442"/>
      <c r="N60" s="442"/>
      <c r="O60" s="442"/>
      <c r="P60" s="442"/>
      <c r="Q60" s="442"/>
      <c r="R60" s="442"/>
      <c r="S60" s="442"/>
      <c r="T60" s="442"/>
      <c r="U60" s="442"/>
      <c r="V60" s="442"/>
      <c r="W60" s="442"/>
      <c r="X60" s="442"/>
      <c r="Y60" s="442"/>
      <c r="Z60" s="442"/>
      <c r="AA60" s="443"/>
    </row>
  </sheetData>
  <mergeCells count="5">
    <mergeCell ref="A1:B1"/>
    <mergeCell ref="V1:AA1"/>
    <mergeCell ref="AN3:AR3"/>
    <mergeCell ref="AC3:AG3"/>
    <mergeCell ref="B3:L17"/>
  </mergeCells>
  <phoneticPr fontId="10"/>
  <pageMargins left="0.75" right="0.75" top="1" bottom="1" header="0.51200000000000001" footer="0.51200000000000001"/>
  <pageSetup paperSize="9" scale="96" orientation="portrait" r:id="rId1"/>
  <headerFooter alignWithMargins="0"/>
  <colBreaks count="2" manualBreakCount="2">
    <brk id="27" max="59" man="1"/>
    <brk id="38"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enableFormatConditionsCalculation="0">
    <tabColor theme="9" tint="0.59999389629810485"/>
  </sheetPr>
  <dimension ref="A1:AX60"/>
  <sheetViews>
    <sheetView showGridLines="0" view="pageBreakPreview" zoomScale="114" zoomScaleNormal="100" zoomScaleSheetLayoutView="114" workbookViewId="0">
      <selection activeCell="AE57" sqref="AE57"/>
    </sheetView>
  </sheetViews>
  <sheetFormatPr defaultColWidth="10.28515625" defaultRowHeight="10.5"/>
  <cols>
    <col min="1" max="27" width="3.5703125" style="28" customWidth="1"/>
    <col min="28" max="28" width="1.7109375" style="28" customWidth="1"/>
    <col min="29" max="29" width="14.85546875" style="28" customWidth="1"/>
    <col min="30" max="30" width="8.28515625" style="28" bestFit="1" customWidth="1"/>
    <col min="31" max="31" width="9.42578125" style="28" customWidth="1"/>
    <col min="32" max="32" width="9" style="28" customWidth="1"/>
    <col min="33" max="33" width="1.7109375" style="28" customWidth="1"/>
    <col min="34" max="34" width="14.85546875" style="28" customWidth="1"/>
    <col min="35" max="35" width="8.28515625" style="28" customWidth="1"/>
    <col min="36" max="36" width="9.140625" style="28" customWidth="1"/>
    <col min="37" max="37" width="8.85546875" style="28" customWidth="1"/>
    <col min="38" max="38" width="8.28515625" style="28" customWidth="1"/>
    <col min="39" max="39" width="1.7109375" style="28" customWidth="1"/>
    <col min="40" max="40" width="14.85546875" style="28" customWidth="1"/>
    <col min="41" max="41" width="7.42578125" style="28" customWidth="1"/>
    <col min="42" max="42" width="8.28515625" style="28" bestFit="1" customWidth="1"/>
    <col min="43" max="43" width="7.42578125" style="28" customWidth="1"/>
    <col min="44" max="44" width="1.7109375" style="28" customWidth="1"/>
    <col min="45" max="45" width="14.85546875" style="28" customWidth="1"/>
    <col min="46" max="46" width="7.140625" style="28" bestFit="1" customWidth="1"/>
    <col min="47" max="47" width="8.28515625" style="28" bestFit="1" customWidth="1"/>
    <col min="48" max="49" width="6.85546875" style="28" bestFit="1" customWidth="1"/>
    <col min="50" max="16384" width="10.28515625" style="28"/>
  </cols>
  <sheetData>
    <row r="1" spans="1:49" ht="21" customHeight="1" thickBot="1">
      <c r="A1" s="823">
        <v>46</v>
      </c>
      <c r="B1" s="823"/>
      <c r="C1" s="499" t="s">
        <v>100</v>
      </c>
      <c r="D1" s="499"/>
      <c r="E1" s="499"/>
      <c r="F1" s="499"/>
      <c r="G1" s="499"/>
      <c r="H1" s="499"/>
      <c r="I1" s="499"/>
      <c r="J1" s="499"/>
      <c r="K1" s="499"/>
      <c r="L1" s="499"/>
      <c r="M1" s="499"/>
      <c r="N1" s="499"/>
      <c r="O1" s="499"/>
      <c r="P1" s="499"/>
      <c r="Q1" s="499"/>
      <c r="R1" s="499"/>
      <c r="S1" s="499"/>
      <c r="T1" s="499"/>
      <c r="U1" s="499"/>
      <c r="V1" s="824" t="s">
        <v>608</v>
      </c>
      <c r="W1" s="824"/>
      <c r="X1" s="824"/>
      <c r="Y1" s="824"/>
      <c r="Z1" s="824"/>
      <c r="AA1" s="824"/>
      <c r="AC1" s="532" t="s">
        <v>497</v>
      </c>
      <c r="AN1" s="532" t="s">
        <v>101</v>
      </c>
    </row>
    <row r="3" spans="1:49" ht="10.5" customHeight="1">
      <c r="B3" s="846" t="s">
        <v>776</v>
      </c>
      <c r="C3" s="846"/>
      <c r="D3" s="846"/>
      <c r="E3" s="846"/>
      <c r="F3" s="846"/>
      <c r="G3" s="846"/>
      <c r="H3" s="846"/>
      <c r="I3" s="846"/>
      <c r="J3" s="846"/>
      <c r="K3" s="846"/>
      <c r="L3" s="846"/>
      <c r="N3" s="436"/>
      <c r="O3" s="437"/>
      <c r="P3" s="437"/>
      <c r="Q3" s="437"/>
      <c r="R3" s="437"/>
      <c r="S3" s="437"/>
      <c r="T3" s="437"/>
      <c r="U3" s="437"/>
      <c r="V3" s="437"/>
      <c r="W3" s="437"/>
      <c r="X3" s="437"/>
      <c r="Y3" s="437"/>
      <c r="Z3" s="437"/>
      <c r="AA3" s="438"/>
      <c r="AC3" s="880" t="s">
        <v>156</v>
      </c>
      <c r="AD3" s="880"/>
      <c r="AE3" s="880"/>
      <c r="AF3" s="880"/>
      <c r="AG3" s="880"/>
      <c r="AH3" s="28" t="s">
        <v>80</v>
      </c>
      <c r="AN3" s="880" t="s">
        <v>156</v>
      </c>
      <c r="AO3" s="880"/>
      <c r="AP3" s="880"/>
      <c r="AQ3" s="880"/>
      <c r="AR3" s="880"/>
      <c r="AS3" s="28" t="s">
        <v>80</v>
      </c>
    </row>
    <row r="4" spans="1:49" ht="11.25" customHeight="1" thickBot="1">
      <c r="B4" s="846"/>
      <c r="C4" s="846"/>
      <c r="D4" s="846"/>
      <c r="E4" s="846"/>
      <c r="F4" s="846"/>
      <c r="G4" s="846"/>
      <c r="H4" s="846"/>
      <c r="I4" s="846"/>
      <c r="J4" s="846"/>
      <c r="K4" s="846"/>
      <c r="L4" s="846"/>
      <c r="N4" s="439"/>
      <c r="O4" s="89"/>
      <c r="P4" s="89"/>
      <c r="Q4" s="89"/>
      <c r="R4" s="89"/>
      <c r="S4" s="89"/>
      <c r="T4" s="89"/>
      <c r="U4" s="89"/>
      <c r="V4" s="89"/>
      <c r="W4" s="89"/>
      <c r="X4" s="89"/>
      <c r="Y4" s="89"/>
      <c r="Z4" s="89"/>
      <c r="AA4" s="440"/>
    </row>
    <row r="5" spans="1:49" ht="18.75" thickBot="1">
      <c r="B5" s="846"/>
      <c r="C5" s="846"/>
      <c r="D5" s="846"/>
      <c r="E5" s="846"/>
      <c r="F5" s="846"/>
      <c r="G5" s="846"/>
      <c r="H5" s="846"/>
      <c r="I5" s="846"/>
      <c r="J5" s="846"/>
      <c r="K5" s="846"/>
      <c r="L5" s="846"/>
      <c r="N5" s="439"/>
      <c r="O5" s="89"/>
      <c r="P5" s="89"/>
      <c r="Q5" s="89"/>
      <c r="R5" s="89"/>
      <c r="S5" s="89"/>
      <c r="T5" s="89"/>
      <c r="U5" s="89"/>
      <c r="V5" s="89"/>
      <c r="W5" s="89"/>
      <c r="X5" s="89"/>
      <c r="Y5" s="89"/>
      <c r="Z5" s="89"/>
      <c r="AA5" s="440"/>
      <c r="AC5" s="583"/>
      <c r="AD5" s="607" t="s">
        <v>312</v>
      </c>
      <c r="AE5" s="607" t="s">
        <v>335</v>
      </c>
      <c r="AF5" s="580" t="s">
        <v>414</v>
      </c>
      <c r="AH5" s="583"/>
      <c r="AI5" s="607" t="s">
        <v>312</v>
      </c>
      <c r="AJ5" s="607" t="s">
        <v>335</v>
      </c>
      <c r="AK5" s="580" t="s">
        <v>414</v>
      </c>
      <c r="AL5" s="580" t="s">
        <v>633</v>
      </c>
      <c r="AN5" s="136"/>
      <c r="AO5" s="534" t="s">
        <v>312</v>
      </c>
      <c r="AP5" s="535" t="s">
        <v>335</v>
      </c>
      <c r="AQ5" s="32" t="s">
        <v>414</v>
      </c>
      <c r="AS5" s="136"/>
      <c r="AT5" s="534" t="s">
        <v>312</v>
      </c>
      <c r="AU5" s="535" t="s">
        <v>335</v>
      </c>
      <c r="AV5" s="45" t="s">
        <v>414</v>
      </c>
      <c r="AW5" s="105" t="s">
        <v>633</v>
      </c>
    </row>
    <row r="6" spans="1:49" ht="11.25" customHeight="1" thickBot="1">
      <c r="B6" s="846"/>
      <c r="C6" s="846"/>
      <c r="D6" s="846"/>
      <c r="E6" s="846"/>
      <c r="F6" s="846"/>
      <c r="G6" s="846"/>
      <c r="H6" s="846"/>
      <c r="I6" s="846"/>
      <c r="J6" s="846"/>
      <c r="K6" s="846"/>
      <c r="L6" s="846"/>
      <c r="N6" s="439"/>
      <c r="O6" s="89"/>
      <c r="P6" s="89"/>
      <c r="Q6" s="89"/>
      <c r="R6" s="89"/>
      <c r="S6" s="89"/>
      <c r="T6" s="89"/>
      <c r="U6" s="89"/>
      <c r="V6" s="89"/>
      <c r="W6" s="89"/>
      <c r="X6" s="89"/>
      <c r="Y6" s="89"/>
      <c r="Z6" s="89"/>
      <c r="AA6" s="440"/>
      <c r="AC6" s="580" t="s">
        <v>633</v>
      </c>
      <c r="AD6" s="706">
        <f>AO6</f>
        <v>0.37709772951628823</v>
      </c>
      <c r="AE6" s="706">
        <f>AP6</f>
        <v>0.61204343534057259</v>
      </c>
      <c r="AF6" s="706">
        <f>AQ6</f>
        <v>1.085883514313919E-2</v>
      </c>
      <c r="AH6" s="580" t="s">
        <v>633</v>
      </c>
      <c r="AI6" s="728">
        <f>AT6</f>
        <v>382</v>
      </c>
      <c r="AJ6" s="728">
        <f>AU6</f>
        <v>620</v>
      </c>
      <c r="AK6" s="728">
        <f>AV6</f>
        <v>11</v>
      </c>
      <c r="AL6" s="728">
        <f>AW6</f>
        <v>1013</v>
      </c>
      <c r="AN6" s="33" t="s">
        <v>633</v>
      </c>
      <c r="AO6" s="132">
        <f>+AT6/$AW6</f>
        <v>0.37709772951628823</v>
      </c>
      <c r="AP6" s="133">
        <f>+AU6/$AW6</f>
        <v>0.61204343534057259</v>
      </c>
      <c r="AQ6" s="135">
        <f>+AV6/$AW6</f>
        <v>1.085883514313919E-2</v>
      </c>
      <c r="AS6" s="33" t="s">
        <v>633</v>
      </c>
      <c r="AT6" s="553">
        <f>+集計・資料②!F33</f>
        <v>382</v>
      </c>
      <c r="AU6" s="555">
        <f>+集計・資料②!M33</f>
        <v>620</v>
      </c>
      <c r="AV6" s="554">
        <f>+集計・資料②!N33</f>
        <v>11</v>
      </c>
      <c r="AW6" s="243">
        <f>+SUM(AT6:AV6)</f>
        <v>1013</v>
      </c>
    </row>
    <row r="7" spans="1:49" ht="10.5" customHeight="1">
      <c r="B7" s="846"/>
      <c r="C7" s="846"/>
      <c r="D7" s="846"/>
      <c r="E7" s="846"/>
      <c r="F7" s="846"/>
      <c r="G7" s="846"/>
      <c r="H7" s="846"/>
      <c r="I7" s="846"/>
      <c r="J7" s="846"/>
      <c r="K7" s="846"/>
      <c r="L7" s="846"/>
      <c r="N7" s="439"/>
      <c r="O7" s="89"/>
      <c r="P7" s="89"/>
      <c r="Q7" s="89"/>
      <c r="R7" s="89"/>
      <c r="S7" s="89"/>
      <c r="T7" s="89"/>
      <c r="U7" s="89"/>
      <c r="V7" s="89"/>
      <c r="W7" s="89"/>
      <c r="X7" s="89"/>
      <c r="Y7" s="89"/>
      <c r="Z7" s="89"/>
      <c r="AA7" s="440"/>
      <c r="AK7" s="89"/>
      <c r="AL7" s="89"/>
      <c r="AV7" s="89"/>
      <c r="AW7" s="89"/>
    </row>
    <row r="8" spans="1:49" ht="10.5" customHeight="1">
      <c r="B8" s="846"/>
      <c r="C8" s="846"/>
      <c r="D8" s="846"/>
      <c r="E8" s="846"/>
      <c r="F8" s="846"/>
      <c r="G8" s="846"/>
      <c r="H8" s="846"/>
      <c r="I8" s="846"/>
      <c r="J8" s="846"/>
      <c r="K8" s="846"/>
      <c r="L8" s="846"/>
      <c r="N8" s="439"/>
      <c r="O8" s="89"/>
      <c r="P8" s="89"/>
      <c r="Q8" s="89"/>
      <c r="R8" s="89"/>
      <c r="S8" s="89"/>
      <c r="T8" s="89"/>
      <c r="U8" s="89"/>
      <c r="V8" s="89"/>
      <c r="W8" s="89"/>
      <c r="X8" s="89"/>
      <c r="Y8" s="89"/>
      <c r="Z8" s="89"/>
      <c r="AA8" s="440"/>
      <c r="AC8" s="541" t="s">
        <v>699</v>
      </c>
      <c r="AD8" s="541"/>
      <c r="AE8" s="541"/>
      <c r="AF8" s="541"/>
      <c r="AG8" s="541"/>
      <c r="AH8" s="541" t="s">
        <v>699</v>
      </c>
      <c r="AK8" s="89"/>
      <c r="AL8" s="89"/>
      <c r="AN8" s="541" t="s">
        <v>157</v>
      </c>
      <c r="AO8" s="541"/>
      <c r="AP8" s="541"/>
      <c r="AQ8" s="541"/>
      <c r="AR8" s="541"/>
      <c r="AS8" s="28" t="s">
        <v>81</v>
      </c>
      <c r="AV8" s="89"/>
      <c r="AW8" s="89"/>
    </row>
    <row r="9" spans="1:49" ht="11.25" customHeight="1" thickBot="1">
      <c r="B9" s="846"/>
      <c r="C9" s="846"/>
      <c r="D9" s="846"/>
      <c r="E9" s="846"/>
      <c r="F9" s="846"/>
      <c r="G9" s="846"/>
      <c r="H9" s="846"/>
      <c r="I9" s="846"/>
      <c r="J9" s="846"/>
      <c r="K9" s="846"/>
      <c r="L9" s="846"/>
      <c r="N9" s="439"/>
      <c r="O9" s="89"/>
      <c r="P9" s="89"/>
      <c r="Q9" s="89"/>
      <c r="R9" s="89"/>
      <c r="S9" s="89"/>
      <c r="T9" s="89"/>
      <c r="U9" s="89"/>
      <c r="V9" s="89"/>
      <c r="W9" s="89"/>
      <c r="X9" s="89"/>
      <c r="Y9" s="89"/>
      <c r="Z9" s="89"/>
      <c r="AA9" s="440"/>
      <c r="AK9" s="89"/>
      <c r="AL9" s="89"/>
      <c r="AV9" s="530"/>
      <c r="AW9" s="530"/>
    </row>
    <row r="10" spans="1:49" ht="18.75" thickBot="1">
      <c r="B10" s="846"/>
      <c r="C10" s="846"/>
      <c r="D10" s="846"/>
      <c r="E10" s="846"/>
      <c r="F10" s="846"/>
      <c r="G10" s="846"/>
      <c r="H10" s="846"/>
      <c r="I10" s="846"/>
      <c r="J10" s="846"/>
      <c r="K10" s="846"/>
      <c r="L10" s="846"/>
      <c r="N10" s="439"/>
      <c r="O10" s="89"/>
      <c r="P10" s="89"/>
      <c r="Q10" s="89"/>
      <c r="R10" s="89"/>
      <c r="S10" s="89"/>
      <c r="T10" s="89"/>
      <c r="U10" s="89"/>
      <c r="V10" s="89"/>
      <c r="W10" s="89"/>
      <c r="X10" s="89"/>
      <c r="Y10" s="89"/>
      <c r="Z10" s="89"/>
      <c r="AA10" s="440"/>
      <c r="AC10" s="580" t="s">
        <v>625</v>
      </c>
      <c r="AD10" s="607" t="s">
        <v>312</v>
      </c>
      <c r="AE10" s="607" t="s">
        <v>335</v>
      </c>
      <c r="AF10" s="580" t="s">
        <v>414</v>
      </c>
      <c r="AH10" s="580" t="s">
        <v>625</v>
      </c>
      <c r="AI10" s="607" t="s">
        <v>312</v>
      </c>
      <c r="AJ10" s="607" t="s">
        <v>335</v>
      </c>
      <c r="AK10" s="580" t="s">
        <v>414</v>
      </c>
      <c r="AL10" s="580" t="s">
        <v>633</v>
      </c>
      <c r="AN10" s="33" t="s">
        <v>625</v>
      </c>
      <c r="AO10" s="534" t="s">
        <v>312</v>
      </c>
      <c r="AP10" s="535" t="s">
        <v>335</v>
      </c>
      <c r="AQ10" s="32" t="s">
        <v>414</v>
      </c>
      <c r="AS10" s="33" t="s">
        <v>625</v>
      </c>
      <c r="AT10" s="534" t="s">
        <v>312</v>
      </c>
      <c r="AU10" s="535" t="s">
        <v>335</v>
      </c>
      <c r="AV10" s="45" t="s">
        <v>414</v>
      </c>
      <c r="AW10" s="105" t="s">
        <v>633</v>
      </c>
    </row>
    <row r="11" spans="1:49" ht="10.5" customHeight="1">
      <c r="B11" s="846"/>
      <c r="C11" s="846"/>
      <c r="D11" s="846"/>
      <c r="E11" s="846"/>
      <c r="F11" s="846"/>
      <c r="G11" s="846"/>
      <c r="H11" s="846"/>
      <c r="I11" s="846"/>
      <c r="J11" s="846"/>
      <c r="K11" s="846"/>
      <c r="L11" s="846"/>
      <c r="N11" s="439"/>
      <c r="O11" s="89"/>
      <c r="P11" s="89"/>
      <c r="Q11" s="89"/>
      <c r="R11" s="89"/>
      <c r="S11" s="89"/>
      <c r="T11" s="89"/>
      <c r="U11" s="89"/>
      <c r="V11" s="89"/>
      <c r="W11" s="89"/>
      <c r="X11" s="89"/>
      <c r="Y11" s="89"/>
      <c r="Z11" s="89"/>
      <c r="AA11" s="440"/>
      <c r="AC11" s="578" t="s">
        <v>416</v>
      </c>
      <c r="AD11" s="706">
        <f>AO23</f>
        <v>0.33132530120481929</v>
      </c>
      <c r="AE11" s="706">
        <f>AP23</f>
        <v>0.66265060240963858</v>
      </c>
      <c r="AF11" s="706">
        <f>AQ23</f>
        <v>6.024096385542169E-3</v>
      </c>
      <c r="AH11" s="578" t="s">
        <v>416</v>
      </c>
      <c r="AI11" s="728">
        <f>AT23</f>
        <v>55</v>
      </c>
      <c r="AJ11" s="728">
        <f>AU23</f>
        <v>110</v>
      </c>
      <c r="AK11" s="728">
        <f>AV23</f>
        <v>1</v>
      </c>
      <c r="AL11" s="728">
        <f>AW23</f>
        <v>166</v>
      </c>
      <c r="AN11" s="46" t="s">
        <v>632</v>
      </c>
      <c r="AO11" s="92" t="e">
        <f>+AT11/$AW11</f>
        <v>#DIV/0!</v>
      </c>
      <c r="AP11" s="545" t="e">
        <f>+AU11/$AW11</f>
        <v>#DIV/0!</v>
      </c>
      <c r="AQ11" s="93" t="e">
        <f>+AV11/$AW11</f>
        <v>#DIV/0!</v>
      </c>
      <c r="AS11" s="150" t="s">
        <v>632</v>
      </c>
      <c r="AT11" s="556">
        <f>+集計・資料②!F7</f>
        <v>0</v>
      </c>
      <c r="AU11" s="557">
        <f>+集計・資料②!M7</f>
        <v>0</v>
      </c>
      <c r="AV11" s="558">
        <f>+集計・資料②!N7</f>
        <v>0</v>
      </c>
      <c r="AW11" s="559">
        <f t="shared" ref="AW11:AW24" si="0">+SUM(AT11:AV11)</f>
        <v>0</v>
      </c>
    </row>
    <row r="12" spans="1:49" ht="10.5" customHeight="1">
      <c r="B12" s="846"/>
      <c r="C12" s="846"/>
      <c r="D12" s="846"/>
      <c r="E12" s="846"/>
      <c r="F12" s="846"/>
      <c r="G12" s="846"/>
      <c r="H12" s="846"/>
      <c r="I12" s="846"/>
      <c r="J12" s="846"/>
      <c r="K12" s="846"/>
      <c r="L12" s="846"/>
      <c r="N12" s="439"/>
      <c r="O12" s="89"/>
      <c r="P12" s="89"/>
      <c r="Q12" s="89"/>
      <c r="R12" s="89"/>
      <c r="S12" s="89"/>
      <c r="T12" s="89"/>
      <c r="U12" s="89"/>
      <c r="V12" s="89"/>
      <c r="W12" s="89"/>
      <c r="X12" s="89"/>
      <c r="Y12" s="89"/>
      <c r="Z12" s="89"/>
      <c r="AA12" s="440"/>
      <c r="AC12" s="708" t="s">
        <v>417</v>
      </c>
      <c r="AD12" s="706">
        <f>AO22</f>
        <v>0.35</v>
      </c>
      <c r="AE12" s="706">
        <f>AP22</f>
        <v>0.65</v>
      </c>
      <c r="AF12" s="706">
        <f>AQ22</f>
        <v>0</v>
      </c>
      <c r="AH12" s="708" t="s">
        <v>417</v>
      </c>
      <c r="AI12" s="728">
        <f>AT22</f>
        <v>56</v>
      </c>
      <c r="AJ12" s="728">
        <f>AU22</f>
        <v>104</v>
      </c>
      <c r="AK12" s="728">
        <f>AV22</f>
        <v>0</v>
      </c>
      <c r="AL12" s="728">
        <f>AW22</f>
        <v>160</v>
      </c>
      <c r="AN12" s="8" t="s">
        <v>619</v>
      </c>
      <c r="AO12" s="98">
        <f t="shared" ref="AO12:AO23" si="1">+AT12/$AW12</f>
        <v>0.2807017543859649</v>
      </c>
      <c r="AP12" s="546">
        <f t="shared" ref="AP12:AQ23" si="2">+AU12/$AW12</f>
        <v>0.68421052631578949</v>
      </c>
      <c r="AQ12" s="75">
        <f t="shared" si="2"/>
        <v>3.5087719298245612E-2</v>
      </c>
      <c r="AS12" s="19" t="s">
        <v>619</v>
      </c>
      <c r="AT12" s="242">
        <f>+集計・資料②!F9</f>
        <v>16</v>
      </c>
      <c r="AU12" s="239">
        <f>+集計・資料②!M9</f>
        <v>39</v>
      </c>
      <c r="AV12" s="239">
        <f>+集計・資料②!N9</f>
        <v>2</v>
      </c>
      <c r="AW12" s="78">
        <f t="shared" si="0"/>
        <v>57</v>
      </c>
    </row>
    <row r="13" spans="1:49" ht="10.5" customHeight="1">
      <c r="B13" s="846"/>
      <c r="C13" s="846"/>
      <c r="D13" s="846"/>
      <c r="E13" s="846"/>
      <c r="F13" s="846"/>
      <c r="G13" s="846"/>
      <c r="H13" s="846"/>
      <c r="I13" s="846"/>
      <c r="J13" s="846"/>
      <c r="K13" s="846"/>
      <c r="L13" s="846"/>
      <c r="N13" s="439"/>
      <c r="O13" s="89"/>
      <c r="P13" s="89"/>
      <c r="Q13" s="89"/>
      <c r="R13" s="89"/>
      <c r="S13" s="89"/>
      <c r="T13" s="89"/>
      <c r="U13" s="89"/>
      <c r="V13" s="89"/>
      <c r="W13" s="89"/>
      <c r="X13" s="89"/>
      <c r="Y13" s="89"/>
      <c r="Z13" s="89"/>
      <c r="AA13" s="440"/>
      <c r="AC13" s="578" t="s">
        <v>418</v>
      </c>
      <c r="AD13" s="790">
        <f>AO21</f>
        <v>1</v>
      </c>
      <c r="AE13" s="706">
        <f>AP21</f>
        <v>0</v>
      </c>
      <c r="AF13" s="706">
        <f>AQ21</f>
        <v>0</v>
      </c>
      <c r="AH13" s="578" t="s">
        <v>418</v>
      </c>
      <c r="AI13" s="728">
        <f>AT21</f>
        <v>8</v>
      </c>
      <c r="AJ13" s="728">
        <f>AU21</f>
        <v>0</v>
      </c>
      <c r="AK13" s="728">
        <f>AV21</f>
        <v>0</v>
      </c>
      <c r="AL13" s="728">
        <f>AW21</f>
        <v>8</v>
      </c>
      <c r="AN13" s="8" t="s">
        <v>620</v>
      </c>
      <c r="AO13" s="98">
        <f t="shared" si="1"/>
        <v>0.43181818181818182</v>
      </c>
      <c r="AP13" s="546">
        <f t="shared" si="2"/>
        <v>0.56060606060606055</v>
      </c>
      <c r="AQ13" s="75">
        <f t="shared" si="2"/>
        <v>7.575757575757576E-3</v>
      </c>
      <c r="AS13" s="19" t="s">
        <v>620</v>
      </c>
      <c r="AT13" s="242">
        <f>+集計・資料②!F11</f>
        <v>57</v>
      </c>
      <c r="AU13" s="239">
        <f>+集計・資料②!M11</f>
        <v>74</v>
      </c>
      <c r="AV13" s="239">
        <f>+集計・資料②!N11</f>
        <v>1</v>
      </c>
      <c r="AW13" s="78">
        <f t="shared" si="0"/>
        <v>132</v>
      </c>
    </row>
    <row r="14" spans="1:49" ht="10.5" customHeight="1">
      <c r="B14" s="846"/>
      <c r="C14" s="846"/>
      <c r="D14" s="846"/>
      <c r="E14" s="846"/>
      <c r="F14" s="846"/>
      <c r="G14" s="846"/>
      <c r="H14" s="846"/>
      <c r="I14" s="846"/>
      <c r="J14" s="846"/>
      <c r="K14" s="846"/>
      <c r="L14" s="846"/>
      <c r="N14" s="439"/>
      <c r="O14" s="89"/>
      <c r="P14" s="89"/>
      <c r="Q14" s="89"/>
      <c r="R14" s="89"/>
      <c r="S14" s="89"/>
      <c r="T14" s="89"/>
      <c r="U14" s="89"/>
      <c r="V14" s="89"/>
      <c r="W14" s="89"/>
      <c r="X14" s="89"/>
      <c r="Y14" s="89"/>
      <c r="Z14" s="89"/>
      <c r="AA14" s="440"/>
      <c r="AC14" s="708" t="s">
        <v>419</v>
      </c>
      <c r="AD14" s="715">
        <f>AO20</f>
        <v>0.55000000000000004</v>
      </c>
      <c r="AE14" s="706">
        <f>AP20</f>
        <v>0.45</v>
      </c>
      <c r="AF14" s="706">
        <f>AQ20</f>
        <v>0</v>
      </c>
      <c r="AH14" s="708" t="s">
        <v>419</v>
      </c>
      <c r="AI14" s="728">
        <f>AT20</f>
        <v>11</v>
      </c>
      <c r="AJ14" s="728">
        <f>AU20</f>
        <v>9</v>
      </c>
      <c r="AK14" s="728">
        <f>AV20</f>
        <v>0</v>
      </c>
      <c r="AL14" s="728">
        <f>AW20</f>
        <v>20</v>
      </c>
      <c r="AN14" s="8" t="s">
        <v>618</v>
      </c>
      <c r="AO14" s="98">
        <f t="shared" si="1"/>
        <v>0.48275862068965519</v>
      </c>
      <c r="AP14" s="546">
        <f t="shared" si="2"/>
        <v>0.51724137931034486</v>
      </c>
      <c r="AQ14" s="75">
        <f t="shared" si="2"/>
        <v>0</v>
      </c>
      <c r="AS14" s="19" t="s">
        <v>618</v>
      </c>
      <c r="AT14" s="242">
        <f>+集計・資料②!F13</f>
        <v>14</v>
      </c>
      <c r="AU14" s="239">
        <f>+集計・資料②!M13</f>
        <v>15</v>
      </c>
      <c r="AV14" s="239">
        <f>+集計・資料②!N13</f>
        <v>0</v>
      </c>
      <c r="AW14" s="78">
        <f t="shared" si="0"/>
        <v>29</v>
      </c>
    </row>
    <row r="15" spans="1:49" ht="10.5" customHeight="1">
      <c r="B15" s="846"/>
      <c r="C15" s="846"/>
      <c r="D15" s="846"/>
      <c r="E15" s="846"/>
      <c r="F15" s="846"/>
      <c r="G15" s="846"/>
      <c r="H15" s="846"/>
      <c r="I15" s="846"/>
      <c r="J15" s="846"/>
      <c r="K15" s="846"/>
      <c r="L15" s="846"/>
      <c r="N15" s="439"/>
      <c r="O15" s="89"/>
      <c r="P15" s="89"/>
      <c r="Q15" s="89"/>
      <c r="R15" s="89"/>
      <c r="S15" s="89"/>
      <c r="T15" s="89"/>
      <c r="U15" s="89"/>
      <c r="V15" s="89"/>
      <c r="W15" s="89"/>
      <c r="X15" s="89"/>
      <c r="Y15" s="89"/>
      <c r="Z15" s="89"/>
      <c r="AA15" s="440"/>
      <c r="AC15" s="578" t="s">
        <v>420</v>
      </c>
      <c r="AD15" s="706">
        <f>AO19</f>
        <v>0.31799163179916318</v>
      </c>
      <c r="AE15" s="706">
        <f>AP19</f>
        <v>0.66108786610878656</v>
      </c>
      <c r="AF15" s="706">
        <f>AQ19</f>
        <v>2.0920502092050208E-2</v>
      </c>
      <c r="AH15" s="578" t="s">
        <v>420</v>
      </c>
      <c r="AI15" s="728">
        <f>AT19</f>
        <v>76</v>
      </c>
      <c r="AJ15" s="728">
        <f>AU19</f>
        <v>158</v>
      </c>
      <c r="AK15" s="728">
        <f>AV19</f>
        <v>5</v>
      </c>
      <c r="AL15" s="728">
        <f>AW19</f>
        <v>239</v>
      </c>
      <c r="AN15" s="8" t="s">
        <v>617</v>
      </c>
      <c r="AO15" s="98">
        <f t="shared" si="1"/>
        <v>0.51079136690647486</v>
      </c>
      <c r="AP15" s="546">
        <f t="shared" si="2"/>
        <v>0.48201438848920863</v>
      </c>
      <c r="AQ15" s="75">
        <f t="shared" si="2"/>
        <v>7.1942446043165471E-3</v>
      </c>
      <c r="AS15" s="19" t="s">
        <v>617</v>
      </c>
      <c r="AT15" s="242">
        <f>+集計・資料②!F15</f>
        <v>71</v>
      </c>
      <c r="AU15" s="239">
        <f>+集計・資料②!M15</f>
        <v>67</v>
      </c>
      <c r="AV15" s="239">
        <f>+集計・資料②!N15</f>
        <v>1</v>
      </c>
      <c r="AW15" s="78">
        <f t="shared" si="0"/>
        <v>139</v>
      </c>
    </row>
    <row r="16" spans="1:49" ht="10.5" customHeight="1">
      <c r="B16" s="846"/>
      <c r="C16" s="846"/>
      <c r="D16" s="846"/>
      <c r="E16" s="846"/>
      <c r="F16" s="846"/>
      <c r="G16" s="846"/>
      <c r="H16" s="846"/>
      <c r="I16" s="846"/>
      <c r="J16" s="846"/>
      <c r="K16" s="846"/>
      <c r="L16" s="846"/>
      <c r="N16" s="441"/>
      <c r="O16" s="442"/>
      <c r="P16" s="442"/>
      <c r="Q16" s="442"/>
      <c r="R16" s="442"/>
      <c r="S16" s="442"/>
      <c r="T16" s="442"/>
      <c r="U16" s="442"/>
      <c r="V16" s="442"/>
      <c r="W16" s="442"/>
      <c r="X16" s="442"/>
      <c r="Y16" s="442"/>
      <c r="Z16" s="442"/>
      <c r="AA16" s="443"/>
      <c r="AC16" s="708" t="s">
        <v>421</v>
      </c>
      <c r="AD16" s="790">
        <f>AO18</f>
        <v>0.6428571428571429</v>
      </c>
      <c r="AE16" s="706">
        <f>AP18</f>
        <v>0.35714285714285715</v>
      </c>
      <c r="AF16" s="706">
        <f>AQ18</f>
        <v>0</v>
      </c>
      <c r="AH16" s="708" t="s">
        <v>421</v>
      </c>
      <c r="AI16" s="728">
        <f>AT18</f>
        <v>9</v>
      </c>
      <c r="AJ16" s="728">
        <f>AU18</f>
        <v>5</v>
      </c>
      <c r="AK16" s="728">
        <f>AV18</f>
        <v>0</v>
      </c>
      <c r="AL16" s="728">
        <f>AW18</f>
        <v>14</v>
      </c>
      <c r="AN16" s="8" t="s">
        <v>616</v>
      </c>
      <c r="AO16" s="98">
        <f t="shared" si="1"/>
        <v>0.2</v>
      </c>
      <c r="AP16" s="546">
        <f t="shared" si="2"/>
        <v>0.76666666666666672</v>
      </c>
      <c r="AQ16" s="75">
        <f t="shared" si="2"/>
        <v>3.3333333333333333E-2</v>
      </c>
      <c r="AS16" s="19" t="s">
        <v>616</v>
      </c>
      <c r="AT16" s="242">
        <f>+集計・資料②!F17</f>
        <v>6</v>
      </c>
      <c r="AU16" s="239">
        <f>+集計・資料②!M17</f>
        <v>23</v>
      </c>
      <c r="AV16" s="239">
        <f>+集計・資料②!N17</f>
        <v>1</v>
      </c>
      <c r="AW16" s="78">
        <f t="shared" si="0"/>
        <v>30</v>
      </c>
    </row>
    <row r="17" spans="1:50">
      <c r="B17" s="881"/>
      <c r="C17" s="881"/>
      <c r="D17" s="881"/>
      <c r="E17" s="881"/>
      <c r="F17" s="881"/>
      <c r="G17" s="881"/>
      <c r="H17" s="881"/>
      <c r="I17" s="881"/>
      <c r="J17" s="881"/>
      <c r="K17" s="881"/>
      <c r="L17" s="881"/>
      <c r="O17" s="89"/>
      <c r="P17" s="89"/>
      <c r="Q17" s="89"/>
      <c r="R17" s="89"/>
      <c r="S17" s="89"/>
      <c r="T17" s="89"/>
      <c r="U17" s="89"/>
      <c r="V17" s="89"/>
      <c r="W17" s="89"/>
      <c r="X17" s="89"/>
      <c r="Y17" s="89"/>
      <c r="Z17" s="89"/>
      <c r="AA17" s="89"/>
      <c r="AC17" s="578" t="s">
        <v>422</v>
      </c>
      <c r="AD17" s="715">
        <f>AO17</f>
        <v>0.15789473684210525</v>
      </c>
      <c r="AE17" s="706">
        <f>AP17</f>
        <v>0.84210526315789469</v>
      </c>
      <c r="AF17" s="706">
        <f>AQ17</f>
        <v>0</v>
      </c>
      <c r="AH17" s="578" t="s">
        <v>422</v>
      </c>
      <c r="AI17" s="728">
        <f>AT17</f>
        <v>3</v>
      </c>
      <c r="AJ17" s="728">
        <f>AU17</f>
        <v>16</v>
      </c>
      <c r="AK17" s="728">
        <f>AV17</f>
        <v>0</v>
      </c>
      <c r="AL17" s="728">
        <f>AW17</f>
        <v>19</v>
      </c>
      <c r="AN17" s="8" t="s">
        <v>621</v>
      </c>
      <c r="AO17" s="98">
        <f t="shared" si="1"/>
        <v>0.15789473684210525</v>
      </c>
      <c r="AP17" s="546">
        <f t="shared" si="2"/>
        <v>0.84210526315789469</v>
      </c>
      <c r="AQ17" s="75">
        <f t="shared" si="2"/>
        <v>0</v>
      </c>
      <c r="AS17" s="19" t="s">
        <v>621</v>
      </c>
      <c r="AT17" s="242">
        <f>+集計・資料②!F19</f>
        <v>3</v>
      </c>
      <c r="AU17" s="239">
        <f>+集計・資料②!M19</f>
        <v>16</v>
      </c>
      <c r="AV17" s="239">
        <f>+集計・資料②!N19</f>
        <v>0</v>
      </c>
      <c r="AW17" s="78">
        <f t="shared" si="0"/>
        <v>19</v>
      </c>
    </row>
    <row r="18" spans="1:50">
      <c r="A18" s="436"/>
      <c r="B18" s="437"/>
      <c r="C18" s="437"/>
      <c r="D18" s="437"/>
      <c r="E18" s="437"/>
      <c r="F18" s="437"/>
      <c r="G18" s="437"/>
      <c r="H18" s="437"/>
      <c r="I18" s="437"/>
      <c r="J18" s="437"/>
      <c r="K18" s="437"/>
      <c r="L18" s="437"/>
      <c r="M18" s="437"/>
      <c r="N18" s="437"/>
      <c r="O18" s="437"/>
      <c r="P18" s="437"/>
      <c r="Q18" s="437"/>
      <c r="R18" s="437"/>
      <c r="S18" s="437"/>
      <c r="T18" s="437"/>
      <c r="U18" s="437"/>
      <c r="V18" s="437"/>
      <c r="W18" s="437"/>
      <c r="X18" s="437"/>
      <c r="Y18" s="437"/>
      <c r="Z18" s="437"/>
      <c r="AA18" s="438"/>
      <c r="AC18" s="708" t="s">
        <v>423</v>
      </c>
      <c r="AD18" s="706">
        <f>AO16</f>
        <v>0.2</v>
      </c>
      <c r="AE18" s="706">
        <f>AP16</f>
        <v>0.76666666666666672</v>
      </c>
      <c r="AF18" s="706">
        <f>AQ16</f>
        <v>3.3333333333333333E-2</v>
      </c>
      <c r="AH18" s="708" t="s">
        <v>423</v>
      </c>
      <c r="AI18" s="728">
        <f>AT16</f>
        <v>6</v>
      </c>
      <c r="AJ18" s="728">
        <f>AU16</f>
        <v>23</v>
      </c>
      <c r="AK18" s="728">
        <f>AV16</f>
        <v>1</v>
      </c>
      <c r="AL18" s="728">
        <f>AW16</f>
        <v>30</v>
      </c>
      <c r="AN18" s="8" t="s">
        <v>615</v>
      </c>
      <c r="AO18" s="98">
        <f t="shared" si="1"/>
        <v>0.6428571428571429</v>
      </c>
      <c r="AP18" s="546">
        <f t="shared" si="2"/>
        <v>0.35714285714285715</v>
      </c>
      <c r="AQ18" s="75">
        <f t="shared" si="2"/>
        <v>0</v>
      </c>
      <c r="AS18" s="19" t="s">
        <v>615</v>
      </c>
      <c r="AT18" s="242">
        <f>+集計・資料②!F21</f>
        <v>9</v>
      </c>
      <c r="AU18" s="239">
        <f>+集計・資料②!M21</f>
        <v>5</v>
      </c>
      <c r="AV18" s="239">
        <f>+集計・資料②!N21</f>
        <v>0</v>
      </c>
      <c r="AW18" s="78">
        <f t="shared" si="0"/>
        <v>14</v>
      </c>
    </row>
    <row r="19" spans="1:50">
      <c r="A19" s="439"/>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440"/>
      <c r="AC19" s="578" t="s">
        <v>424</v>
      </c>
      <c r="AD19" s="706">
        <f>AO15</f>
        <v>0.51079136690647486</v>
      </c>
      <c r="AE19" s="706">
        <f>AP15</f>
        <v>0.48201438848920863</v>
      </c>
      <c r="AF19" s="706">
        <f>AQ15</f>
        <v>7.1942446043165471E-3</v>
      </c>
      <c r="AH19" s="578" t="s">
        <v>424</v>
      </c>
      <c r="AI19" s="728">
        <f>AT15</f>
        <v>71</v>
      </c>
      <c r="AJ19" s="728">
        <f>AU15</f>
        <v>67</v>
      </c>
      <c r="AK19" s="728">
        <f>AV15</f>
        <v>1</v>
      </c>
      <c r="AL19" s="728">
        <f>AW15</f>
        <v>139</v>
      </c>
      <c r="AN19" s="8" t="s">
        <v>614</v>
      </c>
      <c r="AO19" s="98">
        <f t="shared" si="1"/>
        <v>0.31799163179916318</v>
      </c>
      <c r="AP19" s="546">
        <f t="shared" si="2"/>
        <v>0.66108786610878656</v>
      </c>
      <c r="AQ19" s="75">
        <f t="shared" si="2"/>
        <v>2.0920502092050208E-2</v>
      </c>
      <c r="AS19" s="19" t="s">
        <v>614</v>
      </c>
      <c r="AT19" s="242">
        <f>+集計・資料②!F23</f>
        <v>76</v>
      </c>
      <c r="AU19" s="239">
        <f>+集計・資料②!M23</f>
        <v>158</v>
      </c>
      <c r="AV19" s="239">
        <f>+集計・資料②!N23</f>
        <v>5</v>
      </c>
      <c r="AW19" s="78">
        <f t="shared" si="0"/>
        <v>239</v>
      </c>
    </row>
    <row r="20" spans="1:50">
      <c r="A20" s="439"/>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440"/>
      <c r="AC20" s="708" t="s">
        <v>425</v>
      </c>
      <c r="AD20" s="786">
        <f>AO14</f>
        <v>0.48275862068965519</v>
      </c>
      <c r="AE20" s="706">
        <f>AP14</f>
        <v>0.51724137931034486</v>
      </c>
      <c r="AF20" s="706">
        <f>AQ14</f>
        <v>0</v>
      </c>
      <c r="AH20" s="708" t="s">
        <v>425</v>
      </c>
      <c r="AI20" s="728">
        <f>AT14</f>
        <v>14</v>
      </c>
      <c r="AJ20" s="728">
        <f>AU14</f>
        <v>15</v>
      </c>
      <c r="AK20" s="728">
        <f>AV14</f>
        <v>0</v>
      </c>
      <c r="AL20" s="728">
        <f>AW14</f>
        <v>29</v>
      </c>
      <c r="AN20" s="8" t="s">
        <v>613</v>
      </c>
      <c r="AO20" s="98">
        <f t="shared" si="1"/>
        <v>0.55000000000000004</v>
      </c>
      <c r="AP20" s="546">
        <f t="shared" si="2"/>
        <v>0.45</v>
      </c>
      <c r="AQ20" s="75">
        <f t="shared" si="2"/>
        <v>0</v>
      </c>
      <c r="AS20" s="19" t="s">
        <v>613</v>
      </c>
      <c r="AT20" s="242">
        <f>+集計・資料②!F25</f>
        <v>11</v>
      </c>
      <c r="AU20" s="239">
        <f>+集計・資料②!M25</f>
        <v>9</v>
      </c>
      <c r="AV20" s="239">
        <f>+集計・資料②!N25</f>
        <v>0</v>
      </c>
      <c r="AW20" s="78">
        <f t="shared" si="0"/>
        <v>20</v>
      </c>
    </row>
    <row r="21" spans="1:50">
      <c r="A21" s="439"/>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440"/>
      <c r="AC21" s="578" t="s">
        <v>426</v>
      </c>
      <c r="AD21" s="706">
        <f>AO13</f>
        <v>0.43181818181818182</v>
      </c>
      <c r="AE21" s="706">
        <f>AP13</f>
        <v>0.56060606060606055</v>
      </c>
      <c r="AF21" s="706">
        <f>AQ13</f>
        <v>7.575757575757576E-3</v>
      </c>
      <c r="AH21" s="578" t="s">
        <v>426</v>
      </c>
      <c r="AI21" s="728">
        <f>AT13</f>
        <v>57</v>
      </c>
      <c r="AJ21" s="728">
        <f>AU13</f>
        <v>74</v>
      </c>
      <c r="AK21" s="728">
        <f>AV13</f>
        <v>1</v>
      </c>
      <c r="AL21" s="728">
        <f>AW13</f>
        <v>132</v>
      </c>
      <c r="AN21" s="8" t="s">
        <v>612</v>
      </c>
      <c r="AO21" s="98">
        <f t="shared" si="1"/>
        <v>1</v>
      </c>
      <c r="AP21" s="546">
        <f t="shared" si="2"/>
        <v>0</v>
      </c>
      <c r="AQ21" s="75">
        <f t="shared" si="2"/>
        <v>0</v>
      </c>
      <c r="AS21" s="19" t="s">
        <v>612</v>
      </c>
      <c r="AT21" s="242">
        <f>+集計・資料②!F27</f>
        <v>8</v>
      </c>
      <c r="AU21" s="239">
        <f>+集計・資料②!M27</f>
        <v>0</v>
      </c>
      <c r="AV21" s="239">
        <f>+集計・資料②!N27</f>
        <v>0</v>
      </c>
      <c r="AW21" s="78">
        <f t="shared" si="0"/>
        <v>8</v>
      </c>
    </row>
    <row r="22" spans="1:50">
      <c r="A22" s="439"/>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440"/>
      <c r="AC22" s="708" t="s">
        <v>427</v>
      </c>
      <c r="AD22" s="706">
        <f>AO12</f>
        <v>0.2807017543859649</v>
      </c>
      <c r="AE22" s="706">
        <f>AP12</f>
        <v>0.68421052631578949</v>
      </c>
      <c r="AF22" s="706">
        <f>AQ12</f>
        <v>3.5087719298245612E-2</v>
      </c>
      <c r="AH22" s="708" t="s">
        <v>427</v>
      </c>
      <c r="AI22" s="728">
        <f>AT12</f>
        <v>16</v>
      </c>
      <c r="AJ22" s="728">
        <f>AU12</f>
        <v>39</v>
      </c>
      <c r="AK22" s="728">
        <f>AV12</f>
        <v>2</v>
      </c>
      <c r="AL22" s="728">
        <f>AW12</f>
        <v>57</v>
      </c>
      <c r="AN22" s="17" t="s">
        <v>622</v>
      </c>
      <c r="AO22" s="98">
        <f t="shared" si="1"/>
        <v>0.35</v>
      </c>
      <c r="AP22" s="546">
        <f t="shared" si="2"/>
        <v>0.65</v>
      </c>
      <c r="AQ22" s="75">
        <f t="shared" si="2"/>
        <v>0</v>
      </c>
      <c r="AS22" s="20" t="s">
        <v>622</v>
      </c>
      <c r="AT22" s="242">
        <f>+集計・資料②!F29</f>
        <v>56</v>
      </c>
      <c r="AU22" s="239">
        <f>+集計・資料②!M29</f>
        <v>104</v>
      </c>
      <c r="AV22" s="239">
        <f>+集計・資料②!N29</f>
        <v>0</v>
      </c>
      <c r="AW22" s="78">
        <f t="shared" si="0"/>
        <v>160</v>
      </c>
    </row>
    <row r="23" spans="1:50" ht="11.25" thickBot="1">
      <c r="A23" s="43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440"/>
      <c r="AC23" s="578" t="s">
        <v>23</v>
      </c>
      <c r="AD23" s="706" t="e">
        <f>AO11</f>
        <v>#DIV/0!</v>
      </c>
      <c r="AE23" s="706" t="e">
        <f>AP11</f>
        <v>#DIV/0!</v>
      </c>
      <c r="AF23" s="706" t="e">
        <f>AQ11</f>
        <v>#DIV/0!</v>
      </c>
      <c r="AH23" s="578" t="s">
        <v>23</v>
      </c>
      <c r="AI23" s="728">
        <f>AT11</f>
        <v>0</v>
      </c>
      <c r="AJ23" s="728">
        <f>AU11</f>
        <v>0</v>
      </c>
      <c r="AK23" s="728">
        <f>AV11</f>
        <v>0</v>
      </c>
      <c r="AL23" s="728">
        <f>AW11</f>
        <v>0</v>
      </c>
      <c r="AN23" s="11" t="s">
        <v>623</v>
      </c>
      <c r="AO23" s="57">
        <f t="shared" si="1"/>
        <v>0.33132530120481929</v>
      </c>
      <c r="AP23" s="547">
        <f t="shared" si="2"/>
        <v>0.66265060240963858</v>
      </c>
      <c r="AQ23" s="59">
        <f t="shared" si="2"/>
        <v>6.024096385542169E-3</v>
      </c>
      <c r="AS23" s="22" t="s">
        <v>623</v>
      </c>
      <c r="AT23" s="246">
        <f>+集計・資料②!F31</f>
        <v>55</v>
      </c>
      <c r="AU23" s="247">
        <f>+集計・資料②!M31</f>
        <v>110</v>
      </c>
      <c r="AV23" s="247">
        <f>+集計・資料②!N31</f>
        <v>1</v>
      </c>
      <c r="AW23" s="83">
        <f t="shared" si="0"/>
        <v>166</v>
      </c>
    </row>
    <row r="24" spans="1:50" ht="12" thickTop="1" thickBot="1">
      <c r="A24" s="439"/>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440"/>
      <c r="AH24" s="580" t="s">
        <v>631</v>
      </c>
      <c r="AI24" s="728">
        <f>SUM(AI11:AI23)</f>
        <v>382</v>
      </c>
      <c r="AJ24" s="728">
        <f>SUM(AJ11:AJ23)</f>
        <v>620</v>
      </c>
      <c r="AK24" s="728">
        <f>SUM(AK11:AK23)</f>
        <v>11</v>
      </c>
      <c r="AL24" s="728">
        <f>SUM(AL11:AL23)</f>
        <v>1013</v>
      </c>
      <c r="AS24" s="548" t="s">
        <v>631</v>
      </c>
      <c r="AT24" s="520">
        <f>+集計・資料②!F33</f>
        <v>382</v>
      </c>
      <c r="AU24" s="253">
        <f>+集計・資料②!M33</f>
        <v>620</v>
      </c>
      <c r="AV24" s="560">
        <f>+集計・資料②!N33</f>
        <v>11</v>
      </c>
      <c r="AW24" s="141">
        <f t="shared" si="0"/>
        <v>1013</v>
      </c>
    </row>
    <row r="25" spans="1:50">
      <c r="A25" s="439"/>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440"/>
      <c r="AK25" s="89"/>
      <c r="AL25" s="89"/>
      <c r="AV25" s="89"/>
      <c r="AW25" s="89"/>
    </row>
    <row r="26" spans="1:50" ht="10.5" customHeight="1">
      <c r="A26" s="439"/>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440"/>
      <c r="AC26" s="552" t="s">
        <v>298</v>
      </c>
      <c r="AD26" s="543"/>
      <c r="AE26" s="543"/>
      <c r="AF26" s="543"/>
      <c r="AG26" s="543"/>
      <c r="AH26" s="544" t="s">
        <v>81</v>
      </c>
      <c r="AI26" s="544"/>
      <c r="AJ26" s="544"/>
      <c r="AK26" s="544"/>
      <c r="AL26" s="544"/>
      <c r="AN26" s="552" t="s">
        <v>157</v>
      </c>
      <c r="AO26" s="543"/>
      <c r="AP26" s="543"/>
      <c r="AQ26" s="543"/>
      <c r="AR26" s="543"/>
      <c r="AS26" s="544" t="s">
        <v>81</v>
      </c>
      <c r="AT26" s="544"/>
      <c r="AU26" s="544"/>
      <c r="AV26" s="544"/>
      <c r="AW26" s="544"/>
      <c r="AX26" s="531"/>
    </row>
    <row r="27" spans="1:50">
      <c r="A27" s="439"/>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440"/>
      <c r="AC27" s="543"/>
      <c r="AD27" s="543"/>
      <c r="AE27" s="543"/>
      <c r="AF27" s="543"/>
      <c r="AG27" s="543"/>
      <c r="AH27" s="544"/>
      <c r="AI27" s="544"/>
      <c r="AJ27" s="544"/>
      <c r="AK27" s="544"/>
      <c r="AL27" s="544"/>
      <c r="AN27" s="543"/>
      <c r="AO27" s="543"/>
      <c r="AP27" s="543"/>
      <c r="AQ27" s="543"/>
      <c r="AR27" s="543"/>
      <c r="AS27" s="544"/>
      <c r="AT27" s="544"/>
      <c r="AU27" s="544"/>
      <c r="AV27" s="544"/>
      <c r="AW27" s="544"/>
      <c r="AX27" s="89"/>
    </row>
    <row r="28" spans="1:50" ht="11.25" thickBot="1">
      <c r="A28" s="439"/>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440"/>
    </row>
    <row r="29" spans="1:50" ht="18.75" thickBot="1">
      <c r="A29" s="439"/>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440"/>
      <c r="AC29" s="580" t="s">
        <v>8</v>
      </c>
      <c r="AD29" s="607" t="s">
        <v>312</v>
      </c>
      <c r="AE29" s="607" t="s">
        <v>335</v>
      </c>
      <c r="AF29" s="580" t="s">
        <v>414</v>
      </c>
      <c r="AH29" s="580" t="s">
        <v>8</v>
      </c>
      <c r="AI29" s="607" t="s">
        <v>312</v>
      </c>
      <c r="AJ29" s="607" t="s">
        <v>335</v>
      </c>
      <c r="AK29" s="580" t="s">
        <v>414</v>
      </c>
      <c r="AL29" s="580" t="s">
        <v>633</v>
      </c>
      <c r="AN29" s="33" t="s">
        <v>8</v>
      </c>
      <c r="AO29" s="534" t="s">
        <v>312</v>
      </c>
      <c r="AP29" s="535" t="s">
        <v>335</v>
      </c>
      <c r="AQ29" s="32" t="s">
        <v>414</v>
      </c>
      <c r="AS29" s="33" t="s">
        <v>8</v>
      </c>
      <c r="AT29" s="534" t="s">
        <v>312</v>
      </c>
      <c r="AU29" s="535" t="s">
        <v>335</v>
      </c>
      <c r="AV29" s="45" t="s">
        <v>414</v>
      </c>
      <c r="AW29" s="105" t="s">
        <v>633</v>
      </c>
    </row>
    <row r="30" spans="1:50">
      <c r="A30" s="439"/>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440"/>
      <c r="AC30" s="582" t="s">
        <v>428</v>
      </c>
      <c r="AD30" s="706">
        <f>AO35</f>
        <v>0.13846153846153847</v>
      </c>
      <c r="AE30" s="706">
        <f>AP35</f>
        <v>0.85384615384615381</v>
      </c>
      <c r="AF30" s="706">
        <f>AQ35</f>
        <v>7.6923076923076927E-3</v>
      </c>
      <c r="AH30" s="582" t="s">
        <v>428</v>
      </c>
      <c r="AI30" s="714">
        <f>AT35</f>
        <v>18</v>
      </c>
      <c r="AJ30" s="714">
        <f>AU35</f>
        <v>111</v>
      </c>
      <c r="AK30" s="714">
        <f>AV35</f>
        <v>1</v>
      </c>
      <c r="AL30" s="714">
        <f>AW35</f>
        <v>130</v>
      </c>
      <c r="AN30" s="69" t="s">
        <v>630</v>
      </c>
      <c r="AO30" s="92">
        <f t="shared" ref="AO30:AQ35" si="3">+AT30/$AW30</f>
        <v>0.84615384615384615</v>
      </c>
      <c r="AP30" s="48">
        <f t="shared" si="3"/>
        <v>0.15384615384615385</v>
      </c>
      <c r="AQ30" s="93">
        <f t="shared" si="3"/>
        <v>0</v>
      </c>
      <c r="AS30" s="69" t="s">
        <v>630</v>
      </c>
      <c r="AT30" s="537">
        <f>集計・資料②!F41</f>
        <v>44</v>
      </c>
      <c r="AU30" s="95">
        <f>集計・資料②!M41</f>
        <v>8</v>
      </c>
      <c r="AV30" s="540">
        <f>集計・資料②!N41</f>
        <v>0</v>
      </c>
      <c r="AW30" s="514">
        <f t="shared" ref="AW30:AW35" si="4">+SUM(AT30:AV30)</f>
        <v>52</v>
      </c>
    </row>
    <row r="31" spans="1:50">
      <c r="A31" s="439"/>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440"/>
      <c r="AC31" s="582" t="s">
        <v>429</v>
      </c>
      <c r="AD31" s="706">
        <f>AO34</f>
        <v>0.27329192546583853</v>
      </c>
      <c r="AE31" s="706">
        <f>AP34</f>
        <v>0.7142857142857143</v>
      </c>
      <c r="AF31" s="706">
        <f>AQ34</f>
        <v>1.2422360248447204E-2</v>
      </c>
      <c r="AH31" s="582" t="s">
        <v>429</v>
      </c>
      <c r="AI31" s="714">
        <f>AT34</f>
        <v>88</v>
      </c>
      <c r="AJ31" s="714">
        <f>AU34</f>
        <v>230</v>
      </c>
      <c r="AK31" s="714">
        <f>AV34</f>
        <v>4</v>
      </c>
      <c r="AL31" s="714">
        <f>AW34</f>
        <v>322</v>
      </c>
      <c r="AN31" s="72" t="s">
        <v>445</v>
      </c>
      <c r="AO31" s="98">
        <f t="shared" si="3"/>
        <v>0.61428571428571432</v>
      </c>
      <c r="AP31" s="74">
        <f t="shared" si="3"/>
        <v>0.37142857142857144</v>
      </c>
      <c r="AQ31" s="75">
        <f t="shared" si="3"/>
        <v>1.4285714285714285E-2</v>
      </c>
      <c r="AS31" s="72" t="s">
        <v>445</v>
      </c>
      <c r="AT31" s="538">
        <f>集計・資料②!F43</f>
        <v>43</v>
      </c>
      <c r="AU31" s="51">
        <f>集計・資料②!M43</f>
        <v>26</v>
      </c>
      <c r="AV31" s="70">
        <f>集計・資料②!N43</f>
        <v>1</v>
      </c>
      <c r="AW31" s="78">
        <f t="shared" si="4"/>
        <v>70</v>
      </c>
    </row>
    <row r="32" spans="1:50">
      <c r="A32" s="439"/>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440"/>
      <c r="AC32" s="582" t="s">
        <v>430</v>
      </c>
      <c r="AD32" s="706">
        <f>AO33</f>
        <v>0.40687679083094558</v>
      </c>
      <c r="AE32" s="706">
        <f>AP33</f>
        <v>0.58452722063037255</v>
      </c>
      <c r="AF32" s="706">
        <f>AQ33</f>
        <v>8.5959885386819486E-3</v>
      </c>
      <c r="AH32" s="582" t="s">
        <v>430</v>
      </c>
      <c r="AI32" s="714">
        <f>AT33</f>
        <v>142</v>
      </c>
      <c r="AJ32" s="714">
        <f>AU33</f>
        <v>204</v>
      </c>
      <c r="AK32" s="714">
        <f>AV33</f>
        <v>3</v>
      </c>
      <c r="AL32" s="714">
        <f>AW33</f>
        <v>349</v>
      </c>
      <c r="AN32" s="72" t="s">
        <v>446</v>
      </c>
      <c r="AO32" s="98">
        <f t="shared" si="3"/>
        <v>0.52222222222222225</v>
      </c>
      <c r="AP32" s="74">
        <f t="shared" si="3"/>
        <v>0.45555555555555555</v>
      </c>
      <c r="AQ32" s="75">
        <f t="shared" si="3"/>
        <v>2.2222222222222223E-2</v>
      </c>
      <c r="AS32" s="72" t="s">
        <v>446</v>
      </c>
      <c r="AT32" s="538">
        <f>集計・資料②!F45</f>
        <v>47</v>
      </c>
      <c r="AU32" s="51">
        <f>集計・資料②!M45</f>
        <v>41</v>
      </c>
      <c r="AV32" s="70">
        <f>集計・資料②!N45</f>
        <v>2</v>
      </c>
      <c r="AW32" s="78">
        <f t="shared" si="4"/>
        <v>90</v>
      </c>
    </row>
    <row r="33" spans="1:49">
      <c r="A33" s="439"/>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440"/>
      <c r="AC33" s="582" t="s">
        <v>431</v>
      </c>
      <c r="AD33" s="790">
        <f>AO32</f>
        <v>0.52222222222222225</v>
      </c>
      <c r="AE33" s="706">
        <f>AP32</f>
        <v>0.45555555555555555</v>
      </c>
      <c r="AF33" s="706">
        <f>AQ32</f>
        <v>2.2222222222222223E-2</v>
      </c>
      <c r="AH33" s="582" t="s">
        <v>431</v>
      </c>
      <c r="AI33" s="714">
        <f>AT32</f>
        <v>47</v>
      </c>
      <c r="AJ33" s="714">
        <f>AU32</f>
        <v>41</v>
      </c>
      <c r="AK33" s="714">
        <f>AV32</f>
        <v>2</v>
      </c>
      <c r="AL33" s="714">
        <f>AW32</f>
        <v>90</v>
      </c>
      <c r="AN33" s="72" t="s">
        <v>447</v>
      </c>
      <c r="AO33" s="98">
        <f t="shared" si="3"/>
        <v>0.40687679083094558</v>
      </c>
      <c r="AP33" s="74">
        <f t="shared" si="3"/>
        <v>0.58452722063037255</v>
      </c>
      <c r="AQ33" s="75">
        <f t="shared" si="3"/>
        <v>8.5959885386819486E-3</v>
      </c>
      <c r="AS33" s="72" t="s">
        <v>447</v>
      </c>
      <c r="AT33" s="538">
        <f>集計・資料②!F47</f>
        <v>142</v>
      </c>
      <c r="AU33" s="51">
        <f>集計・資料②!M47</f>
        <v>204</v>
      </c>
      <c r="AV33" s="70">
        <f>集計・資料②!N47</f>
        <v>3</v>
      </c>
      <c r="AW33" s="78">
        <f t="shared" si="4"/>
        <v>349</v>
      </c>
    </row>
    <row r="34" spans="1:49">
      <c r="A34" s="439"/>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440"/>
      <c r="AC34" s="582" t="s">
        <v>432</v>
      </c>
      <c r="AD34" s="790">
        <f>AO31</f>
        <v>0.61428571428571432</v>
      </c>
      <c r="AE34" s="706">
        <f>AP31</f>
        <v>0.37142857142857144</v>
      </c>
      <c r="AF34" s="706">
        <f>AQ31</f>
        <v>1.4285714285714285E-2</v>
      </c>
      <c r="AH34" s="582" t="s">
        <v>432</v>
      </c>
      <c r="AI34" s="714">
        <f>AT31</f>
        <v>43</v>
      </c>
      <c r="AJ34" s="714">
        <f>AU31</f>
        <v>26</v>
      </c>
      <c r="AK34" s="714">
        <f>AV31</f>
        <v>1</v>
      </c>
      <c r="AL34" s="714">
        <f>AW31</f>
        <v>70</v>
      </c>
      <c r="AN34" s="72" t="s">
        <v>448</v>
      </c>
      <c r="AO34" s="98">
        <f t="shared" si="3"/>
        <v>0.27329192546583853</v>
      </c>
      <c r="AP34" s="74">
        <f t="shared" si="3"/>
        <v>0.7142857142857143</v>
      </c>
      <c r="AQ34" s="75">
        <f t="shared" si="3"/>
        <v>1.2422360248447204E-2</v>
      </c>
      <c r="AS34" s="72" t="s">
        <v>448</v>
      </c>
      <c r="AT34" s="538">
        <f>集計・資料②!F49</f>
        <v>88</v>
      </c>
      <c r="AU34" s="51">
        <f>集計・資料②!M49</f>
        <v>230</v>
      </c>
      <c r="AV34" s="70">
        <f>集計・資料②!N49</f>
        <v>4</v>
      </c>
      <c r="AW34" s="78">
        <f t="shared" si="4"/>
        <v>322</v>
      </c>
    </row>
    <row r="35" spans="1:49" ht="11.25" thickBot="1">
      <c r="A35" s="439"/>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440"/>
      <c r="AC35" s="582" t="s">
        <v>433</v>
      </c>
      <c r="AD35" s="790">
        <f>AO30</f>
        <v>0.84615384615384615</v>
      </c>
      <c r="AE35" s="706">
        <f>AP30</f>
        <v>0.15384615384615385</v>
      </c>
      <c r="AF35" s="706">
        <f>AQ30</f>
        <v>0</v>
      </c>
      <c r="AH35" s="582" t="s">
        <v>433</v>
      </c>
      <c r="AI35" s="714">
        <f>AT30</f>
        <v>44</v>
      </c>
      <c r="AJ35" s="714">
        <f>AU30</f>
        <v>8</v>
      </c>
      <c r="AK35" s="714">
        <f>AV30</f>
        <v>0</v>
      </c>
      <c r="AL35" s="714">
        <f>AW30</f>
        <v>52</v>
      </c>
      <c r="AN35" s="79" t="s">
        <v>449</v>
      </c>
      <c r="AO35" s="57">
        <f t="shared" si="3"/>
        <v>0.13846153846153847</v>
      </c>
      <c r="AP35" s="58">
        <f t="shared" si="3"/>
        <v>0.85384615384615381</v>
      </c>
      <c r="AQ35" s="59">
        <f t="shared" si="3"/>
        <v>7.6923076923076927E-3</v>
      </c>
      <c r="AS35" s="81" t="s">
        <v>449</v>
      </c>
      <c r="AT35" s="539">
        <f>集計・資料②!F51</f>
        <v>18</v>
      </c>
      <c r="AU35" s="61">
        <f>集計・資料②!M51</f>
        <v>111</v>
      </c>
      <c r="AV35" s="82">
        <f>集計・資料②!N51</f>
        <v>1</v>
      </c>
      <c r="AW35" s="83">
        <f t="shared" si="4"/>
        <v>130</v>
      </c>
    </row>
    <row r="36" spans="1:49" ht="11.25" thickBot="1">
      <c r="A36" s="439"/>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440"/>
      <c r="AH36" s="580" t="s">
        <v>631</v>
      </c>
      <c r="AI36" s="714">
        <f>SUM(AI30:AI35)</f>
        <v>382</v>
      </c>
      <c r="AJ36" s="714">
        <f>SUM(AJ30:AJ35)</f>
        <v>620</v>
      </c>
      <c r="AK36" s="714">
        <f>SUM(AK30:AK35)</f>
        <v>11</v>
      </c>
      <c r="AL36" s="714">
        <f>SUM(AL30:AL35)</f>
        <v>1013</v>
      </c>
      <c r="AS36" s="39" t="s">
        <v>631</v>
      </c>
      <c r="AT36" s="64">
        <f>集計・資料②!F53</f>
        <v>382</v>
      </c>
      <c r="AU36" s="85">
        <f>集計・資料②!M53</f>
        <v>620</v>
      </c>
      <c r="AV36" s="84">
        <f>集計・資料②!N53</f>
        <v>11</v>
      </c>
      <c r="AW36" s="141">
        <f>+SUM(AW30:AW35)</f>
        <v>1013</v>
      </c>
    </row>
    <row r="37" spans="1:49">
      <c r="A37" s="439"/>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440"/>
    </row>
    <row r="38" spans="1:49">
      <c r="A38" s="439"/>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440"/>
    </row>
    <row r="39" spans="1:49">
      <c r="A39" s="439"/>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440"/>
      <c r="AI39" s="88"/>
      <c r="AJ39" s="88"/>
      <c r="AK39" s="88"/>
      <c r="AT39" s="88"/>
      <c r="AU39" s="88"/>
      <c r="AV39" s="88"/>
    </row>
    <row r="40" spans="1:49">
      <c r="A40" s="439"/>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440"/>
      <c r="AI40" s="89"/>
      <c r="AJ40" s="89"/>
      <c r="AK40" s="89"/>
      <c r="AT40" s="89"/>
      <c r="AU40" s="89"/>
      <c r="AV40" s="89"/>
    </row>
    <row r="41" spans="1:49">
      <c r="A41" s="439"/>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440"/>
    </row>
    <row r="42" spans="1:49">
      <c r="A42" s="439"/>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440"/>
    </row>
    <row r="43" spans="1:49">
      <c r="A43" s="439"/>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440"/>
    </row>
    <row r="44" spans="1:49">
      <c r="A44" s="439"/>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440"/>
    </row>
    <row r="45" spans="1:49">
      <c r="A45" s="43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440"/>
    </row>
    <row r="46" spans="1:49">
      <c r="A46" s="439"/>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440"/>
    </row>
    <row r="47" spans="1:49">
      <c r="A47" s="439"/>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440"/>
    </row>
    <row r="48" spans="1:49">
      <c r="A48" s="439"/>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440"/>
    </row>
    <row r="49" spans="1:27">
      <c r="A49" s="43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440"/>
    </row>
    <row r="50" spans="1:27">
      <c r="A50" s="439"/>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440"/>
    </row>
    <row r="51" spans="1:27">
      <c r="A51" s="439"/>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440"/>
    </row>
    <row r="52" spans="1:27">
      <c r="A52" s="439"/>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440"/>
    </row>
    <row r="53" spans="1:27">
      <c r="A53" s="439"/>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440"/>
    </row>
    <row r="54" spans="1:27">
      <c r="A54" s="439"/>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440"/>
    </row>
    <row r="55" spans="1:27">
      <c r="A55" s="439"/>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440"/>
    </row>
    <row r="56" spans="1:27">
      <c r="A56" s="439"/>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440"/>
    </row>
    <row r="57" spans="1:27">
      <c r="A57" s="439"/>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440"/>
    </row>
    <row r="58" spans="1:27">
      <c r="A58" s="439"/>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440"/>
    </row>
    <row r="59" spans="1:27">
      <c r="A59" s="439"/>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440"/>
    </row>
    <row r="60" spans="1:27">
      <c r="A60" s="441"/>
      <c r="B60" s="442"/>
      <c r="C60" s="442"/>
      <c r="D60" s="442"/>
      <c r="E60" s="442"/>
      <c r="F60" s="442"/>
      <c r="G60" s="442"/>
      <c r="H60" s="442"/>
      <c r="I60" s="442"/>
      <c r="J60" s="442"/>
      <c r="K60" s="442"/>
      <c r="L60" s="442"/>
      <c r="M60" s="442"/>
      <c r="N60" s="442"/>
      <c r="O60" s="442"/>
      <c r="P60" s="442"/>
      <c r="Q60" s="442"/>
      <c r="R60" s="442"/>
      <c r="S60" s="442"/>
      <c r="T60" s="442"/>
      <c r="U60" s="442"/>
      <c r="V60" s="442"/>
      <c r="W60" s="442"/>
      <c r="X60" s="442"/>
      <c r="Y60" s="442"/>
      <c r="Z60" s="442"/>
      <c r="AA60" s="443"/>
    </row>
  </sheetData>
  <mergeCells count="5">
    <mergeCell ref="AN3:AR3"/>
    <mergeCell ref="A1:B1"/>
    <mergeCell ref="V1:AA1"/>
    <mergeCell ref="AC3:AG3"/>
    <mergeCell ref="B3:L17"/>
  </mergeCells>
  <phoneticPr fontId="10"/>
  <pageMargins left="0.75" right="0.75" top="1" bottom="1" header="0.51200000000000001" footer="0.51200000000000001"/>
  <pageSetup paperSize="9" scale="97" orientation="portrait" r:id="rId1"/>
  <headerFooter alignWithMargins="0"/>
  <colBreaks count="2" manualBreakCount="2">
    <brk id="27" max="1048575" man="1"/>
    <brk id="38"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enableFormatConditionsCalculation="0">
    <tabColor theme="9" tint="0.59999389629810485"/>
  </sheetPr>
  <dimension ref="A1:BB60"/>
  <sheetViews>
    <sheetView showGridLines="0" view="pageBreakPreview" zoomScale="96" zoomScaleNormal="100" zoomScaleSheetLayoutView="96" workbookViewId="0">
      <selection activeCell="AC46" sqref="AC46"/>
    </sheetView>
  </sheetViews>
  <sheetFormatPr defaultColWidth="10.28515625" defaultRowHeight="10.5"/>
  <cols>
    <col min="1" max="27" width="3.5703125" style="28" customWidth="1"/>
    <col min="28" max="28" width="1.140625" style="28" customWidth="1"/>
    <col min="29" max="29" width="14.85546875" style="28" customWidth="1"/>
    <col min="30" max="30" width="7.28515625" style="28" customWidth="1"/>
    <col min="31" max="31" width="8" style="28" customWidth="1"/>
    <col min="32" max="32" width="6.85546875" style="28" bestFit="1" customWidth="1"/>
    <col min="33" max="33" width="7.28515625" style="28" customWidth="1"/>
    <col min="34" max="34" width="0.85546875" style="28" customWidth="1"/>
    <col min="35" max="35" width="14.85546875" style="28" customWidth="1"/>
    <col min="36" max="36" width="7.140625" style="28" bestFit="1" customWidth="1"/>
    <col min="37" max="37" width="8.28515625" style="28" bestFit="1" customWidth="1"/>
    <col min="38" max="38" width="6" style="28" bestFit="1" customWidth="1"/>
    <col min="39" max="40" width="6.85546875" style="28" bestFit="1" customWidth="1"/>
    <col min="41" max="41" width="1.7109375" style="28" customWidth="1"/>
    <col min="42" max="42" width="14.85546875" style="28" customWidth="1"/>
    <col min="43" max="43" width="7.42578125" style="28" customWidth="1"/>
    <col min="44" max="44" width="8.28515625" style="28" bestFit="1" customWidth="1"/>
    <col min="45" max="46" width="7.42578125" style="28" customWidth="1"/>
    <col min="47" max="47" width="1.7109375" style="28" customWidth="1"/>
    <col min="48" max="48" width="14.85546875" style="28" customWidth="1"/>
    <col min="49" max="49" width="7.140625" style="28" bestFit="1" customWidth="1"/>
    <col min="50" max="50" width="8.28515625" style="28" bestFit="1" customWidth="1"/>
    <col min="51" max="51" width="7.5703125" style="28" customWidth="1"/>
    <col min="52" max="53" width="6.85546875" style="28" bestFit="1" customWidth="1"/>
    <col min="54" max="16384" width="10.28515625" style="28"/>
  </cols>
  <sheetData>
    <row r="1" spans="1:53" ht="21" customHeight="1" thickBot="1">
      <c r="A1" s="823">
        <v>47</v>
      </c>
      <c r="B1" s="823"/>
      <c r="C1" s="499" t="s">
        <v>102</v>
      </c>
      <c r="D1" s="499"/>
      <c r="E1" s="499"/>
      <c r="F1" s="499"/>
      <c r="G1" s="499"/>
      <c r="H1" s="499"/>
      <c r="I1" s="499"/>
      <c r="J1" s="499"/>
      <c r="K1" s="499"/>
      <c r="L1" s="499"/>
      <c r="M1" s="499"/>
      <c r="N1" s="499"/>
      <c r="O1" s="499"/>
      <c r="P1" s="499"/>
      <c r="Q1" s="499"/>
      <c r="R1" s="499"/>
      <c r="S1" s="499"/>
      <c r="T1" s="499"/>
      <c r="U1" s="499"/>
      <c r="V1" s="824" t="s">
        <v>415</v>
      </c>
      <c r="W1" s="824"/>
      <c r="X1" s="824"/>
      <c r="Y1" s="824"/>
      <c r="Z1" s="824"/>
      <c r="AA1" s="824"/>
      <c r="AC1" s="532" t="s">
        <v>496</v>
      </c>
      <c r="AP1" s="532" t="s">
        <v>103</v>
      </c>
    </row>
    <row r="3" spans="1:53">
      <c r="B3" s="846" t="s">
        <v>786</v>
      </c>
      <c r="C3" s="883"/>
      <c r="D3" s="883"/>
      <c r="E3" s="883"/>
      <c r="F3" s="883"/>
      <c r="G3" s="883"/>
      <c r="H3" s="883"/>
      <c r="I3" s="883"/>
      <c r="J3" s="883"/>
      <c r="K3" s="883"/>
      <c r="L3" s="883"/>
      <c r="N3" s="436"/>
      <c r="O3" s="437"/>
      <c r="P3" s="437"/>
      <c r="Q3" s="437"/>
      <c r="R3" s="437"/>
      <c r="S3" s="437"/>
      <c r="T3" s="437"/>
      <c r="U3" s="437"/>
      <c r="V3" s="437"/>
      <c r="W3" s="437"/>
      <c r="X3" s="437"/>
      <c r="Y3" s="437"/>
      <c r="Z3" s="437"/>
      <c r="AA3" s="438"/>
      <c r="AC3" s="880" t="s">
        <v>333</v>
      </c>
      <c r="AD3" s="880"/>
      <c r="AE3" s="880"/>
      <c r="AF3" s="880"/>
      <c r="AG3" s="880"/>
      <c r="AH3" s="880"/>
      <c r="AI3" s="28" t="s">
        <v>82</v>
      </c>
      <c r="AP3" s="880" t="s">
        <v>333</v>
      </c>
      <c r="AQ3" s="880"/>
      <c r="AR3" s="880"/>
      <c r="AS3" s="880"/>
      <c r="AT3" s="880"/>
      <c r="AU3" s="880"/>
      <c r="AV3" s="28" t="s">
        <v>82</v>
      </c>
    </row>
    <row r="4" spans="1:53" ht="11.25" thickBot="1">
      <c r="B4" s="883"/>
      <c r="C4" s="883"/>
      <c r="D4" s="883"/>
      <c r="E4" s="883"/>
      <c r="F4" s="883"/>
      <c r="G4" s="883"/>
      <c r="H4" s="883"/>
      <c r="I4" s="883"/>
      <c r="J4" s="883"/>
      <c r="K4" s="883"/>
      <c r="L4" s="883"/>
      <c r="N4" s="439"/>
      <c r="O4" s="89"/>
      <c r="P4" s="89"/>
      <c r="Q4" s="89"/>
      <c r="R4" s="89"/>
      <c r="S4" s="89"/>
      <c r="T4" s="89"/>
      <c r="U4" s="89"/>
      <c r="V4" s="89"/>
      <c r="W4" s="89"/>
      <c r="X4" s="89"/>
      <c r="Y4" s="89"/>
      <c r="Z4" s="89"/>
      <c r="AA4" s="440"/>
    </row>
    <row r="5" spans="1:53" ht="27.75" thickBot="1">
      <c r="B5" s="883"/>
      <c r="C5" s="883"/>
      <c r="D5" s="883"/>
      <c r="E5" s="883"/>
      <c r="F5" s="883"/>
      <c r="G5" s="883"/>
      <c r="H5" s="883"/>
      <c r="I5" s="883"/>
      <c r="J5" s="883"/>
      <c r="K5" s="883"/>
      <c r="L5" s="883"/>
      <c r="N5" s="439"/>
      <c r="O5" s="89"/>
      <c r="P5" s="89"/>
      <c r="Q5" s="89"/>
      <c r="R5" s="89"/>
      <c r="S5" s="89"/>
      <c r="T5" s="89"/>
      <c r="U5" s="89"/>
      <c r="V5" s="89"/>
      <c r="W5" s="89"/>
      <c r="X5" s="89"/>
      <c r="Y5" s="89"/>
      <c r="Z5" s="89"/>
      <c r="AA5" s="440"/>
      <c r="AC5" s="583"/>
      <c r="AD5" s="607" t="s">
        <v>331</v>
      </c>
      <c r="AE5" s="607" t="s">
        <v>332</v>
      </c>
      <c r="AF5" s="581" t="s">
        <v>299</v>
      </c>
      <c r="AG5" s="580" t="s">
        <v>414</v>
      </c>
      <c r="AI5" s="583"/>
      <c r="AJ5" s="607" t="s">
        <v>331</v>
      </c>
      <c r="AK5" s="607" t="s">
        <v>332</v>
      </c>
      <c r="AL5" s="581" t="s">
        <v>299</v>
      </c>
      <c r="AM5" s="580" t="s">
        <v>414</v>
      </c>
      <c r="AN5" s="580" t="s">
        <v>633</v>
      </c>
      <c r="AP5" s="136"/>
      <c r="AQ5" s="534" t="s">
        <v>331</v>
      </c>
      <c r="AR5" s="535" t="s">
        <v>332</v>
      </c>
      <c r="AS5" s="533" t="s">
        <v>330</v>
      </c>
      <c r="AT5" s="32" t="s">
        <v>414</v>
      </c>
      <c r="AV5" s="136"/>
      <c r="AW5" s="534" t="s">
        <v>331</v>
      </c>
      <c r="AX5" s="535" t="s">
        <v>332</v>
      </c>
      <c r="AY5" s="533" t="s">
        <v>330</v>
      </c>
      <c r="AZ5" s="45" t="s">
        <v>414</v>
      </c>
      <c r="BA5" s="105" t="s">
        <v>633</v>
      </c>
    </row>
    <row r="6" spans="1:53" ht="11.25" thickBot="1">
      <c r="B6" s="883"/>
      <c r="C6" s="883"/>
      <c r="D6" s="883"/>
      <c r="E6" s="883"/>
      <c r="F6" s="883"/>
      <c r="G6" s="883"/>
      <c r="H6" s="883"/>
      <c r="I6" s="883"/>
      <c r="J6" s="883"/>
      <c r="K6" s="883"/>
      <c r="L6" s="883"/>
      <c r="N6" s="439"/>
      <c r="O6" s="89"/>
      <c r="P6" s="89"/>
      <c r="Q6" s="89"/>
      <c r="R6" s="89"/>
      <c r="S6" s="89"/>
      <c r="T6" s="89"/>
      <c r="U6" s="89"/>
      <c r="V6" s="89"/>
      <c r="W6" s="89"/>
      <c r="X6" s="89"/>
      <c r="Y6" s="89"/>
      <c r="Z6" s="89"/>
      <c r="AA6" s="440"/>
      <c r="AC6" s="580" t="s">
        <v>633</v>
      </c>
      <c r="AD6" s="790">
        <f>AQ6</f>
        <v>0.22704837117472854</v>
      </c>
      <c r="AE6" s="790">
        <f>AR6</f>
        <v>0.12142152023692004</v>
      </c>
      <c r="AF6" s="706">
        <f>AS6</f>
        <v>0.63770977295162878</v>
      </c>
      <c r="AG6" s="706">
        <f>AT6</f>
        <v>1.3820335636722606E-2</v>
      </c>
      <c r="AI6" s="580" t="s">
        <v>633</v>
      </c>
      <c r="AJ6" s="714">
        <f>AW6</f>
        <v>230</v>
      </c>
      <c r="AK6" s="714">
        <f>AX6</f>
        <v>123</v>
      </c>
      <c r="AL6" s="714">
        <f>AY6</f>
        <v>646</v>
      </c>
      <c r="AM6" s="714">
        <f>AZ6</f>
        <v>14</v>
      </c>
      <c r="AN6" s="714">
        <f>BA6</f>
        <v>1013</v>
      </c>
      <c r="AP6" s="33" t="s">
        <v>633</v>
      </c>
      <c r="AQ6" s="132">
        <f>+AW6/$BA6</f>
        <v>0.22704837117472854</v>
      </c>
      <c r="AR6" s="133">
        <f>+AX6/$BA6</f>
        <v>0.12142152023692004</v>
      </c>
      <c r="AS6" s="133">
        <f>+AY6/$BA6</f>
        <v>0.63770977295162878</v>
      </c>
      <c r="AT6" s="135">
        <f>+AZ6/$BA6</f>
        <v>1.3820335636722606E-2</v>
      </c>
      <c r="AV6" s="33" t="s">
        <v>633</v>
      </c>
      <c r="AW6" s="40">
        <f>+集計・資料②!AQ33</f>
        <v>230</v>
      </c>
      <c r="AX6" s="41">
        <f>+集計・資料②!AR33</f>
        <v>123</v>
      </c>
      <c r="AY6" s="41">
        <f>+集計・資料②!AS33</f>
        <v>646</v>
      </c>
      <c r="AZ6" s="41">
        <f>+集計・資料②!AT33</f>
        <v>14</v>
      </c>
      <c r="BA6" s="243">
        <f>+SUM(AW6:AZ6)</f>
        <v>1013</v>
      </c>
    </row>
    <row r="7" spans="1:53">
      <c r="B7" s="883"/>
      <c r="C7" s="883"/>
      <c r="D7" s="883"/>
      <c r="E7" s="883"/>
      <c r="F7" s="883"/>
      <c r="G7" s="883"/>
      <c r="H7" s="883"/>
      <c r="I7" s="883"/>
      <c r="J7" s="883"/>
      <c r="K7" s="883"/>
      <c r="L7" s="883"/>
      <c r="N7" s="439"/>
      <c r="O7" s="89"/>
      <c r="P7" s="89"/>
      <c r="Q7" s="89"/>
      <c r="R7" s="89"/>
      <c r="S7" s="89"/>
      <c r="T7" s="89"/>
      <c r="U7" s="89"/>
      <c r="V7" s="89"/>
      <c r="W7" s="89"/>
      <c r="X7" s="89"/>
      <c r="Y7" s="89"/>
      <c r="Z7" s="89"/>
      <c r="AA7" s="440"/>
      <c r="AM7" s="89"/>
      <c r="AN7" s="89"/>
      <c r="AZ7" s="529"/>
      <c r="BA7" s="529"/>
    </row>
    <row r="8" spans="1:53">
      <c r="B8" s="883"/>
      <c r="C8" s="883"/>
      <c r="D8" s="883"/>
      <c r="E8" s="883"/>
      <c r="F8" s="883"/>
      <c r="G8" s="883"/>
      <c r="H8" s="883"/>
      <c r="I8" s="883"/>
      <c r="J8" s="883"/>
      <c r="K8" s="883"/>
      <c r="L8" s="883"/>
      <c r="N8" s="439"/>
      <c r="O8" s="89"/>
      <c r="P8" s="89"/>
      <c r="Q8" s="89"/>
      <c r="R8" s="89"/>
      <c r="S8" s="89"/>
      <c r="T8" s="89"/>
      <c r="U8" s="89"/>
      <c r="V8" s="89"/>
      <c r="W8" s="89"/>
      <c r="X8" s="89"/>
      <c r="Y8" s="89"/>
      <c r="Z8" s="89"/>
      <c r="AA8" s="440"/>
      <c r="AC8" s="882" t="s">
        <v>700</v>
      </c>
      <c r="AD8" s="882"/>
      <c r="AE8" s="882"/>
      <c r="AF8" s="882"/>
      <c r="AG8" s="882"/>
      <c r="AH8" s="882"/>
      <c r="AI8" s="28" t="s">
        <v>701</v>
      </c>
      <c r="AM8" s="89"/>
      <c r="AN8" s="89"/>
      <c r="AP8" s="882" t="s">
        <v>333</v>
      </c>
      <c r="AQ8" s="882"/>
      <c r="AR8" s="882"/>
      <c r="AS8" s="882"/>
      <c r="AT8" s="882"/>
      <c r="AU8" s="882"/>
      <c r="AV8" s="28" t="s">
        <v>83</v>
      </c>
      <c r="AZ8" s="89"/>
      <c r="BA8" s="89"/>
    </row>
    <row r="9" spans="1:53" ht="11.25" thickBot="1">
      <c r="B9" s="883"/>
      <c r="C9" s="883"/>
      <c r="D9" s="883"/>
      <c r="E9" s="883"/>
      <c r="F9" s="883"/>
      <c r="G9" s="883"/>
      <c r="H9" s="883"/>
      <c r="I9" s="883"/>
      <c r="J9" s="883"/>
      <c r="K9" s="883"/>
      <c r="L9" s="883"/>
      <c r="N9" s="439"/>
      <c r="O9" s="89"/>
      <c r="P9" s="89"/>
      <c r="Q9" s="89"/>
      <c r="R9" s="89"/>
      <c r="S9" s="89"/>
      <c r="T9" s="89"/>
      <c r="U9" s="89"/>
      <c r="V9" s="89"/>
      <c r="W9" s="89"/>
      <c r="X9" s="89"/>
      <c r="Y9" s="89"/>
      <c r="Z9" s="89"/>
      <c r="AA9" s="440"/>
      <c r="AM9" s="89"/>
      <c r="AN9" s="89"/>
      <c r="AZ9" s="530"/>
      <c r="BA9" s="530"/>
    </row>
    <row r="10" spans="1:53" ht="30.75" customHeight="1" thickBot="1">
      <c r="B10" s="883"/>
      <c r="C10" s="883"/>
      <c r="D10" s="883"/>
      <c r="E10" s="883"/>
      <c r="F10" s="883"/>
      <c r="G10" s="883"/>
      <c r="H10" s="883"/>
      <c r="I10" s="883"/>
      <c r="J10" s="883"/>
      <c r="K10" s="883"/>
      <c r="L10" s="883"/>
      <c r="N10" s="439"/>
      <c r="O10" s="89"/>
      <c r="P10" s="89"/>
      <c r="Q10" s="89"/>
      <c r="R10" s="89"/>
      <c r="S10" s="89"/>
      <c r="T10" s="89"/>
      <c r="U10" s="89"/>
      <c r="V10" s="89"/>
      <c r="W10" s="89"/>
      <c r="X10" s="89"/>
      <c r="Y10" s="89"/>
      <c r="Z10" s="89"/>
      <c r="AA10" s="440"/>
      <c r="AC10" s="580" t="s">
        <v>625</v>
      </c>
      <c r="AD10" s="607" t="s">
        <v>331</v>
      </c>
      <c r="AE10" s="607" t="s">
        <v>332</v>
      </c>
      <c r="AF10" s="581" t="s">
        <v>299</v>
      </c>
      <c r="AG10" s="580" t="s">
        <v>414</v>
      </c>
      <c r="AI10" s="580" t="s">
        <v>625</v>
      </c>
      <c r="AJ10" s="607" t="s">
        <v>331</v>
      </c>
      <c r="AK10" s="607" t="s">
        <v>332</v>
      </c>
      <c r="AL10" s="581" t="s">
        <v>299</v>
      </c>
      <c r="AM10" s="580" t="s">
        <v>414</v>
      </c>
      <c r="AN10" s="580" t="s">
        <v>633</v>
      </c>
      <c r="AP10" s="33" t="s">
        <v>625</v>
      </c>
      <c r="AQ10" s="534" t="s">
        <v>331</v>
      </c>
      <c r="AR10" s="535" t="s">
        <v>332</v>
      </c>
      <c r="AS10" s="533" t="s">
        <v>330</v>
      </c>
      <c r="AT10" s="105" t="s">
        <v>414</v>
      </c>
      <c r="AV10" s="33" t="s">
        <v>625</v>
      </c>
      <c r="AW10" s="534" t="s">
        <v>331</v>
      </c>
      <c r="AX10" s="535" t="s">
        <v>332</v>
      </c>
      <c r="AY10" s="533" t="s">
        <v>330</v>
      </c>
      <c r="AZ10" s="106" t="s">
        <v>414</v>
      </c>
      <c r="BA10" s="105" t="s">
        <v>633</v>
      </c>
    </row>
    <row r="11" spans="1:53">
      <c r="B11" s="883"/>
      <c r="C11" s="883"/>
      <c r="D11" s="883"/>
      <c r="E11" s="883"/>
      <c r="F11" s="883"/>
      <c r="G11" s="883"/>
      <c r="H11" s="883"/>
      <c r="I11" s="883"/>
      <c r="J11" s="883"/>
      <c r="K11" s="883"/>
      <c r="L11" s="883"/>
      <c r="N11" s="439"/>
      <c r="O11" s="89"/>
      <c r="P11" s="89"/>
      <c r="Q11" s="89"/>
      <c r="R11" s="89"/>
      <c r="S11" s="89"/>
      <c r="T11" s="89"/>
      <c r="U11" s="89"/>
      <c r="V11" s="89"/>
      <c r="W11" s="89"/>
      <c r="X11" s="89"/>
      <c r="Y11" s="89"/>
      <c r="Z11" s="89"/>
      <c r="AA11" s="440"/>
      <c r="AC11" s="578" t="s">
        <v>416</v>
      </c>
      <c r="AD11" s="786">
        <f>AQ23</f>
        <v>0.25301204819277107</v>
      </c>
      <c r="AE11" s="786">
        <f>AR23</f>
        <v>5.4216867469879519E-2</v>
      </c>
      <c r="AF11" s="706">
        <f>AS23</f>
        <v>0.66265060240963858</v>
      </c>
      <c r="AG11" s="706">
        <f>AT23</f>
        <v>3.0120481927710843E-2</v>
      </c>
      <c r="AI11" s="578" t="s">
        <v>416</v>
      </c>
      <c r="AJ11" s="728">
        <f>AW23</f>
        <v>42</v>
      </c>
      <c r="AK11" s="728">
        <f>AX23</f>
        <v>9</v>
      </c>
      <c r="AL11" s="728">
        <f>AY23</f>
        <v>110</v>
      </c>
      <c r="AM11" s="728">
        <f>AZ23</f>
        <v>5</v>
      </c>
      <c r="AN11" s="728">
        <f>BA23</f>
        <v>166</v>
      </c>
      <c r="AP11" s="46" t="s">
        <v>632</v>
      </c>
      <c r="AQ11" s="92" t="e">
        <f t="shared" ref="AQ11:AQ23" si="0">+AW11/$BA11</f>
        <v>#DIV/0!</v>
      </c>
      <c r="AR11" s="48" t="e">
        <f t="shared" ref="AR11:AR23" si="1">+AX11/$BA11</f>
        <v>#DIV/0!</v>
      </c>
      <c r="AS11" s="48" t="e">
        <f t="shared" ref="AS11:AS23" si="2">+AY11/$BA11</f>
        <v>#DIV/0!</v>
      </c>
      <c r="AT11" s="93" t="e">
        <f t="shared" ref="AT11:AT23" si="3">+AZ11/$BA11</f>
        <v>#DIV/0!</v>
      </c>
      <c r="AV11" s="150" t="s">
        <v>632</v>
      </c>
      <c r="AW11" s="515">
        <f>+集計・資料②!AQ7</f>
        <v>0</v>
      </c>
      <c r="AX11" s="241">
        <f>+集計・資料②!AR7</f>
        <v>0</v>
      </c>
      <c r="AY11" s="241">
        <f>+集計・資料②!AS7</f>
        <v>0</v>
      </c>
      <c r="AZ11" s="523">
        <f>+集計・資料②!AT7</f>
        <v>0</v>
      </c>
      <c r="BA11" s="514">
        <f>+SUM(AW11:AZ11)</f>
        <v>0</v>
      </c>
    </row>
    <row r="12" spans="1:53">
      <c r="B12" s="883"/>
      <c r="C12" s="883"/>
      <c r="D12" s="883"/>
      <c r="E12" s="883"/>
      <c r="F12" s="883"/>
      <c r="G12" s="883"/>
      <c r="H12" s="883"/>
      <c r="I12" s="883"/>
      <c r="J12" s="883"/>
      <c r="K12" s="883"/>
      <c r="L12" s="883"/>
      <c r="N12" s="439"/>
      <c r="O12" s="89"/>
      <c r="P12" s="89"/>
      <c r="Q12" s="89"/>
      <c r="R12" s="89"/>
      <c r="S12" s="89"/>
      <c r="T12" s="89"/>
      <c r="U12" s="89"/>
      <c r="V12" s="89"/>
      <c r="W12" s="89"/>
      <c r="X12" s="89"/>
      <c r="Y12" s="89"/>
      <c r="Z12" s="89"/>
      <c r="AA12" s="440"/>
      <c r="AC12" s="708" t="s">
        <v>417</v>
      </c>
      <c r="AD12" s="786">
        <f>AQ22</f>
        <v>0.16875000000000001</v>
      </c>
      <c r="AE12" s="786">
        <f>AR22</f>
        <v>0.11874999999999999</v>
      </c>
      <c r="AF12" s="706">
        <f>AS22</f>
        <v>0.70625000000000004</v>
      </c>
      <c r="AG12" s="706">
        <f>AT22</f>
        <v>6.2500000000000003E-3</v>
      </c>
      <c r="AI12" s="708" t="s">
        <v>417</v>
      </c>
      <c r="AJ12" s="728">
        <f>AW22</f>
        <v>27</v>
      </c>
      <c r="AK12" s="728">
        <f>AX22</f>
        <v>19</v>
      </c>
      <c r="AL12" s="728">
        <f>AY22</f>
        <v>113</v>
      </c>
      <c r="AM12" s="728">
        <f>AZ22</f>
        <v>1</v>
      </c>
      <c r="AN12" s="728">
        <f>BA22</f>
        <v>160</v>
      </c>
      <c r="AP12" s="8" t="s">
        <v>619</v>
      </c>
      <c r="AQ12" s="98">
        <f t="shared" si="0"/>
        <v>0.17543859649122806</v>
      </c>
      <c r="AR12" s="74">
        <f t="shared" si="1"/>
        <v>0.12280701754385964</v>
      </c>
      <c r="AS12" s="74">
        <f t="shared" si="2"/>
        <v>0.70175438596491224</v>
      </c>
      <c r="AT12" s="75">
        <f t="shared" si="3"/>
        <v>0</v>
      </c>
      <c r="AV12" s="19" t="s">
        <v>619</v>
      </c>
      <c r="AW12" s="516">
        <f>+集計・資料②!AQ9</f>
        <v>10</v>
      </c>
      <c r="AX12" s="521">
        <f>+集計・資料②!AR9</f>
        <v>7</v>
      </c>
      <c r="AY12" s="521">
        <f>+集計・資料②!AS9</f>
        <v>40</v>
      </c>
      <c r="AZ12" s="524">
        <f>+集計・資料②!AT9</f>
        <v>0</v>
      </c>
      <c r="BA12" s="78">
        <f>+SUM(AW12:AZ12)</f>
        <v>57</v>
      </c>
    </row>
    <row r="13" spans="1:53">
      <c r="B13" s="883"/>
      <c r="C13" s="883"/>
      <c r="D13" s="883"/>
      <c r="E13" s="883"/>
      <c r="F13" s="883"/>
      <c r="G13" s="883"/>
      <c r="H13" s="883"/>
      <c r="I13" s="883"/>
      <c r="J13" s="883"/>
      <c r="K13" s="883"/>
      <c r="L13" s="883"/>
      <c r="N13" s="439"/>
      <c r="O13" s="89"/>
      <c r="P13" s="89"/>
      <c r="Q13" s="89"/>
      <c r="R13" s="89"/>
      <c r="S13" s="89"/>
      <c r="T13" s="89"/>
      <c r="U13" s="89"/>
      <c r="V13" s="89"/>
      <c r="W13" s="89"/>
      <c r="X13" s="89"/>
      <c r="Y13" s="89"/>
      <c r="Z13" s="89"/>
      <c r="AA13" s="440"/>
      <c r="AC13" s="578" t="s">
        <v>418</v>
      </c>
      <c r="AD13" s="786">
        <f>AQ21</f>
        <v>0.25</v>
      </c>
      <c r="AE13" s="790">
        <f>AR21</f>
        <v>0.25</v>
      </c>
      <c r="AF13" s="706">
        <f>AS21</f>
        <v>0.5</v>
      </c>
      <c r="AG13" s="706">
        <f>AT21</f>
        <v>0</v>
      </c>
      <c r="AI13" s="578" t="s">
        <v>418</v>
      </c>
      <c r="AJ13" s="728">
        <f>AW21</f>
        <v>2</v>
      </c>
      <c r="AK13" s="728">
        <f>AX21</f>
        <v>2</v>
      </c>
      <c r="AL13" s="728">
        <f>AY21</f>
        <v>4</v>
      </c>
      <c r="AM13" s="728">
        <f>AZ21</f>
        <v>0</v>
      </c>
      <c r="AN13" s="728">
        <f>BA21</f>
        <v>8</v>
      </c>
      <c r="AP13" s="8" t="s">
        <v>620</v>
      </c>
      <c r="AQ13" s="98">
        <f t="shared" si="0"/>
        <v>0.25</v>
      </c>
      <c r="AR13" s="74">
        <f t="shared" si="1"/>
        <v>0.15909090909090909</v>
      </c>
      <c r="AS13" s="74">
        <f t="shared" si="2"/>
        <v>0.59090909090909094</v>
      </c>
      <c r="AT13" s="75">
        <f t="shared" si="3"/>
        <v>0</v>
      </c>
      <c r="AV13" s="19" t="s">
        <v>620</v>
      </c>
      <c r="AW13" s="517">
        <f>+集計・資料②!AQ11</f>
        <v>33</v>
      </c>
      <c r="AX13" s="239">
        <f>+集計・資料②!AR11</f>
        <v>21</v>
      </c>
      <c r="AY13" s="239">
        <f>+集計・資料②!AS11</f>
        <v>78</v>
      </c>
      <c r="AZ13" s="525">
        <f>+集計・資料②!AT11</f>
        <v>0</v>
      </c>
      <c r="BA13" s="78">
        <f t="shared" ref="BA13:BA23" si="4">+SUM(AW13:AZ13)</f>
        <v>132</v>
      </c>
    </row>
    <row r="14" spans="1:53">
      <c r="B14" s="883"/>
      <c r="C14" s="883"/>
      <c r="D14" s="883"/>
      <c r="E14" s="883"/>
      <c r="F14" s="883"/>
      <c r="G14" s="883"/>
      <c r="H14" s="883"/>
      <c r="I14" s="883"/>
      <c r="J14" s="883"/>
      <c r="K14" s="883"/>
      <c r="L14" s="883"/>
      <c r="N14" s="439"/>
      <c r="O14" s="89"/>
      <c r="P14" s="89"/>
      <c r="Q14" s="89"/>
      <c r="R14" s="89"/>
      <c r="S14" s="89"/>
      <c r="T14" s="89"/>
      <c r="U14" s="89"/>
      <c r="V14" s="89"/>
      <c r="W14" s="89"/>
      <c r="X14" s="89"/>
      <c r="Y14" s="89"/>
      <c r="Z14" s="89"/>
      <c r="AA14" s="440"/>
      <c r="AC14" s="708" t="s">
        <v>419</v>
      </c>
      <c r="AD14" s="790">
        <f>AQ20</f>
        <v>0.3</v>
      </c>
      <c r="AE14" s="786">
        <f>AR20</f>
        <v>0.05</v>
      </c>
      <c r="AF14" s="706">
        <f>AS20</f>
        <v>0.65</v>
      </c>
      <c r="AG14" s="706">
        <f>AT20</f>
        <v>0</v>
      </c>
      <c r="AI14" s="708" t="s">
        <v>419</v>
      </c>
      <c r="AJ14" s="728">
        <f>AW20</f>
        <v>6</v>
      </c>
      <c r="AK14" s="728">
        <f>AX20</f>
        <v>1</v>
      </c>
      <c r="AL14" s="728">
        <f>AY20</f>
        <v>13</v>
      </c>
      <c r="AM14" s="728">
        <f>AZ20</f>
        <v>0</v>
      </c>
      <c r="AN14" s="728">
        <f>BA20</f>
        <v>20</v>
      </c>
      <c r="AP14" s="8" t="s">
        <v>618</v>
      </c>
      <c r="AQ14" s="98">
        <f t="shared" si="0"/>
        <v>0.17241379310344829</v>
      </c>
      <c r="AR14" s="74">
        <f t="shared" si="1"/>
        <v>0.27586206896551724</v>
      </c>
      <c r="AS14" s="74">
        <f t="shared" si="2"/>
        <v>0.55172413793103448</v>
      </c>
      <c r="AT14" s="75">
        <f t="shared" si="3"/>
        <v>0</v>
      </c>
      <c r="AV14" s="19" t="s">
        <v>618</v>
      </c>
      <c r="AW14" s="517">
        <f>+集計・資料②!AQ13</f>
        <v>5</v>
      </c>
      <c r="AX14" s="239">
        <f>+集計・資料②!AR13</f>
        <v>8</v>
      </c>
      <c r="AY14" s="239">
        <f>+集計・資料②!AS13</f>
        <v>16</v>
      </c>
      <c r="AZ14" s="525">
        <f>+集計・資料②!AT13</f>
        <v>0</v>
      </c>
      <c r="BA14" s="78">
        <f t="shared" si="4"/>
        <v>29</v>
      </c>
    </row>
    <row r="15" spans="1:53" ht="10.5" customHeight="1">
      <c r="B15" s="883"/>
      <c r="C15" s="883"/>
      <c r="D15" s="883"/>
      <c r="E15" s="883"/>
      <c r="F15" s="883"/>
      <c r="G15" s="883"/>
      <c r="H15" s="883"/>
      <c r="I15" s="883"/>
      <c r="J15" s="883"/>
      <c r="K15" s="883"/>
      <c r="L15" s="883"/>
      <c r="N15" s="439"/>
      <c r="O15" s="89"/>
      <c r="P15" s="89"/>
      <c r="Q15" s="89"/>
      <c r="R15" s="89"/>
      <c r="S15" s="89"/>
      <c r="T15" s="89"/>
      <c r="U15" s="89"/>
      <c r="V15" s="89"/>
      <c r="W15" s="89"/>
      <c r="X15" s="89"/>
      <c r="Y15" s="89"/>
      <c r="Z15" s="89"/>
      <c r="AA15" s="440"/>
      <c r="AC15" s="578" t="s">
        <v>420</v>
      </c>
      <c r="AD15" s="786">
        <f>AQ19</f>
        <v>0.21757322175732219</v>
      </c>
      <c r="AE15" s="786">
        <f>AR19</f>
        <v>8.7866108786610872E-2</v>
      </c>
      <c r="AF15" s="706">
        <f>AS19</f>
        <v>0.67364016736401677</v>
      </c>
      <c r="AG15" s="706">
        <f>AT19</f>
        <v>2.0920502092050208E-2</v>
      </c>
      <c r="AI15" s="578" t="s">
        <v>420</v>
      </c>
      <c r="AJ15" s="728">
        <f>AW19</f>
        <v>52</v>
      </c>
      <c r="AK15" s="728">
        <f>AX19</f>
        <v>21</v>
      </c>
      <c r="AL15" s="728">
        <f>AY19</f>
        <v>161</v>
      </c>
      <c r="AM15" s="728">
        <f>AZ19</f>
        <v>5</v>
      </c>
      <c r="AN15" s="728">
        <f>BA19</f>
        <v>239</v>
      </c>
      <c r="AP15" s="8" t="s">
        <v>617</v>
      </c>
      <c r="AQ15" s="98">
        <f t="shared" si="0"/>
        <v>0.29496402877697842</v>
      </c>
      <c r="AR15" s="74">
        <f t="shared" si="1"/>
        <v>0.20863309352517986</v>
      </c>
      <c r="AS15" s="74">
        <f t="shared" si="2"/>
        <v>0.48920863309352519</v>
      </c>
      <c r="AT15" s="75">
        <f t="shared" si="3"/>
        <v>7.1942446043165471E-3</v>
      </c>
      <c r="AV15" s="19" t="s">
        <v>617</v>
      </c>
      <c r="AW15" s="517">
        <f>+集計・資料②!AQ15</f>
        <v>41</v>
      </c>
      <c r="AX15" s="239">
        <f>+集計・資料②!AR15</f>
        <v>29</v>
      </c>
      <c r="AY15" s="239">
        <f>+集計・資料②!AS15</f>
        <v>68</v>
      </c>
      <c r="AZ15" s="525">
        <f>+集計・資料②!AT15</f>
        <v>1</v>
      </c>
      <c r="BA15" s="78">
        <f t="shared" si="4"/>
        <v>139</v>
      </c>
    </row>
    <row r="16" spans="1:53">
      <c r="B16" s="883"/>
      <c r="C16" s="883"/>
      <c r="D16" s="883"/>
      <c r="E16" s="883"/>
      <c r="F16" s="883"/>
      <c r="G16" s="883"/>
      <c r="H16" s="883"/>
      <c r="I16" s="883"/>
      <c r="J16" s="883"/>
      <c r="K16" s="883"/>
      <c r="L16" s="883"/>
      <c r="N16" s="441"/>
      <c r="O16" s="442"/>
      <c r="P16" s="442"/>
      <c r="Q16" s="442"/>
      <c r="R16" s="442"/>
      <c r="S16" s="442"/>
      <c r="T16" s="442"/>
      <c r="U16" s="442"/>
      <c r="V16" s="442"/>
      <c r="W16" s="442"/>
      <c r="X16" s="442"/>
      <c r="Y16" s="442"/>
      <c r="Z16" s="442"/>
      <c r="AA16" s="443"/>
      <c r="AC16" s="708" t="s">
        <v>421</v>
      </c>
      <c r="AD16" s="786">
        <f>AQ18</f>
        <v>0.14285714285714285</v>
      </c>
      <c r="AE16" s="786">
        <f>AR18</f>
        <v>7.1428571428571425E-2</v>
      </c>
      <c r="AF16" s="706">
        <f>AS18</f>
        <v>0.7142857142857143</v>
      </c>
      <c r="AG16" s="706">
        <f>AT18</f>
        <v>7.1428571428571425E-2</v>
      </c>
      <c r="AI16" s="708" t="s">
        <v>421</v>
      </c>
      <c r="AJ16" s="728">
        <f>AW18</f>
        <v>2</v>
      </c>
      <c r="AK16" s="728">
        <f>AX18</f>
        <v>1</v>
      </c>
      <c r="AL16" s="728">
        <f>AY18</f>
        <v>10</v>
      </c>
      <c r="AM16" s="728">
        <f>AZ18</f>
        <v>1</v>
      </c>
      <c r="AN16" s="728">
        <f>BA18</f>
        <v>14</v>
      </c>
      <c r="AP16" s="8" t="s">
        <v>616</v>
      </c>
      <c r="AQ16" s="98">
        <f t="shared" si="0"/>
        <v>0.23333333333333334</v>
      </c>
      <c r="AR16" s="74">
        <f t="shared" si="1"/>
        <v>0.16666666666666666</v>
      </c>
      <c r="AS16" s="74">
        <f t="shared" si="2"/>
        <v>0.6</v>
      </c>
      <c r="AT16" s="75">
        <f t="shared" si="3"/>
        <v>0</v>
      </c>
      <c r="AV16" s="19" t="s">
        <v>616</v>
      </c>
      <c r="AW16" s="517">
        <f>+集計・資料②!AQ17</f>
        <v>7</v>
      </c>
      <c r="AX16" s="239">
        <f>+集計・資料②!AR17</f>
        <v>5</v>
      </c>
      <c r="AY16" s="239">
        <f>+集計・資料②!AS17</f>
        <v>18</v>
      </c>
      <c r="AZ16" s="525">
        <f>+集計・資料②!AT17</f>
        <v>0</v>
      </c>
      <c r="BA16" s="78">
        <f t="shared" si="4"/>
        <v>30</v>
      </c>
    </row>
    <row r="17" spans="1:54" ht="10.5" customHeight="1">
      <c r="B17" s="884"/>
      <c r="C17" s="884"/>
      <c r="D17" s="884"/>
      <c r="E17" s="884"/>
      <c r="F17" s="884"/>
      <c r="G17" s="884"/>
      <c r="H17" s="884"/>
      <c r="I17" s="884"/>
      <c r="J17" s="884"/>
      <c r="K17" s="884"/>
      <c r="L17" s="884"/>
      <c r="O17" s="89"/>
      <c r="P17" s="89"/>
      <c r="Q17" s="89"/>
      <c r="R17" s="89"/>
      <c r="S17" s="89"/>
      <c r="T17" s="89"/>
      <c r="U17" s="89"/>
      <c r="V17" s="89"/>
      <c r="W17" s="89"/>
      <c r="X17" s="89"/>
      <c r="Y17" s="89"/>
      <c r="Z17" s="89"/>
      <c r="AA17" s="89"/>
      <c r="AC17" s="578" t="s">
        <v>422</v>
      </c>
      <c r="AD17" s="786">
        <f>AQ17</f>
        <v>0.15789473684210525</v>
      </c>
      <c r="AE17" s="786">
        <f>AR17</f>
        <v>0</v>
      </c>
      <c r="AF17" s="706">
        <f>AS17</f>
        <v>0.78947368421052633</v>
      </c>
      <c r="AG17" s="706">
        <f>AT17</f>
        <v>5.2631578947368418E-2</v>
      </c>
      <c r="AI17" s="578" t="s">
        <v>422</v>
      </c>
      <c r="AJ17" s="728">
        <f>AW17</f>
        <v>3</v>
      </c>
      <c r="AK17" s="728">
        <f>AX17</f>
        <v>0</v>
      </c>
      <c r="AL17" s="728">
        <f>AY17</f>
        <v>15</v>
      </c>
      <c r="AM17" s="728">
        <f>AZ17</f>
        <v>1</v>
      </c>
      <c r="AN17" s="728">
        <f>BA17</f>
        <v>19</v>
      </c>
      <c r="AP17" s="8" t="s">
        <v>621</v>
      </c>
      <c r="AQ17" s="98">
        <f t="shared" si="0"/>
        <v>0.15789473684210525</v>
      </c>
      <c r="AR17" s="74">
        <f t="shared" si="1"/>
        <v>0</v>
      </c>
      <c r="AS17" s="74">
        <f t="shared" si="2"/>
        <v>0.78947368421052633</v>
      </c>
      <c r="AT17" s="75">
        <f t="shared" si="3"/>
        <v>5.2631578947368418E-2</v>
      </c>
      <c r="AV17" s="19" t="s">
        <v>621</v>
      </c>
      <c r="AW17" s="518">
        <f>+集計・資料②!AQ19</f>
        <v>3</v>
      </c>
      <c r="AX17" s="522">
        <f>+集計・資料②!AR19</f>
        <v>0</v>
      </c>
      <c r="AY17" s="522">
        <f>+集計・資料②!AS19</f>
        <v>15</v>
      </c>
      <c r="AZ17" s="526">
        <f>+集計・資料②!AT19</f>
        <v>1</v>
      </c>
      <c r="BA17" s="78">
        <f t="shared" si="4"/>
        <v>19</v>
      </c>
    </row>
    <row r="18" spans="1:54">
      <c r="A18" s="436"/>
      <c r="B18" s="437"/>
      <c r="C18" s="437"/>
      <c r="D18" s="437"/>
      <c r="E18" s="437"/>
      <c r="F18" s="437"/>
      <c r="G18" s="437"/>
      <c r="H18" s="437"/>
      <c r="I18" s="437"/>
      <c r="J18" s="437"/>
      <c r="K18" s="437"/>
      <c r="L18" s="437"/>
      <c r="M18" s="437"/>
      <c r="N18" s="437"/>
      <c r="O18" s="437"/>
      <c r="P18" s="437"/>
      <c r="Q18" s="437"/>
      <c r="R18" s="437"/>
      <c r="S18" s="437"/>
      <c r="T18" s="437"/>
      <c r="U18" s="437"/>
      <c r="V18" s="437"/>
      <c r="W18" s="437"/>
      <c r="X18" s="437"/>
      <c r="Y18" s="437"/>
      <c r="Z18" s="437"/>
      <c r="AA18" s="438"/>
      <c r="AC18" s="708" t="s">
        <v>423</v>
      </c>
      <c r="AD18" s="786">
        <f>AQ16</f>
        <v>0.23333333333333334</v>
      </c>
      <c r="AE18" s="786">
        <f>AR16</f>
        <v>0.16666666666666666</v>
      </c>
      <c r="AF18" s="706">
        <f>AS16</f>
        <v>0.6</v>
      </c>
      <c r="AG18" s="706">
        <f>AT16</f>
        <v>0</v>
      </c>
      <c r="AI18" s="708" t="s">
        <v>423</v>
      </c>
      <c r="AJ18" s="728">
        <f>AW16</f>
        <v>7</v>
      </c>
      <c r="AK18" s="728">
        <f>AX16</f>
        <v>5</v>
      </c>
      <c r="AL18" s="728">
        <f>AY16</f>
        <v>18</v>
      </c>
      <c r="AM18" s="728">
        <f>AZ16</f>
        <v>0</v>
      </c>
      <c r="AN18" s="728">
        <f>BA16</f>
        <v>30</v>
      </c>
      <c r="AP18" s="8" t="s">
        <v>615</v>
      </c>
      <c r="AQ18" s="98">
        <f t="shared" si="0"/>
        <v>0.14285714285714285</v>
      </c>
      <c r="AR18" s="74">
        <f t="shared" si="1"/>
        <v>7.1428571428571425E-2</v>
      </c>
      <c r="AS18" s="74">
        <f t="shared" si="2"/>
        <v>0.7142857142857143</v>
      </c>
      <c r="AT18" s="75">
        <f t="shared" si="3"/>
        <v>7.1428571428571425E-2</v>
      </c>
      <c r="AV18" s="19" t="s">
        <v>615</v>
      </c>
      <c r="AW18" s="516">
        <f>+集計・資料②!AQ21</f>
        <v>2</v>
      </c>
      <c r="AX18" s="521">
        <f>+集計・資料②!AR21</f>
        <v>1</v>
      </c>
      <c r="AY18" s="521">
        <f>+集計・資料②!AS21</f>
        <v>10</v>
      </c>
      <c r="AZ18" s="524">
        <f>+集計・資料②!AT21</f>
        <v>1</v>
      </c>
      <c r="BA18" s="78">
        <f t="shared" si="4"/>
        <v>14</v>
      </c>
    </row>
    <row r="19" spans="1:54">
      <c r="A19" s="439"/>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440"/>
      <c r="AC19" s="578" t="s">
        <v>424</v>
      </c>
      <c r="AD19" s="790">
        <f>AQ15</f>
        <v>0.29496402877697842</v>
      </c>
      <c r="AE19" s="786">
        <f>AR15</f>
        <v>0.20863309352517986</v>
      </c>
      <c r="AF19" s="706">
        <f>AS15</f>
        <v>0.48920863309352519</v>
      </c>
      <c r="AG19" s="706">
        <f>AT15</f>
        <v>7.1942446043165471E-3</v>
      </c>
      <c r="AI19" s="578" t="s">
        <v>424</v>
      </c>
      <c r="AJ19" s="728">
        <f>AW15</f>
        <v>41</v>
      </c>
      <c r="AK19" s="728">
        <f>AX15</f>
        <v>29</v>
      </c>
      <c r="AL19" s="728">
        <f>AY15</f>
        <v>68</v>
      </c>
      <c r="AM19" s="728">
        <f>AZ15</f>
        <v>1</v>
      </c>
      <c r="AN19" s="728">
        <f>BA15</f>
        <v>139</v>
      </c>
      <c r="AP19" s="8" t="s">
        <v>614</v>
      </c>
      <c r="AQ19" s="98">
        <f t="shared" si="0"/>
        <v>0.21757322175732219</v>
      </c>
      <c r="AR19" s="74">
        <f t="shared" si="1"/>
        <v>8.7866108786610872E-2</v>
      </c>
      <c r="AS19" s="74">
        <f t="shared" si="2"/>
        <v>0.67364016736401677</v>
      </c>
      <c r="AT19" s="75">
        <f t="shared" si="3"/>
        <v>2.0920502092050208E-2</v>
      </c>
      <c r="AV19" s="19" t="s">
        <v>614</v>
      </c>
      <c r="AW19" s="517">
        <f>+集計・資料②!AQ23</f>
        <v>52</v>
      </c>
      <c r="AX19" s="239">
        <f>+集計・資料②!AR23</f>
        <v>21</v>
      </c>
      <c r="AY19" s="239">
        <f>+集計・資料②!AS23</f>
        <v>161</v>
      </c>
      <c r="AZ19" s="525">
        <f>+集計・資料②!AT23</f>
        <v>5</v>
      </c>
      <c r="BA19" s="78">
        <f t="shared" si="4"/>
        <v>239</v>
      </c>
    </row>
    <row r="20" spans="1:54">
      <c r="A20" s="439"/>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440"/>
      <c r="AC20" s="708" t="s">
        <v>425</v>
      </c>
      <c r="AD20" s="786">
        <f>AQ14</f>
        <v>0.17241379310344829</v>
      </c>
      <c r="AE20" s="790">
        <f>AR14</f>
        <v>0.27586206896551724</v>
      </c>
      <c r="AF20" s="706">
        <f>AS14</f>
        <v>0.55172413793103448</v>
      </c>
      <c r="AG20" s="706">
        <f>AT14</f>
        <v>0</v>
      </c>
      <c r="AI20" s="708" t="s">
        <v>425</v>
      </c>
      <c r="AJ20" s="728">
        <f>AW14</f>
        <v>5</v>
      </c>
      <c r="AK20" s="728">
        <f>AX14</f>
        <v>8</v>
      </c>
      <c r="AL20" s="728">
        <f>AY14</f>
        <v>16</v>
      </c>
      <c r="AM20" s="728">
        <f>AZ14</f>
        <v>0</v>
      </c>
      <c r="AN20" s="728">
        <f>BA14</f>
        <v>29</v>
      </c>
      <c r="AP20" s="8" t="s">
        <v>613</v>
      </c>
      <c r="AQ20" s="98">
        <f t="shared" si="0"/>
        <v>0.3</v>
      </c>
      <c r="AR20" s="74">
        <f t="shared" si="1"/>
        <v>0.05</v>
      </c>
      <c r="AS20" s="74">
        <f t="shared" si="2"/>
        <v>0.65</v>
      </c>
      <c r="AT20" s="75">
        <f t="shared" si="3"/>
        <v>0</v>
      </c>
      <c r="AV20" s="19" t="s">
        <v>613</v>
      </c>
      <c r="AW20" s="517">
        <f>+集計・資料②!AQ25</f>
        <v>6</v>
      </c>
      <c r="AX20" s="239">
        <f>+集計・資料②!AR25</f>
        <v>1</v>
      </c>
      <c r="AY20" s="239">
        <f>+集計・資料②!AS25</f>
        <v>13</v>
      </c>
      <c r="AZ20" s="525">
        <f>+集計・資料②!AT25</f>
        <v>0</v>
      </c>
      <c r="BA20" s="78">
        <f t="shared" si="4"/>
        <v>20</v>
      </c>
    </row>
    <row r="21" spans="1:54">
      <c r="A21" s="439"/>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440"/>
      <c r="AC21" s="578" t="s">
        <v>426</v>
      </c>
      <c r="AD21" s="786">
        <f>AQ13</f>
        <v>0.25</v>
      </c>
      <c r="AE21" s="786">
        <f>AR13</f>
        <v>0.15909090909090909</v>
      </c>
      <c r="AF21" s="706">
        <f>AS13</f>
        <v>0.59090909090909094</v>
      </c>
      <c r="AG21" s="706">
        <f>AT13</f>
        <v>0</v>
      </c>
      <c r="AI21" s="578" t="s">
        <v>426</v>
      </c>
      <c r="AJ21" s="728">
        <f>AW13</f>
        <v>33</v>
      </c>
      <c r="AK21" s="728">
        <f>AX13</f>
        <v>21</v>
      </c>
      <c r="AL21" s="728">
        <f>AY13</f>
        <v>78</v>
      </c>
      <c r="AM21" s="728">
        <f>AZ13</f>
        <v>0</v>
      </c>
      <c r="AN21" s="728">
        <f>BA13</f>
        <v>132</v>
      </c>
      <c r="AP21" s="8" t="s">
        <v>612</v>
      </c>
      <c r="AQ21" s="98">
        <f t="shared" si="0"/>
        <v>0.25</v>
      </c>
      <c r="AR21" s="74">
        <f t="shared" si="1"/>
        <v>0.25</v>
      </c>
      <c r="AS21" s="74">
        <f t="shared" si="2"/>
        <v>0.5</v>
      </c>
      <c r="AT21" s="75">
        <f t="shared" si="3"/>
        <v>0</v>
      </c>
      <c r="AV21" s="19" t="s">
        <v>612</v>
      </c>
      <c r="AW21" s="518">
        <f>+集計・資料②!AQ27</f>
        <v>2</v>
      </c>
      <c r="AX21" s="522">
        <f>+集計・資料②!AR27</f>
        <v>2</v>
      </c>
      <c r="AY21" s="522">
        <f>+集計・資料②!AS27</f>
        <v>4</v>
      </c>
      <c r="AZ21" s="526">
        <f>+集計・資料②!AT27</f>
        <v>0</v>
      </c>
      <c r="BA21" s="78">
        <f t="shared" si="4"/>
        <v>8</v>
      </c>
    </row>
    <row r="22" spans="1:54">
      <c r="A22" s="439"/>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440"/>
      <c r="AC22" s="708" t="s">
        <v>427</v>
      </c>
      <c r="AD22" s="786">
        <f>AQ12</f>
        <v>0.17543859649122806</v>
      </c>
      <c r="AE22" s="786">
        <f>AR12</f>
        <v>0.12280701754385964</v>
      </c>
      <c r="AF22" s="706">
        <f>AS12</f>
        <v>0.70175438596491224</v>
      </c>
      <c r="AG22" s="706">
        <f>AT12</f>
        <v>0</v>
      </c>
      <c r="AI22" s="708" t="s">
        <v>427</v>
      </c>
      <c r="AJ22" s="728">
        <f>AW12</f>
        <v>10</v>
      </c>
      <c r="AK22" s="728">
        <f>AX12</f>
        <v>7</v>
      </c>
      <c r="AL22" s="728">
        <f>AY12</f>
        <v>40</v>
      </c>
      <c r="AM22" s="728">
        <f>AZ12</f>
        <v>0</v>
      </c>
      <c r="AN22" s="728">
        <f>BA12</f>
        <v>57</v>
      </c>
      <c r="AP22" s="17" t="s">
        <v>622</v>
      </c>
      <c r="AQ22" s="98">
        <f t="shared" si="0"/>
        <v>0.16875000000000001</v>
      </c>
      <c r="AR22" s="74">
        <f t="shared" si="1"/>
        <v>0.11874999999999999</v>
      </c>
      <c r="AS22" s="74">
        <f t="shared" si="2"/>
        <v>0.70625000000000004</v>
      </c>
      <c r="AT22" s="75">
        <f t="shared" si="3"/>
        <v>6.2500000000000003E-3</v>
      </c>
      <c r="AV22" s="20" t="s">
        <v>622</v>
      </c>
      <c r="AW22" s="517">
        <f>+集計・資料②!AQ29</f>
        <v>27</v>
      </c>
      <c r="AX22" s="239">
        <f>+集計・資料②!AR29</f>
        <v>19</v>
      </c>
      <c r="AY22" s="239">
        <f>+集計・資料②!AS29</f>
        <v>113</v>
      </c>
      <c r="AZ22" s="525">
        <f>+集計・資料②!AT29</f>
        <v>1</v>
      </c>
      <c r="BA22" s="78">
        <f t="shared" si="4"/>
        <v>160</v>
      </c>
    </row>
    <row r="23" spans="1:54" ht="11.25" thickBot="1">
      <c r="A23" s="43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440"/>
      <c r="AC23" s="578" t="s">
        <v>23</v>
      </c>
      <c r="AD23" s="706" t="e">
        <f>AQ11</f>
        <v>#DIV/0!</v>
      </c>
      <c r="AE23" s="706" t="e">
        <f>AR11</f>
        <v>#DIV/0!</v>
      </c>
      <c r="AF23" s="706" t="e">
        <f>AS11</f>
        <v>#DIV/0!</v>
      </c>
      <c r="AG23" s="706" t="e">
        <f>AT11</f>
        <v>#DIV/0!</v>
      </c>
      <c r="AI23" s="578" t="s">
        <v>23</v>
      </c>
      <c r="AJ23" s="728">
        <f>AW11</f>
        <v>0</v>
      </c>
      <c r="AK23" s="728">
        <f>AX11</f>
        <v>0</v>
      </c>
      <c r="AL23" s="728">
        <f>AY11</f>
        <v>0</v>
      </c>
      <c r="AM23" s="728">
        <f>AZ11</f>
        <v>0</v>
      </c>
      <c r="AN23" s="728">
        <f>BA11</f>
        <v>0</v>
      </c>
      <c r="AP23" s="11" t="s">
        <v>623</v>
      </c>
      <c r="AQ23" s="57">
        <f t="shared" si="0"/>
        <v>0.25301204819277107</v>
      </c>
      <c r="AR23" s="58">
        <f t="shared" si="1"/>
        <v>5.4216867469879519E-2</v>
      </c>
      <c r="AS23" s="58">
        <f t="shared" si="2"/>
        <v>0.66265060240963858</v>
      </c>
      <c r="AT23" s="59">
        <f t="shared" si="3"/>
        <v>3.0120481927710843E-2</v>
      </c>
      <c r="AV23" s="22" t="s">
        <v>623</v>
      </c>
      <c r="AW23" s="519">
        <f>+集計・資料②!AQ31</f>
        <v>42</v>
      </c>
      <c r="AX23" s="247">
        <f>+集計・資料②!AR31</f>
        <v>9</v>
      </c>
      <c r="AY23" s="247">
        <f>+集計・資料②!AS31</f>
        <v>110</v>
      </c>
      <c r="AZ23" s="527">
        <f>+集計・資料②!AT31</f>
        <v>5</v>
      </c>
      <c r="BA23" s="83">
        <f t="shared" si="4"/>
        <v>166</v>
      </c>
    </row>
    <row r="24" spans="1:54" ht="12" thickTop="1" thickBot="1">
      <c r="A24" s="439"/>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440"/>
      <c r="AI24" s="580" t="s">
        <v>631</v>
      </c>
      <c r="AJ24" s="728">
        <f>SUM(AJ11:AJ23)</f>
        <v>230</v>
      </c>
      <c r="AK24" s="728">
        <f>SUM(AK11:AK23)</f>
        <v>123</v>
      </c>
      <c r="AL24" s="728">
        <f>SUM(AL11:AL23)</f>
        <v>646</v>
      </c>
      <c r="AM24" s="728">
        <f>SUM(AM11:AM23)</f>
        <v>14</v>
      </c>
      <c r="AN24" s="728">
        <f>SUM(AN11:AN23)</f>
        <v>1013</v>
      </c>
      <c r="AV24" s="39" t="s">
        <v>631</v>
      </c>
      <c r="AW24" s="520">
        <f>+集計・資料②!AQ33</f>
        <v>230</v>
      </c>
      <c r="AX24" s="536">
        <f>+集計・資料②!AR33</f>
        <v>123</v>
      </c>
      <c r="AY24" s="536">
        <f>+集計・資料②!AS33</f>
        <v>646</v>
      </c>
      <c r="AZ24" s="528">
        <f>+集計・資料②!AT33</f>
        <v>14</v>
      </c>
      <c r="BA24" s="141">
        <f>+SUM(AW24:AZ24)</f>
        <v>1013</v>
      </c>
    </row>
    <row r="25" spans="1:54">
      <c r="A25" s="439"/>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440"/>
      <c r="AM25" s="89"/>
      <c r="AN25" s="89"/>
      <c r="AZ25" s="529"/>
      <c r="BA25" s="529"/>
    </row>
    <row r="26" spans="1:54" ht="10.5" customHeight="1">
      <c r="A26" s="439"/>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440"/>
      <c r="AC26" s="857" t="s">
        <v>334</v>
      </c>
      <c r="AD26" s="857"/>
      <c r="AE26" s="857"/>
      <c r="AF26" s="857"/>
      <c r="AG26" s="857"/>
      <c r="AH26" s="857"/>
      <c r="AI26" s="885" t="s">
        <v>84</v>
      </c>
      <c r="AJ26" s="885"/>
      <c r="AK26" s="885"/>
      <c r="AL26" s="885"/>
      <c r="AM26" s="885"/>
      <c r="AN26" s="885"/>
      <c r="AP26" s="857" t="s">
        <v>334</v>
      </c>
      <c r="AQ26" s="857"/>
      <c r="AR26" s="857"/>
      <c r="AS26" s="857"/>
      <c r="AT26" s="857"/>
      <c r="AU26" s="857"/>
      <c r="AV26" s="885" t="s">
        <v>84</v>
      </c>
      <c r="AW26" s="885"/>
      <c r="AX26" s="885"/>
      <c r="AY26" s="885"/>
      <c r="AZ26" s="885"/>
      <c r="BA26" s="885"/>
      <c r="BB26" s="531"/>
    </row>
    <row r="27" spans="1:54">
      <c r="A27" s="439"/>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440"/>
      <c r="AC27" s="857"/>
      <c r="AD27" s="857"/>
      <c r="AE27" s="857"/>
      <c r="AF27" s="857"/>
      <c r="AG27" s="857"/>
      <c r="AH27" s="857"/>
      <c r="AI27" s="885"/>
      <c r="AJ27" s="885"/>
      <c r="AK27" s="885"/>
      <c r="AL27" s="885"/>
      <c r="AM27" s="885"/>
      <c r="AN27" s="885"/>
      <c r="AP27" s="857"/>
      <c r="AQ27" s="857"/>
      <c r="AR27" s="857"/>
      <c r="AS27" s="857"/>
      <c r="AT27" s="857"/>
      <c r="AU27" s="857"/>
      <c r="AV27" s="885"/>
      <c r="AW27" s="885"/>
      <c r="AX27" s="885"/>
      <c r="AY27" s="885"/>
      <c r="AZ27" s="885"/>
      <c r="BA27" s="885"/>
      <c r="BB27" s="89"/>
    </row>
    <row r="28" spans="1:54" ht="11.25" thickBot="1">
      <c r="A28" s="439"/>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440"/>
    </row>
    <row r="29" spans="1:54" ht="27.75" thickBot="1">
      <c r="A29" s="439"/>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440"/>
      <c r="AC29" s="580" t="s">
        <v>8</v>
      </c>
      <c r="AD29" s="607" t="s">
        <v>331</v>
      </c>
      <c r="AE29" s="607" t="s">
        <v>332</v>
      </c>
      <c r="AF29" s="581" t="s">
        <v>299</v>
      </c>
      <c r="AG29" s="580" t="s">
        <v>414</v>
      </c>
      <c r="AI29" s="580" t="s">
        <v>8</v>
      </c>
      <c r="AJ29" s="607" t="s">
        <v>331</v>
      </c>
      <c r="AK29" s="607" t="s">
        <v>332</v>
      </c>
      <c r="AL29" s="581" t="s">
        <v>299</v>
      </c>
      <c r="AM29" s="580" t="s">
        <v>414</v>
      </c>
      <c r="AN29" s="580" t="s">
        <v>633</v>
      </c>
      <c r="AP29" s="33" t="s">
        <v>8</v>
      </c>
      <c r="AQ29" s="534" t="s">
        <v>331</v>
      </c>
      <c r="AR29" s="535" t="s">
        <v>332</v>
      </c>
      <c r="AS29" s="533" t="s">
        <v>330</v>
      </c>
      <c r="AT29" s="32" t="s">
        <v>414</v>
      </c>
      <c r="AV29" s="33" t="s">
        <v>8</v>
      </c>
      <c r="AW29" s="534" t="s">
        <v>331</v>
      </c>
      <c r="AX29" s="535" t="s">
        <v>332</v>
      </c>
      <c r="AY29" s="533" t="s">
        <v>330</v>
      </c>
      <c r="AZ29" s="45" t="s">
        <v>414</v>
      </c>
      <c r="BA29" s="105" t="s">
        <v>633</v>
      </c>
    </row>
    <row r="30" spans="1:54">
      <c r="A30" s="439"/>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440"/>
      <c r="AC30" s="582" t="s">
        <v>428</v>
      </c>
      <c r="AD30" s="715">
        <f>AQ35</f>
        <v>0.1</v>
      </c>
      <c r="AE30" s="715">
        <f>AR35</f>
        <v>7.6923076923076927E-2</v>
      </c>
      <c r="AF30" s="706">
        <f>AS35</f>
        <v>0.8</v>
      </c>
      <c r="AG30" s="706">
        <f>AT35</f>
        <v>2.3076923076923078E-2</v>
      </c>
      <c r="AI30" s="582" t="s">
        <v>428</v>
      </c>
      <c r="AJ30" s="714">
        <f>AW35</f>
        <v>13</v>
      </c>
      <c r="AK30" s="714">
        <f>AX35</f>
        <v>10</v>
      </c>
      <c r="AL30" s="714">
        <f>AY35</f>
        <v>104</v>
      </c>
      <c r="AM30" s="714">
        <f>AZ35</f>
        <v>3</v>
      </c>
      <c r="AN30" s="714">
        <f>BA35</f>
        <v>130</v>
      </c>
      <c r="AP30" s="69" t="s">
        <v>630</v>
      </c>
      <c r="AQ30" s="92">
        <f t="shared" ref="AQ30:AT35" si="5">+AW30/$BA30</f>
        <v>0.25</v>
      </c>
      <c r="AR30" s="48">
        <f t="shared" si="5"/>
        <v>0.17307692307692307</v>
      </c>
      <c r="AS30" s="48">
        <f t="shared" si="5"/>
        <v>0.57692307692307687</v>
      </c>
      <c r="AT30" s="93">
        <f t="shared" si="5"/>
        <v>0</v>
      </c>
      <c r="AV30" s="69" t="s">
        <v>630</v>
      </c>
      <c r="AW30" s="537">
        <f>集計・資料②!AQ41</f>
        <v>13</v>
      </c>
      <c r="AX30" s="95">
        <f>集計・資料②!AR41</f>
        <v>9</v>
      </c>
      <c r="AY30" s="95">
        <f>集計・資料②!AS41</f>
        <v>30</v>
      </c>
      <c r="AZ30" s="540">
        <f>集計・資料②!AT41</f>
        <v>0</v>
      </c>
      <c r="BA30" s="514">
        <f t="shared" ref="BA30:BA35" si="6">+SUM(AW30:AZ30)</f>
        <v>52</v>
      </c>
    </row>
    <row r="31" spans="1:54">
      <c r="A31" s="439"/>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440"/>
      <c r="AC31" s="582" t="s">
        <v>429</v>
      </c>
      <c r="AD31" s="715">
        <f>AQ34</f>
        <v>0.17701863354037267</v>
      </c>
      <c r="AE31" s="715">
        <f>AR34</f>
        <v>9.3167701863354033E-2</v>
      </c>
      <c r="AF31" s="706">
        <f>AS34</f>
        <v>0.7142857142857143</v>
      </c>
      <c r="AG31" s="706">
        <f>AT34</f>
        <v>1.5527950310559006E-2</v>
      </c>
      <c r="AI31" s="582" t="s">
        <v>429</v>
      </c>
      <c r="AJ31" s="714">
        <f>AW34</f>
        <v>57</v>
      </c>
      <c r="AK31" s="714">
        <f>AX34</f>
        <v>30</v>
      </c>
      <c r="AL31" s="714">
        <f>AY34</f>
        <v>230</v>
      </c>
      <c r="AM31" s="714">
        <f>AZ34</f>
        <v>5</v>
      </c>
      <c r="AN31" s="714">
        <f>BA34</f>
        <v>322</v>
      </c>
      <c r="AP31" s="72" t="s">
        <v>445</v>
      </c>
      <c r="AQ31" s="98">
        <f t="shared" si="5"/>
        <v>0.22857142857142856</v>
      </c>
      <c r="AR31" s="74">
        <f t="shared" si="5"/>
        <v>0.14285714285714285</v>
      </c>
      <c r="AS31" s="74">
        <f t="shared" si="5"/>
        <v>0.62857142857142856</v>
      </c>
      <c r="AT31" s="75">
        <f t="shared" si="5"/>
        <v>0</v>
      </c>
      <c r="AV31" s="72" t="s">
        <v>445</v>
      </c>
      <c r="AW31" s="538">
        <f>集計・資料②!AQ43</f>
        <v>16</v>
      </c>
      <c r="AX31" s="51">
        <f>集計・資料②!AR43</f>
        <v>10</v>
      </c>
      <c r="AY31" s="51">
        <f>集計・資料②!AS43</f>
        <v>44</v>
      </c>
      <c r="AZ31" s="70">
        <f>集計・資料②!AT43</f>
        <v>0</v>
      </c>
      <c r="BA31" s="78">
        <f t="shared" si="6"/>
        <v>70</v>
      </c>
    </row>
    <row r="32" spans="1:54">
      <c r="A32" s="439"/>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440"/>
      <c r="AC32" s="582" t="s">
        <v>430</v>
      </c>
      <c r="AD32" s="790">
        <f>AQ33</f>
        <v>0.31232091690544411</v>
      </c>
      <c r="AE32" s="715">
        <f>AR33</f>
        <v>0.14899713467048711</v>
      </c>
      <c r="AF32" s="706">
        <f>AS33</f>
        <v>0.52722063037249278</v>
      </c>
      <c r="AG32" s="706">
        <f>AT33</f>
        <v>1.1461318051575931E-2</v>
      </c>
      <c r="AI32" s="582" t="s">
        <v>430</v>
      </c>
      <c r="AJ32" s="714">
        <f>AW33</f>
        <v>109</v>
      </c>
      <c r="AK32" s="714">
        <f>AX33</f>
        <v>52</v>
      </c>
      <c r="AL32" s="714">
        <f>AY33</f>
        <v>184</v>
      </c>
      <c r="AM32" s="714">
        <f>AZ33</f>
        <v>4</v>
      </c>
      <c r="AN32" s="714">
        <f>BA33</f>
        <v>349</v>
      </c>
      <c r="AP32" s="72" t="s">
        <v>446</v>
      </c>
      <c r="AQ32" s="98">
        <f t="shared" si="5"/>
        <v>0.24444444444444444</v>
      </c>
      <c r="AR32" s="74">
        <f t="shared" si="5"/>
        <v>0.13333333333333333</v>
      </c>
      <c r="AS32" s="74">
        <f t="shared" si="5"/>
        <v>0.6</v>
      </c>
      <c r="AT32" s="75">
        <f t="shared" si="5"/>
        <v>2.2222222222222223E-2</v>
      </c>
      <c r="AV32" s="72" t="s">
        <v>446</v>
      </c>
      <c r="AW32" s="538">
        <f>集計・資料②!AQ45</f>
        <v>22</v>
      </c>
      <c r="AX32" s="51">
        <f>集計・資料②!AR45</f>
        <v>12</v>
      </c>
      <c r="AY32" s="51">
        <f>集計・資料②!AS45</f>
        <v>54</v>
      </c>
      <c r="AZ32" s="70">
        <f>集計・資料②!AT45</f>
        <v>2</v>
      </c>
      <c r="BA32" s="78">
        <f t="shared" si="6"/>
        <v>90</v>
      </c>
    </row>
    <row r="33" spans="1:53">
      <c r="A33" s="439"/>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440"/>
      <c r="AC33" s="582" t="s">
        <v>431</v>
      </c>
      <c r="AD33" s="715">
        <f>AQ32</f>
        <v>0.24444444444444444</v>
      </c>
      <c r="AE33" s="715">
        <f>AR32</f>
        <v>0.13333333333333333</v>
      </c>
      <c r="AF33" s="706">
        <f>AS32</f>
        <v>0.6</v>
      </c>
      <c r="AG33" s="706">
        <f>AT32</f>
        <v>2.2222222222222223E-2</v>
      </c>
      <c r="AI33" s="582" t="s">
        <v>431</v>
      </c>
      <c r="AJ33" s="714">
        <f>AW32</f>
        <v>22</v>
      </c>
      <c r="AK33" s="714">
        <f>AX32</f>
        <v>12</v>
      </c>
      <c r="AL33" s="714">
        <f>AY32</f>
        <v>54</v>
      </c>
      <c r="AM33" s="714">
        <f>AZ32</f>
        <v>2</v>
      </c>
      <c r="AN33" s="714">
        <f>BA32</f>
        <v>90</v>
      </c>
      <c r="AP33" s="72" t="s">
        <v>447</v>
      </c>
      <c r="AQ33" s="98">
        <f t="shared" si="5"/>
        <v>0.31232091690544411</v>
      </c>
      <c r="AR33" s="74">
        <f t="shared" si="5"/>
        <v>0.14899713467048711</v>
      </c>
      <c r="AS33" s="74">
        <f t="shared" si="5"/>
        <v>0.52722063037249278</v>
      </c>
      <c r="AT33" s="75">
        <f t="shared" si="5"/>
        <v>1.1461318051575931E-2</v>
      </c>
      <c r="AV33" s="72" t="s">
        <v>447</v>
      </c>
      <c r="AW33" s="538">
        <f>集計・資料②!AQ47</f>
        <v>109</v>
      </c>
      <c r="AX33" s="51">
        <f>集計・資料②!AR47</f>
        <v>52</v>
      </c>
      <c r="AY33" s="51">
        <f>集計・資料②!AS47</f>
        <v>184</v>
      </c>
      <c r="AZ33" s="70">
        <f>集計・資料②!AT47</f>
        <v>4</v>
      </c>
      <c r="BA33" s="78">
        <f t="shared" si="6"/>
        <v>349</v>
      </c>
    </row>
    <row r="34" spans="1:53">
      <c r="A34" s="439"/>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440"/>
      <c r="AC34" s="582" t="s">
        <v>432</v>
      </c>
      <c r="AD34" s="715">
        <f>AQ31</f>
        <v>0.22857142857142856</v>
      </c>
      <c r="AE34" s="715">
        <f>AR31</f>
        <v>0.14285714285714285</v>
      </c>
      <c r="AF34" s="706">
        <f>AS31</f>
        <v>0.62857142857142856</v>
      </c>
      <c r="AG34" s="706">
        <f>AT31</f>
        <v>0</v>
      </c>
      <c r="AI34" s="582" t="s">
        <v>432</v>
      </c>
      <c r="AJ34" s="714">
        <f>AW31</f>
        <v>16</v>
      </c>
      <c r="AK34" s="714">
        <f>AX31</f>
        <v>10</v>
      </c>
      <c r="AL34" s="714">
        <f>AY31</f>
        <v>44</v>
      </c>
      <c r="AM34" s="714">
        <f>AZ31</f>
        <v>0</v>
      </c>
      <c r="AN34" s="714">
        <f>BA31</f>
        <v>70</v>
      </c>
      <c r="AP34" s="72" t="s">
        <v>448</v>
      </c>
      <c r="AQ34" s="98">
        <f t="shared" si="5"/>
        <v>0.17701863354037267</v>
      </c>
      <c r="AR34" s="74">
        <f t="shared" si="5"/>
        <v>9.3167701863354033E-2</v>
      </c>
      <c r="AS34" s="74">
        <f t="shared" si="5"/>
        <v>0.7142857142857143</v>
      </c>
      <c r="AT34" s="75">
        <f t="shared" si="5"/>
        <v>1.5527950310559006E-2</v>
      </c>
      <c r="AV34" s="72" t="s">
        <v>448</v>
      </c>
      <c r="AW34" s="538">
        <f>集計・資料②!AQ49</f>
        <v>57</v>
      </c>
      <c r="AX34" s="51">
        <f>集計・資料②!AR49</f>
        <v>30</v>
      </c>
      <c r="AY34" s="51">
        <f>集計・資料②!AS49</f>
        <v>230</v>
      </c>
      <c r="AZ34" s="70">
        <f>集計・資料②!AT49</f>
        <v>5</v>
      </c>
      <c r="BA34" s="78">
        <f t="shared" si="6"/>
        <v>322</v>
      </c>
    </row>
    <row r="35" spans="1:53" ht="11.25" thickBot="1">
      <c r="A35" s="439"/>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440"/>
      <c r="AC35" s="582" t="s">
        <v>433</v>
      </c>
      <c r="AD35" s="715">
        <f>AQ30</f>
        <v>0.25</v>
      </c>
      <c r="AE35" s="790">
        <f>AR30</f>
        <v>0.17307692307692307</v>
      </c>
      <c r="AF35" s="706">
        <f>AS30</f>
        <v>0.57692307692307687</v>
      </c>
      <c r="AG35" s="706">
        <f>AT30</f>
        <v>0</v>
      </c>
      <c r="AI35" s="582" t="s">
        <v>433</v>
      </c>
      <c r="AJ35" s="714">
        <f>AW30</f>
        <v>13</v>
      </c>
      <c r="AK35" s="714">
        <f>AX30</f>
        <v>9</v>
      </c>
      <c r="AL35" s="714">
        <f>AY30</f>
        <v>30</v>
      </c>
      <c r="AM35" s="714">
        <f>AZ30</f>
        <v>0</v>
      </c>
      <c r="AN35" s="714">
        <f>BA30</f>
        <v>52</v>
      </c>
      <c r="AP35" s="79" t="s">
        <v>449</v>
      </c>
      <c r="AQ35" s="57">
        <f t="shared" si="5"/>
        <v>0.1</v>
      </c>
      <c r="AR35" s="58">
        <f t="shared" si="5"/>
        <v>7.6923076923076927E-2</v>
      </c>
      <c r="AS35" s="58">
        <f t="shared" si="5"/>
        <v>0.8</v>
      </c>
      <c r="AT35" s="59">
        <f t="shared" si="5"/>
        <v>2.3076923076923078E-2</v>
      </c>
      <c r="AV35" s="81" t="s">
        <v>449</v>
      </c>
      <c r="AW35" s="539">
        <f>集計・資料②!AQ51</f>
        <v>13</v>
      </c>
      <c r="AX35" s="61">
        <f>集計・資料②!AR51</f>
        <v>10</v>
      </c>
      <c r="AY35" s="61">
        <f>集計・資料②!AS51</f>
        <v>104</v>
      </c>
      <c r="AZ35" s="82">
        <f>集計・資料②!AT51</f>
        <v>3</v>
      </c>
      <c r="BA35" s="83">
        <f t="shared" si="6"/>
        <v>130</v>
      </c>
    </row>
    <row r="36" spans="1:53" ht="11.25" thickBot="1">
      <c r="A36" s="439"/>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440"/>
      <c r="AI36" s="580" t="s">
        <v>631</v>
      </c>
      <c r="AJ36" s="714">
        <f>SUM(AJ30:AJ35)</f>
        <v>230</v>
      </c>
      <c r="AK36" s="714">
        <f>SUM(AK30:AK35)</f>
        <v>123</v>
      </c>
      <c r="AL36" s="714">
        <f>SUM(AL30:AL35)</f>
        <v>646</v>
      </c>
      <c r="AM36" s="714">
        <f>SUM(AM30:AM35)</f>
        <v>14</v>
      </c>
      <c r="AN36" s="714">
        <f>SUM(AN30:AN35)</f>
        <v>1013</v>
      </c>
      <c r="AV36" s="39" t="s">
        <v>631</v>
      </c>
      <c r="AW36" s="64">
        <f>集計・資料②!AQ53</f>
        <v>230</v>
      </c>
      <c r="AX36" s="85">
        <f>集計・資料②!AR53</f>
        <v>123</v>
      </c>
      <c r="AY36" s="85">
        <f>集計・資料②!AS53</f>
        <v>646</v>
      </c>
      <c r="AZ36" s="84">
        <f>集計・資料②!AT53</f>
        <v>14</v>
      </c>
      <c r="BA36" s="141">
        <f>+SUM(BA30:BA35)</f>
        <v>1013</v>
      </c>
    </row>
    <row r="37" spans="1:53">
      <c r="A37" s="439"/>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440"/>
    </row>
    <row r="38" spans="1:53">
      <c r="A38" s="439"/>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440"/>
    </row>
    <row r="39" spans="1:53">
      <c r="A39" s="439"/>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440"/>
      <c r="AJ39" s="88"/>
      <c r="AK39" s="88"/>
      <c r="AL39" s="88"/>
      <c r="AM39" s="88"/>
      <c r="AW39" s="88"/>
      <c r="AX39" s="88"/>
      <c r="AY39" s="88"/>
      <c r="AZ39" s="88"/>
    </row>
    <row r="40" spans="1:53">
      <c r="A40" s="439"/>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440"/>
      <c r="AJ40" s="89"/>
      <c r="AK40" s="89"/>
      <c r="AL40" s="89"/>
      <c r="AM40" s="89"/>
      <c r="AW40" s="89"/>
      <c r="AX40" s="89"/>
      <c r="AY40" s="89"/>
      <c r="AZ40" s="89"/>
    </row>
    <row r="41" spans="1:53">
      <c r="A41" s="439"/>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440"/>
    </row>
    <row r="42" spans="1:53">
      <c r="A42" s="439"/>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440"/>
    </row>
    <row r="43" spans="1:53">
      <c r="A43" s="439"/>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440"/>
    </row>
    <row r="44" spans="1:53">
      <c r="A44" s="439"/>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440"/>
    </row>
    <row r="45" spans="1:53">
      <c r="A45" s="43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440"/>
    </row>
    <row r="46" spans="1:53">
      <c r="A46" s="439"/>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440"/>
    </row>
    <row r="47" spans="1:53">
      <c r="A47" s="439"/>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440"/>
    </row>
    <row r="48" spans="1:53">
      <c r="A48" s="439"/>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440"/>
    </row>
    <row r="49" spans="1:27">
      <c r="A49" s="43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440"/>
    </row>
    <row r="50" spans="1:27">
      <c r="A50" s="439"/>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440"/>
    </row>
    <row r="51" spans="1:27">
      <c r="A51" s="439"/>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440"/>
    </row>
    <row r="52" spans="1:27">
      <c r="A52" s="439"/>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440"/>
    </row>
    <row r="53" spans="1:27">
      <c r="A53" s="439"/>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440"/>
    </row>
    <row r="54" spans="1:27">
      <c r="A54" s="439"/>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440"/>
    </row>
    <row r="55" spans="1:27">
      <c r="A55" s="439"/>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440"/>
    </row>
    <row r="56" spans="1:27">
      <c r="A56" s="439"/>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440"/>
    </row>
    <row r="57" spans="1:27">
      <c r="A57" s="439"/>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440"/>
    </row>
    <row r="58" spans="1:27">
      <c r="A58" s="439"/>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440"/>
    </row>
    <row r="59" spans="1:27">
      <c r="A59" s="439"/>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440"/>
    </row>
    <row r="60" spans="1:27">
      <c r="A60" s="441"/>
      <c r="B60" s="442"/>
      <c r="C60" s="442"/>
      <c r="D60" s="442"/>
      <c r="E60" s="442"/>
      <c r="F60" s="442"/>
      <c r="G60" s="442"/>
      <c r="H60" s="442"/>
      <c r="I60" s="442"/>
      <c r="J60" s="442"/>
      <c r="K60" s="442"/>
      <c r="L60" s="442"/>
      <c r="M60" s="442"/>
      <c r="N60" s="442"/>
      <c r="O60" s="442"/>
      <c r="P60" s="442"/>
      <c r="Q60" s="442"/>
      <c r="R60" s="442"/>
      <c r="S60" s="442"/>
      <c r="T60" s="442"/>
      <c r="U60" s="442"/>
      <c r="V60" s="442"/>
      <c r="W60" s="442"/>
      <c r="X60" s="442"/>
      <c r="Y60" s="442"/>
      <c r="Z60" s="442"/>
      <c r="AA60" s="443"/>
    </row>
  </sheetData>
  <mergeCells count="11">
    <mergeCell ref="AV26:BA27"/>
    <mergeCell ref="AP26:AU27"/>
    <mergeCell ref="AP8:AU8"/>
    <mergeCell ref="AP3:AU3"/>
    <mergeCell ref="AI26:AN27"/>
    <mergeCell ref="A1:B1"/>
    <mergeCell ref="V1:AA1"/>
    <mergeCell ref="AC3:AH3"/>
    <mergeCell ref="AC8:AH8"/>
    <mergeCell ref="AC26:AH27"/>
    <mergeCell ref="B3:L17"/>
  </mergeCells>
  <phoneticPr fontId="10"/>
  <pageMargins left="0.75" right="0.75" top="1" bottom="1" header="0.51200000000000001" footer="0.51200000000000001"/>
  <pageSetup paperSize="9" scale="97" orientation="portrait" r:id="rId1"/>
  <headerFooter alignWithMargins="0"/>
  <colBreaks count="2" manualBreakCount="2">
    <brk id="27" max="1048575" man="1"/>
    <brk id="40"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E60"/>
  <sheetViews>
    <sheetView showGridLines="0" view="pageBreakPreview" zoomScale="130" zoomScaleNormal="100" zoomScaleSheetLayoutView="130" workbookViewId="0">
      <selection activeCell="B3" sqref="B3:M15"/>
    </sheetView>
  </sheetViews>
  <sheetFormatPr defaultColWidth="10.28515625" defaultRowHeight="10.5"/>
  <cols>
    <col min="1" max="27" width="3.5703125" style="285" customWidth="1"/>
    <col min="28" max="28" width="1.7109375" style="285" customWidth="1"/>
    <col min="29" max="29" width="14.7109375" style="285" customWidth="1"/>
    <col min="30" max="34" width="6.5703125" style="285" customWidth="1"/>
    <col min="35" max="35" width="1.7109375" style="285" customWidth="1"/>
    <col min="36" max="36" width="14.7109375" style="285" customWidth="1"/>
    <col min="37" max="41" width="6.5703125" style="285" customWidth="1"/>
    <col min="42" max="42" width="6.7109375" style="285" customWidth="1"/>
    <col min="43" max="43" width="1.7109375" style="285" customWidth="1"/>
    <col min="44" max="44" width="14.7109375" style="285" customWidth="1"/>
    <col min="45" max="49" width="6.5703125" style="285" customWidth="1"/>
    <col min="50" max="50" width="1.7109375" style="285" customWidth="1"/>
    <col min="51" max="51" width="14.7109375" style="285" customWidth="1"/>
    <col min="52" max="57" width="6.5703125" style="285" customWidth="1"/>
    <col min="58" max="16384" width="10.28515625" style="285"/>
  </cols>
  <sheetData>
    <row r="1" spans="1:57" ht="21" customHeight="1" thickBot="1">
      <c r="A1" s="886">
        <v>48</v>
      </c>
      <c r="B1" s="869"/>
      <c r="C1" s="788" t="s">
        <v>760</v>
      </c>
      <c r="D1" s="500"/>
      <c r="E1" s="500"/>
      <c r="F1" s="500"/>
      <c r="G1" s="500"/>
      <c r="H1" s="500"/>
      <c r="I1" s="500"/>
      <c r="J1" s="500"/>
      <c r="K1" s="500"/>
      <c r="L1" s="500"/>
      <c r="M1" s="500"/>
      <c r="N1" s="500"/>
      <c r="O1" s="500"/>
      <c r="P1" s="500"/>
      <c r="Q1" s="500"/>
      <c r="R1" s="500"/>
      <c r="S1" s="500"/>
      <c r="T1" s="500"/>
      <c r="U1" s="500"/>
      <c r="V1" s="872" t="s">
        <v>759</v>
      </c>
      <c r="W1" s="873"/>
      <c r="X1" s="873"/>
      <c r="Y1" s="873"/>
      <c r="Z1" s="873"/>
      <c r="AA1" s="873"/>
      <c r="AC1" s="285" t="s">
        <v>791</v>
      </c>
      <c r="AR1" s="285" t="s">
        <v>758</v>
      </c>
    </row>
    <row r="3" spans="1:57">
      <c r="B3" s="878" t="s">
        <v>779</v>
      </c>
      <c r="C3" s="879"/>
      <c r="D3" s="879"/>
      <c r="E3" s="879"/>
      <c r="F3" s="879"/>
      <c r="G3" s="879"/>
      <c r="H3" s="879"/>
      <c r="I3" s="879"/>
      <c r="J3" s="879"/>
      <c r="K3" s="879"/>
      <c r="L3" s="879"/>
      <c r="M3" s="879"/>
      <c r="O3" s="461"/>
      <c r="P3" s="462"/>
      <c r="Q3" s="462"/>
      <c r="R3" s="462"/>
      <c r="S3" s="462"/>
      <c r="T3" s="462"/>
      <c r="U3" s="462"/>
      <c r="V3" s="462"/>
      <c r="W3" s="462"/>
      <c r="X3" s="462"/>
      <c r="Y3" s="462"/>
      <c r="Z3" s="462"/>
      <c r="AA3" s="463"/>
      <c r="AC3" s="285" t="s">
        <v>306</v>
      </c>
      <c r="AJ3" s="285" t="s">
        <v>307</v>
      </c>
      <c r="AR3" s="285" t="s">
        <v>306</v>
      </c>
      <c r="AY3" s="285" t="s">
        <v>307</v>
      </c>
    </row>
    <row r="4" spans="1:57" ht="11.25" thickBot="1">
      <c r="B4" s="879"/>
      <c r="C4" s="879"/>
      <c r="D4" s="879"/>
      <c r="E4" s="879"/>
      <c r="F4" s="879"/>
      <c r="G4" s="879"/>
      <c r="H4" s="879"/>
      <c r="I4" s="879"/>
      <c r="J4" s="879"/>
      <c r="K4" s="879"/>
      <c r="L4" s="879"/>
      <c r="M4" s="879"/>
      <c r="O4" s="464"/>
      <c r="P4" s="294"/>
      <c r="Q4" s="294"/>
      <c r="R4" s="294"/>
      <c r="S4" s="294"/>
      <c r="T4" s="294"/>
      <c r="U4" s="294"/>
      <c r="V4" s="294"/>
      <c r="W4" s="294"/>
      <c r="X4" s="294"/>
      <c r="Y4" s="294"/>
      <c r="Z4" s="294"/>
      <c r="AA4" s="465"/>
    </row>
    <row r="5" spans="1:57" ht="11.25" thickBot="1">
      <c r="B5" s="879"/>
      <c r="C5" s="879"/>
      <c r="D5" s="879"/>
      <c r="E5" s="879"/>
      <c r="F5" s="879"/>
      <c r="G5" s="879"/>
      <c r="H5" s="879"/>
      <c r="I5" s="879"/>
      <c r="J5" s="879"/>
      <c r="K5" s="879"/>
      <c r="L5" s="879"/>
      <c r="M5" s="879"/>
      <c r="O5" s="464"/>
      <c r="P5" s="294"/>
      <c r="Q5" s="294"/>
      <c r="R5" s="294"/>
      <c r="S5" s="294"/>
      <c r="T5" s="294"/>
      <c r="U5" s="294"/>
      <c r="V5" s="294"/>
      <c r="W5" s="294"/>
      <c r="X5" s="294"/>
      <c r="Y5" s="294"/>
      <c r="Z5" s="294"/>
      <c r="AA5" s="465"/>
      <c r="AC5" s="595"/>
      <c r="AD5" s="752" t="s">
        <v>302</v>
      </c>
      <c r="AE5" s="752" t="s">
        <v>303</v>
      </c>
      <c r="AF5" s="596" t="s">
        <v>304</v>
      </c>
      <c r="AG5" s="596" t="s">
        <v>305</v>
      </c>
      <c r="AH5" s="594" t="s">
        <v>23</v>
      </c>
      <c r="AJ5" s="595"/>
      <c r="AK5" s="596" t="s">
        <v>302</v>
      </c>
      <c r="AL5" s="596" t="s">
        <v>303</v>
      </c>
      <c r="AM5" s="596" t="s">
        <v>304</v>
      </c>
      <c r="AN5" s="596" t="s">
        <v>305</v>
      </c>
      <c r="AO5" s="594" t="s">
        <v>23</v>
      </c>
      <c r="AP5" s="594" t="s">
        <v>631</v>
      </c>
      <c r="AR5" s="300"/>
      <c r="AS5" s="327" t="s">
        <v>302</v>
      </c>
      <c r="AT5" s="325" t="s">
        <v>303</v>
      </c>
      <c r="AU5" s="497" t="s">
        <v>304</v>
      </c>
      <c r="AV5" s="497" t="s">
        <v>305</v>
      </c>
      <c r="AW5" s="479" t="s">
        <v>23</v>
      </c>
      <c r="AY5" s="300"/>
      <c r="AZ5" s="327" t="s">
        <v>302</v>
      </c>
      <c r="BA5" s="325" t="s">
        <v>303</v>
      </c>
      <c r="BB5" s="497" t="s">
        <v>304</v>
      </c>
      <c r="BC5" s="497" t="s">
        <v>305</v>
      </c>
      <c r="BD5" s="481" t="s">
        <v>23</v>
      </c>
      <c r="BE5" s="399" t="s">
        <v>631</v>
      </c>
    </row>
    <row r="6" spans="1:57" ht="12" thickTop="1" thickBot="1">
      <c r="B6" s="879"/>
      <c r="C6" s="879"/>
      <c r="D6" s="879"/>
      <c r="E6" s="879"/>
      <c r="F6" s="879"/>
      <c r="G6" s="879"/>
      <c r="H6" s="879"/>
      <c r="I6" s="879"/>
      <c r="J6" s="879"/>
      <c r="K6" s="879"/>
      <c r="L6" s="879"/>
      <c r="M6" s="879"/>
      <c r="O6" s="464"/>
      <c r="P6" s="294"/>
      <c r="Q6" s="294"/>
      <c r="R6" s="294"/>
      <c r="S6" s="294"/>
      <c r="T6" s="294"/>
      <c r="U6" s="294"/>
      <c r="V6" s="294"/>
      <c r="W6" s="294"/>
      <c r="X6" s="294"/>
      <c r="Y6" s="294"/>
      <c r="Z6" s="294"/>
      <c r="AA6" s="465"/>
      <c r="AC6" s="751" t="s">
        <v>633</v>
      </c>
      <c r="AD6" s="746">
        <f>AS6</f>
        <v>4.1461006910167818E-2</v>
      </c>
      <c r="AE6" s="749">
        <f>AT6</f>
        <v>6.1204343534057258E-2</v>
      </c>
      <c r="AF6" s="740">
        <f>AU6</f>
        <v>0.44225074037512341</v>
      </c>
      <c r="AG6" s="706">
        <f>AV6</f>
        <v>0.42448173741362288</v>
      </c>
      <c r="AH6" s="706">
        <f>AW6</f>
        <v>3.0602171767028629E-2</v>
      </c>
      <c r="AJ6" s="594" t="s">
        <v>633</v>
      </c>
      <c r="AK6" s="730">
        <f t="shared" ref="AK6:AP6" si="0">AZ6</f>
        <v>42</v>
      </c>
      <c r="AL6" s="730">
        <f t="shared" si="0"/>
        <v>62</v>
      </c>
      <c r="AM6" s="730">
        <f t="shared" si="0"/>
        <v>448</v>
      </c>
      <c r="AN6" s="730">
        <f t="shared" si="0"/>
        <v>430</v>
      </c>
      <c r="AO6" s="730">
        <f t="shared" si="0"/>
        <v>31</v>
      </c>
      <c r="AP6" s="730">
        <f t="shared" si="0"/>
        <v>1013</v>
      </c>
      <c r="AR6" s="320" t="s">
        <v>633</v>
      </c>
      <c r="AS6" s="91">
        <f>+AZ6/+$BE6</f>
        <v>4.1461006910167818E-2</v>
      </c>
      <c r="AT6" s="37">
        <f>+BA6/+$BE6</f>
        <v>6.1204343534057258E-2</v>
      </c>
      <c r="AU6" s="37">
        <f>+BB6/+$BE6</f>
        <v>0.44225074037512341</v>
      </c>
      <c r="AV6" s="37">
        <f>+BC6/+$BE6</f>
        <v>0.42448173741362288</v>
      </c>
      <c r="AW6" s="38">
        <f>+BD6/+$BE6</f>
        <v>3.0602171767028629E-2</v>
      </c>
      <c r="AY6" s="320" t="s">
        <v>633</v>
      </c>
      <c r="AZ6" s="289">
        <f t="shared" ref="AZ6:BE6" si="1">+AZ24</f>
        <v>42</v>
      </c>
      <c r="BA6" s="319">
        <f t="shared" si="1"/>
        <v>62</v>
      </c>
      <c r="BB6" s="319">
        <f t="shared" si="1"/>
        <v>448</v>
      </c>
      <c r="BC6" s="319">
        <f t="shared" si="1"/>
        <v>430</v>
      </c>
      <c r="BD6" s="331">
        <f t="shared" si="1"/>
        <v>31</v>
      </c>
      <c r="BE6" s="332">
        <f t="shared" si="1"/>
        <v>1013</v>
      </c>
    </row>
    <row r="7" spans="1:57" ht="11.25" thickTop="1">
      <c r="B7" s="879"/>
      <c r="C7" s="879"/>
      <c r="D7" s="879"/>
      <c r="E7" s="879"/>
      <c r="F7" s="879"/>
      <c r="G7" s="879"/>
      <c r="H7" s="879"/>
      <c r="I7" s="879"/>
      <c r="J7" s="879"/>
      <c r="K7" s="879"/>
      <c r="L7" s="879"/>
      <c r="M7" s="879"/>
      <c r="O7" s="464"/>
      <c r="P7" s="294"/>
      <c r="Q7" s="294"/>
      <c r="R7" s="294"/>
      <c r="S7" s="294"/>
      <c r="T7" s="294"/>
      <c r="U7" s="294"/>
      <c r="V7" s="294"/>
      <c r="W7" s="294"/>
      <c r="X7" s="294"/>
      <c r="Y7" s="294"/>
      <c r="Z7" s="294"/>
      <c r="AA7" s="465"/>
    </row>
    <row r="8" spans="1:57">
      <c r="B8" s="879"/>
      <c r="C8" s="879"/>
      <c r="D8" s="879"/>
      <c r="E8" s="879"/>
      <c r="F8" s="879"/>
      <c r="G8" s="879"/>
      <c r="H8" s="879"/>
      <c r="I8" s="879"/>
      <c r="J8" s="879"/>
      <c r="K8" s="879"/>
      <c r="L8" s="879"/>
      <c r="M8" s="879"/>
      <c r="O8" s="464"/>
      <c r="P8" s="294"/>
      <c r="Q8" s="294"/>
      <c r="R8" s="294"/>
      <c r="S8" s="294"/>
      <c r="T8" s="294"/>
      <c r="U8" s="294"/>
      <c r="V8" s="294"/>
      <c r="W8" s="294"/>
      <c r="X8" s="294"/>
      <c r="Y8" s="294"/>
      <c r="Z8" s="294"/>
      <c r="AA8" s="465"/>
      <c r="AC8" s="285" t="s">
        <v>308</v>
      </c>
      <c r="AJ8" s="285" t="s">
        <v>309</v>
      </c>
      <c r="AR8" s="285" t="s">
        <v>308</v>
      </c>
      <c r="AY8" s="285" t="s">
        <v>309</v>
      </c>
    </row>
    <row r="9" spans="1:57" ht="11.25" thickBot="1">
      <c r="B9" s="879"/>
      <c r="C9" s="879"/>
      <c r="D9" s="879"/>
      <c r="E9" s="879"/>
      <c r="F9" s="879"/>
      <c r="G9" s="879"/>
      <c r="H9" s="879"/>
      <c r="I9" s="879"/>
      <c r="J9" s="879"/>
      <c r="K9" s="879"/>
      <c r="L9" s="879"/>
      <c r="M9" s="879"/>
      <c r="O9" s="464"/>
      <c r="P9" s="294"/>
      <c r="Q9" s="294"/>
      <c r="R9" s="294"/>
      <c r="S9" s="294"/>
      <c r="T9" s="294"/>
      <c r="U9" s="294"/>
      <c r="V9" s="294"/>
      <c r="W9" s="294"/>
      <c r="X9" s="294"/>
      <c r="Y9" s="294"/>
      <c r="Z9" s="294"/>
      <c r="AA9" s="465"/>
    </row>
    <row r="10" spans="1:57" ht="11.25" thickBot="1">
      <c r="B10" s="879"/>
      <c r="C10" s="879"/>
      <c r="D10" s="879"/>
      <c r="E10" s="879"/>
      <c r="F10" s="879"/>
      <c r="G10" s="879"/>
      <c r="H10" s="879"/>
      <c r="I10" s="879"/>
      <c r="J10" s="879"/>
      <c r="K10" s="879"/>
      <c r="L10" s="879"/>
      <c r="M10" s="879"/>
      <c r="O10" s="464"/>
      <c r="P10" s="294"/>
      <c r="Q10" s="294"/>
      <c r="R10" s="294"/>
      <c r="S10" s="294"/>
      <c r="T10" s="294"/>
      <c r="U10" s="294"/>
      <c r="V10" s="294"/>
      <c r="W10" s="294"/>
      <c r="X10" s="294"/>
      <c r="Y10" s="294"/>
      <c r="Z10" s="294"/>
      <c r="AA10" s="465"/>
      <c r="AC10" s="793" t="s">
        <v>625</v>
      </c>
      <c r="AD10" s="596" t="s">
        <v>302</v>
      </c>
      <c r="AE10" s="596" t="s">
        <v>303</v>
      </c>
      <c r="AF10" s="596" t="s">
        <v>304</v>
      </c>
      <c r="AG10" s="596" t="s">
        <v>305</v>
      </c>
      <c r="AH10" s="594" t="s">
        <v>23</v>
      </c>
      <c r="AJ10" s="793" t="s">
        <v>625</v>
      </c>
      <c r="AK10" s="596" t="s">
        <v>302</v>
      </c>
      <c r="AL10" s="596" t="s">
        <v>303</v>
      </c>
      <c r="AM10" s="596" t="s">
        <v>304</v>
      </c>
      <c r="AN10" s="596" t="s">
        <v>305</v>
      </c>
      <c r="AO10" s="594" t="s">
        <v>23</v>
      </c>
      <c r="AP10" s="594" t="s">
        <v>631</v>
      </c>
      <c r="AR10" s="33" t="s">
        <v>625</v>
      </c>
      <c r="AS10" s="327" t="s">
        <v>302</v>
      </c>
      <c r="AT10" s="325" t="s">
        <v>303</v>
      </c>
      <c r="AU10" s="497" t="s">
        <v>304</v>
      </c>
      <c r="AV10" s="497" t="s">
        <v>305</v>
      </c>
      <c r="AW10" s="482" t="s">
        <v>23</v>
      </c>
      <c r="AY10" s="33" t="s">
        <v>625</v>
      </c>
      <c r="AZ10" s="327" t="s">
        <v>302</v>
      </c>
      <c r="BA10" s="325" t="s">
        <v>303</v>
      </c>
      <c r="BB10" s="497" t="s">
        <v>304</v>
      </c>
      <c r="BC10" s="497" t="s">
        <v>305</v>
      </c>
      <c r="BD10" s="481" t="s">
        <v>23</v>
      </c>
      <c r="BE10" s="399" t="s">
        <v>631</v>
      </c>
    </row>
    <row r="11" spans="1:57">
      <c r="B11" s="879"/>
      <c r="C11" s="879"/>
      <c r="D11" s="879"/>
      <c r="E11" s="879"/>
      <c r="F11" s="879"/>
      <c r="G11" s="879"/>
      <c r="H11" s="879"/>
      <c r="I11" s="879"/>
      <c r="J11" s="879"/>
      <c r="K11" s="879"/>
      <c r="L11" s="879"/>
      <c r="M11" s="879"/>
      <c r="O11" s="464"/>
      <c r="P11" s="294"/>
      <c r="Q11" s="294"/>
      <c r="R11" s="294"/>
      <c r="S11" s="294"/>
      <c r="T11" s="294"/>
      <c r="U11" s="294"/>
      <c r="V11" s="294"/>
      <c r="W11" s="294"/>
      <c r="X11" s="294"/>
      <c r="Y11" s="294"/>
      <c r="Z11" s="294"/>
      <c r="AA11" s="465"/>
      <c r="AC11" s="578" t="s">
        <v>416</v>
      </c>
      <c r="AD11" s="806">
        <f>AS23</f>
        <v>3.0120481927710843E-2</v>
      </c>
      <c r="AE11" s="712">
        <f>AT23</f>
        <v>4.2168674698795178E-2</v>
      </c>
      <c r="AF11" s="712">
        <f>AU23</f>
        <v>0.41566265060240964</v>
      </c>
      <c r="AG11" s="712">
        <f>AV23</f>
        <v>0.44578313253012047</v>
      </c>
      <c r="AH11" s="712">
        <f>AW23</f>
        <v>6.6265060240963861E-2</v>
      </c>
      <c r="AJ11" s="578" t="s">
        <v>416</v>
      </c>
      <c r="AK11" s="730">
        <f t="shared" ref="AK11:AP11" si="2">AZ23</f>
        <v>5</v>
      </c>
      <c r="AL11" s="730">
        <f t="shared" si="2"/>
        <v>7</v>
      </c>
      <c r="AM11" s="730">
        <f t="shared" si="2"/>
        <v>69</v>
      </c>
      <c r="AN11" s="730">
        <f t="shared" si="2"/>
        <v>74</v>
      </c>
      <c r="AO11" s="730">
        <f t="shared" si="2"/>
        <v>11</v>
      </c>
      <c r="AP11" s="730">
        <f t="shared" si="2"/>
        <v>166</v>
      </c>
      <c r="AR11" s="46" t="s">
        <v>632</v>
      </c>
      <c r="AS11" s="359" t="e">
        <f t="shared" ref="AS11:AW23" si="3">+AZ11/+$BE11</f>
        <v>#DIV/0!</v>
      </c>
      <c r="AT11" s="360" t="e">
        <f t="shared" si="3"/>
        <v>#DIV/0!</v>
      </c>
      <c r="AU11" s="360" t="e">
        <f t="shared" si="3"/>
        <v>#DIV/0!</v>
      </c>
      <c r="AV11" s="360" t="e">
        <f t="shared" si="3"/>
        <v>#DIV/0!</v>
      </c>
      <c r="AW11" s="361" t="e">
        <f t="shared" si="3"/>
        <v>#DIV/0!</v>
      </c>
      <c r="AY11" s="46" t="s">
        <v>632</v>
      </c>
      <c r="AZ11" s="301">
        <f>集計・資料②!CF7</f>
        <v>0</v>
      </c>
      <c r="BA11" s="302">
        <f>集計・資料②!CG7</f>
        <v>0</v>
      </c>
      <c r="BB11" s="307">
        <f>集計・資料②!CH7</f>
        <v>0</v>
      </c>
      <c r="BC11" s="307">
        <f>集計・資料②!CI7</f>
        <v>0</v>
      </c>
      <c r="BD11" s="307">
        <f>集計・資料②!CJ7</f>
        <v>0</v>
      </c>
      <c r="BE11" s="328">
        <f t="shared" ref="BE11:BE24" si="4">+SUM(AZ11:BD11)</f>
        <v>0</v>
      </c>
    </row>
    <row r="12" spans="1:57">
      <c r="B12" s="879"/>
      <c r="C12" s="879"/>
      <c r="D12" s="879"/>
      <c r="E12" s="879"/>
      <c r="F12" s="879"/>
      <c r="G12" s="879"/>
      <c r="H12" s="879"/>
      <c r="I12" s="879"/>
      <c r="J12" s="879"/>
      <c r="K12" s="879"/>
      <c r="L12" s="879"/>
      <c r="M12" s="879"/>
      <c r="O12" s="464"/>
      <c r="P12" s="294"/>
      <c r="Q12" s="294"/>
      <c r="R12" s="294"/>
      <c r="S12" s="294"/>
      <c r="T12" s="294"/>
      <c r="U12" s="294"/>
      <c r="V12" s="294"/>
      <c r="W12" s="294"/>
      <c r="X12" s="294"/>
      <c r="Y12" s="294"/>
      <c r="Z12" s="294"/>
      <c r="AA12" s="465"/>
      <c r="AC12" s="708" t="s">
        <v>417</v>
      </c>
      <c r="AD12" s="806">
        <f>AS22</f>
        <v>3.125E-2</v>
      </c>
      <c r="AE12" s="712">
        <f>AT22</f>
        <v>8.1250000000000003E-2</v>
      </c>
      <c r="AF12" s="712">
        <f>AU22</f>
        <v>0.45624999999999999</v>
      </c>
      <c r="AG12" s="712">
        <f>AV22</f>
        <v>0.42499999999999999</v>
      </c>
      <c r="AH12" s="712">
        <f>AW22</f>
        <v>6.2500000000000003E-3</v>
      </c>
      <c r="AJ12" s="708" t="s">
        <v>417</v>
      </c>
      <c r="AK12" s="730">
        <f t="shared" ref="AK12:AP12" si="5">AZ22</f>
        <v>5</v>
      </c>
      <c r="AL12" s="730">
        <f t="shared" si="5"/>
        <v>13</v>
      </c>
      <c r="AM12" s="730">
        <f t="shared" si="5"/>
        <v>73</v>
      </c>
      <c r="AN12" s="730">
        <f t="shared" si="5"/>
        <v>68</v>
      </c>
      <c r="AO12" s="730">
        <f t="shared" si="5"/>
        <v>1</v>
      </c>
      <c r="AP12" s="730">
        <f t="shared" si="5"/>
        <v>160</v>
      </c>
      <c r="AR12" s="8" t="s">
        <v>619</v>
      </c>
      <c r="AS12" s="366">
        <f t="shared" si="3"/>
        <v>1.7543859649122806E-2</v>
      </c>
      <c r="AT12" s="367">
        <f t="shared" si="3"/>
        <v>3.5087719298245612E-2</v>
      </c>
      <c r="AU12" s="367">
        <f t="shared" si="3"/>
        <v>0.36842105263157893</v>
      </c>
      <c r="AV12" s="367">
        <f t="shared" si="3"/>
        <v>0.57894736842105265</v>
      </c>
      <c r="AW12" s="368">
        <f t="shared" si="3"/>
        <v>0</v>
      </c>
      <c r="AY12" s="8" t="s">
        <v>619</v>
      </c>
      <c r="AZ12" s="329">
        <f>集計・資料②!CF9</f>
        <v>1</v>
      </c>
      <c r="BA12" s="287">
        <f>集計・資料②!CG9</f>
        <v>2</v>
      </c>
      <c r="BB12" s="312">
        <f>集計・資料②!CH9</f>
        <v>21</v>
      </c>
      <c r="BC12" s="312">
        <f>集計・資料②!CI9</f>
        <v>33</v>
      </c>
      <c r="BD12" s="312">
        <f>集計・資料②!CJ9</f>
        <v>0</v>
      </c>
      <c r="BE12" s="330">
        <f t="shared" si="4"/>
        <v>57</v>
      </c>
    </row>
    <row r="13" spans="1:57">
      <c r="B13" s="879"/>
      <c r="C13" s="879"/>
      <c r="D13" s="879"/>
      <c r="E13" s="879"/>
      <c r="F13" s="879"/>
      <c r="G13" s="879"/>
      <c r="H13" s="879"/>
      <c r="I13" s="879"/>
      <c r="J13" s="879"/>
      <c r="K13" s="879"/>
      <c r="L13" s="879"/>
      <c r="M13" s="879"/>
      <c r="O13" s="464"/>
      <c r="P13" s="294"/>
      <c r="Q13" s="294"/>
      <c r="R13" s="294"/>
      <c r="S13" s="294"/>
      <c r="T13" s="294"/>
      <c r="U13" s="294"/>
      <c r="V13" s="294"/>
      <c r="W13" s="294"/>
      <c r="X13" s="294"/>
      <c r="Y13" s="294"/>
      <c r="Z13" s="294"/>
      <c r="AA13" s="465"/>
      <c r="AC13" s="578" t="s">
        <v>418</v>
      </c>
      <c r="AD13" s="807">
        <f>AS21</f>
        <v>0</v>
      </c>
      <c r="AE13" s="807">
        <f>AT21</f>
        <v>0.25</v>
      </c>
      <c r="AF13" s="712">
        <f>AU21</f>
        <v>0.25</v>
      </c>
      <c r="AG13" s="712">
        <f>AV21</f>
        <v>0.375</v>
      </c>
      <c r="AH13" s="712">
        <f>AW21</f>
        <v>0.125</v>
      </c>
      <c r="AJ13" s="578" t="s">
        <v>418</v>
      </c>
      <c r="AK13" s="730">
        <f t="shared" ref="AK13:AP13" si="6">AZ21</f>
        <v>0</v>
      </c>
      <c r="AL13" s="730">
        <f t="shared" si="6"/>
        <v>2</v>
      </c>
      <c r="AM13" s="730">
        <f t="shared" si="6"/>
        <v>2</v>
      </c>
      <c r="AN13" s="730">
        <f t="shared" si="6"/>
        <v>3</v>
      </c>
      <c r="AO13" s="730">
        <f t="shared" si="6"/>
        <v>1</v>
      </c>
      <c r="AP13" s="730">
        <f t="shared" si="6"/>
        <v>8</v>
      </c>
      <c r="AR13" s="8" t="s">
        <v>620</v>
      </c>
      <c r="AS13" s="366">
        <f t="shared" si="3"/>
        <v>4.5454545454545456E-2</v>
      </c>
      <c r="AT13" s="367">
        <f t="shared" si="3"/>
        <v>6.8181818181818177E-2</v>
      </c>
      <c r="AU13" s="367">
        <f t="shared" si="3"/>
        <v>0.51515151515151514</v>
      </c>
      <c r="AV13" s="367">
        <f t="shared" si="3"/>
        <v>0.33333333333333331</v>
      </c>
      <c r="AW13" s="368">
        <f t="shared" si="3"/>
        <v>3.787878787878788E-2</v>
      </c>
      <c r="AY13" s="8" t="s">
        <v>620</v>
      </c>
      <c r="AZ13" s="329">
        <f>集計・資料②!CF11</f>
        <v>6</v>
      </c>
      <c r="BA13" s="287">
        <f>集計・資料②!CG11</f>
        <v>9</v>
      </c>
      <c r="BB13" s="312">
        <f>集計・資料②!CH11</f>
        <v>68</v>
      </c>
      <c r="BC13" s="312">
        <f>集計・資料②!CI11</f>
        <v>44</v>
      </c>
      <c r="BD13" s="312">
        <f>集計・資料②!CJ11</f>
        <v>5</v>
      </c>
      <c r="BE13" s="330">
        <f t="shared" si="4"/>
        <v>132</v>
      </c>
    </row>
    <row r="14" spans="1:57" ht="10.5" customHeight="1">
      <c r="B14" s="879"/>
      <c r="C14" s="879"/>
      <c r="D14" s="879"/>
      <c r="E14" s="879"/>
      <c r="F14" s="879"/>
      <c r="G14" s="879"/>
      <c r="H14" s="879"/>
      <c r="I14" s="879"/>
      <c r="J14" s="879"/>
      <c r="K14" s="879"/>
      <c r="L14" s="879"/>
      <c r="M14" s="879"/>
      <c r="O14" s="464"/>
      <c r="P14" s="294"/>
      <c r="Q14" s="294"/>
      <c r="R14" s="294"/>
      <c r="S14" s="294"/>
      <c r="T14" s="294"/>
      <c r="U14" s="294"/>
      <c r="V14" s="294"/>
      <c r="W14" s="294"/>
      <c r="X14" s="294"/>
      <c r="Y14" s="294"/>
      <c r="Z14" s="294"/>
      <c r="AA14" s="465"/>
      <c r="AC14" s="708" t="s">
        <v>419</v>
      </c>
      <c r="AD14" s="807">
        <f>AS20</f>
        <v>0.15</v>
      </c>
      <c r="AE14" s="807">
        <f>AT20</f>
        <v>0.05</v>
      </c>
      <c r="AF14" s="712">
        <f>AU20</f>
        <v>0.45</v>
      </c>
      <c r="AG14" s="712">
        <f>AV20</f>
        <v>0.3</v>
      </c>
      <c r="AH14" s="712">
        <f>AW20</f>
        <v>0.05</v>
      </c>
      <c r="AJ14" s="708" t="s">
        <v>419</v>
      </c>
      <c r="AK14" s="730">
        <f t="shared" ref="AK14:AP14" si="7">AZ20</f>
        <v>3</v>
      </c>
      <c r="AL14" s="730">
        <f t="shared" si="7"/>
        <v>1</v>
      </c>
      <c r="AM14" s="730">
        <f t="shared" si="7"/>
        <v>9</v>
      </c>
      <c r="AN14" s="730">
        <f t="shared" si="7"/>
        <v>6</v>
      </c>
      <c r="AO14" s="730">
        <f t="shared" si="7"/>
        <v>1</v>
      </c>
      <c r="AP14" s="730">
        <f t="shared" si="7"/>
        <v>20</v>
      </c>
      <c r="AR14" s="8" t="s">
        <v>618</v>
      </c>
      <c r="AS14" s="366">
        <f t="shared" si="3"/>
        <v>3.4482758620689655E-2</v>
      </c>
      <c r="AT14" s="367">
        <f t="shared" si="3"/>
        <v>0</v>
      </c>
      <c r="AU14" s="367">
        <f t="shared" si="3"/>
        <v>0.68965517241379315</v>
      </c>
      <c r="AV14" s="367">
        <f t="shared" si="3"/>
        <v>0.27586206896551724</v>
      </c>
      <c r="AW14" s="368">
        <f t="shared" si="3"/>
        <v>0</v>
      </c>
      <c r="AY14" s="8" t="s">
        <v>618</v>
      </c>
      <c r="AZ14" s="329">
        <f>集計・資料②!CF13</f>
        <v>1</v>
      </c>
      <c r="BA14" s="287">
        <f>集計・資料②!CG13</f>
        <v>0</v>
      </c>
      <c r="BB14" s="312">
        <f>集計・資料②!CH13</f>
        <v>20</v>
      </c>
      <c r="BC14" s="312">
        <f>集計・資料②!CI13</f>
        <v>8</v>
      </c>
      <c r="BD14" s="312">
        <f>集計・資料②!CJ13</f>
        <v>0</v>
      </c>
      <c r="BE14" s="330">
        <f t="shared" si="4"/>
        <v>29</v>
      </c>
    </row>
    <row r="15" spans="1:57">
      <c r="B15" s="879"/>
      <c r="C15" s="879"/>
      <c r="D15" s="879"/>
      <c r="E15" s="879"/>
      <c r="F15" s="879"/>
      <c r="G15" s="879"/>
      <c r="H15" s="879"/>
      <c r="I15" s="879"/>
      <c r="J15" s="879"/>
      <c r="K15" s="879"/>
      <c r="L15" s="879"/>
      <c r="M15" s="879"/>
      <c r="O15" s="466"/>
      <c r="P15" s="467"/>
      <c r="Q15" s="467"/>
      <c r="R15" s="467"/>
      <c r="S15" s="467"/>
      <c r="T15" s="467"/>
      <c r="U15" s="467"/>
      <c r="V15" s="467"/>
      <c r="W15" s="467"/>
      <c r="X15" s="467"/>
      <c r="Y15" s="467"/>
      <c r="Z15" s="467"/>
      <c r="AA15" s="468"/>
      <c r="AC15" s="578" t="s">
        <v>420</v>
      </c>
      <c r="AD15" s="806">
        <f>AS19</f>
        <v>2.9288702928870293E-2</v>
      </c>
      <c r="AE15" s="712">
        <f>AT19</f>
        <v>6.6945606694560664E-2</v>
      </c>
      <c r="AF15" s="712">
        <f>AU19</f>
        <v>0.43096234309623432</v>
      </c>
      <c r="AG15" s="712">
        <f>AV19</f>
        <v>0.43514644351464438</v>
      </c>
      <c r="AH15" s="712">
        <f>AW19</f>
        <v>3.7656903765690378E-2</v>
      </c>
      <c r="AJ15" s="578" t="s">
        <v>420</v>
      </c>
      <c r="AK15" s="730">
        <f t="shared" ref="AK15:AP15" si="8">AZ19</f>
        <v>7</v>
      </c>
      <c r="AL15" s="730">
        <f t="shared" si="8"/>
        <v>16</v>
      </c>
      <c r="AM15" s="730">
        <f t="shared" si="8"/>
        <v>103</v>
      </c>
      <c r="AN15" s="730">
        <f t="shared" si="8"/>
        <v>104</v>
      </c>
      <c r="AO15" s="730">
        <f t="shared" si="8"/>
        <v>9</v>
      </c>
      <c r="AP15" s="730">
        <f t="shared" si="8"/>
        <v>239</v>
      </c>
      <c r="AR15" s="8" t="s">
        <v>617</v>
      </c>
      <c r="AS15" s="366">
        <f t="shared" si="3"/>
        <v>0.10071942446043165</v>
      </c>
      <c r="AT15" s="367">
        <f t="shared" si="3"/>
        <v>7.1942446043165464E-2</v>
      </c>
      <c r="AU15" s="367">
        <f t="shared" si="3"/>
        <v>0.41726618705035973</v>
      </c>
      <c r="AV15" s="367">
        <f t="shared" si="3"/>
        <v>0.40287769784172661</v>
      </c>
      <c r="AW15" s="368">
        <f t="shared" si="3"/>
        <v>7.1942446043165471E-3</v>
      </c>
      <c r="AY15" s="8" t="s">
        <v>617</v>
      </c>
      <c r="AZ15" s="329">
        <f>集計・資料②!CF15</f>
        <v>14</v>
      </c>
      <c r="BA15" s="287">
        <f>集計・資料②!CG15</f>
        <v>10</v>
      </c>
      <c r="BB15" s="312">
        <f>集計・資料②!CH15</f>
        <v>58</v>
      </c>
      <c r="BC15" s="312">
        <f>集計・資料②!CI15</f>
        <v>56</v>
      </c>
      <c r="BD15" s="312">
        <f>集計・資料②!CJ15</f>
        <v>1</v>
      </c>
      <c r="BE15" s="330">
        <f t="shared" si="4"/>
        <v>139</v>
      </c>
    </row>
    <row r="16" spans="1:57" ht="10.5" customHeight="1">
      <c r="AC16" s="708" t="s">
        <v>421</v>
      </c>
      <c r="AD16" s="806">
        <f>AS18</f>
        <v>0</v>
      </c>
      <c r="AE16" s="712">
        <f>AT18</f>
        <v>0</v>
      </c>
      <c r="AF16" s="712">
        <f>AU18</f>
        <v>0.6428571428571429</v>
      </c>
      <c r="AG16" s="712">
        <f>AV18</f>
        <v>0.35714285714285715</v>
      </c>
      <c r="AH16" s="712">
        <f>AW18</f>
        <v>0</v>
      </c>
      <c r="AJ16" s="708" t="s">
        <v>421</v>
      </c>
      <c r="AK16" s="730">
        <f t="shared" ref="AK16:AP16" si="9">AZ18</f>
        <v>0</v>
      </c>
      <c r="AL16" s="730">
        <f t="shared" si="9"/>
        <v>0</v>
      </c>
      <c r="AM16" s="730">
        <f t="shared" si="9"/>
        <v>9</v>
      </c>
      <c r="AN16" s="730">
        <f t="shared" si="9"/>
        <v>5</v>
      </c>
      <c r="AO16" s="730">
        <f t="shared" si="9"/>
        <v>0</v>
      </c>
      <c r="AP16" s="730">
        <f t="shared" si="9"/>
        <v>14</v>
      </c>
      <c r="AR16" s="8" t="s">
        <v>616</v>
      </c>
      <c r="AS16" s="366">
        <f t="shared" si="3"/>
        <v>0</v>
      </c>
      <c r="AT16" s="367">
        <f t="shared" si="3"/>
        <v>6.6666666666666666E-2</v>
      </c>
      <c r="AU16" s="367">
        <f t="shared" si="3"/>
        <v>0.2</v>
      </c>
      <c r="AV16" s="367">
        <f t="shared" si="3"/>
        <v>0.7</v>
      </c>
      <c r="AW16" s="368">
        <f t="shared" si="3"/>
        <v>3.3333333333333333E-2</v>
      </c>
      <c r="AY16" s="8" t="s">
        <v>616</v>
      </c>
      <c r="AZ16" s="329">
        <f>集計・資料②!CF17</f>
        <v>0</v>
      </c>
      <c r="BA16" s="287">
        <f>集計・資料②!CG17</f>
        <v>2</v>
      </c>
      <c r="BB16" s="312">
        <f>集計・資料②!CH17</f>
        <v>6</v>
      </c>
      <c r="BC16" s="312">
        <f>集計・資料②!CI17</f>
        <v>21</v>
      </c>
      <c r="BD16" s="312">
        <f>集計・資料②!CJ17</f>
        <v>1</v>
      </c>
      <c r="BE16" s="330">
        <f t="shared" si="4"/>
        <v>30</v>
      </c>
    </row>
    <row r="17" spans="1:57">
      <c r="A17" s="461"/>
      <c r="B17" s="462"/>
      <c r="C17" s="462"/>
      <c r="D17" s="462"/>
      <c r="E17" s="462"/>
      <c r="F17" s="462"/>
      <c r="G17" s="462"/>
      <c r="H17" s="462"/>
      <c r="I17" s="462"/>
      <c r="J17" s="462"/>
      <c r="K17" s="462"/>
      <c r="L17" s="462"/>
      <c r="M17" s="462"/>
      <c r="N17" s="462"/>
      <c r="O17" s="462"/>
      <c r="P17" s="462"/>
      <c r="Q17" s="462"/>
      <c r="R17" s="462"/>
      <c r="S17" s="462"/>
      <c r="T17" s="462"/>
      <c r="U17" s="462"/>
      <c r="V17" s="462"/>
      <c r="W17" s="462"/>
      <c r="X17" s="462"/>
      <c r="Y17" s="462"/>
      <c r="Z17" s="462"/>
      <c r="AA17" s="463"/>
      <c r="AC17" s="578" t="s">
        <v>422</v>
      </c>
      <c r="AD17" s="806">
        <f>AS17</f>
        <v>0</v>
      </c>
      <c r="AE17" s="712">
        <f>AT17</f>
        <v>0</v>
      </c>
      <c r="AF17" s="712">
        <f>AU17</f>
        <v>0.52631578947368418</v>
      </c>
      <c r="AG17" s="712">
        <f>AV17</f>
        <v>0.42105263157894735</v>
      </c>
      <c r="AH17" s="712">
        <f>AW17</f>
        <v>5.2631578947368418E-2</v>
      </c>
      <c r="AJ17" s="578" t="s">
        <v>422</v>
      </c>
      <c r="AK17" s="730">
        <f t="shared" ref="AK17:AP17" si="10">AZ17</f>
        <v>0</v>
      </c>
      <c r="AL17" s="730">
        <f t="shared" si="10"/>
        <v>0</v>
      </c>
      <c r="AM17" s="730">
        <f t="shared" si="10"/>
        <v>10</v>
      </c>
      <c r="AN17" s="730">
        <f t="shared" si="10"/>
        <v>8</v>
      </c>
      <c r="AO17" s="730">
        <f t="shared" si="10"/>
        <v>1</v>
      </c>
      <c r="AP17" s="730">
        <f t="shared" si="10"/>
        <v>19</v>
      </c>
      <c r="AR17" s="8" t="s">
        <v>621</v>
      </c>
      <c r="AS17" s="366">
        <f t="shared" si="3"/>
        <v>0</v>
      </c>
      <c r="AT17" s="367">
        <f t="shared" si="3"/>
        <v>0</v>
      </c>
      <c r="AU17" s="367">
        <f t="shared" si="3"/>
        <v>0.52631578947368418</v>
      </c>
      <c r="AV17" s="367">
        <f t="shared" si="3"/>
        <v>0.42105263157894735</v>
      </c>
      <c r="AW17" s="368">
        <f t="shared" si="3"/>
        <v>5.2631578947368418E-2</v>
      </c>
      <c r="AY17" s="8" t="s">
        <v>621</v>
      </c>
      <c r="AZ17" s="329">
        <f>集計・資料②!CF19</f>
        <v>0</v>
      </c>
      <c r="BA17" s="287">
        <f>集計・資料②!CG19</f>
        <v>0</v>
      </c>
      <c r="BB17" s="312">
        <f>集計・資料②!CH19</f>
        <v>10</v>
      </c>
      <c r="BC17" s="312">
        <f>集計・資料②!CI19</f>
        <v>8</v>
      </c>
      <c r="BD17" s="312">
        <f>集計・資料②!CJ19</f>
        <v>1</v>
      </c>
      <c r="BE17" s="330">
        <f t="shared" si="4"/>
        <v>19</v>
      </c>
    </row>
    <row r="18" spans="1:57">
      <c r="A18" s="464"/>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465"/>
      <c r="AC18" s="708" t="s">
        <v>423</v>
      </c>
      <c r="AD18" s="806">
        <f>AS16</f>
        <v>0</v>
      </c>
      <c r="AE18" s="712">
        <f>AT16</f>
        <v>6.6666666666666666E-2</v>
      </c>
      <c r="AF18" s="712">
        <f>AU16</f>
        <v>0.2</v>
      </c>
      <c r="AG18" s="712">
        <f>AV16</f>
        <v>0.7</v>
      </c>
      <c r="AH18" s="712">
        <f>AW16</f>
        <v>3.3333333333333333E-2</v>
      </c>
      <c r="AJ18" s="708" t="s">
        <v>423</v>
      </c>
      <c r="AK18" s="730">
        <f t="shared" ref="AK18:AP18" si="11">AZ16</f>
        <v>0</v>
      </c>
      <c r="AL18" s="730">
        <f t="shared" si="11"/>
        <v>2</v>
      </c>
      <c r="AM18" s="730">
        <f t="shared" si="11"/>
        <v>6</v>
      </c>
      <c r="AN18" s="730">
        <f t="shared" si="11"/>
        <v>21</v>
      </c>
      <c r="AO18" s="730">
        <f t="shared" si="11"/>
        <v>1</v>
      </c>
      <c r="AP18" s="730">
        <f t="shared" si="11"/>
        <v>30</v>
      </c>
      <c r="AR18" s="8" t="s">
        <v>615</v>
      </c>
      <c r="AS18" s="366">
        <f t="shared" si="3"/>
        <v>0</v>
      </c>
      <c r="AT18" s="367">
        <f t="shared" si="3"/>
        <v>0</v>
      </c>
      <c r="AU18" s="367">
        <f t="shared" si="3"/>
        <v>0.6428571428571429</v>
      </c>
      <c r="AV18" s="367">
        <f t="shared" si="3"/>
        <v>0.35714285714285715</v>
      </c>
      <c r="AW18" s="368">
        <f t="shared" si="3"/>
        <v>0</v>
      </c>
      <c r="AY18" s="8" t="s">
        <v>615</v>
      </c>
      <c r="AZ18" s="329">
        <f>集計・資料②!CF21</f>
        <v>0</v>
      </c>
      <c r="BA18" s="287">
        <f>集計・資料②!CG21</f>
        <v>0</v>
      </c>
      <c r="BB18" s="312">
        <f>集計・資料②!CH21</f>
        <v>9</v>
      </c>
      <c r="BC18" s="312">
        <f>集計・資料②!CI21</f>
        <v>5</v>
      </c>
      <c r="BD18" s="312">
        <f>集計・資料②!CJ21</f>
        <v>0</v>
      </c>
      <c r="BE18" s="330">
        <f t="shared" si="4"/>
        <v>14</v>
      </c>
    </row>
    <row r="19" spans="1:57">
      <c r="A19" s="464"/>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465"/>
      <c r="AC19" s="578" t="s">
        <v>424</v>
      </c>
      <c r="AD19" s="807">
        <f>AS15</f>
        <v>0.10071942446043165</v>
      </c>
      <c r="AE19" s="807">
        <f>AT15</f>
        <v>7.1942446043165464E-2</v>
      </c>
      <c r="AF19" s="712">
        <f>AU15</f>
        <v>0.41726618705035973</v>
      </c>
      <c r="AG19" s="712">
        <f>AV15</f>
        <v>0.40287769784172661</v>
      </c>
      <c r="AH19" s="712">
        <f>AW15</f>
        <v>7.1942446043165471E-3</v>
      </c>
      <c r="AJ19" s="578" t="s">
        <v>424</v>
      </c>
      <c r="AK19" s="730">
        <f t="shared" ref="AK19:AP19" si="12">AZ15</f>
        <v>14</v>
      </c>
      <c r="AL19" s="730">
        <f t="shared" si="12"/>
        <v>10</v>
      </c>
      <c r="AM19" s="730">
        <f t="shared" si="12"/>
        <v>58</v>
      </c>
      <c r="AN19" s="730">
        <f t="shared" si="12"/>
        <v>56</v>
      </c>
      <c r="AO19" s="730">
        <f t="shared" si="12"/>
        <v>1</v>
      </c>
      <c r="AP19" s="730">
        <f t="shared" si="12"/>
        <v>139</v>
      </c>
      <c r="AR19" s="8" t="s">
        <v>614</v>
      </c>
      <c r="AS19" s="366">
        <f t="shared" si="3"/>
        <v>2.9288702928870293E-2</v>
      </c>
      <c r="AT19" s="367">
        <f t="shared" si="3"/>
        <v>6.6945606694560664E-2</v>
      </c>
      <c r="AU19" s="367">
        <f t="shared" si="3"/>
        <v>0.43096234309623432</v>
      </c>
      <c r="AV19" s="367">
        <f t="shared" si="3"/>
        <v>0.43514644351464438</v>
      </c>
      <c r="AW19" s="368">
        <f t="shared" si="3"/>
        <v>3.7656903765690378E-2</v>
      </c>
      <c r="AY19" s="8" t="s">
        <v>614</v>
      </c>
      <c r="AZ19" s="329">
        <f>集計・資料②!CF23</f>
        <v>7</v>
      </c>
      <c r="BA19" s="287">
        <f>集計・資料②!CG23</f>
        <v>16</v>
      </c>
      <c r="BB19" s="312">
        <f>集計・資料②!CH23</f>
        <v>103</v>
      </c>
      <c r="BC19" s="312">
        <f>集計・資料②!CI23</f>
        <v>104</v>
      </c>
      <c r="BD19" s="312">
        <f>集計・資料②!CJ23</f>
        <v>9</v>
      </c>
      <c r="BE19" s="330">
        <f t="shared" si="4"/>
        <v>239</v>
      </c>
    </row>
    <row r="20" spans="1:57">
      <c r="A20" s="464"/>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465"/>
      <c r="AC20" s="708" t="s">
        <v>425</v>
      </c>
      <c r="AD20" s="712">
        <f>AS14</f>
        <v>3.4482758620689655E-2</v>
      </c>
      <c r="AE20" s="712">
        <f>AT14</f>
        <v>0</v>
      </c>
      <c r="AF20" s="712">
        <f>AU14</f>
        <v>0.68965517241379315</v>
      </c>
      <c r="AG20" s="712">
        <f>AV14</f>
        <v>0.27586206896551724</v>
      </c>
      <c r="AH20" s="712">
        <f>AW14</f>
        <v>0</v>
      </c>
      <c r="AJ20" s="708" t="s">
        <v>425</v>
      </c>
      <c r="AK20" s="730">
        <f t="shared" ref="AK20:AP20" si="13">AZ14</f>
        <v>1</v>
      </c>
      <c r="AL20" s="730">
        <f t="shared" si="13"/>
        <v>0</v>
      </c>
      <c r="AM20" s="730">
        <f t="shared" si="13"/>
        <v>20</v>
      </c>
      <c r="AN20" s="730">
        <f t="shared" si="13"/>
        <v>8</v>
      </c>
      <c r="AO20" s="730">
        <f t="shared" si="13"/>
        <v>0</v>
      </c>
      <c r="AP20" s="730">
        <f t="shared" si="13"/>
        <v>29</v>
      </c>
      <c r="AR20" s="8" t="s">
        <v>613</v>
      </c>
      <c r="AS20" s="366">
        <f t="shared" si="3"/>
        <v>0.15</v>
      </c>
      <c r="AT20" s="367">
        <f t="shared" si="3"/>
        <v>0.05</v>
      </c>
      <c r="AU20" s="367">
        <f t="shared" si="3"/>
        <v>0.45</v>
      </c>
      <c r="AV20" s="367">
        <f t="shared" si="3"/>
        <v>0.3</v>
      </c>
      <c r="AW20" s="368">
        <f t="shared" si="3"/>
        <v>0.05</v>
      </c>
      <c r="AY20" s="8" t="s">
        <v>613</v>
      </c>
      <c r="AZ20" s="329">
        <f>集計・資料②!CF25</f>
        <v>3</v>
      </c>
      <c r="BA20" s="287">
        <f>集計・資料②!CG25</f>
        <v>1</v>
      </c>
      <c r="BB20" s="312">
        <f>集計・資料②!CH25</f>
        <v>9</v>
      </c>
      <c r="BC20" s="312">
        <f>集計・資料②!CI25</f>
        <v>6</v>
      </c>
      <c r="BD20" s="312">
        <f>集計・資料②!CJ25</f>
        <v>1</v>
      </c>
      <c r="BE20" s="330">
        <f t="shared" si="4"/>
        <v>20</v>
      </c>
    </row>
    <row r="21" spans="1:57">
      <c r="A21" s="464"/>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465"/>
      <c r="AC21" s="578" t="s">
        <v>426</v>
      </c>
      <c r="AD21" s="712">
        <f>AS13</f>
        <v>4.5454545454545456E-2</v>
      </c>
      <c r="AE21" s="712">
        <f>AT13</f>
        <v>6.8181818181818177E-2</v>
      </c>
      <c r="AF21" s="712">
        <f>AU13</f>
        <v>0.51515151515151514</v>
      </c>
      <c r="AG21" s="712">
        <f>AV13</f>
        <v>0.33333333333333331</v>
      </c>
      <c r="AH21" s="712">
        <f>AW13</f>
        <v>3.787878787878788E-2</v>
      </c>
      <c r="AJ21" s="578" t="s">
        <v>426</v>
      </c>
      <c r="AK21" s="730">
        <f t="shared" ref="AK21:AP21" si="14">AZ13</f>
        <v>6</v>
      </c>
      <c r="AL21" s="730">
        <f t="shared" si="14"/>
        <v>9</v>
      </c>
      <c r="AM21" s="730">
        <f t="shared" si="14"/>
        <v>68</v>
      </c>
      <c r="AN21" s="730">
        <f t="shared" si="14"/>
        <v>44</v>
      </c>
      <c r="AO21" s="730">
        <f t="shared" si="14"/>
        <v>5</v>
      </c>
      <c r="AP21" s="730">
        <f t="shared" si="14"/>
        <v>132</v>
      </c>
      <c r="AR21" s="8" t="s">
        <v>612</v>
      </c>
      <c r="AS21" s="366">
        <f t="shared" si="3"/>
        <v>0</v>
      </c>
      <c r="AT21" s="367">
        <f t="shared" si="3"/>
        <v>0.25</v>
      </c>
      <c r="AU21" s="367">
        <f t="shared" si="3"/>
        <v>0.25</v>
      </c>
      <c r="AV21" s="367">
        <f t="shared" si="3"/>
        <v>0.375</v>
      </c>
      <c r="AW21" s="368">
        <f t="shared" si="3"/>
        <v>0.125</v>
      </c>
      <c r="AY21" s="8" t="s">
        <v>612</v>
      </c>
      <c r="AZ21" s="329">
        <f>集計・資料②!CF27</f>
        <v>0</v>
      </c>
      <c r="BA21" s="287">
        <f>集計・資料②!CG27</f>
        <v>2</v>
      </c>
      <c r="BB21" s="312">
        <f>集計・資料②!CH27</f>
        <v>2</v>
      </c>
      <c r="BC21" s="312">
        <f>集計・資料②!CI27</f>
        <v>3</v>
      </c>
      <c r="BD21" s="312">
        <f>集計・資料②!CJ27</f>
        <v>1</v>
      </c>
      <c r="BE21" s="330">
        <f t="shared" si="4"/>
        <v>8</v>
      </c>
    </row>
    <row r="22" spans="1:57">
      <c r="A22" s="464"/>
      <c r="B22" s="294"/>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465"/>
      <c r="AC22" s="708" t="s">
        <v>427</v>
      </c>
      <c r="AD22" s="712">
        <f>AS12</f>
        <v>1.7543859649122806E-2</v>
      </c>
      <c r="AE22" s="712">
        <f>AT12</f>
        <v>3.5087719298245612E-2</v>
      </c>
      <c r="AF22" s="712">
        <f>AU12</f>
        <v>0.36842105263157893</v>
      </c>
      <c r="AG22" s="712">
        <f>AV12</f>
        <v>0.57894736842105265</v>
      </c>
      <c r="AH22" s="712">
        <f>AW12</f>
        <v>0</v>
      </c>
      <c r="AJ22" s="708" t="s">
        <v>427</v>
      </c>
      <c r="AK22" s="730">
        <f t="shared" ref="AK22:AP22" si="15">AZ12</f>
        <v>1</v>
      </c>
      <c r="AL22" s="730">
        <f t="shared" si="15"/>
        <v>2</v>
      </c>
      <c r="AM22" s="730">
        <f t="shared" si="15"/>
        <v>21</v>
      </c>
      <c r="AN22" s="730">
        <f t="shared" si="15"/>
        <v>33</v>
      </c>
      <c r="AO22" s="730">
        <f t="shared" si="15"/>
        <v>0</v>
      </c>
      <c r="AP22" s="730">
        <f t="shared" si="15"/>
        <v>57</v>
      </c>
      <c r="AR22" s="17" t="s">
        <v>622</v>
      </c>
      <c r="AS22" s="366">
        <f t="shared" si="3"/>
        <v>3.125E-2</v>
      </c>
      <c r="AT22" s="367">
        <f t="shared" si="3"/>
        <v>8.1250000000000003E-2</v>
      </c>
      <c r="AU22" s="367">
        <f t="shared" si="3"/>
        <v>0.45624999999999999</v>
      </c>
      <c r="AV22" s="367">
        <f t="shared" si="3"/>
        <v>0.42499999999999999</v>
      </c>
      <c r="AW22" s="368">
        <f t="shared" si="3"/>
        <v>6.2500000000000003E-3</v>
      </c>
      <c r="AY22" s="17" t="s">
        <v>622</v>
      </c>
      <c r="AZ22" s="329">
        <f>集計・資料②!CF29</f>
        <v>5</v>
      </c>
      <c r="BA22" s="287">
        <f>集計・資料②!CG29</f>
        <v>13</v>
      </c>
      <c r="BB22" s="312">
        <f>集計・資料②!CH29</f>
        <v>73</v>
      </c>
      <c r="BC22" s="312">
        <f>集計・資料②!CI29</f>
        <v>68</v>
      </c>
      <c r="BD22" s="312">
        <f>集計・資料②!CJ29</f>
        <v>1</v>
      </c>
      <c r="BE22" s="330">
        <f t="shared" si="4"/>
        <v>160</v>
      </c>
    </row>
    <row r="23" spans="1:57" ht="11.25" thickBot="1">
      <c r="A23" s="464"/>
      <c r="B23" s="294"/>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465"/>
      <c r="AC23" s="578" t="s">
        <v>23</v>
      </c>
      <c r="AD23" s="712" t="e">
        <f>AS11</f>
        <v>#DIV/0!</v>
      </c>
      <c r="AE23" s="712" t="e">
        <f>AT11</f>
        <v>#DIV/0!</v>
      </c>
      <c r="AF23" s="712" t="e">
        <f>AU11</f>
        <v>#DIV/0!</v>
      </c>
      <c r="AG23" s="712" t="e">
        <f>AV11</f>
        <v>#DIV/0!</v>
      </c>
      <c r="AH23" s="712" t="e">
        <f>AW11</f>
        <v>#DIV/0!</v>
      </c>
      <c r="AJ23" s="578" t="s">
        <v>23</v>
      </c>
      <c r="AK23" s="730">
        <f t="shared" ref="AK23:AP23" si="16">AZ11</f>
        <v>0</v>
      </c>
      <c r="AL23" s="730">
        <f t="shared" si="16"/>
        <v>0</v>
      </c>
      <c r="AM23" s="730">
        <f t="shared" si="16"/>
        <v>0</v>
      </c>
      <c r="AN23" s="730">
        <f t="shared" si="16"/>
        <v>0</v>
      </c>
      <c r="AO23" s="730">
        <f t="shared" si="16"/>
        <v>0</v>
      </c>
      <c r="AP23" s="730">
        <f t="shared" si="16"/>
        <v>0</v>
      </c>
      <c r="AR23" s="11" t="s">
        <v>623</v>
      </c>
      <c r="AS23" s="373">
        <f t="shared" si="3"/>
        <v>3.0120481927710843E-2</v>
      </c>
      <c r="AT23" s="374">
        <f t="shared" si="3"/>
        <v>4.2168674698795178E-2</v>
      </c>
      <c r="AU23" s="374">
        <f t="shared" si="3"/>
        <v>0.41566265060240964</v>
      </c>
      <c r="AV23" s="374">
        <f t="shared" si="3"/>
        <v>0.44578313253012047</v>
      </c>
      <c r="AW23" s="375">
        <f t="shared" si="3"/>
        <v>6.6265060240963861E-2</v>
      </c>
      <c r="AY23" s="9" t="s">
        <v>623</v>
      </c>
      <c r="AZ23" s="304">
        <f>集計・資料②!CF31</f>
        <v>5</v>
      </c>
      <c r="BA23" s="305">
        <f>集計・資料②!CG31</f>
        <v>7</v>
      </c>
      <c r="BB23" s="309">
        <f>集計・資料②!CH31</f>
        <v>69</v>
      </c>
      <c r="BC23" s="309">
        <f>集計・資料②!CI31</f>
        <v>74</v>
      </c>
      <c r="BD23" s="309">
        <f>集計・資料②!CJ31</f>
        <v>11</v>
      </c>
      <c r="BE23" s="314">
        <f t="shared" si="4"/>
        <v>166</v>
      </c>
    </row>
    <row r="24" spans="1:57" ht="11.25" thickBot="1">
      <c r="A24" s="464"/>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465"/>
      <c r="AJ24" s="594" t="s">
        <v>631</v>
      </c>
      <c r="AK24" s="730">
        <f t="shared" ref="AK24:AP24" si="17">SUM(AK11:AK23)</f>
        <v>42</v>
      </c>
      <c r="AL24" s="730">
        <f t="shared" si="17"/>
        <v>62</v>
      </c>
      <c r="AM24" s="730">
        <f t="shared" si="17"/>
        <v>448</v>
      </c>
      <c r="AN24" s="730">
        <f t="shared" si="17"/>
        <v>430</v>
      </c>
      <c r="AO24" s="730">
        <f t="shared" si="17"/>
        <v>31</v>
      </c>
      <c r="AP24" s="730">
        <f t="shared" si="17"/>
        <v>1013</v>
      </c>
      <c r="AY24" s="306" t="s">
        <v>631</v>
      </c>
      <c r="AZ24" s="289">
        <f>+SUM(AZ11:AZ23)</f>
        <v>42</v>
      </c>
      <c r="BA24" s="290">
        <f>+SUM(BA11:BA23)</f>
        <v>62</v>
      </c>
      <c r="BB24" s="310">
        <f>SUM(BB11:BB23)</f>
        <v>448</v>
      </c>
      <c r="BC24" s="310">
        <f>SUM(BC11:BC23)</f>
        <v>430</v>
      </c>
      <c r="BD24" s="310">
        <f>+SUM(BD11:BD23)</f>
        <v>31</v>
      </c>
      <c r="BE24" s="311">
        <f t="shared" si="4"/>
        <v>1013</v>
      </c>
    </row>
    <row r="25" spans="1:57">
      <c r="A25" s="464"/>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465"/>
      <c r="AL25" s="315"/>
      <c r="AM25" s="315"/>
      <c r="AN25" s="315"/>
      <c r="BA25" s="315"/>
      <c r="BB25" s="315"/>
      <c r="BC25" s="315"/>
    </row>
    <row r="26" spans="1:57">
      <c r="A26" s="464"/>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465"/>
      <c r="AC26" s="285" t="s">
        <v>310</v>
      </c>
      <c r="AJ26" s="285" t="s">
        <v>311</v>
      </c>
      <c r="AR26" s="285" t="s">
        <v>310</v>
      </c>
      <c r="AY26" s="285" t="s">
        <v>311</v>
      </c>
    </row>
    <row r="27" spans="1:57" ht="11.25" thickBot="1">
      <c r="A27" s="464"/>
      <c r="B27" s="294"/>
      <c r="C27" s="294"/>
      <c r="D27" s="294"/>
      <c r="E27" s="294"/>
      <c r="F27" s="294"/>
      <c r="G27" s="294"/>
      <c r="H27" s="294"/>
      <c r="I27" s="294"/>
      <c r="J27" s="294"/>
      <c r="K27" s="294"/>
      <c r="L27" s="294"/>
      <c r="M27" s="294"/>
      <c r="N27" s="294"/>
      <c r="O27" s="294"/>
      <c r="P27" s="294"/>
      <c r="Q27" s="294"/>
      <c r="R27" s="294"/>
      <c r="S27" s="294"/>
      <c r="T27" s="294"/>
      <c r="U27" s="294"/>
      <c r="V27" s="294"/>
      <c r="W27" s="294"/>
      <c r="X27" s="294"/>
      <c r="Y27" s="294"/>
      <c r="Z27" s="294"/>
      <c r="AA27" s="465"/>
    </row>
    <row r="28" spans="1:57" ht="11.25" thickBot="1">
      <c r="A28" s="464"/>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465"/>
      <c r="AC28" s="793" t="s">
        <v>8</v>
      </c>
      <c r="AD28" s="596" t="s">
        <v>302</v>
      </c>
      <c r="AE28" s="596" t="s">
        <v>303</v>
      </c>
      <c r="AF28" s="596" t="s">
        <v>304</v>
      </c>
      <c r="AG28" s="596" t="s">
        <v>305</v>
      </c>
      <c r="AH28" s="594" t="s">
        <v>23</v>
      </c>
      <c r="AJ28" s="793" t="s">
        <v>8</v>
      </c>
      <c r="AK28" s="596" t="s">
        <v>302</v>
      </c>
      <c r="AL28" s="596" t="s">
        <v>303</v>
      </c>
      <c r="AM28" s="596" t="s">
        <v>304</v>
      </c>
      <c r="AN28" s="596" t="s">
        <v>305</v>
      </c>
      <c r="AO28" s="594" t="s">
        <v>23</v>
      </c>
      <c r="AP28" s="594" t="s">
        <v>631</v>
      </c>
      <c r="AR28" s="33" t="s">
        <v>8</v>
      </c>
      <c r="AS28" s="327" t="s">
        <v>302</v>
      </c>
      <c r="AT28" s="325" t="s">
        <v>303</v>
      </c>
      <c r="AU28" s="497" t="s">
        <v>304</v>
      </c>
      <c r="AV28" s="497" t="s">
        <v>305</v>
      </c>
      <c r="AW28" s="482" t="s">
        <v>23</v>
      </c>
      <c r="AY28" s="33" t="s">
        <v>8</v>
      </c>
      <c r="AZ28" s="327" t="s">
        <v>302</v>
      </c>
      <c r="BA28" s="325" t="s">
        <v>303</v>
      </c>
      <c r="BB28" s="497" t="s">
        <v>304</v>
      </c>
      <c r="BC28" s="497" t="s">
        <v>305</v>
      </c>
      <c r="BD28" s="481" t="s">
        <v>23</v>
      </c>
      <c r="BE28" s="399" t="s">
        <v>631</v>
      </c>
    </row>
    <row r="29" spans="1:57">
      <c r="A29" s="464"/>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465"/>
      <c r="AC29" s="582" t="s">
        <v>428</v>
      </c>
      <c r="AD29" s="706">
        <f>AS34</f>
        <v>7.6923076923076927E-3</v>
      </c>
      <c r="AE29" s="706">
        <f>AT34</f>
        <v>3.0769230769230771E-2</v>
      </c>
      <c r="AF29" s="706">
        <f>AU34</f>
        <v>0.36923076923076925</v>
      </c>
      <c r="AG29" s="706">
        <f>AV34</f>
        <v>0.5461538461538461</v>
      </c>
      <c r="AH29" s="706">
        <f>AW34</f>
        <v>4.6153846153846156E-2</v>
      </c>
      <c r="AJ29" s="582" t="s">
        <v>428</v>
      </c>
      <c r="AK29" s="730">
        <f t="shared" ref="AK29:AP29" si="18">AZ34</f>
        <v>1</v>
      </c>
      <c r="AL29" s="730">
        <f t="shared" si="18"/>
        <v>4</v>
      </c>
      <c r="AM29" s="730">
        <f t="shared" si="18"/>
        <v>48</v>
      </c>
      <c r="AN29" s="730">
        <f t="shared" si="18"/>
        <v>71</v>
      </c>
      <c r="AO29" s="730">
        <f t="shared" si="18"/>
        <v>6</v>
      </c>
      <c r="AP29" s="730">
        <f t="shared" si="18"/>
        <v>130</v>
      </c>
      <c r="AR29" s="108" t="s">
        <v>630</v>
      </c>
      <c r="AS29" s="92">
        <f t="shared" ref="AS29:AW34" si="19">+AZ29/+$BE29</f>
        <v>0.40384615384615385</v>
      </c>
      <c r="AT29" s="48">
        <f t="shared" si="19"/>
        <v>0.11538461538461539</v>
      </c>
      <c r="AU29" s="48">
        <f t="shared" si="19"/>
        <v>0.46153846153846156</v>
      </c>
      <c r="AV29" s="48">
        <f t="shared" si="19"/>
        <v>1.9230769230769232E-2</v>
      </c>
      <c r="AW29" s="93">
        <f t="shared" si="19"/>
        <v>0</v>
      </c>
      <c r="AY29" s="69" t="s">
        <v>630</v>
      </c>
      <c r="AZ29" s="301">
        <f>集計・資料②!CF41</f>
        <v>21</v>
      </c>
      <c r="BA29" s="302">
        <f>集計・資料②!CG41</f>
        <v>6</v>
      </c>
      <c r="BB29" s="302">
        <f>集計・資料②!CH41</f>
        <v>24</v>
      </c>
      <c r="BC29" s="302">
        <f>集計・資料②!CI41</f>
        <v>1</v>
      </c>
      <c r="BD29" s="302">
        <f>集計・資料②!CJ41</f>
        <v>0</v>
      </c>
      <c r="BE29" s="334">
        <f t="shared" ref="BE29:BE35" si="20">+SUM(AZ29:BD29)</f>
        <v>52</v>
      </c>
    </row>
    <row r="30" spans="1:57">
      <c r="A30" s="464"/>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465"/>
      <c r="AC30" s="582" t="s">
        <v>429</v>
      </c>
      <c r="AD30" s="706">
        <f>AS33</f>
        <v>1.2422360248447204E-2</v>
      </c>
      <c r="AE30" s="706">
        <f>AT33</f>
        <v>3.7267080745341616E-2</v>
      </c>
      <c r="AF30" s="706">
        <f>AU33</f>
        <v>0.36024844720496896</v>
      </c>
      <c r="AG30" s="706">
        <f>AV33</f>
        <v>0.5496894409937888</v>
      </c>
      <c r="AH30" s="706">
        <f>AW33</f>
        <v>4.0372670807453416E-2</v>
      </c>
      <c r="AJ30" s="582" t="s">
        <v>429</v>
      </c>
      <c r="AK30" s="730">
        <f t="shared" ref="AK30:AP30" si="21">AZ33</f>
        <v>4</v>
      </c>
      <c r="AL30" s="730">
        <f t="shared" si="21"/>
        <v>12</v>
      </c>
      <c r="AM30" s="730">
        <f t="shared" si="21"/>
        <v>116</v>
      </c>
      <c r="AN30" s="730">
        <f t="shared" si="21"/>
        <v>177</v>
      </c>
      <c r="AO30" s="730">
        <f t="shared" si="21"/>
        <v>13</v>
      </c>
      <c r="AP30" s="730">
        <f t="shared" si="21"/>
        <v>322</v>
      </c>
      <c r="AR30" s="110" t="s">
        <v>445</v>
      </c>
      <c r="AS30" s="98">
        <f t="shared" si="19"/>
        <v>5.7142857142857141E-2</v>
      </c>
      <c r="AT30" s="74">
        <f t="shared" si="19"/>
        <v>0.1</v>
      </c>
      <c r="AU30" s="74">
        <f t="shared" si="19"/>
        <v>0.58571428571428574</v>
      </c>
      <c r="AV30" s="74">
        <f t="shared" si="19"/>
        <v>0.25714285714285712</v>
      </c>
      <c r="AW30" s="75">
        <f t="shared" si="19"/>
        <v>0</v>
      </c>
      <c r="AY30" s="72" t="s">
        <v>445</v>
      </c>
      <c r="AZ30" s="329">
        <f>集計・資料②!CF43</f>
        <v>4</v>
      </c>
      <c r="BA30" s="287">
        <f>集計・資料②!CG43</f>
        <v>7</v>
      </c>
      <c r="BB30" s="287">
        <f>集計・資料②!CH43</f>
        <v>41</v>
      </c>
      <c r="BC30" s="287">
        <f>集計・資料②!CI43</f>
        <v>18</v>
      </c>
      <c r="BD30" s="287">
        <f>集計・資料②!CJ43</f>
        <v>0</v>
      </c>
      <c r="BE30" s="335">
        <f t="shared" si="20"/>
        <v>70</v>
      </c>
    </row>
    <row r="31" spans="1:57">
      <c r="A31" s="464"/>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465"/>
      <c r="AC31" s="582" t="s">
        <v>430</v>
      </c>
      <c r="AD31" s="706">
        <f>AS32</f>
        <v>2.5787965616045846E-2</v>
      </c>
      <c r="AE31" s="706">
        <f>AT32</f>
        <v>7.1633237822349566E-2</v>
      </c>
      <c r="AF31" s="706">
        <f>AU32</f>
        <v>0.51002865329512892</v>
      </c>
      <c r="AG31" s="706">
        <f>AV32</f>
        <v>0.36676217765042979</v>
      </c>
      <c r="AH31" s="706">
        <f>AW32</f>
        <v>2.5787965616045846E-2</v>
      </c>
      <c r="AJ31" s="582" t="s">
        <v>430</v>
      </c>
      <c r="AK31" s="730">
        <f t="shared" ref="AK31:AP31" si="22">AZ32</f>
        <v>9</v>
      </c>
      <c r="AL31" s="730">
        <f t="shared" si="22"/>
        <v>25</v>
      </c>
      <c r="AM31" s="730">
        <f t="shared" si="22"/>
        <v>178</v>
      </c>
      <c r="AN31" s="730">
        <f t="shared" si="22"/>
        <v>128</v>
      </c>
      <c r="AO31" s="730">
        <f t="shared" si="22"/>
        <v>9</v>
      </c>
      <c r="AP31" s="730">
        <f t="shared" si="22"/>
        <v>349</v>
      </c>
      <c r="AR31" s="110" t="s">
        <v>446</v>
      </c>
      <c r="AS31" s="98">
        <f t="shared" si="19"/>
        <v>3.3333333333333333E-2</v>
      </c>
      <c r="AT31" s="74">
        <f t="shared" si="19"/>
        <v>8.8888888888888892E-2</v>
      </c>
      <c r="AU31" s="74">
        <f t="shared" si="19"/>
        <v>0.45555555555555555</v>
      </c>
      <c r="AV31" s="74">
        <f t="shared" si="19"/>
        <v>0.3888888888888889</v>
      </c>
      <c r="AW31" s="75">
        <f t="shared" si="19"/>
        <v>3.3333333333333333E-2</v>
      </c>
      <c r="AY31" s="72" t="s">
        <v>446</v>
      </c>
      <c r="AZ31" s="329">
        <f>集計・資料②!CF45</f>
        <v>3</v>
      </c>
      <c r="BA31" s="287">
        <f>集計・資料②!CG45</f>
        <v>8</v>
      </c>
      <c r="BB31" s="287">
        <f>集計・資料②!CH45</f>
        <v>41</v>
      </c>
      <c r="BC31" s="287">
        <f>集計・資料②!CI45</f>
        <v>35</v>
      </c>
      <c r="BD31" s="287">
        <f>集計・資料②!CJ45</f>
        <v>3</v>
      </c>
      <c r="BE31" s="335">
        <f t="shared" si="20"/>
        <v>90</v>
      </c>
    </row>
    <row r="32" spans="1:57">
      <c r="A32" s="464"/>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465"/>
      <c r="AC32" s="582" t="s">
        <v>431</v>
      </c>
      <c r="AD32" s="706">
        <f>AS31</f>
        <v>3.3333333333333333E-2</v>
      </c>
      <c r="AE32" s="706">
        <f>AT31</f>
        <v>8.8888888888888892E-2</v>
      </c>
      <c r="AF32" s="706">
        <f>AU31</f>
        <v>0.45555555555555555</v>
      </c>
      <c r="AG32" s="706">
        <f>AV31</f>
        <v>0.3888888888888889</v>
      </c>
      <c r="AH32" s="706">
        <f>AW31</f>
        <v>3.3333333333333333E-2</v>
      </c>
      <c r="AJ32" s="582" t="s">
        <v>431</v>
      </c>
      <c r="AK32" s="730">
        <f t="shared" ref="AK32:AP32" si="23">AZ31</f>
        <v>3</v>
      </c>
      <c r="AL32" s="730">
        <f t="shared" si="23"/>
        <v>8</v>
      </c>
      <c r="AM32" s="730">
        <f t="shared" si="23"/>
        <v>41</v>
      </c>
      <c r="AN32" s="730">
        <f t="shared" si="23"/>
        <v>35</v>
      </c>
      <c r="AO32" s="730">
        <f t="shared" si="23"/>
        <v>3</v>
      </c>
      <c r="AP32" s="730">
        <f t="shared" si="23"/>
        <v>90</v>
      </c>
      <c r="AR32" s="110" t="s">
        <v>447</v>
      </c>
      <c r="AS32" s="98">
        <f t="shared" si="19"/>
        <v>2.5787965616045846E-2</v>
      </c>
      <c r="AT32" s="74">
        <f t="shared" si="19"/>
        <v>7.1633237822349566E-2</v>
      </c>
      <c r="AU32" s="74">
        <f t="shared" si="19"/>
        <v>0.51002865329512892</v>
      </c>
      <c r="AV32" s="74">
        <f t="shared" si="19"/>
        <v>0.36676217765042979</v>
      </c>
      <c r="AW32" s="75">
        <f t="shared" si="19"/>
        <v>2.5787965616045846E-2</v>
      </c>
      <c r="AY32" s="72" t="s">
        <v>447</v>
      </c>
      <c r="AZ32" s="329">
        <f>集計・資料②!CF47</f>
        <v>9</v>
      </c>
      <c r="BA32" s="287">
        <f>集計・資料②!CG47</f>
        <v>25</v>
      </c>
      <c r="BB32" s="287">
        <f>集計・資料②!CH47</f>
        <v>178</v>
      </c>
      <c r="BC32" s="287">
        <f>集計・資料②!CI47</f>
        <v>128</v>
      </c>
      <c r="BD32" s="287">
        <f>集計・資料②!CJ47</f>
        <v>9</v>
      </c>
      <c r="BE32" s="335">
        <f t="shared" si="20"/>
        <v>349</v>
      </c>
    </row>
    <row r="33" spans="1:57">
      <c r="A33" s="464"/>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465"/>
      <c r="AC33" s="582" t="s">
        <v>432</v>
      </c>
      <c r="AD33" s="706">
        <f>AS30</f>
        <v>5.7142857142857141E-2</v>
      </c>
      <c r="AE33" s="706">
        <f>AT30</f>
        <v>0.1</v>
      </c>
      <c r="AF33" s="706">
        <f>AU30</f>
        <v>0.58571428571428574</v>
      </c>
      <c r="AG33" s="706">
        <f>AV30</f>
        <v>0.25714285714285712</v>
      </c>
      <c r="AH33" s="706">
        <f>AW30</f>
        <v>0</v>
      </c>
      <c r="AJ33" s="582" t="s">
        <v>432</v>
      </c>
      <c r="AK33" s="730">
        <f t="shared" ref="AK33:AP33" si="24">AZ30</f>
        <v>4</v>
      </c>
      <c r="AL33" s="730">
        <f t="shared" si="24"/>
        <v>7</v>
      </c>
      <c r="AM33" s="730">
        <f t="shared" si="24"/>
        <v>41</v>
      </c>
      <c r="AN33" s="730">
        <f t="shared" si="24"/>
        <v>18</v>
      </c>
      <c r="AO33" s="730">
        <f t="shared" si="24"/>
        <v>0</v>
      </c>
      <c r="AP33" s="730">
        <f t="shared" si="24"/>
        <v>70</v>
      </c>
      <c r="AR33" s="110" t="s">
        <v>448</v>
      </c>
      <c r="AS33" s="98">
        <f t="shared" si="19"/>
        <v>1.2422360248447204E-2</v>
      </c>
      <c r="AT33" s="74">
        <f t="shared" si="19"/>
        <v>3.7267080745341616E-2</v>
      </c>
      <c r="AU33" s="74">
        <f t="shared" si="19"/>
        <v>0.36024844720496896</v>
      </c>
      <c r="AV33" s="74">
        <f t="shared" si="19"/>
        <v>0.5496894409937888</v>
      </c>
      <c r="AW33" s="75">
        <f t="shared" si="19"/>
        <v>4.0372670807453416E-2</v>
      </c>
      <c r="AY33" s="72" t="s">
        <v>448</v>
      </c>
      <c r="AZ33" s="329">
        <f>集計・資料②!CF49</f>
        <v>4</v>
      </c>
      <c r="BA33" s="287">
        <f>集計・資料②!CG49</f>
        <v>12</v>
      </c>
      <c r="BB33" s="287">
        <f>集計・資料②!CH49</f>
        <v>116</v>
      </c>
      <c r="BC33" s="287">
        <f>集計・資料②!CI49</f>
        <v>177</v>
      </c>
      <c r="BD33" s="287">
        <f>集計・資料②!CJ49</f>
        <v>13</v>
      </c>
      <c r="BE33" s="335">
        <f t="shared" si="20"/>
        <v>322</v>
      </c>
    </row>
    <row r="34" spans="1:57" ht="11.25" thickBot="1">
      <c r="A34" s="464"/>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465"/>
      <c r="AC34" s="582" t="s">
        <v>433</v>
      </c>
      <c r="AD34" s="790">
        <f>AS29</f>
        <v>0.40384615384615385</v>
      </c>
      <c r="AE34" s="790">
        <f>AT29</f>
        <v>0.11538461538461539</v>
      </c>
      <c r="AF34" s="706">
        <f>AU29</f>
        <v>0.46153846153846156</v>
      </c>
      <c r="AG34" s="706">
        <f>AV29</f>
        <v>1.9230769230769232E-2</v>
      </c>
      <c r="AH34" s="706">
        <f>AW29</f>
        <v>0</v>
      </c>
      <c r="AJ34" s="582" t="s">
        <v>433</v>
      </c>
      <c r="AK34" s="730">
        <f t="shared" ref="AK34:AP34" si="25">AZ29</f>
        <v>21</v>
      </c>
      <c r="AL34" s="730">
        <f t="shared" si="25"/>
        <v>6</v>
      </c>
      <c r="AM34" s="730">
        <f t="shared" si="25"/>
        <v>24</v>
      </c>
      <c r="AN34" s="730">
        <f t="shared" si="25"/>
        <v>1</v>
      </c>
      <c r="AO34" s="730">
        <f t="shared" si="25"/>
        <v>0</v>
      </c>
      <c r="AP34" s="730">
        <f t="shared" si="25"/>
        <v>52</v>
      </c>
      <c r="AR34" s="131" t="s">
        <v>449</v>
      </c>
      <c r="AS34" s="57">
        <f t="shared" si="19"/>
        <v>7.6923076923076927E-3</v>
      </c>
      <c r="AT34" s="58">
        <f t="shared" si="19"/>
        <v>3.0769230769230771E-2</v>
      </c>
      <c r="AU34" s="58">
        <f t="shared" si="19"/>
        <v>0.36923076923076925</v>
      </c>
      <c r="AV34" s="58">
        <f t="shared" si="19"/>
        <v>0.5461538461538461</v>
      </c>
      <c r="AW34" s="59">
        <f t="shared" si="19"/>
        <v>4.6153846153846156E-2</v>
      </c>
      <c r="AY34" s="81" t="s">
        <v>449</v>
      </c>
      <c r="AZ34" s="304">
        <f>集計・資料②!CF51</f>
        <v>1</v>
      </c>
      <c r="BA34" s="305">
        <f>集計・資料②!CG51</f>
        <v>4</v>
      </c>
      <c r="BB34" s="305">
        <f>集計・資料②!CH51</f>
        <v>48</v>
      </c>
      <c r="BC34" s="305">
        <f>集計・資料②!CI51</f>
        <v>71</v>
      </c>
      <c r="BD34" s="305">
        <f>集計・資料②!CJ51</f>
        <v>6</v>
      </c>
      <c r="BE34" s="336">
        <f t="shared" si="20"/>
        <v>130</v>
      </c>
    </row>
    <row r="35" spans="1:57" ht="11.25" thickBot="1">
      <c r="A35" s="464"/>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465"/>
      <c r="AJ35" s="594" t="s">
        <v>631</v>
      </c>
      <c r="AK35" s="730">
        <f t="shared" ref="AK35:AP35" si="26">SUM(AK29:AK34)</f>
        <v>42</v>
      </c>
      <c r="AL35" s="730">
        <f t="shared" si="26"/>
        <v>62</v>
      </c>
      <c r="AM35" s="730">
        <f t="shared" si="26"/>
        <v>448</v>
      </c>
      <c r="AN35" s="730">
        <f t="shared" si="26"/>
        <v>430</v>
      </c>
      <c r="AO35" s="730">
        <f t="shared" si="26"/>
        <v>31</v>
      </c>
      <c r="AP35" s="730">
        <f t="shared" si="26"/>
        <v>1013</v>
      </c>
      <c r="AY35" s="320" t="s">
        <v>631</v>
      </c>
      <c r="AZ35" s="289">
        <f>+SUM(AZ29:AZ34)</f>
        <v>42</v>
      </c>
      <c r="BA35" s="319">
        <f>+SUM(BA29:BA34)</f>
        <v>62</v>
      </c>
      <c r="BB35" s="319">
        <f>SUM(BB29:BB34)</f>
        <v>448</v>
      </c>
      <c r="BC35" s="319">
        <f>SUM(BC29:BC34)</f>
        <v>430</v>
      </c>
      <c r="BD35" s="319">
        <f>+SUM(BD29:BD34)</f>
        <v>31</v>
      </c>
      <c r="BE35" s="337">
        <f t="shared" si="20"/>
        <v>1013</v>
      </c>
    </row>
    <row r="36" spans="1:57">
      <c r="A36" s="464"/>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465"/>
      <c r="AL36" s="315"/>
      <c r="AM36" s="315"/>
      <c r="AN36" s="315"/>
      <c r="BA36" s="315"/>
      <c r="BB36" s="315"/>
      <c r="BC36" s="315"/>
    </row>
    <row r="37" spans="1:57">
      <c r="A37" s="464"/>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465"/>
      <c r="AL37" s="294"/>
      <c r="AM37" s="294"/>
      <c r="AN37" s="294"/>
      <c r="BA37" s="294"/>
      <c r="BB37" s="294"/>
      <c r="BC37" s="294"/>
    </row>
    <row r="38" spans="1:57">
      <c r="A38" s="464"/>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465"/>
      <c r="AL38" s="315"/>
      <c r="AM38" s="315"/>
      <c r="AN38" s="315"/>
      <c r="BA38" s="315"/>
      <c r="BB38" s="315"/>
      <c r="BC38" s="315"/>
    </row>
    <row r="39" spans="1:57">
      <c r="A39" s="464"/>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465"/>
      <c r="AL39" s="315"/>
      <c r="AM39" s="315"/>
      <c r="AN39" s="315"/>
      <c r="BA39" s="315"/>
      <c r="BB39" s="315"/>
      <c r="BC39" s="315"/>
    </row>
    <row r="40" spans="1:57">
      <c r="A40" s="464"/>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465"/>
    </row>
    <row r="41" spans="1:57">
      <c r="A41" s="464"/>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465"/>
    </row>
    <row r="42" spans="1:57">
      <c r="A42" s="464"/>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465"/>
    </row>
    <row r="43" spans="1:57">
      <c r="A43" s="464"/>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465"/>
    </row>
    <row r="44" spans="1:57">
      <c r="A44" s="464"/>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465"/>
    </row>
    <row r="45" spans="1:57">
      <c r="A45" s="46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465"/>
    </row>
    <row r="46" spans="1:57">
      <c r="A46" s="464"/>
      <c r="B46" s="294"/>
      <c r="C46" s="294"/>
      <c r="D46" s="294"/>
      <c r="E46" s="294"/>
      <c r="F46" s="294"/>
      <c r="G46" s="294"/>
      <c r="H46" s="294"/>
      <c r="I46" s="294"/>
      <c r="J46" s="294"/>
      <c r="K46" s="294"/>
      <c r="L46" s="294"/>
      <c r="M46" s="294"/>
      <c r="N46" s="294"/>
      <c r="O46" s="294"/>
      <c r="P46" s="294"/>
      <c r="Q46" s="294"/>
      <c r="R46" s="294"/>
      <c r="S46" s="294"/>
      <c r="T46" s="294"/>
      <c r="U46" s="294"/>
      <c r="V46" s="294"/>
      <c r="W46" s="294"/>
      <c r="X46" s="294"/>
      <c r="Y46" s="294"/>
      <c r="Z46" s="294"/>
      <c r="AA46" s="465"/>
    </row>
    <row r="47" spans="1:57">
      <c r="A47" s="464"/>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465"/>
    </row>
    <row r="48" spans="1:57">
      <c r="A48" s="464"/>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465"/>
    </row>
    <row r="49" spans="1:27">
      <c r="A49" s="464"/>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465"/>
    </row>
    <row r="50" spans="1:27">
      <c r="A50" s="464"/>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465"/>
    </row>
    <row r="51" spans="1:27">
      <c r="A51" s="464"/>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465"/>
    </row>
    <row r="52" spans="1:27">
      <c r="A52" s="464"/>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465"/>
    </row>
    <row r="53" spans="1:27">
      <c r="A53" s="464"/>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465"/>
    </row>
    <row r="54" spans="1:27">
      <c r="A54" s="464"/>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465"/>
    </row>
    <row r="55" spans="1:27">
      <c r="A55" s="464"/>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465"/>
    </row>
    <row r="56" spans="1:27">
      <c r="A56" s="464"/>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465"/>
    </row>
    <row r="57" spans="1:27">
      <c r="A57" s="464"/>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465"/>
    </row>
    <row r="58" spans="1:27">
      <c r="A58" s="464"/>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465"/>
    </row>
    <row r="59" spans="1:27">
      <c r="A59" s="464"/>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465"/>
    </row>
    <row r="60" spans="1:27">
      <c r="A60" s="466"/>
      <c r="B60" s="467"/>
      <c r="C60" s="467"/>
      <c r="D60" s="467"/>
      <c r="E60" s="467"/>
      <c r="F60" s="467"/>
      <c r="G60" s="467"/>
      <c r="H60" s="467"/>
      <c r="I60" s="467"/>
      <c r="J60" s="467"/>
      <c r="K60" s="467"/>
      <c r="L60" s="467"/>
      <c r="M60" s="467"/>
      <c r="N60" s="467"/>
      <c r="O60" s="467"/>
      <c r="P60" s="467"/>
      <c r="Q60" s="467"/>
      <c r="R60" s="467"/>
      <c r="S60" s="467"/>
      <c r="T60" s="467"/>
      <c r="U60" s="467"/>
      <c r="V60" s="467"/>
      <c r="W60" s="467"/>
      <c r="X60" s="467"/>
      <c r="Y60" s="467"/>
      <c r="Z60" s="467"/>
      <c r="AA60" s="468"/>
    </row>
  </sheetData>
  <mergeCells count="3">
    <mergeCell ref="A1:B1"/>
    <mergeCell ref="V1:AA1"/>
    <mergeCell ref="B3:M15"/>
  </mergeCells>
  <phoneticPr fontId="10"/>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1048575" man="1"/>
    <brk id="42"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enableFormatConditionsCalculation="0">
    <tabColor theme="9" tint="0.59999389629810485"/>
  </sheetPr>
  <dimension ref="A1:AX60"/>
  <sheetViews>
    <sheetView showGridLines="0" view="pageBreakPreview" zoomScale="120" zoomScaleNormal="100" zoomScaleSheetLayoutView="120" workbookViewId="0">
      <selection activeCell="B3" sqref="B3:L16"/>
    </sheetView>
  </sheetViews>
  <sheetFormatPr defaultColWidth="10.28515625" defaultRowHeight="10.5"/>
  <cols>
    <col min="1" max="27" width="3.5703125" style="28" customWidth="1"/>
    <col min="28" max="28" width="1.7109375" style="28" customWidth="1"/>
    <col min="29" max="29" width="14.85546875" style="28" customWidth="1"/>
    <col min="30" max="31" width="10.5703125" style="28" customWidth="1"/>
    <col min="32" max="32" width="9.28515625" style="28" customWidth="1"/>
    <col min="33" max="33" width="1.7109375" style="28" customWidth="1"/>
    <col min="34" max="34" width="14.85546875" style="28" customWidth="1"/>
    <col min="35" max="38" width="7.85546875" style="28" customWidth="1"/>
    <col min="39" max="39" width="1.7109375" style="28" customWidth="1"/>
    <col min="40" max="40" width="14.85546875" style="28" customWidth="1"/>
    <col min="41" max="43" width="7.42578125" style="28" customWidth="1"/>
    <col min="44" max="44" width="1.7109375" style="28" customWidth="1"/>
    <col min="45" max="45" width="14.85546875" style="28" customWidth="1"/>
    <col min="46" max="46" width="7.140625" style="28" bestFit="1" customWidth="1"/>
    <col min="47" max="47" width="7.5703125" style="28" customWidth="1"/>
    <col min="48" max="49" width="6.85546875" style="28" bestFit="1" customWidth="1"/>
    <col min="50" max="16384" width="10.28515625" style="28"/>
  </cols>
  <sheetData>
    <row r="1" spans="1:49" ht="21" customHeight="1" thickBot="1">
      <c r="A1" s="823">
        <v>49</v>
      </c>
      <c r="B1" s="823"/>
      <c r="C1" s="499" t="s">
        <v>113</v>
      </c>
      <c r="D1" s="499"/>
      <c r="E1" s="499"/>
      <c r="F1" s="499"/>
      <c r="G1" s="499"/>
      <c r="H1" s="499"/>
      <c r="I1" s="499"/>
      <c r="J1" s="499"/>
      <c r="K1" s="499"/>
      <c r="L1" s="499"/>
      <c r="M1" s="499"/>
      <c r="N1" s="499"/>
      <c r="O1" s="499"/>
      <c r="P1" s="499"/>
      <c r="Q1" s="499"/>
      <c r="R1" s="499"/>
      <c r="S1" s="499"/>
      <c r="T1" s="499"/>
      <c r="U1" s="499"/>
      <c r="V1" s="887" t="s">
        <v>755</v>
      </c>
      <c r="W1" s="824"/>
      <c r="X1" s="824"/>
      <c r="Y1" s="824"/>
      <c r="Z1" s="824"/>
      <c r="AA1" s="824"/>
      <c r="AC1" s="532" t="s">
        <v>792</v>
      </c>
      <c r="AN1" s="532" t="s">
        <v>114</v>
      </c>
    </row>
    <row r="3" spans="1:49">
      <c r="B3" s="825" t="s">
        <v>787</v>
      </c>
      <c r="C3" s="826"/>
      <c r="D3" s="826"/>
      <c r="E3" s="826"/>
      <c r="F3" s="826"/>
      <c r="G3" s="826"/>
      <c r="H3" s="826"/>
      <c r="I3" s="826"/>
      <c r="J3" s="826"/>
      <c r="K3" s="826"/>
      <c r="L3" s="826"/>
      <c r="N3" s="436"/>
      <c r="O3" s="437"/>
      <c r="P3" s="437"/>
      <c r="Q3" s="437"/>
      <c r="R3" s="437"/>
      <c r="S3" s="437"/>
      <c r="T3" s="437"/>
      <c r="U3" s="437"/>
      <c r="V3" s="437"/>
      <c r="W3" s="437"/>
      <c r="X3" s="437"/>
      <c r="Y3" s="437"/>
      <c r="Z3" s="437"/>
      <c r="AA3" s="438"/>
      <c r="AC3" s="28" t="s">
        <v>435</v>
      </c>
      <c r="AH3" s="28" t="s">
        <v>86</v>
      </c>
      <c r="AN3" s="28" t="s">
        <v>435</v>
      </c>
      <c r="AS3" s="28" t="s">
        <v>86</v>
      </c>
    </row>
    <row r="4" spans="1:49" ht="11.25" thickBot="1">
      <c r="B4" s="826"/>
      <c r="C4" s="826"/>
      <c r="D4" s="826"/>
      <c r="E4" s="826"/>
      <c r="F4" s="826"/>
      <c r="G4" s="826"/>
      <c r="H4" s="826"/>
      <c r="I4" s="826"/>
      <c r="J4" s="826"/>
      <c r="K4" s="826"/>
      <c r="L4" s="826"/>
      <c r="N4" s="439"/>
      <c r="O4" s="89"/>
      <c r="P4" s="89"/>
      <c r="Q4" s="89"/>
      <c r="R4" s="89"/>
      <c r="S4" s="89"/>
      <c r="T4" s="89"/>
      <c r="U4" s="89"/>
      <c r="V4" s="89"/>
      <c r="W4" s="89"/>
      <c r="X4" s="89"/>
      <c r="Y4" s="89"/>
      <c r="Z4" s="89"/>
      <c r="AA4" s="440"/>
    </row>
    <row r="5" spans="1:49" ht="11.25" thickBot="1">
      <c r="B5" s="826"/>
      <c r="C5" s="826"/>
      <c r="D5" s="826"/>
      <c r="E5" s="826"/>
      <c r="F5" s="826"/>
      <c r="G5" s="826"/>
      <c r="H5" s="826"/>
      <c r="I5" s="826"/>
      <c r="J5" s="826"/>
      <c r="K5" s="826"/>
      <c r="L5" s="826"/>
      <c r="N5" s="439"/>
      <c r="O5" s="89"/>
      <c r="P5" s="89"/>
      <c r="Q5" s="89"/>
      <c r="R5" s="89"/>
      <c r="S5" s="89"/>
      <c r="T5" s="89"/>
      <c r="U5" s="89"/>
      <c r="V5" s="89"/>
      <c r="W5" s="89"/>
      <c r="X5" s="89"/>
      <c r="Y5" s="89"/>
      <c r="Z5" s="89"/>
      <c r="AA5" s="440"/>
      <c r="AC5" s="583"/>
      <c r="AD5" s="581" t="s">
        <v>21</v>
      </c>
      <c r="AE5" s="581" t="s">
        <v>22</v>
      </c>
      <c r="AF5" s="580" t="s">
        <v>414</v>
      </c>
      <c r="AH5" s="583"/>
      <c r="AI5" s="581" t="s">
        <v>21</v>
      </c>
      <c r="AJ5" s="581" t="s">
        <v>22</v>
      </c>
      <c r="AK5" s="580" t="s">
        <v>414</v>
      </c>
      <c r="AL5" s="580" t="s">
        <v>633</v>
      </c>
      <c r="AN5" s="136"/>
      <c r="AO5" s="159" t="s">
        <v>21</v>
      </c>
      <c r="AP5" s="160" t="s">
        <v>22</v>
      </c>
      <c r="AQ5" s="32" t="s">
        <v>414</v>
      </c>
      <c r="AS5" s="136"/>
      <c r="AT5" s="159" t="s">
        <v>21</v>
      </c>
      <c r="AU5" s="160" t="s">
        <v>22</v>
      </c>
      <c r="AV5" s="45" t="s">
        <v>414</v>
      </c>
      <c r="AW5" s="105" t="s">
        <v>633</v>
      </c>
    </row>
    <row r="6" spans="1:49" ht="11.25" thickBot="1">
      <c r="B6" s="826"/>
      <c r="C6" s="826"/>
      <c r="D6" s="826"/>
      <c r="E6" s="826"/>
      <c r="F6" s="826"/>
      <c r="G6" s="826"/>
      <c r="H6" s="826"/>
      <c r="I6" s="826"/>
      <c r="J6" s="826"/>
      <c r="K6" s="826"/>
      <c r="L6" s="826"/>
      <c r="N6" s="439"/>
      <c r="O6" s="89"/>
      <c r="P6" s="89"/>
      <c r="Q6" s="89"/>
      <c r="R6" s="89"/>
      <c r="S6" s="89"/>
      <c r="T6" s="89"/>
      <c r="U6" s="89"/>
      <c r="V6" s="89"/>
      <c r="W6" s="89"/>
      <c r="X6" s="89"/>
      <c r="Y6" s="89"/>
      <c r="Z6" s="89"/>
      <c r="AA6" s="440"/>
      <c r="AC6" s="580" t="s">
        <v>633</v>
      </c>
      <c r="AD6" s="706">
        <f>AO6</f>
        <v>0.60019743336623887</v>
      </c>
      <c r="AE6" s="706">
        <f>AP6</f>
        <v>0.33070088845014806</v>
      </c>
      <c r="AF6" s="706">
        <f>AQ6</f>
        <v>6.9101678183613027E-2</v>
      </c>
      <c r="AH6" s="580" t="s">
        <v>633</v>
      </c>
      <c r="AI6" s="714">
        <f>AT6</f>
        <v>608</v>
      </c>
      <c r="AJ6" s="714">
        <f>AU6</f>
        <v>335</v>
      </c>
      <c r="AK6" s="714">
        <f>AV6</f>
        <v>70</v>
      </c>
      <c r="AL6" s="714">
        <f>AW6</f>
        <v>1013</v>
      </c>
      <c r="AN6" s="33" t="s">
        <v>633</v>
      </c>
      <c r="AO6" s="132">
        <f>+AT6/$AW6</f>
        <v>0.60019743336623887</v>
      </c>
      <c r="AP6" s="133">
        <f>+AU6/$AW6</f>
        <v>0.33070088845014806</v>
      </c>
      <c r="AQ6" s="135">
        <f>+AV6/$AW6</f>
        <v>6.9101678183613027E-2</v>
      </c>
      <c r="AS6" s="33" t="s">
        <v>633</v>
      </c>
      <c r="AT6" s="40">
        <f>+集計・資料②!AV33</f>
        <v>608</v>
      </c>
      <c r="AU6" s="41">
        <f>+集計・資料②!AW33</f>
        <v>335</v>
      </c>
      <c r="AV6" s="42">
        <f>+集計・資料②!AX33</f>
        <v>70</v>
      </c>
      <c r="AW6" s="243">
        <f>+SUM(AT6:AV6)</f>
        <v>1013</v>
      </c>
    </row>
    <row r="7" spans="1:49">
      <c r="B7" s="826"/>
      <c r="C7" s="826"/>
      <c r="D7" s="826"/>
      <c r="E7" s="826"/>
      <c r="F7" s="826"/>
      <c r="G7" s="826"/>
      <c r="H7" s="826"/>
      <c r="I7" s="826"/>
      <c r="J7" s="826"/>
      <c r="K7" s="826"/>
      <c r="L7" s="826"/>
      <c r="N7" s="439"/>
      <c r="O7" s="89"/>
      <c r="P7" s="89"/>
      <c r="Q7" s="89"/>
      <c r="R7" s="89"/>
      <c r="S7" s="89"/>
      <c r="T7" s="89"/>
      <c r="U7" s="89"/>
      <c r="V7" s="89"/>
      <c r="W7" s="89"/>
      <c r="X7" s="89"/>
      <c r="Y7" s="89"/>
      <c r="Z7" s="89"/>
      <c r="AA7" s="440"/>
      <c r="AK7" s="89"/>
      <c r="AL7" s="89"/>
      <c r="AV7" s="529"/>
      <c r="AW7" s="529"/>
    </row>
    <row r="8" spans="1:49" ht="22.5" customHeight="1">
      <c r="B8" s="826"/>
      <c r="C8" s="826"/>
      <c r="D8" s="826"/>
      <c r="E8" s="826"/>
      <c r="F8" s="826"/>
      <c r="G8" s="826"/>
      <c r="H8" s="826"/>
      <c r="I8" s="826"/>
      <c r="J8" s="826"/>
      <c r="K8" s="826"/>
      <c r="L8" s="826"/>
      <c r="N8" s="439"/>
      <c r="O8" s="89"/>
      <c r="P8" s="89"/>
      <c r="Q8" s="89"/>
      <c r="R8" s="89"/>
      <c r="S8" s="89"/>
      <c r="T8" s="89"/>
      <c r="U8" s="89"/>
      <c r="V8" s="89"/>
      <c r="W8" s="89"/>
      <c r="X8" s="89"/>
      <c r="Y8" s="89"/>
      <c r="Z8" s="89"/>
      <c r="AA8" s="440"/>
      <c r="AC8" s="857" t="s">
        <v>702</v>
      </c>
      <c r="AD8" s="857"/>
      <c r="AE8" s="857"/>
      <c r="AF8" s="857"/>
      <c r="AH8" s="888" t="s">
        <v>703</v>
      </c>
      <c r="AI8" s="888"/>
      <c r="AJ8" s="888"/>
      <c r="AK8" s="888"/>
      <c r="AL8" s="888"/>
      <c r="AN8" s="28" t="s">
        <v>435</v>
      </c>
      <c r="AS8" s="28" t="s">
        <v>86</v>
      </c>
      <c r="AV8" s="89"/>
      <c r="AW8" s="89"/>
    </row>
    <row r="9" spans="1:49" ht="11.25" thickBot="1">
      <c r="B9" s="826"/>
      <c r="C9" s="826"/>
      <c r="D9" s="826"/>
      <c r="E9" s="826"/>
      <c r="F9" s="826"/>
      <c r="G9" s="826"/>
      <c r="H9" s="826"/>
      <c r="I9" s="826"/>
      <c r="J9" s="826"/>
      <c r="K9" s="826"/>
      <c r="L9" s="826"/>
      <c r="N9" s="439"/>
      <c r="O9" s="89"/>
      <c r="P9" s="89"/>
      <c r="Q9" s="89"/>
      <c r="R9" s="89"/>
      <c r="S9" s="89"/>
      <c r="T9" s="89"/>
      <c r="U9" s="89"/>
      <c r="V9" s="89"/>
      <c r="W9" s="89"/>
      <c r="X9" s="89"/>
      <c r="Y9" s="89"/>
      <c r="Z9" s="89"/>
      <c r="AA9" s="440"/>
      <c r="AK9" s="89"/>
      <c r="AL9" s="89"/>
      <c r="AV9" s="530"/>
      <c r="AW9" s="530"/>
    </row>
    <row r="10" spans="1:49" ht="11.25" thickBot="1">
      <c r="B10" s="826"/>
      <c r="C10" s="826"/>
      <c r="D10" s="826"/>
      <c r="E10" s="826"/>
      <c r="F10" s="826"/>
      <c r="G10" s="826"/>
      <c r="H10" s="826"/>
      <c r="I10" s="826"/>
      <c r="J10" s="826"/>
      <c r="K10" s="826"/>
      <c r="L10" s="826"/>
      <c r="N10" s="439"/>
      <c r="O10" s="89"/>
      <c r="P10" s="89"/>
      <c r="Q10" s="89"/>
      <c r="R10" s="89"/>
      <c r="S10" s="89"/>
      <c r="T10" s="89"/>
      <c r="U10" s="89"/>
      <c r="V10" s="89"/>
      <c r="W10" s="89"/>
      <c r="X10" s="89"/>
      <c r="Y10" s="89"/>
      <c r="Z10" s="89"/>
      <c r="AA10" s="440"/>
      <c r="AC10" s="580" t="s">
        <v>625</v>
      </c>
      <c r="AD10" s="581" t="s">
        <v>21</v>
      </c>
      <c r="AE10" s="581" t="s">
        <v>22</v>
      </c>
      <c r="AF10" s="580" t="s">
        <v>414</v>
      </c>
      <c r="AH10" s="580" t="s">
        <v>625</v>
      </c>
      <c r="AI10" s="581" t="s">
        <v>21</v>
      </c>
      <c r="AJ10" s="581" t="s">
        <v>22</v>
      </c>
      <c r="AK10" s="580" t="s">
        <v>414</v>
      </c>
      <c r="AL10" s="580" t="s">
        <v>633</v>
      </c>
      <c r="AN10" s="33" t="s">
        <v>625</v>
      </c>
      <c r="AO10" s="250" t="s">
        <v>21</v>
      </c>
      <c r="AP10" s="27" t="s">
        <v>22</v>
      </c>
      <c r="AQ10" s="105" t="s">
        <v>414</v>
      </c>
      <c r="AS10" s="33" t="s">
        <v>625</v>
      </c>
      <c r="AT10" s="250" t="s">
        <v>21</v>
      </c>
      <c r="AU10" s="27" t="s">
        <v>22</v>
      </c>
      <c r="AV10" s="106" t="s">
        <v>414</v>
      </c>
      <c r="AW10" s="105" t="s">
        <v>633</v>
      </c>
    </row>
    <row r="11" spans="1:49">
      <c r="B11" s="826"/>
      <c r="C11" s="826"/>
      <c r="D11" s="826"/>
      <c r="E11" s="826"/>
      <c r="F11" s="826"/>
      <c r="G11" s="826"/>
      <c r="H11" s="826"/>
      <c r="I11" s="826"/>
      <c r="J11" s="826"/>
      <c r="K11" s="826"/>
      <c r="L11" s="826"/>
      <c r="N11" s="439"/>
      <c r="O11" s="89"/>
      <c r="P11" s="89"/>
      <c r="Q11" s="89"/>
      <c r="R11" s="89"/>
      <c r="S11" s="89"/>
      <c r="T11" s="89"/>
      <c r="U11" s="89"/>
      <c r="V11" s="89"/>
      <c r="W11" s="89"/>
      <c r="X11" s="89"/>
      <c r="Y11" s="89"/>
      <c r="Z11" s="89"/>
      <c r="AA11" s="440"/>
      <c r="AC11" s="578" t="s">
        <v>416</v>
      </c>
      <c r="AD11" s="706">
        <f>AO23</f>
        <v>0.48192771084337349</v>
      </c>
      <c r="AE11" s="706">
        <f>AP23</f>
        <v>0.43373493975903615</v>
      </c>
      <c r="AF11" s="706">
        <f>AQ23</f>
        <v>8.4337349397590355E-2</v>
      </c>
      <c r="AH11" s="578" t="s">
        <v>416</v>
      </c>
      <c r="AI11" s="728">
        <f>AT23</f>
        <v>80</v>
      </c>
      <c r="AJ11" s="728">
        <f>AU23</f>
        <v>72</v>
      </c>
      <c r="AK11" s="728">
        <f>AV23</f>
        <v>14</v>
      </c>
      <c r="AL11" s="728">
        <f>AW23</f>
        <v>166</v>
      </c>
      <c r="AN11" s="46" t="s">
        <v>632</v>
      </c>
      <c r="AO11" s="92" t="e">
        <f>+AT11/$AW11</f>
        <v>#DIV/0!</v>
      </c>
      <c r="AP11" s="48" t="e">
        <f>+AU11/$AW11</f>
        <v>#DIV/0!</v>
      </c>
      <c r="AQ11" s="93" t="e">
        <f>+AV11/$AW11</f>
        <v>#DIV/0!</v>
      </c>
      <c r="AS11" s="150" t="s">
        <v>632</v>
      </c>
      <c r="AT11" s="515">
        <f>+集計・資料②!AV7</f>
        <v>0</v>
      </c>
      <c r="AU11" s="241">
        <f>+集計・資料②!AW7</f>
        <v>0</v>
      </c>
      <c r="AV11" s="523">
        <f>+集計・資料②!AX7</f>
        <v>0</v>
      </c>
      <c r="AW11" s="514">
        <f>+SUM(AT11:AV11)</f>
        <v>0</v>
      </c>
    </row>
    <row r="12" spans="1:49">
      <c r="B12" s="826"/>
      <c r="C12" s="826"/>
      <c r="D12" s="826"/>
      <c r="E12" s="826"/>
      <c r="F12" s="826"/>
      <c r="G12" s="826"/>
      <c r="H12" s="826"/>
      <c r="I12" s="826"/>
      <c r="J12" s="826"/>
      <c r="K12" s="826"/>
      <c r="L12" s="826"/>
      <c r="N12" s="439"/>
      <c r="O12" s="89"/>
      <c r="P12" s="89"/>
      <c r="Q12" s="89"/>
      <c r="R12" s="89"/>
      <c r="S12" s="89"/>
      <c r="T12" s="89"/>
      <c r="U12" s="89"/>
      <c r="V12" s="89"/>
      <c r="W12" s="89"/>
      <c r="X12" s="89"/>
      <c r="Y12" s="89"/>
      <c r="Z12" s="89"/>
      <c r="AA12" s="440"/>
      <c r="AC12" s="708" t="s">
        <v>417</v>
      </c>
      <c r="AD12" s="706">
        <f>AO22</f>
        <v>0.59375</v>
      </c>
      <c r="AE12" s="706">
        <f>AP22</f>
        <v>0.35</v>
      </c>
      <c r="AF12" s="706">
        <f>AQ22</f>
        <v>5.6250000000000001E-2</v>
      </c>
      <c r="AH12" s="708" t="s">
        <v>417</v>
      </c>
      <c r="AI12" s="728">
        <f>AT22</f>
        <v>95</v>
      </c>
      <c r="AJ12" s="728">
        <f>AU22</f>
        <v>56</v>
      </c>
      <c r="AK12" s="728">
        <f>AV22</f>
        <v>9</v>
      </c>
      <c r="AL12" s="728">
        <f>AW22</f>
        <v>160</v>
      </c>
      <c r="AN12" s="8" t="s">
        <v>619</v>
      </c>
      <c r="AO12" s="98">
        <f t="shared" ref="AO12:AQ23" si="0">+AT12/$AW12</f>
        <v>0.54385964912280704</v>
      </c>
      <c r="AP12" s="74">
        <f t="shared" si="0"/>
        <v>0.36842105263157893</v>
      </c>
      <c r="AQ12" s="75">
        <f t="shared" si="0"/>
        <v>8.771929824561403E-2</v>
      </c>
      <c r="AS12" s="19" t="s">
        <v>619</v>
      </c>
      <c r="AT12" s="516">
        <f>+集計・資料②!AV9</f>
        <v>31</v>
      </c>
      <c r="AU12" s="521">
        <f>+集計・資料②!AW9</f>
        <v>21</v>
      </c>
      <c r="AV12" s="524">
        <f>+集計・資料②!AX9</f>
        <v>5</v>
      </c>
      <c r="AW12" s="78">
        <f>+SUM(AT12:AV12)</f>
        <v>57</v>
      </c>
    </row>
    <row r="13" spans="1:49">
      <c r="B13" s="826"/>
      <c r="C13" s="826"/>
      <c r="D13" s="826"/>
      <c r="E13" s="826"/>
      <c r="F13" s="826"/>
      <c r="G13" s="826"/>
      <c r="H13" s="826"/>
      <c r="I13" s="826"/>
      <c r="J13" s="826"/>
      <c r="K13" s="826"/>
      <c r="L13" s="826"/>
      <c r="N13" s="439"/>
      <c r="O13" s="89"/>
      <c r="P13" s="89"/>
      <c r="Q13" s="89"/>
      <c r="R13" s="89"/>
      <c r="S13" s="89"/>
      <c r="T13" s="89"/>
      <c r="U13" s="89"/>
      <c r="V13" s="89"/>
      <c r="W13" s="89"/>
      <c r="X13" s="89"/>
      <c r="Y13" s="89"/>
      <c r="Z13" s="89"/>
      <c r="AA13" s="440"/>
      <c r="AC13" s="578" t="s">
        <v>418</v>
      </c>
      <c r="AD13" s="790">
        <f>AO21</f>
        <v>0.75</v>
      </c>
      <c r="AE13" s="706">
        <f>AP21</f>
        <v>0.25</v>
      </c>
      <c r="AF13" s="706">
        <f>AQ21</f>
        <v>0</v>
      </c>
      <c r="AH13" s="578" t="s">
        <v>418</v>
      </c>
      <c r="AI13" s="728">
        <f>AT21</f>
        <v>6</v>
      </c>
      <c r="AJ13" s="728">
        <f>AU21</f>
        <v>2</v>
      </c>
      <c r="AK13" s="728">
        <f>AV21</f>
        <v>0</v>
      </c>
      <c r="AL13" s="728">
        <f>AW21</f>
        <v>8</v>
      </c>
      <c r="AN13" s="8" t="s">
        <v>620</v>
      </c>
      <c r="AO13" s="98">
        <f t="shared" si="0"/>
        <v>0.69696969696969702</v>
      </c>
      <c r="AP13" s="74">
        <f t="shared" si="0"/>
        <v>0.21212121212121213</v>
      </c>
      <c r="AQ13" s="75">
        <f t="shared" si="0"/>
        <v>9.0909090909090912E-2</v>
      </c>
      <c r="AS13" s="19" t="s">
        <v>620</v>
      </c>
      <c r="AT13" s="517">
        <f>+集計・資料②!AV11</f>
        <v>92</v>
      </c>
      <c r="AU13" s="239">
        <f>+集計・資料②!AW11</f>
        <v>28</v>
      </c>
      <c r="AV13" s="525">
        <f>+集計・資料②!AX11</f>
        <v>12</v>
      </c>
      <c r="AW13" s="78">
        <f t="shared" ref="AW13:AW23" si="1">+SUM(AT13:AV13)</f>
        <v>132</v>
      </c>
    </row>
    <row r="14" spans="1:49">
      <c r="B14" s="826"/>
      <c r="C14" s="826"/>
      <c r="D14" s="826"/>
      <c r="E14" s="826"/>
      <c r="F14" s="826"/>
      <c r="G14" s="826"/>
      <c r="H14" s="826"/>
      <c r="I14" s="826"/>
      <c r="J14" s="826"/>
      <c r="K14" s="826"/>
      <c r="L14" s="826"/>
      <c r="N14" s="439"/>
      <c r="O14" s="89"/>
      <c r="P14" s="89"/>
      <c r="Q14" s="89"/>
      <c r="R14" s="89"/>
      <c r="S14" s="89"/>
      <c r="T14" s="89"/>
      <c r="U14" s="89"/>
      <c r="V14" s="89"/>
      <c r="W14" s="89"/>
      <c r="X14" s="89"/>
      <c r="Y14" s="89"/>
      <c r="Z14" s="89"/>
      <c r="AA14" s="440"/>
      <c r="AC14" s="708" t="s">
        <v>419</v>
      </c>
      <c r="AD14" s="706">
        <f>AO20</f>
        <v>0.55000000000000004</v>
      </c>
      <c r="AE14" s="706">
        <f>AP20</f>
        <v>0.35</v>
      </c>
      <c r="AF14" s="706">
        <f>AQ20</f>
        <v>0.1</v>
      </c>
      <c r="AH14" s="708" t="s">
        <v>419</v>
      </c>
      <c r="AI14" s="728">
        <f>AT20</f>
        <v>11</v>
      </c>
      <c r="AJ14" s="728">
        <f>AU20</f>
        <v>7</v>
      </c>
      <c r="AK14" s="728">
        <f>AV20</f>
        <v>2</v>
      </c>
      <c r="AL14" s="728">
        <f>AW20</f>
        <v>20</v>
      </c>
      <c r="AN14" s="8" t="s">
        <v>618</v>
      </c>
      <c r="AO14" s="98">
        <f t="shared" si="0"/>
        <v>0.68965517241379315</v>
      </c>
      <c r="AP14" s="74">
        <f t="shared" si="0"/>
        <v>0.31034482758620691</v>
      </c>
      <c r="AQ14" s="75">
        <f t="shared" si="0"/>
        <v>0</v>
      </c>
      <c r="AS14" s="19" t="s">
        <v>618</v>
      </c>
      <c r="AT14" s="517">
        <f>+集計・資料②!AV13</f>
        <v>20</v>
      </c>
      <c r="AU14" s="239">
        <f>+集計・資料②!AW13</f>
        <v>9</v>
      </c>
      <c r="AV14" s="525">
        <f>+集計・資料②!AX13</f>
        <v>0</v>
      </c>
      <c r="AW14" s="78">
        <f t="shared" si="1"/>
        <v>29</v>
      </c>
    </row>
    <row r="15" spans="1:49" ht="11.25" customHeight="1">
      <c r="B15" s="826"/>
      <c r="C15" s="826"/>
      <c r="D15" s="826"/>
      <c r="E15" s="826"/>
      <c r="F15" s="826"/>
      <c r="G15" s="826"/>
      <c r="H15" s="826"/>
      <c r="I15" s="826"/>
      <c r="J15" s="826"/>
      <c r="K15" s="826"/>
      <c r="L15" s="826"/>
      <c r="N15" s="439"/>
      <c r="O15" s="89"/>
      <c r="P15" s="89"/>
      <c r="Q15" s="89"/>
      <c r="R15" s="89"/>
      <c r="S15" s="89"/>
      <c r="T15" s="89"/>
      <c r="U15" s="89"/>
      <c r="V15" s="89"/>
      <c r="W15" s="89"/>
      <c r="X15" s="89"/>
      <c r="Y15" s="89"/>
      <c r="Z15" s="89"/>
      <c r="AA15" s="440"/>
      <c r="AC15" s="578" t="s">
        <v>420</v>
      </c>
      <c r="AD15" s="706">
        <f>AO19</f>
        <v>0.62343096234309625</v>
      </c>
      <c r="AE15" s="706">
        <f>AP19</f>
        <v>0.32635983263598328</v>
      </c>
      <c r="AF15" s="706">
        <f>AQ19</f>
        <v>5.0209205020920501E-2</v>
      </c>
      <c r="AH15" s="578" t="s">
        <v>420</v>
      </c>
      <c r="AI15" s="728">
        <f>AT19</f>
        <v>149</v>
      </c>
      <c r="AJ15" s="728">
        <f>AU19</f>
        <v>78</v>
      </c>
      <c r="AK15" s="728">
        <f>AV19</f>
        <v>12</v>
      </c>
      <c r="AL15" s="728">
        <f>AW19</f>
        <v>239</v>
      </c>
      <c r="AN15" s="8" t="s">
        <v>617</v>
      </c>
      <c r="AO15" s="98">
        <f t="shared" si="0"/>
        <v>0.61151079136690645</v>
      </c>
      <c r="AP15" s="74">
        <f t="shared" si="0"/>
        <v>0.30935251798561153</v>
      </c>
      <c r="AQ15" s="75">
        <f t="shared" si="0"/>
        <v>7.9136690647482008E-2</v>
      </c>
      <c r="AS15" s="19" t="s">
        <v>617</v>
      </c>
      <c r="AT15" s="517">
        <f>+集計・資料②!AV15</f>
        <v>85</v>
      </c>
      <c r="AU15" s="239">
        <f>+集計・資料②!AW15</f>
        <v>43</v>
      </c>
      <c r="AV15" s="525">
        <f>+集計・資料②!AX15</f>
        <v>11</v>
      </c>
      <c r="AW15" s="78">
        <f t="shared" si="1"/>
        <v>139</v>
      </c>
    </row>
    <row r="16" spans="1:49" ht="11.25" customHeight="1">
      <c r="B16" s="826"/>
      <c r="C16" s="826"/>
      <c r="D16" s="826"/>
      <c r="E16" s="826"/>
      <c r="F16" s="826"/>
      <c r="G16" s="826"/>
      <c r="H16" s="826"/>
      <c r="I16" s="826"/>
      <c r="J16" s="826"/>
      <c r="K16" s="826"/>
      <c r="L16" s="826"/>
      <c r="N16" s="441"/>
      <c r="O16" s="442"/>
      <c r="P16" s="442"/>
      <c r="Q16" s="442"/>
      <c r="R16" s="442"/>
      <c r="S16" s="442"/>
      <c r="T16" s="442"/>
      <c r="U16" s="442"/>
      <c r="V16" s="442"/>
      <c r="W16" s="442"/>
      <c r="X16" s="442"/>
      <c r="Y16" s="442"/>
      <c r="Z16" s="442"/>
      <c r="AA16" s="443"/>
      <c r="AC16" s="708" t="s">
        <v>421</v>
      </c>
      <c r="AD16" s="790">
        <f>AO18</f>
        <v>0.7857142857142857</v>
      </c>
      <c r="AE16" s="706">
        <f>AP18</f>
        <v>0.21428571428571427</v>
      </c>
      <c r="AF16" s="706">
        <f>AQ18</f>
        <v>0</v>
      </c>
      <c r="AH16" s="708" t="s">
        <v>421</v>
      </c>
      <c r="AI16" s="728">
        <f>AT18</f>
        <v>11</v>
      </c>
      <c r="AJ16" s="728">
        <f>AU18</f>
        <v>3</v>
      </c>
      <c r="AK16" s="728">
        <f>AV18</f>
        <v>0</v>
      </c>
      <c r="AL16" s="728">
        <f>AW18</f>
        <v>14</v>
      </c>
      <c r="AN16" s="8" t="s">
        <v>616</v>
      </c>
      <c r="AO16" s="98">
        <f t="shared" si="0"/>
        <v>0.6333333333333333</v>
      </c>
      <c r="AP16" s="74">
        <f t="shared" si="0"/>
        <v>0.33333333333333331</v>
      </c>
      <c r="AQ16" s="75">
        <f t="shared" si="0"/>
        <v>3.3333333333333333E-2</v>
      </c>
      <c r="AS16" s="19" t="s">
        <v>616</v>
      </c>
      <c r="AT16" s="517">
        <f>+集計・資料②!AV17</f>
        <v>19</v>
      </c>
      <c r="AU16" s="239">
        <f>+集計・資料②!AW17</f>
        <v>10</v>
      </c>
      <c r="AV16" s="525">
        <f>+集計・資料②!AX17</f>
        <v>1</v>
      </c>
      <c r="AW16" s="78">
        <f t="shared" si="1"/>
        <v>30</v>
      </c>
    </row>
    <row r="17" spans="1:50" ht="11.25" customHeight="1">
      <c r="O17" s="89"/>
      <c r="P17" s="89"/>
      <c r="Q17" s="89"/>
      <c r="R17" s="89"/>
      <c r="S17" s="89"/>
      <c r="T17" s="89"/>
      <c r="U17" s="89"/>
      <c r="V17" s="89"/>
      <c r="W17" s="89"/>
      <c r="X17" s="89"/>
      <c r="Y17" s="89"/>
      <c r="Z17" s="89"/>
      <c r="AA17" s="89"/>
      <c r="AC17" s="578" t="s">
        <v>422</v>
      </c>
      <c r="AD17" s="715">
        <f>AO17</f>
        <v>0.47368421052631576</v>
      </c>
      <c r="AE17" s="706">
        <f>AP17</f>
        <v>0.31578947368421051</v>
      </c>
      <c r="AF17" s="706">
        <f>AQ17</f>
        <v>0.21052631578947367</v>
      </c>
      <c r="AH17" s="578" t="s">
        <v>422</v>
      </c>
      <c r="AI17" s="728">
        <f>AT17</f>
        <v>9</v>
      </c>
      <c r="AJ17" s="728">
        <f>AU17</f>
        <v>6</v>
      </c>
      <c r="AK17" s="728">
        <f>AV17</f>
        <v>4</v>
      </c>
      <c r="AL17" s="728">
        <f>AW17</f>
        <v>19</v>
      </c>
      <c r="AN17" s="8" t="s">
        <v>621</v>
      </c>
      <c r="AO17" s="98">
        <f t="shared" si="0"/>
        <v>0.47368421052631576</v>
      </c>
      <c r="AP17" s="74">
        <f t="shared" si="0"/>
        <v>0.31578947368421051</v>
      </c>
      <c r="AQ17" s="75">
        <f t="shared" si="0"/>
        <v>0.21052631578947367</v>
      </c>
      <c r="AS17" s="19" t="s">
        <v>621</v>
      </c>
      <c r="AT17" s="518">
        <f>+集計・資料②!AV19</f>
        <v>9</v>
      </c>
      <c r="AU17" s="522">
        <f>+集計・資料②!AW19</f>
        <v>6</v>
      </c>
      <c r="AV17" s="526">
        <f>+集計・資料②!AX19</f>
        <v>4</v>
      </c>
      <c r="AW17" s="78">
        <f t="shared" si="1"/>
        <v>19</v>
      </c>
    </row>
    <row r="18" spans="1:50">
      <c r="A18" s="436"/>
      <c r="B18" s="437"/>
      <c r="C18" s="437"/>
      <c r="D18" s="437"/>
      <c r="E18" s="437"/>
      <c r="F18" s="437"/>
      <c r="G18" s="437"/>
      <c r="H18" s="437"/>
      <c r="I18" s="437"/>
      <c r="J18" s="437"/>
      <c r="K18" s="437"/>
      <c r="L18" s="437"/>
      <c r="M18" s="437"/>
      <c r="N18" s="437"/>
      <c r="O18" s="437"/>
      <c r="P18" s="437"/>
      <c r="Q18" s="437"/>
      <c r="R18" s="437"/>
      <c r="S18" s="437"/>
      <c r="T18" s="437"/>
      <c r="U18" s="437"/>
      <c r="V18" s="437"/>
      <c r="W18" s="437"/>
      <c r="X18" s="437"/>
      <c r="Y18" s="437"/>
      <c r="Z18" s="437"/>
      <c r="AA18" s="438"/>
      <c r="AC18" s="708" t="s">
        <v>423</v>
      </c>
      <c r="AD18" s="706">
        <f>AO16</f>
        <v>0.6333333333333333</v>
      </c>
      <c r="AE18" s="706">
        <f>AP16</f>
        <v>0.33333333333333331</v>
      </c>
      <c r="AF18" s="706">
        <f>AQ16</f>
        <v>3.3333333333333333E-2</v>
      </c>
      <c r="AH18" s="708" t="s">
        <v>423</v>
      </c>
      <c r="AI18" s="728">
        <f>AT16</f>
        <v>19</v>
      </c>
      <c r="AJ18" s="728">
        <f>AU16</f>
        <v>10</v>
      </c>
      <c r="AK18" s="728">
        <f>AV16</f>
        <v>1</v>
      </c>
      <c r="AL18" s="728">
        <f>AW16</f>
        <v>30</v>
      </c>
      <c r="AN18" s="8" t="s">
        <v>615</v>
      </c>
      <c r="AO18" s="98">
        <f t="shared" si="0"/>
        <v>0.7857142857142857</v>
      </c>
      <c r="AP18" s="74">
        <f t="shared" si="0"/>
        <v>0.21428571428571427</v>
      </c>
      <c r="AQ18" s="75">
        <f t="shared" si="0"/>
        <v>0</v>
      </c>
      <c r="AS18" s="19" t="s">
        <v>615</v>
      </c>
      <c r="AT18" s="516">
        <f>+集計・資料②!AV21</f>
        <v>11</v>
      </c>
      <c r="AU18" s="521">
        <f>+集計・資料②!AW21</f>
        <v>3</v>
      </c>
      <c r="AV18" s="524">
        <f>+集計・資料②!AX21</f>
        <v>0</v>
      </c>
      <c r="AW18" s="78">
        <f t="shared" si="1"/>
        <v>14</v>
      </c>
    </row>
    <row r="19" spans="1:50">
      <c r="A19" s="439"/>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440"/>
      <c r="AC19" s="578" t="s">
        <v>424</v>
      </c>
      <c r="AD19" s="706">
        <f>AO15</f>
        <v>0.61151079136690645</v>
      </c>
      <c r="AE19" s="706">
        <f>AP15</f>
        <v>0.30935251798561153</v>
      </c>
      <c r="AF19" s="706">
        <f>AQ15</f>
        <v>7.9136690647482008E-2</v>
      </c>
      <c r="AH19" s="578" t="s">
        <v>424</v>
      </c>
      <c r="AI19" s="728">
        <f>AT15</f>
        <v>85</v>
      </c>
      <c r="AJ19" s="728">
        <f>AU15</f>
        <v>43</v>
      </c>
      <c r="AK19" s="728">
        <f>AV15</f>
        <v>11</v>
      </c>
      <c r="AL19" s="728">
        <f>AW15</f>
        <v>139</v>
      </c>
      <c r="AN19" s="8" t="s">
        <v>614</v>
      </c>
      <c r="AO19" s="98">
        <f t="shared" si="0"/>
        <v>0.62343096234309625</v>
      </c>
      <c r="AP19" s="74">
        <f t="shared" si="0"/>
        <v>0.32635983263598328</v>
      </c>
      <c r="AQ19" s="75">
        <f t="shared" si="0"/>
        <v>5.0209205020920501E-2</v>
      </c>
      <c r="AS19" s="19" t="s">
        <v>614</v>
      </c>
      <c r="AT19" s="517">
        <f>+集計・資料②!AV23</f>
        <v>149</v>
      </c>
      <c r="AU19" s="239">
        <f>+集計・資料②!AW23</f>
        <v>78</v>
      </c>
      <c r="AV19" s="525">
        <f>+集計・資料②!AX23</f>
        <v>12</v>
      </c>
      <c r="AW19" s="78">
        <f t="shared" si="1"/>
        <v>239</v>
      </c>
    </row>
    <row r="20" spans="1:50">
      <c r="A20" s="439"/>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440"/>
      <c r="AC20" s="708" t="s">
        <v>425</v>
      </c>
      <c r="AD20" s="786">
        <f>AO14</f>
        <v>0.68965517241379315</v>
      </c>
      <c r="AE20" s="706">
        <f>AP14</f>
        <v>0.31034482758620691</v>
      </c>
      <c r="AF20" s="706">
        <f>AQ14</f>
        <v>0</v>
      </c>
      <c r="AH20" s="708" t="s">
        <v>425</v>
      </c>
      <c r="AI20" s="728">
        <f>AT14</f>
        <v>20</v>
      </c>
      <c r="AJ20" s="728">
        <f>AU14</f>
        <v>9</v>
      </c>
      <c r="AK20" s="728">
        <f>AV14</f>
        <v>0</v>
      </c>
      <c r="AL20" s="728">
        <f>AW14</f>
        <v>29</v>
      </c>
      <c r="AN20" s="8" t="s">
        <v>613</v>
      </c>
      <c r="AO20" s="98">
        <f t="shared" si="0"/>
        <v>0.55000000000000004</v>
      </c>
      <c r="AP20" s="74">
        <f t="shared" si="0"/>
        <v>0.35</v>
      </c>
      <c r="AQ20" s="75">
        <f t="shared" si="0"/>
        <v>0.1</v>
      </c>
      <c r="AS20" s="19" t="s">
        <v>613</v>
      </c>
      <c r="AT20" s="517">
        <f>+集計・資料②!AV25</f>
        <v>11</v>
      </c>
      <c r="AU20" s="239">
        <f>+集計・資料②!AW25</f>
        <v>7</v>
      </c>
      <c r="AV20" s="525">
        <f>+集計・資料②!AX25</f>
        <v>2</v>
      </c>
      <c r="AW20" s="78">
        <f t="shared" si="1"/>
        <v>20</v>
      </c>
    </row>
    <row r="21" spans="1:50">
      <c r="A21" s="439"/>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440"/>
      <c r="AC21" s="578" t="s">
        <v>426</v>
      </c>
      <c r="AD21" s="706">
        <f>AO13</f>
        <v>0.69696969696969702</v>
      </c>
      <c r="AE21" s="706">
        <f>AP13</f>
        <v>0.21212121212121213</v>
      </c>
      <c r="AF21" s="706">
        <f>AQ13</f>
        <v>9.0909090909090912E-2</v>
      </c>
      <c r="AH21" s="578" t="s">
        <v>426</v>
      </c>
      <c r="AI21" s="728">
        <f>AT13</f>
        <v>92</v>
      </c>
      <c r="AJ21" s="728">
        <f>AU13</f>
        <v>28</v>
      </c>
      <c r="AK21" s="728">
        <f>AV13</f>
        <v>12</v>
      </c>
      <c r="AL21" s="728">
        <f>AW13</f>
        <v>132</v>
      </c>
      <c r="AN21" s="8" t="s">
        <v>612</v>
      </c>
      <c r="AO21" s="98">
        <f t="shared" si="0"/>
        <v>0.75</v>
      </c>
      <c r="AP21" s="74">
        <f t="shared" si="0"/>
        <v>0.25</v>
      </c>
      <c r="AQ21" s="75">
        <f t="shared" si="0"/>
        <v>0</v>
      </c>
      <c r="AS21" s="19" t="s">
        <v>612</v>
      </c>
      <c r="AT21" s="518">
        <f>+集計・資料②!AV27</f>
        <v>6</v>
      </c>
      <c r="AU21" s="522">
        <f>+集計・資料②!AW27</f>
        <v>2</v>
      </c>
      <c r="AV21" s="526">
        <f>+集計・資料②!AX27</f>
        <v>0</v>
      </c>
      <c r="AW21" s="78">
        <f t="shared" si="1"/>
        <v>8</v>
      </c>
    </row>
    <row r="22" spans="1:50">
      <c r="A22" s="439"/>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440"/>
      <c r="AC22" s="708" t="s">
        <v>427</v>
      </c>
      <c r="AD22" s="706">
        <f>AO12</f>
        <v>0.54385964912280704</v>
      </c>
      <c r="AE22" s="706">
        <f>AP12</f>
        <v>0.36842105263157893</v>
      </c>
      <c r="AF22" s="706">
        <f>AQ12</f>
        <v>8.771929824561403E-2</v>
      </c>
      <c r="AH22" s="708" t="s">
        <v>427</v>
      </c>
      <c r="AI22" s="728">
        <f>AT12</f>
        <v>31</v>
      </c>
      <c r="AJ22" s="728">
        <f>AU12</f>
        <v>21</v>
      </c>
      <c r="AK22" s="728">
        <f>AV12</f>
        <v>5</v>
      </c>
      <c r="AL22" s="728">
        <f>AW12</f>
        <v>57</v>
      </c>
      <c r="AN22" s="17" t="s">
        <v>622</v>
      </c>
      <c r="AO22" s="98">
        <f t="shared" si="0"/>
        <v>0.59375</v>
      </c>
      <c r="AP22" s="74">
        <f t="shared" si="0"/>
        <v>0.35</v>
      </c>
      <c r="AQ22" s="75">
        <f t="shared" si="0"/>
        <v>5.6250000000000001E-2</v>
      </c>
      <c r="AS22" s="20" t="s">
        <v>622</v>
      </c>
      <c r="AT22" s="517">
        <f>+集計・資料②!AV29</f>
        <v>95</v>
      </c>
      <c r="AU22" s="239">
        <f>+集計・資料②!AW29</f>
        <v>56</v>
      </c>
      <c r="AV22" s="525">
        <f>+集計・資料②!AX29</f>
        <v>9</v>
      </c>
      <c r="AW22" s="78">
        <f t="shared" si="1"/>
        <v>160</v>
      </c>
    </row>
    <row r="23" spans="1:50" ht="11.25" thickBot="1">
      <c r="A23" s="43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440"/>
      <c r="AC23" s="578" t="s">
        <v>23</v>
      </c>
      <c r="AD23" s="706" t="e">
        <f>AO11</f>
        <v>#DIV/0!</v>
      </c>
      <c r="AE23" s="706" t="e">
        <f>AP11</f>
        <v>#DIV/0!</v>
      </c>
      <c r="AF23" s="706" t="e">
        <f>AQ11</f>
        <v>#DIV/0!</v>
      </c>
      <c r="AH23" s="578" t="s">
        <v>23</v>
      </c>
      <c r="AI23" s="728">
        <f>AT11</f>
        <v>0</v>
      </c>
      <c r="AJ23" s="728">
        <f>AU11</f>
        <v>0</v>
      </c>
      <c r="AK23" s="728">
        <f>AV11</f>
        <v>0</v>
      </c>
      <c r="AL23" s="728">
        <f>AW11</f>
        <v>0</v>
      </c>
      <c r="AN23" s="11" t="s">
        <v>623</v>
      </c>
      <c r="AO23" s="57">
        <f t="shared" si="0"/>
        <v>0.48192771084337349</v>
      </c>
      <c r="AP23" s="58">
        <f t="shared" si="0"/>
        <v>0.43373493975903615</v>
      </c>
      <c r="AQ23" s="59">
        <f t="shared" si="0"/>
        <v>8.4337349397590355E-2</v>
      </c>
      <c r="AS23" s="22" t="s">
        <v>623</v>
      </c>
      <c r="AT23" s="519">
        <f>+集計・資料②!AV31</f>
        <v>80</v>
      </c>
      <c r="AU23" s="247">
        <f>+集計・資料②!AW31</f>
        <v>72</v>
      </c>
      <c r="AV23" s="527">
        <f>+集計・資料②!AX31</f>
        <v>14</v>
      </c>
      <c r="AW23" s="83">
        <f t="shared" si="1"/>
        <v>166</v>
      </c>
    </row>
    <row r="24" spans="1:50" ht="11.25" thickBot="1">
      <c r="A24" s="439"/>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440"/>
      <c r="AH24" s="580" t="s">
        <v>631</v>
      </c>
      <c r="AI24" s="728">
        <f>SUM(AI11:AI23)</f>
        <v>608</v>
      </c>
      <c r="AJ24" s="728">
        <f>SUM(AJ11:AJ23)</f>
        <v>335</v>
      </c>
      <c r="AK24" s="728">
        <f>SUM(AK11:AK23)</f>
        <v>70</v>
      </c>
      <c r="AL24" s="728">
        <f>SUM(AL11:AL23)</f>
        <v>1013</v>
      </c>
      <c r="AS24" s="39" t="s">
        <v>631</v>
      </c>
      <c r="AT24" s="520">
        <f>+集計・資料②!AV33</f>
        <v>608</v>
      </c>
      <c r="AU24" s="253">
        <f>+集計・資料②!AW33</f>
        <v>335</v>
      </c>
      <c r="AV24" s="528">
        <f>+集計・資料②!AX33</f>
        <v>70</v>
      </c>
      <c r="AW24" s="141">
        <f>+SUM(AT24:AV24)</f>
        <v>1013</v>
      </c>
    </row>
    <row r="25" spans="1:50">
      <c r="A25" s="439"/>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440"/>
      <c r="AK25" s="89"/>
      <c r="AL25" s="89"/>
      <c r="AV25" s="529"/>
      <c r="AW25" s="529"/>
    </row>
    <row r="26" spans="1:50" ht="10.5" customHeight="1">
      <c r="A26" s="439"/>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440"/>
      <c r="AC26" s="857" t="s">
        <v>434</v>
      </c>
      <c r="AD26" s="857"/>
      <c r="AE26" s="857"/>
      <c r="AF26" s="857"/>
      <c r="AH26" s="885" t="s">
        <v>85</v>
      </c>
      <c r="AI26" s="885"/>
      <c r="AJ26" s="885"/>
      <c r="AK26" s="885"/>
      <c r="AL26" s="885"/>
      <c r="AN26" s="857" t="s">
        <v>434</v>
      </c>
      <c r="AO26" s="857"/>
      <c r="AP26" s="857"/>
      <c r="AQ26" s="857"/>
      <c r="AS26" s="885" t="s">
        <v>85</v>
      </c>
      <c r="AT26" s="885"/>
      <c r="AU26" s="885"/>
      <c r="AV26" s="885"/>
      <c r="AW26" s="885"/>
      <c r="AX26" s="531"/>
    </row>
    <row r="27" spans="1:50">
      <c r="A27" s="439"/>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440"/>
      <c r="AC27" s="857"/>
      <c r="AD27" s="857"/>
      <c r="AE27" s="857"/>
      <c r="AF27" s="857"/>
      <c r="AH27" s="885"/>
      <c r="AI27" s="885"/>
      <c r="AJ27" s="885"/>
      <c r="AK27" s="885"/>
      <c r="AL27" s="885"/>
      <c r="AN27" s="857"/>
      <c r="AO27" s="857"/>
      <c r="AP27" s="857"/>
      <c r="AQ27" s="857"/>
      <c r="AS27" s="885"/>
      <c r="AT27" s="885"/>
      <c r="AU27" s="885"/>
      <c r="AV27" s="885"/>
      <c r="AW27" s="885"/>
      <c r="AX27" s="89"/>
    </row>
    <row r="28" spans="1:50" ht="11.25" thickBot="1">
      <c r="A28" s="439"/>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440"/>
    </row>
    <row r="29" spans="1:50" ht="11.25" thickBot="1">
      <c r="A29" s="439"/>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440"/>
      <c r="AC29" s="580" t="s">
        <v>8</v>
      </c>
      <c r="AD29" s="581" t="s">
        <v>21</v>
      </c>
      <c r="AE29" s="581" t="s">
        <v>22</v>
      </c>
      <c r="AF29" s="580" t="s">
        <v>414</v>
      </c>
      <c r="AH29" s="580" t="s">
        <v>8</v>
      </c>
      <c r="AI29" s="581" t="s">
        <v>21</v>
      </c>
      <c r="AJ29" s="581" t="s">
        <v>22</v>
      </c>
      <c r="AK29" s="580" t="s">
        <v>414</v>
      </c>
      <c r="AL29" s="580" t="s">
        <v>633</v>
      </c>
      <c r="AN29" s="33" t="s">
        <v>8</v>
      </c>
      <c r="AO29" s="159" t="s">
        <v>21</v>
      </c>
      <c r="AP29" s="160" t="s">
        <v>22</v>
      </c>
      <c r="AQ29" s="32" t="s">
        <v>414</v>
      </c>
      <c r="AS29" s="33" t="s">
        <v>8</v>
      </c>
      <c r="AT29" s="159" t="s">
        <v>21</v>
      </c>
      <c r="AU29" s="160" t="s">
        <v>22</v>
      </c>
      <c r="AV29" s="45" t="s">
        <v>414</v>
      </c>
      <c r="AW29" s="105" t="s">
        <v>633</v>
      </c>
    </row>
    <row r="30" spans="1:50">
      <c r="A30" s="439"/>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440"/>
      <c r="AC30" s="582" t="s">
        <v>428</v>
      </c>
      <c r="AD30" s="786">
        <f>AO35</f>
        <v>0.52307692307692311</v>
      </c>
      <c r="AE30" s="706">
        <f>AP35</f>
        <v>0.36923076923076925</v>
      </c>
      <c r="AF30" s="706">
        <f>AQ35</f>
        <v>0.1076923076923077</v>
      </c>
      <c r="AH30" s="582" t="s">
        <v>428</v>
      </c>
      <c r="AI30" s="728">
        <f>AT35</f>
        <v>68</v>
      </c>
      <c r="AJ30" s="728">
        <f>AU35</f>
        <v>48</v>
      </c>
      <c r="AK30" s="728">
        <f>AV35</f>
        <v>14</v>
      </c>
      <c r="AL30" s="728">
        <f>AW35</f>
        <v>130</v>
      </c>
      <c r="AN30" s="69" t="s">
        <v>630</v>
      </c>
      <c r="AO30" s="92">
        <f t="shared" ref="AO30:AQ35" si="2">+AT30/$AW30</f>
        <v>0.75</v>
      </c>
      <c r="AP30" s="48">
        <f t="shared" si="2"/>
        <v>0.21153846153846154</v>
      </c>
      <c r="AQ30" s="93">
        <f t="shared" si="2"/>
        <v>3.8461538461538464E-2</v>
      </c>
      <c r="AS30" s="69" t="s">
        <v>630</v>
      </c>
      <c r="AT30" s="94">
        <f>集計・資料②!AV41</f>
        <v>39</v>
      </c>
      <c r="AU30" s="95">
        <f>集計・資料②!AW41</f>
        <v>11</v>
      </c>
      <c r="AV30" s="96">
        <f>集計・資料②!AX41</f>
        <v>2</v>
      </c>
      <c r="AW30" s="514">
        <f t="shared" ref="AW30:AW35" si="3">+SUM(AT30:AV30)</f>
        <v>52</v>
      </c>
    </row>
    <row r="31" spans="1:50">
      <c r="A31" s="439"/>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440"/>
      <c r="AC31" s="582" t="s">
        <v>429</v>
      </c>
      <c r="AD31" s="786">
        <f>AO34</f>
        <v>0.53416149068322982</v>
      </c>
      <c r="AE31" s="706">
        <f>AP34</f>
        <v>0.38509316770186336</v>
      </c>
      <c r="AF31" s="706">
        <f>AQ34</f>
        <v>8.0745341614906832E-2</v>
      </c>
      <c r="AH31" s="582" t="s">
        <v>429</v>
      </c>
      <c r="AI31" s="728">
        <f>AT34</f>
        <v>172</v>
      </c>
      <c r="AJ31" s="728">
        <f>AU34</f>
        <v>124</v>
      </c>
      <c r="AK31" s="728">
        <f>AV34</f>
        <v>26</v>
      </c>
      <c r="AL31" s="728">
        <f>AW34</f>
        <v>322</v>
      </c>
      <c r="AN31" s="72" t="s">
        <v>445</v>
      </c>
      <c r="AO31" s="98">
        <f t="shared" si="2"/>
        <v>0.77142857142857146</v>
      </c>
      <c r="AP31" s="74">
        <f t="shared" si="2"/>
        <v>0.2</v>
      </c>
      <c r="AQ31" s="75">
        <f t="shared" si="2"/>
        <v>2.8571428571428571E-2</v>
      </c>
      <c r="AS31" s="72" t="s">
        <v>445</v>
      </c>
      <c r="AT31" s="50">
        <f>集計・資料②!AV43</f>
        <v>54</v>
      </c>
      <c r="AU31" s="51">
        <f>集計・資料②!AW43</f>
        <v>14</v>
      </c>
      <c r="AV31" s="52">
        <f>集計・資料②!AX43</f>
        <v>2</v>
      </c>
      <c r="AW31" s="78">
        <f t="shared" si="3"/>
        <v>70</v>
      </c>
    </row>
    <row r="32" spans="1:50">
      <c r="A32" s="439"/>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440"/>
      <c r="AC32" s="582" t="s">
        <v>430</v>
      </c>
      <c r="AD32" s="786">
        <f>AO33</f>
        <v>0.62464183381088823</v>
      </c>
      <c r="AE32" s="706">
        <f>AP33</f>
        <v>0.31518624641833809</v>
      </c>
      <c r="AF32" s="706">
        <f>AQ33</f>
        <v>6.0171919770773637E-2</v>
      </c>
      <c r="AH32" s="582" t="s">
        <v>430</v>
      </c>
      <c r="AI32" s="728">
        <f>AT33</f>
        <v>218</v>
      </c>
      <c r="AJ32" s="728">
        <f>AU33</f>
        <v>110</v>
      </c>
      <c r="AK32" s="728">
        <f>AV33</f>
        <v>21</v>
      </c>
      <c r="AL32" s="728">
        <f>AW33</f>
        <v>349</v>
      </c>
      <c r="AN32" s="72" t="s">
        <v>446</v>
      </c>
      <c r="AO32" s="98">
        <f t="shared" si="2"/>
        <v>0.6333333333333333</v>
      </c>
      <c r="AP32" s="74">
        <f t="shared" si="2"/>
        <v>0.31111111111111112</v>
      </c>
      <c r="AQ32" s="75">
        <f t="shared" si="2"/>
        <v>5.5555555555555552E-2</v>
      </c>
      <c r="AS32" s="72" t="s">
        <v>446</v>
      </c>
      <c r="AT32" s="50">
        <f>集計・資料②!AV45</f>
        <v>57</v>
      </c>
      <c r="AU32" s="51">
        <f>集計・資料②!AW45</f>
        <v>28</v>
      </c>
      <c r="AV32" s="52">
        <f>集計・資料②!AX45</f>
        <v>5</v>
      </c>
      <c r="AW32" s="78">
        <f t="shared" si="3"/>
        <v>90</v>
      </c>
    </row>
    <row r="33" spans="1:49">
      <c r="A33" s="439"/>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440"/>
      <c r="AC33" s="582" t="s">
        <v>431</v>
      </c>
      <c r="AD33" s="786">
        <f>AO32</f>
        <v>0.6333333333333333</v>
      </c>
      <c r="AE33" s="706">
        <f>AP32</f>
        <v>0.31111111111111112</v>
      </c>
      <c r="AF33" s="706">
        <f>AQ32</f>
        <v>5.5555555555555552E-2</v>
      </c>
      <c r="AH33" s="582" t="s">
        <v>431</v>
      </c>
      <c r="AI33" s="728">
        <f>AT32</f>
        <v>57</v>
      </c>
      <c r="AJ33" s="728">
        <f>AU32</f>
        <v>28</v>
      </c>
      <c r="AK33" s="728">
        <f>AV32</f>
        <v>5</v>
      </c>
      <c r="AL33" s="728">
        <f>AW32</f>
        <v>90</v>
      </c>
      <c r="AN33" s="72" t="s">
        <v>447</v>
      </c>
      <c r="AO33" s="98">
        <f t="shared" si="2"/>
        <v>0.62464183381088823</v>
      </c>
      <c r="AP33" s="74">
        <f t="shared" si="2"/>
        <v>0.31518624641833809</v>
      </c>
      <c r="AQ33" s="75">
        <f t="shared" si="2"/>
        <v>6.0171919770773637E-2</v>
      </c>
      <c r="AS33" s="72" t="s">
        <v>447</v>
      </c>
      <c r="AT33" s="50">
        <f>集計・資料②!AV47</f>
        <v>218</v>
      </c>
      <c r="AU33" s="51">
        <f>集計・資料②!AW47</f>
        <v>110</v>
      </c>
      <c r="AV33" s="52">
        <f>集計・資料②!AX47</f>
        <v>21</v>
      </c>
      <c r="AW33" s="78">
        <f t="shared" si="3"/>
        <v>349</v>
      </c>
    </row>
    <row r="34" spans="1:49">
      <c r="A34" s="439"/>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440"/>
      <c r="AC34" s="582" t="s">
        <v>432</v>
      </c>
      <c r="AD34" s="786">
        <f>AO31</f>
        <v>0.77142857142857146</v>
      </c>
      <c r="AE34" s="706">
        <f>AP31</f>
        <v>0.2</v>
      </c>
      <c r="AF34" s="706">
        <f>AQ31</f>
        <v>2.8571428571428571E-2</v>
      </c>
      <c r="AH34" s="582" t="s">
        <v>432</v>
      </c>
      <c r="AI34" s="728">
        <f>AT31</f>
        <v>54</v>
      </c>
      <c r="AJ34" s="728">
        <f>AU31</f>
        <v>14</v>
      </c>
      <c r="AK34" s="728">
        <f>AV31</f>
        <v>2</v>
      </c>
      <c r="AL34" s="728">
        <f>AW31</f>
        <v>70</v>
      </c>
      <c r="AN34" s="72" t="s">
        <v>448</v>
      </c>
      <c r="AO34" s="98">
        <f t="shared" si="2"/>
        <v>0.53416149068322982</v>
      </c>
      <c r="AP34" s="74">
        <f t="shared" si="2"/>
        <v>0.38509316770186336</v>
      </c>
      <c r="AQ34" s="75">
        <f t="shared" si="2"/>
        <v>8.0745341614906832E-2</v>
      </c>
      <c r="AS34" s="72" t="s">
        <v>448</v>
      </c>
      <c r="AT34" s="50">
        <f>集計・資料②!AV49</f>
        <v>172</v>
      </c>
      <c r="AU34" s="51">
        <f>集計・資料②!AW49</f>
        <v>124</v>
      </c>
      <c r="AV34" s="52">
        <f>集計・資料②!AX49</f>
        <v>26</v>
      </c>
      <c r="AW34" s="78">
        <f t="shared" si="3"/>
        <v>322</v>
      </c>
    </row>
    <row r="35" spans="1:49" ht="11.25" thickBot="1">
      <c r="A35" s="439"/>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440"/>
      <c r="AC35" s="582" t="s">
        <v>433</v>
      </c>
      <c r="AD35" s="786">
        <f>AO30</f>
        <v>0.75</v>
      </c>
      <c r="AE35" s="706">
        <f>AP30</f>
        <v>0.21153846153846154</v>
      </c>
      <c r="AF35" s="706">
        <f>AQ30</f>
        <v>3.8461538461538464E-2</v>
      </c>
      <c r="AH35" s="582" t="s">
        <v>433</v>
      </c>
      <c r="AI35" s="728">
        <f>AT30</f>
        <v>39</v>
      </c>
      <c r="AJ35" s="728">
        <f>AU30</f>
        <v>11</v>
      </c>
      <c r="AK35" s="728">
        <f>AV30</f>
        <v>2</v>
      </c>
      <c r="AL35" s="728">
        <f>AW30</f>
        <v>52</v>
      </c>
      <c r="AN35" s="79" t="s">
        <v>449</v>
      </c>
      <c r="AO35" s="57">
        <f t="shared" si="2"/>
        <v>0.52307692307692311</v>
      </c>
      <c r="AP35" s="58">
        <f t="shared" si="2"/>
        <v>0.36923076923076925</v>
      </c>
      <c r="AQ35" s="59">
        <f t="shared" si="2"/>
        <v>0.1076923076923077</v>
      </c>
      <c r="AS35" s="81" t="s">
        <v>449</v>
      </c>
      <c r="AT35" s="60">
        <f>集計・資料②!AV51</f>
        <v>68</v>
      </c>
      <c r="AU35" s="61">
        <f>集計・資料②!AW51</f>
        <v>48</v>
      </c>
      <c r="AV35" s="62">
        <f>集計・資料②!AX51</f>
        <v>14</v>
      </c>
      <c r="AW35" s="83">
        <f t="shared" si="3"/>
        <v>130</v>
      </c>
    </row>
    <row r="36" spans="1:49" ht="11.25" thickBot="1">
      <c r="A36" s="439"/>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440"/>
      <c r="AH36" s="580" t="s">
        <v>631</v>
      </c>
      <c r="AI36" s="714">
        <f>SUM(AI30:AI35)</f>
        <v>608</v>
      </c>
      <c r="AJ36" s="714">
        <f>SUM(AJ30:AJ35)</f>
        <v>335</v>
      </c>
      <c r="AK36" s="714">
        <f>SUM(AK30:AK35)</f>
        <v>70</v>
      </c>
      <c r="AL36" s="714">
        <f>SUM(AL30:AL35)</f>
        <v>1013</v>
      </c>
      <c r="AS36" s="39" t="s">
        <v>631</v>
      </c>
      <c r="AT36" s="103">
        <f>SUM(AT30:AT35)</f>
        <v>608</v>
      </c>
      <c r="AU36" s="85">
        <f>SUM(AU30:AU35)</f>
        <v>335</v>
      </c>
      <c r="AV36" s="86">
        <f>SUM(AV30:AV35)</f>
        <v>70</v>
      </c>
      <c r="AW36" s="141">
        <f>+SUM(AW30:AW35)</f>
        <v>1013</v>
      </c>
    </row>
    <row r="37" spans="1:49">
      <c r="A37" s="439"/>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440"/>
    </row>
    <row r="38" spans="1:49">
      <c r="A38" s="439"/>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440"/>
    </row>
    <row r="39" spans="1:49">
      <c r="A39" s="439"/>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440"/>
      <c r="AI39" s="88"/>
      <c r="AJ39" s="88"/>
      <c r="AK39" s="88"/>
      <c r="AT39" s="88"/>
      <c r="AU39" s="88"/>
      <c r="AV39" s="88"/>
    </row>
    <row r="40" spans="1:49">
      <c r="A40" s="439"/>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440"/>
      <c r="AI40" s="89"/>
      <c r="AJ40" s="89"/>
      <c r="AK40" s="89"/>
      <c r="AT40" s="89"/>
      <c r="AU40" s="89"/>
      <c r="AV40" s="89"/>
    </row>
    <row r="41" spans="1:49">
      <c r="A41" s="439"/>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440"/>
    </row>
    <row r="42" spans="1:49">
      <c r="A42" s="439"/>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440"/>
    </row>
    <row r="43" spans="1:49">
      <c r="A43" s="439"/>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440"/>
    </row>
    <row r="44" spans="1:49">
      <c r="A44" s="439"/>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440"/>
    </row>
    <row r="45" spans="1:49">
      <c r="A45" s="43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440"/>
    </row>
    <row r="46" spans="1:49">
      <c r="A46" s="439"/>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440"/>
    </row>
    <row r="47" spans="1:49">
      <c r="A47" s="439"/>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440"/>
    </row>
    <row r="48" spans="1:49">
      <c r="A48" s="439"/>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440"/>
    </row>
    <row r="49" spans="1:27">
      <c r="A49" s="43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440"/>
    </row>
    <row r="50" spans="1:27">
      <c r="A50" s="439"/>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440"/>
    </row>
    <row r="51" spans="1:27">
      <c r="A51" s="439"/>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440"/>
    </row>
    <row r="52" spans="1:27">
      <c r="A52" s="439"/>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440"/>
    </row>
    <row r="53" spans="1:27">
      <c r="A53" s="439"/>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440"/>
    </row>
    <row r="54" spans="1:27">
      <c r="A54" s="439"/>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440"/>
    </row>
    <row r="55" spans="1:27">
      <c r="A55" s="439"/>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440"/>
    </row>
    <row r="56" spans="1:27">
      <c r="A56" s="439"/>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440"/>
    </row>
    <row r="57" spans="1:27">
      <c r="A57" s="439"/>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440"/>
    </row>
    <row r="58" spans="1:27">
      <c r="A58" s="439"/>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440"/>
    </row>
    <row r="59" spans="1:27">
      <c r="A59" s="439"/>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440"/>
    </row>
    <row r="60" spans="1:27">
      <c r="A60" s="441"/>
      <c r="B60" s="442"/>
      <c r="C60" s="442"/>
      <c r="D60" s="442"/>
      <c r="E60" s="442"/>
      <c r="F60" s="442"/>
      <c r="G60" s="442"/>
      <c r="H60" s="442"/>
      <c r="I60" s="442"/>
      <c r="J60" s="442"/>
      <c r="K60" s="442"/>
      <c r="L60" s="442"/>
      <c r="M60" s="442"/>
      <c r="N60" s="442"/>
      <c r="O60" s="442"/>
      <c r="P60" s="442"/>
      <c r="Q60" s="442"/>
      <c r="R60" s="442"/>
      <c r="S60" s="442"/>
      <c r="T60" s="442"/>
      <c r="U60" s="442"/>
      <c r="V60" s="442"/>
      <c r="W60" s="442"/>
      <c r="X60" s="442"/>
      <c r="Y60" s="442"/>
      <c r="Z60" s="442"/>
      <c r="AA60" s="443"/>
    </row>
  </sheetData>
  <mergeCells count="9">
    <mergeCell ref="AS26:AW27"/>
    <mergeCell ref="AN26:AQ27"/>
    <mergeCell ref="A1:B1"/>
    <mergeCell ref="V1:AA1"/>
    <mergeCell ref="B3:L16"/>
    <mergeCell ref="AC26:AF27"/>
    <mergeCell ref="AH26:AL27"/>
    <mergeCell ref="AC8:AF8"/>
    <mergeCell ref="AH8:AL8"/>
  </mergeCells>
  <phoneticPr fontId="10"/>
  <pageMargins left="0.75" right="0.75" top="1" bottom="1" header="0.51200000000000001" footer="0.51200000000000001"/>
  <pageSetup paperSize="9" scale="97" orientation="portrait" r:id="rId1"/>
  <headerFooter alignWithMargins="0"/>
  <colBreaks count="2" manualBreakCount="2">
    <brk id="27" max="1048575" man="1"/>
    <brk id="38"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enableFormatConditionsCalculation="0">
    <tabColor theme="9" tint="0.59999389629810485"/>
  </sheetPr>
  <dimension ref="A1:AX60"/>
  <sheetViews>
    <sheetView showGridLines="0" view="pageBreakPreview" zoomScale="110" zoomScaleNormal="100" zoomScaleSheetLayoutView="110" workbookViewId="0">
      <selection activeCell="L1" sqref="L1"/>
    </sheetView>
  </sheetViews>
  <sheetFormatPr defaultColWidth="10.28515625" defaultRowHeight="10.5"/>
  <cols>
    <col min="1" max="27" width="3.5703125" style="28" customWidth="1"/>
    <col min="28" max="28" width="1.7109375" style="28" customWidth="1"/>
    <col min="29" max="29" width="14.85546875" style="28" customWidth="1"/>
    <col min="30" max="32" width="8.140625" style="28" customWidth="1"/>
    <col min="33" max="33" width="1.7109375" style="28" customWidth="1"/>
    <col min="34" max="34" width="14.85546875" style="28" customWidth="1"/>
    <col min="35" max="38" width="8.140625" style="28" customWidth="1"/>
    <col min="39" max="39" width="1.7109375" style="28" customWidth="1"/>
    <col min="40" max="40" width="14.85546875" style="28" customWidth="1"/>
    <col min="41" max="43" width="7.42578125" style="28" customWidth="1"/>
    <col min="44" max="44" width="1.7109375" style="28" customWidth="1"/>
    <col min="45" max="45" width="14.85546875" style="28" customWidth="1"/>
    <col min="46" max="46" width="7.140625" style="28" bestFit="1" customWidth="1"/>
    <col min="47" max="47" width="7.5703125" style="28" customWidth="1"/>
    <col min="48" max="49" width="6.85546875" style="28" bestFit="1" customWidth="1"/>
    <col min="50" max="16384" width="10.28515625" style="28"/>
  </cols>
  <sheetData>
    <row r="1" spans="1:49" ht="21" customHeight="1" thickBot="1">
      <c r="A1" s="823">
        <v>50</v>
      </c>
      <c r="B1" s="823"/>
      <c r="C1" s="499" t="s">
        <v>115</v>
      </c>
      <c r="D1" s="499"/>
      <c r="E1" s="499"/>
      <c r="F1" s="499"/>
      <c r="G1" s="499"/>
      <c r="H1" s="499"/>
      <c r="I1" s="499"/>
      <c r="J1" s="499"/>
      <c r="K1" s="499"/>
      <c r="L1" s="499"/>
      <c r="M1" s="499"/>
      <c r="N1" s="499"/>
      <c r="O1" s="499"/>
      <c r="P1" s="499"/>
      <c r="Q1" s="499"/>
      <c r="R1" s="499"/>
      <c r="S1" s="499"/>
      <c r="T1" s="499"/>
      <c r="U1" s="499"/>
      <c r="V1" s="887" t="s">
        <v>756</v>
      </c>
      <c r="W1" s="824"/>
      <c r="X1" s="824"/>
      <c r="Y1" s="824"/>
      <c r="Z1" s="824"/>
      <c r="AA1" s="824"/>
      <c r="AC1" s="532" t="s">
        <v>793</v>
      </c>
      <c r="AN1" s="532" t="s">
        <v>116</v>
      </c>
    </row>
    <row r="3" spans="1:49">
      <c r="B3" s="825" t="s">
        <v>788</v>
      </c>
      <c r="C3" s="826"/>
      <c r="D3" s="826"/>
      <c r="E3" s="826"/>
      <c r="F3" s="826"/>
      <c r="G3" s="826"/>
      <c r="H3" s="826"/>
      <c r="I3" s="826"/>
      <c r="J3" s="826"/>
      <c r="K3" s="826"/>
      <c r="L3" s="826"/>
      <c r="N3" s="436"/>
      <c r="O3" s="437"/>
      <c r="P3" s="437"/>
      <c r="Q3" s="437"/>
      <c r="R3" s="437"/>
      <c r="S3" s="437"/>
      <c r="T3" s="437"/>
      <c r="U3" s="437"/>
      <c r="V3" s="437"/>
      <c r="W3" s="437"/>
      <c r="X3" s="437"/>
      <c r="Y3" s="437"/>
      <c r="Z3" s="437"/>
      <c r="AA3" s="438"/>
      <c r="AC3" s="28" t="s">
        <v>319</v>
      </c>
      <c r="AH3" s="28" t="s">
        <v>88</v>
      </c>
      <c r="AN3" s="28" t="s">
        <v>319</v>
      </c>
      <c r="AS3" s="28" t="s">
        <v>88</v>
      </c>
    </row>
    <row r="4" spans="1:49" ht="11.25" thickBot="1">
      <c r="B4" s="826"/>
      <c r="C4" s="826"/>
      <c r="D4" s="826"/>
      <c r="E4" s="826"/>
      <c r="F4" s="826"/>
      <c r="G4" s="826"/>
      <c r="H4" s="826"/>
      <c r="I4" s="826"/>
      <c r="J4" s="826"/>
      <c r="K4" s="826"/>
      <c r="L4" s="826"/>
      <c r="N4" s="439"/>
      <c r="O4" s="89"/>
      <c r="P4" s="89"/>
      <c r="Q4" s="89"/>
      <c r="R4" s="89"/>
      <c r="S4" s="89"/>
      <c r="T4" s="89"/>
      <c r="U4" s="89"/>
      <c r="V4" s="89"/>
      <c r="W4" s="89"/>
      <c r="X4" s="89"/>
      <c r="Y4" s="89"/>
      <c r="Z4" s="89"/>
      <c r="AA4" s="440"/>
    </row>
    <row r="5" spans="1:49" ht="11.25" thickBot="1">
      <c r="B5" s="826"/>
      <c r="C5" s="826"/>
      <c r="D5" s="826"/>
      <c r="E5" s="826"/>
      <c r="F5" s="826"/>
      <c r="G5" s="826"/>
      <c r="H5" s="826"/>
      <c r="I5" s="826"/>
      <c r="J5" s="826"/>
      <c r="K5" s="826"/>
      <c r="L5" s="826"/>
      <c r="N5" s="439"/>
      <c r="O5" s="89"/>
      <c r="P5" s="89"/>
      <c r="Q5" s="89"/>
      <c r="R5" s="89"/>
      <c r="S5" s="89"/>
      <c r="T5" s="89"/>
      <c r="U5" s="89"/>
      <c r="V5" s="89"/>
      <c r="W5" s="89"/>
      <c r="X5" s="89"/>
      <c r="Y5" s="89"/>
      <c r="Z5" s="89"/>
      <c r="AA5" s="440"/>
      <c r="AC5" s="583"/>
      <c r="AD5" s="581" t="s">
        <v>321</v>
      </c>
      <c r="AE5" s="581" t="s">
        <v>322</v>
      </c>
      <c r="AF5" s="580" t="s">
        <v>414</v>
      </c>
      <c r="AH5" s="583"/>
      <c r="AI5" s="581" t="s">
        <v>321</v>
      </c>
      <c r="AJ5" s="581" t="s">
        <v>322</v>
      </c>
      <c r="AK5" s="580" t="s">
        <v>414</v>
      </c>
      <c r="AL5" s="580" t="s">
        <v>633</v>
      </c>
      <c r="AN5" s="136"/>
      <c r="AO5" s="159" t="s">
        <v>321</v>
      </c>
      <c r="AP5" s="160" t="s">
        <v>322</v>
      </c>
      <c r="AQ5" s="32" t="s">
        <v>414</v>
      </c>
      <c r="AS5" s="136"/>
      <c r="AT5" s="159" t="s">
        <v>321</v>
      </c>
      <c r="AU5" s="160" t="s">
        <v>322</v>
      </c>
      <c r="AV5" s="45" t="s">
        <v>414</v>
      </c>
      <c r="AW5" s="105" t="s">
        <v>633</v>
      </c>
    </row>
    <row r="6" spans="1:49" ht="11.25" thickBot="1">
      <c r="B6" s="826"/>
      <c r="C6" s="826"/>
      <c r="D6" s="826"/>
      <c r="E6" s="826"/>
      <c r="F6" s="826"/>
      <c r="G6" s="826"/>
      <c r="H6" s="826"/>
      <c r="I6" s="826"/>
      <c r="J6" s="826"/>
      <c r="K6" s="826"/>
      <c r="L6" s="826"/>
      <c r="N6" s="439"/>
      <c r="O6" s="89"/>
      <c r="P6" s="89"/>
      <c r="Q6" s="89"/>
      <c r="R6" s="89"/>
      <c r="S6" s="89"/>
      <c r="T6" s="89"/>
      <c r="U6" s="89"/>
      <c r="V6" s="89"/>
      <c r="W6" s="89"/>
      <c r="X6" s="89"/>
      <c r="Y6" s="89"/>
      <c r="Z6" s="89"/>
      <c r="AA6" s="440"/>
      <c r="AC6" s="580" t="s">
        <v>633</v>
      </c>
      <c r="AD6" s="790">
        <f>AO6</f>
        <v>0.64264560710760121</v>
      </c>
      <c r="AE6" s="706">
        <f>AP6</f>
        <v>0.28430404738400789</v>
      </c>
      <c r="AF6" s="706">
        <f>AQ6</f>
        <v>7.3050345508390915E-2</v>
      </c>
      <c r="AH6" s="580" t="s">
        <v>633</v>
      </c>
      <c r="AI6" s="714">
        <f>AT6</f>
        <v>651</v>
      </c>
      <c r="AJ6" s="714">
        <f>AU6</f>
        <v>288</v>
      </c>
      <c r="AK6" s="714">
        <f>AV6</f>
        <v>74</v>
      </c>
      <c r="AL6" s="714">
        <f>AW6</f>
        <v>1013</v>
      </c>
      <c r="AN6" s="33" t="s">
        <v>633</v>
      </c>
      <c r="AO6" s="132">
        <f>+AT6/$AW6</f>
        <v>0.64264560710760121</v>
      </c>
      <c r="AP6" s="133">
        <f>+AU6/$AW6</f>
        <v>0.28430404738400789</v>
      </c>
      <c r="AQ6" s="135">
        <f>+AV6/$AW6</f>
        <v>7.3050345508390915E-2</v>
      </c>
      <c r="AS6" s="33" t="s">
        <v>633</v>
      </c>
      <c r="AT6" s="40">
        <f>+集計・資料②!AZ33</f>
        <v>651</v>
      </c>
      <c r="AU6" s="41">
        <f>+集計・資料②!BA33</f>
        <v>288</v>
      </c>
      <c r="AV6" s="42">
        <f>+集計・資料②!BB33</f>
        <v>74</v>
      </c>
      <c r="AW6" s="243">
        <f>+SUM(AT6:AV6)</f>
        <v>1013</v>
      </c>
    </row>
    <row r="7" spans="1:49">
      <c r="B7" s="826"/>
      <c r="C7" s="826"/>
      <c r="D7" s="826"/>
      <c r="E7" s="826"/>
      <c r="F7" s="826"/>
      <c r="G7" s="826"/>
      <c r="H7" s="826"/>
      <c r="I7" s="826"/>
      <c r="J7" s="826"/>
      <c r="K7" s="826"/>
      <c r="L7" s="826"/>
      <c r="N7" s="439"/>
      <c r="O7" s="89"/>
      <c r="P7" s="89"/>
      <c r="Q7" s="89"/>
      <c r="R7" s="89"/>
      <c r="S7" s="89"/>
      <c r="T7" s="89"/>
      <c r="U7" s="89"/>
      <c r="V7" s="89"/>
      <c r="W7" s="89"/>
      <c r="X7" s="89"/>
      <c r="Y7" s="89"/>
      <c r="Z7" s="89"/>
      <c r="AA7" s="440"/>
      <c r="AK7" s="89"/>
      <c r="AL7" s="89"/>
      <c r="AV7" s="529"/>
      <c r="AW7" s="529"/>
    </row>
    <row r="8" spans="1:49" ht="22.5" customHeight="1">
      <c r="B8" s="826"/>
      <c r="C8" s="826"/>
      <c r="D8" s="826"/>
      <c r="E8" s="826"/>
      <c r="F8" s="826"/>
      <c r="G8" s="826"/>
      <c r="H8" s="826"/>
      <c r="I8" s="826"/>
      <c r="J8" s="826"/>
      <c r="K8" s="826"/>
      <c r="L8" s="826"/>
      <c r="N8" s="439"/>
      <c r="O8" s="89"/>
      <c r="P8" s="89"/>
      <c r="Q8" s="89"/>
      <c r="R8" s="89"/>
      <c r="S8" s="89"/>
      <c r="T8" s="89"/>
      <c r="U8" s="89"/>
      <c r="V8" s="89"/>
      <c r="W8" s="89"/>
      <c r="X8" s="89"/>
      <c r="Y8" s="89"/>
      <c r="Z8" s="89"/>
      <c r="AA8" s="440"/>
      <c r="AC8" s="888" t="s">
        <v>704</v>
      </c>
      <c r="AD8" s="888"/>
      <c r="AE8" s="888"/>
      <c r="AF8" s="888"/>
      <c r="AH8" s="888" t="s">
        <v>705</v>
      </c>
      <c r="AI8" s="888"/>
      <c r="AJ8" s="888"/>
      <c r="AK8" s="888"/>
      <c r="AL8" s="888"/>
      <c r="AN8" s="28" t="s">
        <v>319</v>
      </c>
      <c r="AS8" s="28" t="s">
        <v>88</v>
      </c>
      <c r="AV8" s="89"/>
      <c r="AW8" s="89"/>
    </row>
    <row r="9" spans="1:49" ht="11.25" thickBot="1">
      <c r="B9" s="826"/>
      <c r="C9" s="826"/>
      <c r="D9" s="826"/>
      <c r="E9" s="826"/>
      <c r="F9" s="826"/>
      <c r="G9" s="826"/>
      <c r="H9" s="826"/>
      <c r="I9" s="826"/>
      <c r="J9" s="826"/>
      <c r="K9" s="826"/>
      <c r="L9" s="826"/>
      <c r="N9" s="439"/>
      <c r="O9" s="89"/>
      <c r="P9" s="89"/>
      <c r="Q9" s="89"/>
      <c r="R9" s="89"/>
      <c r="S9" s="89"/>
      <c r="T9" s="89"/>
      <c r="U9" s="89"/>
      <c r="V9" s="89"/>
      <c r="W9" s="89"/>
      <c r="X9" s="89"/>
      <c r="Y9" s="89"/>
      <c r="Z9" s="89"/>
      <c r="AA9" s="440"/>
      <c r="AK9" s="89"/>
      <c r="AL9" s="89"/>
      <c r="AV9" s="530"/>
      <c r="AW9" s="530"/>
    </row>
    <row r="10" spans="1:49" ht="11.25" thickBot="1">
      <c r="B10" s="826"/>
      <c r="C10" s="826"/>
      <c r="D10" s="826"/>
      <c r="E10" s="826"/>
      <c r="F10" s="826"/>
      <c r="G10" s="826"/>
      <c r="H10" s="826"/>
      <c r="I10" s="826"/>
      <c r="J10" s="826"/>
      <c r="K10" s="826"/>
      <c r="L10" s="826"/>
      <c r="N10" s="439"/>
      <c r="O10" s="89"/>
      <c r="P10" s="89"/>
      <c r="Q10" s="89"/>
      <c r="R10" s="89"/>
      <c r="S10" s="89"/>
      <c r="T10" s="89"/>
      <c r="U10" s="89"/>
      <c r="V10" s="89"/>
      <c r="W10" s="89"/>
      <c r="X10" s="89"/>
      <c r="Y10" s="89"/>
      <c r="Z10" s="89"/>
      <c r="AA10" s="440"/>
      <c r="AC10" s="580" t="s">
        <v>625</v>
      </c>
      <c r="AD10" s="581" t="s">
        <v>321</v>
      </c>
      <c r="AE10" s="581" t="s">
        <v>322</v>
      </c>
      <c r="AF10" s="580" t="s">
        <v>414</v>
      </c>
      <c r="AH10" s="580" t="s">
        <v>625</v>
      </c>
      <c r="AI10" s="581" t="s">
        <v>321</v>
      </c>
      <c r="AJ10" s="581" t="s">
        <v>322</v>
      </c>
      <c r="AK10" s="580" t="s">
        <v>414</v>
      </c>
      <c r="AL10" s="580" t="s">
        <v>633</v>
      </c>
      <c r="AN10" s="33" t="s">
        <v>625</v>
      </c>
      <c r="AO10" s="159" t="s">
        <v>321</v>
      </c>
      <c r="AP10" s="160" t="s">
        <v>322</v>
      </c>
      <c r="AQ10" s="105" t="s">
        <v>414</v>
      </c>
      <c r="AS10" s="33" t="s">
        <v>625</v>
      </c>
      <c r="AT10" s="159" t="s">
        <v>321</v>
      </c>
      <c r="AU10" s="160" t="s">
        <v>322</v>
      </c>
      <c r="AV10" s="106" t="s">
        <v>414</v>
      </c>
      <c r="AW10" s="105" t="s">
        <v>633</v>
      </c>
    </row>
    <row r="11" spans="1:49">
      <c r="B11" s="826"/>
      <c r="C11" s="826"/>
      <c r="D11" s="826"/>
      <c r="E11" s="826"/>
      <c r="F11" s="826"/>
      <c r="G11" s="826"/>
      <c r="H11" s="826"/>
      <c r="I11" s="826"/>
      <c r="J11" s="826"/>
      <c r="K11" s="826"/>
      <c r="L11" s="826"/>
      <c r="N11" s="439"/>
      <c r="O11" s="89"/>
      <c r="P11" s="89"/>
      <c r="Q11" s="89"/>
      <c r="R11" s="89"/>
      <c r="S11" s="89"/>
      <c r="T11" s="89"/>
      <c r="U11" s="89"/>
      <c r="V11" s="89"/>
      <c r="W11" s="89"/>
      <c r="X11" s="89"/>
      <c r="Y11" s="89"/>
      <c r="Z11" s="89"/>
      <c r="AA11" s="440"/>
      <c r="AC11" s="578" t="s">
        <v>416</v>
      </c>
      <c r="AD11" s="715">
        <f>AO23</f>
        <v>0.51807228915662651</v>
      </c>
      <c r="AE11" s="706">
        <f>AP23</f>
        <v>0.39759036144578314</v>
      </c>
      <c r="AF11" s="706">
        <f>AQ23</f>
        <v>8.4337349397590355E-2</v>
      </c>
      <c r="AH11" s="578" t="s">
        <v>416</v>
      </c>
      <c r="AI11" s="728">
        <f>AT23</f>
        <v>86</v>
      </c>
      <c r="AJ11" s="728">
        <f>AU23</f>
        <v>66</v>
      </c>
      <c r="AK11" s="728">
        <f>AV23</f>
        <v>14</v>
      </c>
      <c r="AL11" s="728">
        <f>AW23</f>
        <v>166</v>
      </c>
      <c r="AN11" s="46" t="s">
        <v>632</v>
      </c>
      <c r="AO11" s="92" t="e">
        <f>+AT11/$AW11</f>
        <v>#DIV/0!</v>
      </c>
      <c r="AP11" s="48" t="e">
        <f>+AU11/$AW11</f>
        <v>#DIV/0!</v>
      </c>
      <c r="AQ11" s="93" t="e">
        <f>+AV11/$AW11</f>
        <v>#DIV/0!</v>
      </c>
      <c r="AS11" s="150" t="s">
        <v>632</v>
      </c>
      <c r="AT11" s="515">
        <f>+集計・資料②!AZ7</f>
        <v>0</v>
      </c>
      <c r="AU11" s="241">
        <f>+集計・資料②!BA7</f>
        <v>0</v>
      </c>
      <c r="AV11" s="523">
        <f>+集計・資料②!BB7</f>
        <v>0</v>
      </c>
      <c r="AW11" s="514">
        <f>+SUM(AT11:AV11)</f>
        <v>0</v>
      </c>
    </row>
    <row r="12" spans="1:49">
      <c r="B12" s="826"/>
      <c r="C12" s="826"/>
      <c r="D12" s="826"/>
      <c r="E12" s="826"/>
      <c r="F12" s="826"/>
      <c r="G12" s="826"/>
      <c r="H12" s="826"/>
      <c r="I12" s="826"/>
      <c r="J12" s="826"/>
      <c r="K12" s="826"/>
      <c r="L12" s="826"/>
      <c r="N12" s="439"/>
      <c r="O12" s="89"/>
      <c r="P12" s="89"/>
      <c r="Q12" s="89"/>
      <c r="R12" s="89"/>
      <c r="S12" s="89"/>
      <c r="T12" s="89"/>
      <c r="U12" s="89"/>
      <c r="V12" s="89"/>
      <c r="W12" s="89"/>
      <c r="X12" s="89"/>
      <c r="Y12" s="89"/>
      <c r="Z12" s="89"/>
      <c r="AA12" s="440"/>
      <c r="AC12" s="708" t="s">
        <v>417</v>
      </c>
      <c r="AD12" s="715">
        <f>AO22</f>
        <v>0.61250000000000004</v>
      </c>
      <c r="AE12" s="706">
        <f>AP22</f>
        <v>0.33124999999999999</v>
      </c>
      <c r="AF12" s="706">
        <f>AQ22</f>
        <v>5.6250000000000001E-2</v>
      </c>
      <c r="AH12" s="708" t="s">
        <v>417</v>
      </c>
      <c r="AI12" s="728">
        <f>AT22</f>
        <v>98</v>
      </c>
      <c r="AJ12" s="728">
        <f>AU22</f>
        <v>53</v>
      </c>
      <c r="AK12" s="728">
        <f>AV22</f>
        <v>9</v>
      </c>
      <c r="AL12" s="728">
        <f>AW22</f>
        <v>160</v>
      </c>
      <c r="AN12" s="8" t="s">
        <v>619</v>
      </c>
      <c r="AO12" s="98">
        <f t="shared" ref="AO12:AQ23" si="0">+AT12/$AW12</f>
        <v>0.50877192982456143</v>
      </c>
      <c r="AP12" s="74">
        <f t="shared" si="0"/>
        <v>0.40350877192982454</v>
      </c>
      <c r="AQ12" s="75">
        <f t="shared" si="0"/>
        <v>8.771929824561403E-2</v>
      </c>
      <c r="AS12" s="19" t="s">
        <v>619</v>
      </c>
      <c r="AT12" s="516">
        <f>+集計・資料②!AZ9</f>
        <v>29</v>
      </c>
      <c r="AU12" s="521">
        <f>+集計・資料②!BA9</f>
        <v>23</v>
      </c>
      <c r="AV12" s="524">
        <f>+集計・資料②!BB9</f>
        <v>5</v>
      </c>
      <c r="AW12" s="78">
        <f>+SUM(AT12:AV12)</f>
        <v>57</v>
      </c>
    </row>
    <row r="13" spans="1:49">
      <c r="B13" s="826"/>
      <c r="C13" s="826"/>
      <c r="D13" s="826"/>
      <c r="E13" s="826"/>
      <c r="F13" s="826"/>
      <c r="G13" s="826"/>
      <c r="H13" s="826"/>
      <c r="I13" s="826"/>
      <c r="J13" s="826"/>
      <c r="K13" s="826"/>
      <c r="L13" s="826"/>
      <c r="N13" s="439"/>
      <c r="O13" s="89"/>
      <c r="P13" s="89"/>
      <c r="Q13" s="89"/>
      <c r="R13" s="89"/>
      <c r="S13" s="89"/>
      <c r="T13" s="89"/>
      <c r="U13" s="89"/>
      <c r="V13" s="89"/>
      <c r="W13" s="89"/>
      <c r="X13" s="89"/>
      <c r="Y13" s="89"/>
      <c r="Z13" s="89"/>
      <c r="AA13" s="440"/>
      <c r="AC13" s="578" t="s">
        <v>418</v>
      </c>
      <c r="AD13" s="790">
        <f>AO21</f>
        <v>0.875</v>
      </c>
      <c r="AE13" s="706">
        <f>AP21</f>
        <v>0.125</v>
      </c>
      <c r="AF13" s="706">
        <f>AQ21</f>
        <v>0</v>
      </c>
      <c r="AH13" s="578" t="s">
        <v>418</v>
      </c>
      <c r="AI13" s="728">
        <f>AT21</f>
        <v>7</v>
      </c>
      <c r="AJ13" s="728">
        <f>AU21</f>
        <v>1</v>
      </c>
      <c r="AK13" s="728">
        <f>AV21</f>
        <v>0</v>
      </c>
      <c r="AL13" s="728">
        <f>AW21</f>
        <v>8</v>
      </c>
      <c r="AN13" s="8" t="s">
        <v>620</v>
      </c>
      <c r="AO13" s="98">
        <f t="shared" si="0"/>
        <v>0.74242424242424243</v>
      </c>
      <c r="AP13" s="74">
        <f t="shared" si="0"/>
        <v>0.17424242424242425</v>
      </c>
      <c r="AQ13" s="75">
        <f t="shared" si="0"/>
        <v>8.3333333333333329E-2</v>
      </c>
      <c r="AS13" s="19" t="s">
        <v>620</v>
      </c>
      <c r="AT13" s="517">
        <f>+集計・資料②!AZ11</f>
        <v>98</v>
      </c>
      <c r="AU13" s="239">
        <f>+集計・資料②!BA11</f>
        <v>23</v>
      </c>
      <c r="AV13" s="525">
        <f>+集計・資料②!BB11</f>
        <v>11</v>
      </c>
      <c r="AW13" s="78">
        <f t="shared" ref="AW13:AW23" si="1">+SUM(AT13:AV13)</f>
        <v>132</v>
      </c>
    </row>
    <row r="14" spans="1:49">
      <c r="B14" s="826"/>
      <c r="C14" s="826"/>
      <c r="D14" s="826"/>
      <c r="E14" s="826"/>
      <c r="F14" s="826"/>
      <c r="G14" s="826"/>
      <c r="H14" s="826"/>
      <c r="I14" s="826"/>
      <c r="J14" s="826"/>
      <c r="K14" s="826"/>
      <c r="L14" s="826"/>
      <c r="N14" s="439"/>
      <c r="O14" s="89"/>
      <c r="P14" s="89"/>
      <c r="Q14" s="89"/>
      <c r="R14" s="89"/>
      <c r="S14" s="89"/>
      <c r="T14" s="89"/>
      <c r="U14" s="89"/>
      <c r="V14" s="89"/>
      <c r="W14" s="89"/>
      <c r="X14" s="89"/>
      <c r="Y14" s="89"/>
      <c r="Z14" s="89"/>
      <c r="AA14" s="440"/>
      <c r="AC14" s="708" t="s">
        <v>419</v>
      </c>
      <c r="AD14" s="715">
        <f>AO20</f>
        <v>0.45</v>
      </c>
      <c r="AE14" s="706">
        <f>AP20</f>
        <v>0.45</v>
      </c>
      <c r="AF14" s="706">
        <f>AQ20</f>
        <v>0.1</v>
      </c>
      <c r="AH14" s="708" t="s">
        <v>419</v>
      </c>
      <c r="AI14" s="728">
        <f>AT20</f>
        <v>9</v>
      </c>
      <c r="AJ14" s="728">
        <f>AU20</f>
        <v>9</v>
      </c>
      <c r="AK14" s="728">
        <f>AV20</f>
        <v>2</v>
      </c>
      <c r="AL14" s="728">
        <f>AW20</f>
        <v>20</v>
      </c>
      <c r="AN14" s="8" t="s">
        <v>618</v>
      </c>
      <c r="AO14" s="98">
        <f t="shared" si="0"/>
        <v>0.89655172413793105</v>
      </c>
      <c r="AP14" s="74">
        <f t="shared" si="0"/>
        <v>0.10344827586206896</v>
      </c>
      <c r="AQ14" s="75">
        <f t="shared" si="0"/>
        <v>0</v>
      </c>
      <c r="AS14" s="19" t="s">
        <v>618</v>
      </c>
      <c r="AT14" s="517">
        <f>+集計・資料②!AZ13</f>
        <v>26</v>
      </c>
      <c r="AU14" s="239">
        <f>+集計・資料②!BA13</f>
        <v>3</v>
      </c>
      <c r="AV14" s="525">
        <f>+集計・資料②!BB13</f>
        <v>0</v>
      </c>
      <c r="AW14" s="78">
        <f t="shared" si="1"/>
        <v>29</v>
      </c>
    </row>
    <row r="15" spans="1:49" ht="12.75" customHeight="1">
      <c r="B15" s="826"/>
      <c r="C15" s="826"/>
      <c r="D15" s="826"/>
      <c r="E15" s="826"/>
      <c r="F15" s="826"/>
      <c r="G15" s="826"/>
      <c r="H15" s="826"/>
      <c r="I15" s="826"/>
      <c r="J15" s="826"/>
      <c r="K15" s="826"/>
      <c r="L15" s="826"/>
      <c r="N15" s="439"/>
      <c r="O15" s="89"/>
      <c r="P15" s="89"/>
      <c r="Q15" s="89"/>
      <c r="R15" s="89"/>
      <c r="S15" s="89"/>
      <c r="T15" s="89"/>
      <c r="U15" s="89"/>
      <c r="V15" s="89"/>
      <c r="W15" s="89"/>
      <c r="X15" s="89"/>
      <c r="Y15" s="89"/>
      <c r="Z15" s="89"/>
      <c r="AA15" s="440"/>
      <c r="AC15" s="578" t="s">
        <v>420</v>
      </c>
      <c r="AD15" s="715">
        <f>AO19</f>
        <v>0.66108786610878656</v>
      </c>
      <c r="AE15" s="706">
        <f>AP19</f>
        <v>0.28033472803347281</v>
      </c>
      <c r="AF15" s="706">
        <f>AQ19</f>
        <v>5.8577405857740586E-2</v>
      </c>
      <c r="AH15" s="578" t="s">
        <v>420</v>
      </c>
      <c r="AI15" s="728">
        <f>AT19</f>
        <v>158</v>
      </c>
      <c r="AJ15" s="728">
        <f>AU19</f>
        <v>67</v>
      </c>
      <c r="AK15" s="728">
        <f>AV19</f>
        <v>14</v>
      </c>
      <c r="AL15" s="728">
        <f>AW19</f>
        <v>239</v>
      </c>
      <c r="AN15" s="8" t="s">
        <v>617</v>
      </c>
      <c r="AO15" s="98">
        <f t="shared" si="0"/>
        <v>0.71223021582733814</v>
      </c>
      <c r="AP15" s="74">
        <f t="shared" si="0"/>
        <v>0.18705035971223022</v>
      </c>
      <c r="AQ15" s="75">
        <f t="shared" si="0"/>
        <v>0.10071942446043165</v>
      </c>
      <c r="AS15" s="19" t="s">
        <v>617</v>
      </c>
      <c r="AT15" s="517">
        <f>+集計・資料②!AZ15</f>
        <v>99</v>
      </c>
      <c r="AU15" s="239">
        <f>+集計・資料②!BA15</f>
        <v>26</v>
      </c>
      <c r="AV15" s="525">
        <f>+集計・資料②!BB15</f>
        <v>14</v>
      </c>
      <c r="AW15" s="78">
        <f t="shared" si="1"/>
        <v>139</v>
      </c>
    </row>
    <row r="16" spans="1:49">
      <c r="B16" s="826"/>
      <c r="C16" s="826"/>
      <c r="D16" s="826"/>
      <c r="E16" s="826"/>
      <c r="F16" s="826"/>
      <c r="G16" s="826"/>
      <c r="H16" s="826"/>
      <c r="I16" s="826"/>
      <c r="J16" s="826"/>
      <c r="K16" s="826"/>
      <c r="L16" s="826"/>
      <c r="N16" s="441"/>
      <c r="O16" s="442"/>
      <c r="P16" s="442"/>
      <c r="Q16" s="442"/>
      <c r="R16" s="442"/>
      <c r="S16" s="442"/>
      <c r="T16" s="442"/>
      <c r="U16" s="442"/>
      <c r="V16" s="442"/>
      <c r="W16" s="442"/>
      <c r="X16" s="442"/>
      <c r="Y16" s="442"/>
      <c r="Z16" s="442"/>
      <c r="AA16" s="443"/>
      <c r="AC16" s="708" t="s">
        <v>421</v>
      </c>
      <c r="AD16" s="715">
        <f>AO18</f>
        <v>0.7142857142857143</v>
      </c>
      <c r="AE16" s="706">
        <f>AP18</f>
        <v>0.2857142857142857</v>
      </c>
      <c r="AF16" s="706">
        <f>AQ18</f>
        <v>0</v>
      </c>
      <c r="AH16" s="708" t="s">
        <v>421</v>
      </c>
      <c r="AI16" s="728">
        <f>AT18</f>
        <v>10</v>
      </c>
      <c r="AJ16" s="728">
        <f>AU18</f>
        <v>4</v>
      </c>
      <c r="AK16" s="728">
        <f>AV18</f>
        <v>0</v>
      </c>
      <c r="AL16" s="728">
        <f>AW18</f>
        <v>14</v>
      </c>
      <c r="AN16" s="8" t="s">
        <v>616</v>
      </c>
      <c r="AO16" s="98">
        <f t="shared" si="0"/>
        <v>0.6333333333333333</v>
      </c>
      <c r="AP16" s="74">
        <f t="shared" si="0"/>
        <v>0.33333333333333331</v>
      </c>
      <c r="AQ16" s="75">
        <f t="shared" si="0"/>
        <v>3.3333333333333333E-2</v>
      </c>
      <c r="AS16" s="19" t="s">
        <v>616</v>
      </c>
      <c r="AT16" s="517">
        <f>+集計・資料②!AV17</f>
        <v>19</v>
      </c>
      <c r="AU16" s="239">
        <f>+集計・資料②!AW17</f>
        <v>10</v>
      </c>
      <c r="AV16" s="525">
        <f>+集計・資料②!AX17</f>
        <v>1</v>
      </c>
      <c r="AW16" s="78">
        <f t="shared" si="1"/>
        <v>30</v>
      </c>
    </row>
    <row r="17" spans="1:50" ht="13.5" customHeight="1">
      <c r="O17" s="89"/>
      <c r="P17" s="89"/>
      <c r="Q17" s="89"/>
      <c r="R17" s="89"/>
      <c r="S17" s="89"/>
      <c r="T17" s="89"/>
      <c r="U17" s="89"/>
      <c r="V17" s="89"/>
      <c r="W17" s="89"/>
      <c r="X17" s="89"/>
      <c r="Y17" s="89"/>
      <c r="Z17" s="89"/>
      <c r="AA17" s="89"/>
      <c r="AC17" s="578" t="s">
        <v>422</v>
      </c>
      <c r="AD17" s="715">
        <f>AO17</f>
        <v>0.52631578947368418</v>
      </c>
      <c r="AE17" s="706">
        <f>AP17</f>
        <v>0.26315789473684209</v>
      </c>
      <c r="AF17" s="706">
        <f>AQ17</f>
        <v>0.21052631578947367</v>
      </c>
      <c r="AH17" s="578" t="s">
        <v>422</v>
      </c>
      <c r="AI17" s="728">
        <f>AT17</f>
        <v>10</v>
      </c>
      <c r="AJ17" s="728">
        <f>AU17</f>
        <v>5</v>
      </c>
      <c r="AK17" s="728">
        <f>AV17</f>
        <v>4</v>
      </c>
      <c r="AL17" s="728">
        <f>AW17</f>
        <v>19</v>
      </c>
      <c r="AN17" s="8" t="s">
        <v>621</v>
      </c>
      <c r="AO17" s="98">
        <f t="shared" si="0"/>
        <v>0.52631578947368418</v>
      </c>
      <c r="AP17" s="74">
        <f t="shared" si="0"/>
        <v>0.26315789473684209</v>
      </c>
      <c r="AQ17" s="75">
        <f t="shared" si="0"/>
        <v>0.21052631578947367</v>
      </c>
      <c r="AS17" s="19" t="s">
        <v>621</v>
      </c>
      <c r="AT17" s="518">
        <f>+集計・資料②!AZ19</f>
        <v>10</v>
      </c>
      <c r="AU17" s="522">
        <f>+集計・資料②!BA19</f>
        <v>5</v>
      </c>
      <c r="AV17" s="526">
        <f>+集計・資料②!BB19</f>
        <v>4</v>
      </c>
      <c r="AW17" s="78">
        <f t="shared" si="1"/>
        <v>19</v>
      </c>
    </row>
    <row r="18" spans="1:50">
      <c r="A18" s="436"/>
      <c r="B18" s="437"/>
      <c r="C18" s="437"/>
      <c r="D18" s="437"/>
      <c r="E18" s="437"/>
      <c r="F18" s="437"/>
      <c r="G18" s="437"/>
      <c r="H18" s="437"/>
      <c r="I18" s="437"/>
      <c r="J18" s="437"/>
      <c r="K18" s="437"/>
      <c r="L18" s="437"/>
      <c r="M18" s="437"/>
      <c r="N18" s="437"/>
      <c r="O18" s="437"/>
      <c r="P18" s="437"/>
      <c r="Q18" s="437"/>
      <c r="R18" s="437"/>
      <c r="S18" s="437"/>
      <c r="T18" s="437"/>
      <c r="U18" s="437"/>
      <c r="V18" s="437"/>
      <c r="W18" s="437"/>
      <c r="X18" s="437"/>
      <c r="Y18" s="437"/>
      <c r="Z18" s="437"/>
      <c r="AA18" s="438"/>
      <c r="AC18" s="708" t="s">
        <v>423</v>
      </c>
      <c r="AD18" s="715">
        <f>AO16</f>
        <v>0.6333333333333333</v>
      </c>
      <c r="AE18" s="706">
        <f>AP16</f>
        <v>0.33333333333333331</v>
      </c>
      <c r="AF18" s="706">
        <f>AQ16</f>
        <v>3.3333333333333333E-2</v>
      </c>
      <c r="AH18" s="708" t="s">
        <v>423</v>
      </c>
      <c r="AI18" s="728">
        <f>AT16</f>
        <v>19</v>
      </c>
      <c r="AJ18" s="728">
        <f>AU16</f>
        <v>10</v>
      </c>
      <c r="AK18" s="728">
        <f>AV16</f>
        <v>1</v>
      </c>
      <c r="AL18" s="728">
        <f>AW16</f>
        <v>30</v>
      </c>
      <c r="AN18" s="8" t="s">
        <v>615</v>
      </c>
      <c r="AO18" s="98">
        <f t="shared" si="0"/>
        <v>0.7142857142857143</v>
      </c>
      <c r="AP18" s="74">
        <f t="shared" si="0"/>
        <v>0.2857142857142857</v>
      </c>
      <c r="AQ18" s="75">
        <f t="shared" si="0"/>
        <v>0</v>
      </c>
      <c r="AS18" s="19" t="s">
        <v>615</v>
      </c>
      <c r="AT18" s="516">
        <f>+集計・資料②!AZ21</f>
        <v>10</v>
      </c>
      <c r="AU18" s="521">
        <f>+集計・資料②!BA21</f>
        <v>4</v>
      </c>
      <c r="AV18" s="524">
        <f>+集計・資料②!BB21</f>
        <v>0</v>
      </c>
      <c r="AW18" s="78">
        <f t="shared" si="1"/>
        <v>14</v>
      </c>
    </row>
    <row r="19" spans="1:50">
      <c r="A19" s="439"/>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440"/>
      <c r="AC19" s="578" t="s">
        <v>424</v>
      </c>
      <c r="AD19" s="715">
        <f>AO15</f>
        <v>0.71223021582733814</v>
      </c>
      <c r="AE19" s="706">
        <f>AP15</f>
        <v>0.18705035971223022</v>
      </c>
      <c r="AF19" s="706">
        <f>AQ15</f>
        <v>0.10071942446043165</v>
      </c>
      <c r="AH19" s="578" t="s">
        <v>424</v>
      </c>
      <c r="AI19" s="728">
        <f>AT15</f>
        <v>99</v>
      </c>
      <c r="AJ19" s="728">
        <f>AU15</f>
        <v>26</v>
      </c>
      <c r="AK19" s="728">
        <f>AV15</f>
        <v>14</v>
      </c>
      <c r="AL19" s="728">
        <f>AW15</f>
        <v>139</v>
      </c>
      <c r="AN19" s="8" t="s">
        <v>614</v>
      </c>
      <c r="AO19" s="98">
        <f t="shared" si="0"/>
        <v>0.66108786610878656</v>
      </c>
      <c r="AP19" s="74">
        <f t="shared" si="0"/>
        <v>0.28033472803347281</v>
      </c>
      <c r="AQ19" s="75">
        <f t="shared" si="0"/>
        <v>5.8577405857740586E-2</v>
      </c>
      <c r="AS19" s="19" t="s">
        <v>614</v>
      </c>
      <c r="AT19" s="517">
        <f>+集計・資料②!AZ23</f>
        <v>158</v>
      </c>
      <c r="AU19" s="239">
        <f>+集計・資料②!BA23</f>
        <v>67</v>
      </c>
      <c r="AV19" s="525">
        <f>+集計・資料②!BB23</f>
        <v>14</v>
      </c>
      <c r="AW19" s="78">
        <f t="shared" si="1"/>
        <v>239</v>
      </c>
    </row>
    <row r="20" spans="1:50">
      <c r="A20" s="439"/>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440"/>
      <c r="AC20" s="708" t="s">
        <v>425</v>
      </c>
      <c r="AD20" s="790">
        <f>AO14</f>
        <v>0.89655172413793105</v>
      </c>
      <c r="AE20" s="706">
        <f>AP14</f>
        <v>0.10344827586206896</v>
      </c>
      <c r="AF20" s="706">
        <f>AQ14</f>
        <v>0</v>
      </c>
      <c r="AH20" s="708" t="s">
        <v>425</v>
      </c>
      <c r="AI20" s="728">
        <f>AT14</f>
        <v>26</v>
      </c>
      <c r="AJ20" s="728">
        <f>AU14</f>
        <v>3</v>
      </c>
      <c r="AK20" s="728">
        <f>AV14</f>
        <v>0</v>
      </c>
      <c r="AL20" s="728">
        <f>AW14</f>
        <v>29</v>
      </c>
      <c r="AN20" s="8" t="s">
        <v>613</v>
      </c>
      <c r="AO20" s="98">
        <f t="shared" si="0"/>
        <v>0.45</v>
      </c>
      <c r="AP20" s="74">
        <f t="shared" si="0"/>
        <v>0.45</v>
      </c>
      <c r="AQ20" s="75">
        <f t="shared" si="0"/>
        <v>0.1</v>
      </c>
      <c r="AS20" s="19" t="s">
        <v>613</v>
      </c>
      <c r="AT20" s="517">
        <f>+集計・資料②!AZ25</f>
        <v>9</v>
      </c>
      <c r="AU20" s="239">
        <f>+集計・資料②!BA25</f>
        <v>9</v>
      </c>
      <c r="AV20" s="525">
        <f>+集計・資料②!BB25</f>
        <v>2</v>
      </c>
      <c r="AW20" s="78">
        <f t="shared" si="1"/>
        <v>20</v>
      </c>
    </row>
    <row r="21" spans="1:50">
      <c r="A21" s="439"/>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440"/>
      <c r="AC21" s="578" t="s">
        <v>426</v>
      </c>
      <c r="AD21" s="715">
        <f>AO13</f>
        <v>0.74242424242424243</v>
      </c>
      <c r="AE21" s="706">
        <f>AP13</f>
        <v>0.17424242424242425</v>
      </c>
      <c r="AF21" s="706">
        <f>AQ13</f>
        <v>8.3333333333333329E-2</v>
      </c>
      <c r="AH21" s="578" t="s">
        <v>426</v>
      </c>
      <c r="AI21" s="728">
        <f>AT13</f>
        <v>98</v>
      </c>
      <c r="AJ21" s="728">
        <f>AU13</f>
        <v>23</v>
      </c>
      <c r="AK21" s="728">
        <f>AV13</f>
        <v>11</v>
      </c>
      <c r="AL21" s="728">
        <f>AW13</f>
        <v>132</v>
      </c>
      <c r="AN21" s="8" t="s">
        <v>612</v>
      </c>
      <c r="AO21" s="98">
        <f t="shared" si="0"/>
        <v>0.875</v>
      </c>
      <c r="AP21" s="74">
        <f t="shared" si="0"/>
        <v>0.125</v>
      </c>
      <c r="AQ21" s="75">
        <f t="shared" si="0"/>
        <v>0</v>
      </c>
      <c r="AS21" s="19" t="s">
        <v>612</v>
      </c>
      <c r="AT21" s="518">
        <f>+集計・資料②!AZ27</f>
        <v>7</v>
      </c>
      <c r="AU21" s="522">
        <f>+集計・資料②!BA27</f>
        <v>1</v>
      </c>
      <c r="AV21" s="526">
        <f>+集計・資料②!BB27</f>
        <v>0</v>
      </c>
      <c r="AW21" s="78">
        <f t="shared" si="1"/>
        <v>8</v>
      </c>
    </row>
    <row r="22" spans="1:50">
      <c r="A22" s="439"/>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440"/>
      <c r="AC22" s="708" t="s">
        <v>427</v>
      </c>
      <c r="AD22" s="706">
        <f>AO12</f>
        <v>0.50877192982456143</v>
      </c>
      <c r="AE22" s="706">
        <f>AP12</f>
        <v>0.40350877192982454</v>
      </c>
      <c r="AF22" s="706">
        <f>AQ12</f>
        <v>8.771929824561403E-2</v>
      </c>
      <c r="AH22" s="708" t="s">
        <v>427</v>
      </c>
      <c r="AI22" s="728">
        <f>AT12</f>
        <v>29</v>
      </c>
      <c r="AJ22" s="728">
        <f>AU12</f>
        <v>23</v>
      </c>
      <c r="AK22" s="728">
        <f>AV12</f>
        <v>5</v>
      </c>
      <c r="AL22" s="728">
        <f>AW12</f>
        <v>57</v>
      </c>
      <c r="AN22" s="17" t="s">
        <v>622</v>
      </c>
      <c r="AO22" s="98">
        <f t="shared" si="0"/>
        <v>0.61250000000000004</v>
      </c>
      <c r="AP22" s="74">
        <f t="shared" si="0"/>
        <v>0.33124999999999999</v>
      </c>
      <c r="AQ22" s="75">
        <f t="shared" si="0"/>
        <v>5.6250000000000001E-2</v>
      </c>
      <c r="AS22" s="20" t="s">
        <v>622</v>
      </c>
      <c r="AT22" s="517">
        <f>+集計・資料②!AZ29</f>
        <v>98</v>
      </c>
      <c r="AU22" s="239">
        <f>+集計・資料②!BA29</f>
        <v>53</v>
      </c>
      <c r="AV22" s="525">
        <f>+集計・資料②!BB29</f>
        <v>9</v>
      </c>
      <c r="AW22" s="78">
        <f t="shared" si="1"/>
        <v>160</v>
      </c>
    </row>
    <row r="23" spans="1:50" ht="11.25" thickBot="1">
      <c r="A23" s="43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440"/>
      <c r="AC23" s="578" t="s">
        <v>23</v>
      </c>
      <c r="AD23" s="706" t="e">
        <f>AO11</f>
        <v>#DIV/0!</v>
      </c>
      <c r="AE23" s="706" t="e">
        <f>AP11</f>
        <v>#DIV/0!</v>
      </c>
      <c r="AF23" s="706" t="e">
        <f>AQ11</f>
        <v>#DIV/0!</v>
      </c>
      <c r="AH23" s="578" t="s">
        <v>23</v>
      </c>
      <c r="AI23" s="728">
        <f>AT11</f>
        <v>0</v>
      </c>
      <c r="AJ23" s="728">
        <f>AU11</f>
        <v>0</v>
      </c>
      <c r="AK23" s="728">
        <f>AV11</f>
        <v>0</v>
      </c>
      <c r="AL23" s="728">
        <f>AW11</f>
        <v>0</v>
      </c>
      <c r="AN23" s="11" t="s">
        <v>623</v>
      </c>
      <c r="AO23" s="57">
        <f t="shared" si="0"/>
        <v>0.51807228915662651</v>
      </c>
      <c r="AP23" s="58">
        <f t="shared" si="0"/>
        <v>0.39759036144578314</v>
      </c>
      <c r="AQ23" s="59">
        <f t="shared" si="0"/>
        <v>8.4337349397590355E-2</v>
      </c>
      <c r="AS23" s="22" t="s">
        <v>623</v>
      </c>
      <c r="AT23" s="519">
        <f>+集計・資料②!AZ31</f>
        <v>86</v>
      </c>
      <c r="AU23" s="247">
        <f>+集計・資料②!BA31</f>
        <v>66</v>
      </c>
      <c r="AV23" s="527">
        <f>+集計・資料②!BB31</f>
        <v>14</v>
      </c>
      <c r="AW23" s="83">
        <f t="shared" si="1"/>
        <v>166</v>
      </c>
    </row>
    <row r="24" spans="1:50" ht="11.25" thickBot="1">
      <c r="A24" s="439"/>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440"/>
      <c r="AH24" s="580" t="s">
        <v>631</v>
      </c>
      <c r="AI24" s="728">
        <f>SUM(AI11:AI23)</f>
        <v>649</v>
      </c>
      <c r="AJ24" s="728">
        <f>SUM(AJ11:AJ23)</f>
        <v>290</v>
      </c>
      <c r="AK24" s="728">
        <f>SUM(AK11:AK23)</f>
        <v>74</v>
      </c>
      <c r="AL24" s="728">
        <f>SUM(AL11:AL23)</f>
        <v>1013</v>
      </c>
      <c r="AS24" s="39" t="s">
        <v>631</v>
      </c>
      <c r="AT24" s="520">
        <f>+集計・資料②!AZ33</f>
        <v>651</v>
      </c>
      <c r="AU24" s="253">
        <f>+集計・資料②!BA33</f>
        <v>288</v>
      </c>
      <c r="AV24" s="528">
        <f>+集計・資料②!BB33</f>
        <v>74</v>
      </c>
      <c r="AW24" s="141">
        <f>+SUM(AT24:AV24)</f>
        <v>1013</v>
      </c>
    </row>
    <row r="25" spans="1:50">
      <c r="A25" s="439"/>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440"/>
      <c r="AK25" s="89"/>
      <c r="AL25" s="89"/>
      <c r="AV25" s="529"/>
      <c r="AW25" s="529"/>
    </row>
    <row r="26" spans="1:50" ht="10.5" customHeight="1">
      <c r="A26" s="439"/>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440"/>
      <c r="AC26" s="857" t="s">
        <v>320</v>
      </c>
      <c r="AD26" s="857"/>
      <c r="AE26" s="857"/>
      <c r="AF26" s="857"/>
      <c r="AH26" s="885" t="s">
        <v>87</v>
      </c>
      <c r="AI26" s="885"/>
      <c r="AJ26" s="885"/>
      <c r="AK26" s="885"/>
      <c r="AL26" s="885"/>
      <c r="AN26" s="857" t="s">
        <v>320</v>
      </c>
      <c r="AO26" s="857"/>
      <c r="AP26" s="857"/>
      <c r="AQ26" s="857"/>
      <c r="AS26" s="885" t="s">
        <v>87</v>
      </c>
      <c r="AT26" s="885"/>
      <c r="AU26" s="885"/>
      <c r="AV26" s="885"/>
      <c r="AW26" s="885"/>
      <c r="AX26" s="531"/>
    </row>
    <row r="27" spans="1:50">
      <c r="A27" s="439"/>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440"/>
      <c r="AC27" s="857"/>
      <c r="AD27" s="857"/>
      <c r="AE27" s="857"/>
      <c r="AF27" s="857"/>
      <c r="AH27" s="885"/>
      <c r="AI27" s="885"/>
      <c r="AJ27" s="885"/>
      <c r="AK27" s="885"/>
      <c r="AL27" s="885"/>
      <c r="AN27" s="857"/>
      <c r="AO27" s="857"/>
      <c r="AP27" s="857"/>
      <c r="AQ27" s="857"/>
      <c r="AS27" s="885"/>
      <c r="AT27" s="885"/>
      <c r="AU27" s="885"/>
      <c r="AV27" s="885"/>
      <c r="AW27" s="885"/>
      <c r="AX27" s="89"/>
    </row>
    <row r="28" spans="1:50" ht="11.25" thickBot="1">
      <c r="A28" s="439"/>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440"/>
    </row>
    <row r="29" spans="1:50" ht="11.25" thickBot="1">
      <c r="A29" s="439"/>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440"/>
      <c r="AC29" s="580" t="s">
        <v>8</v>
      </c>
      <c r="AD29" s="581" t="s">
        <v>321</v>
      </c>
      <c r="AE29" s="581" t="s">
        <v>322</v>
      </c>
      <c r="AF29" s="580" t="s">
        <v>414</v>
      </c>
      <c r="AH29" s="580" t="s">
        <v>8</v>
      </c>
      <c r="AI29" s="581" t="s">
        <v>321</v>
      </c>
      <c r="AJ29" s="581" t="s">
        <v>322</v>
      </c>
      <c r="AK29" s="580" t="s">
        <v>414</v>
      </c>
      <c r="AL29" s="580" t="s">
        <v>633</v>
      </c>
      <c r="AN29" s="33" t="s">
        <v>8</v>
      </c>
      <c r="AO29" s="159" t="s">
        <v>321</v>
      </c>
      <c r="AP29" s="160" t="s">
        <v>322</v>
      </c>
      <c r="AQ29" s="32" t="s">
        <v>414</v>
      </c>
      <c r="AS29" s="33" t="s">
        <v>8</v>
      </c>
      <c r="AT29" s="159" t="s">
        <v>321</v>
      </c>
      <c r="AU29" s="160" t="s">
        <v>322</v>
      </c>
      <c r="AV29" s="45" t="s">
        <v>414</v>
      </c>
      <c r="AW29" s="105" t="s">
        <v>633</v>
      </c>
    </row>
    <row r="30" spans="1:50">
      <c r="A30" s="439"/>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440"/>
      <c r="AC30" s="582" t="s">
        <v>428</v>
      </c>
      <c r="AD30" s="706">
        <f>AO35</f>
        <v>0.53076923076923077</v>
      </c>
      <c r="AE30" s="706">
        <f>AP35</f>
        <v>0.35384615384615387</v>
      </c>
      <c r="AF30" s="706">
        <f>AQ35</f>
        <v>0.11538461538461539</v>
      </c>
      <c r="AH30" s="582" t="s">
        <v>428</v>
      </c>
      <c r="AI30" s="714">
        <f>AT35</f>
        <v>69</v>
      </c>
      <c r="AJ30" s="714">
        <f>AU35</f>
        <v>46</v>
      </c>
      <c r="AK30" s="714">
        <f>AV35</f>
        <v>15</v>
      </c>
      <c r="AL30" s="714">
        <f>AW35</f>
        <v>130</v>
      </c>
      <c r="AN30" s="69" t="s">
        <v>630</v>
      </c>
      <c r="AO30" s="92">
        <f t="shared" ref="AO30:AQ35" si="2">+AT30/$AW30</f>
        <v>0.69230769230769229</v>
      </c>
      <c r="AP30" s="48">
        <f t="shared" si="2"/>
        <v>0.26923076923076922</v>
      </c>
      <c r="AQ30" s="93">
        <f t="shared" si="2"/>
        <v>3.8461538461538464E-2</v>
      </c>
      <c r="AS30" s="69" t="s">
        <v>630</v>
      </c>
      <c r="AT30" s="537">
        <f>集計・資料②!AZ41</f>
        <v>36</v>
      </c>
      <c r="AU30" s="95">
        <f>集計・資料②!BA41</f>
        <v>14</v>
      </c>
      <c r="AV30" s="540">
        <f>集計・資料②!BB41</f>
        <v>2</v>
      </c>
      <c r="AW30" s="514">
        <f t="shared" ref="AW30:AW35" si="3">+SUM(AT30:AV30)</f>
        <v>52</v>
      </c>
    </row>
    <row r="31" spans="1:50">
      <c r="A31" s="439"/>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440"/>
      <c r="AC31" s="582" t="s">
        <v>429</v>
      </c>
      <c r="AD31" s="786">
        <f>AO34</f>
        <v>0.60248447204968947</v>
      </c>
      <c r="AE31" s="706">
        <f>AP34</f>
        <v>0.3105590062111801</v>
      </c>
      <c r="AF31" s="706">
        <f>AQ34</f>
        <v>8.6956521739130432E-2</v>
      </c>
      <c r="AH31" s="582" t="s">
        <v>429</v>
      </c>
      <c r="AI31" s="714">
        <f>AT34</f>
        <v>194</v>
      </c>
      <c r="AJ31" s="714">
        <f>AU34</f>
        <v>100</v>
      </c>
      <c r="AK31" s="714">
        <f>AV34</f>
        <v>28</v>
      </c>
      <c r="AL31" s="714">
        <f>AW34</f>
        <v>322</v>
      </c>
      <c r="AN31" s="72" t="s">
        <v>445</v>
      </c>
      <c r="AO31" s="98">
        <f t="shared" si="2"/>
        <v>0.68571428571428572</v>
      </c>
      <c r="AP31" s="74">
        <f t="shared" si="2"/>
        <v>0.2857142857142857</v>
      </c>
      <c r="AQ31" s="75">
        <f t="shared" si="2"/>
        <v>2.8571428571428571E-2</v>
      </c>
      <c r="AS31" s="72" t="s">
        <v>445</v>
      </c>
      <c r="AT31" s="538">
        <f>集計・資料②!AZ43</f>
        <v>48</v>
      </c>
      <c r="AU31" s="51">
        <f>集計・資料②!BA43</f>
        <v>20</v>
      </c>
      <c r="AV31" s="70">
        <f>集計・資料②!BB43</f>
        <v>2</v>
      </c>
      <c r="AW31" s="78">
        <f t="shared" si="3"/>
        <v>70</v>
      </c>
    </row>
    <row r="32" spans="1:50">
      <c r="A32" s="439"/>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440"/>
      <c r="AC32" s="582" t="s">
        <v>430</v>
      </c>
      <c r="AD32" s="787">
        <f>AO33</f>
        <v>0.69914040114613185</v>
      </c>
      <c r="AE32" s="706">
        <f>AP33</f>
        <v>0.24068767908309455</v>
      </c>
      <c r="AF32" s="706">
        <f>AQ33</f>
        <v>6.0171919770773637E-2</v>
      </c>
      <c r="AH32" s="582" t="s">
        <v>430</v>
      </c>
      <c r="AI32" s="714">
        <f>AT33</f>
        <v>244</v>
      </c>
      <c r="AJ32" s="714">
        <f>AU33</f>
        <v>84</v>
      </c>
      <c r="AK32" s="714">
        <f>AV33</f>
        <v>21</v>
      </c>
      <c r="AL32" s="714">
        <f>AW33</f>
        <v>349</v>
      </c>
      <c r="AN32" s="72" t="s">
        <v>446</v>
      </c>
      <c r="AO32" s="98">
        <f t="shared" si="2"/>
        <v>0.66666666666666663</v>
      </c>
      <c r="AP32" s="74">
        <f t="shared" si="2"/>
        <v>0.26666666666666666</v>
      </c>
      <c r="AQ32" s="75">
        <f t="shared" si="2"/>
        <v>6.6666666666666666E-2</v>
      </c>
      <c r="AS32" s="72" t="s">
        <v>446</v>
      </c>
      <c r="AT32" s="538">
        <f>集計・資料②!AZ45</f>
        <v>60</v>
      </c>
      <c r="AU32" s="51">
        <f>集計・資料②!BA45</f>
        <v>24</v>
      </c>
      <c r="AV32" s="70">
        <f>集計・資料②!BB45</f>
        <v>6</v>
      </c>
      <c r="AW32" s="78">
        <f t="shared" si="3"/>
        <v>90</v>
      </c>
    </row>
    <row r="33" spans="1:49">
      <c r="A33" s="439"/>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440"/>
      <c r="AC33" s="582" t="s">
        <v>431</v>
      </c>
      <c r="AD33" s="787">
        <f>AO32</f>
        <v>0.66666666666666663</v>
      </c>
      <c r="AE33" s="706">
        <f>AP32</f>
        <v>0.26666666666666666</v>
      </c>
      <c r="AF33" s="706">
        <f>AQ32</f>
        <v>6.6666666666666666E-2</v>
      </c>
      <c r="AH33" s="582" t="s">
        <v>431</v>
      </c>
      <c r="AI33" s="714">
        <f>AT32</f>
        <v>60</v>
      </c>
      <c r="AJ33" s="714">
        <f>AU32</f>
        <v>24</v>
      </c>
      <c r="AK33" s="714">
        <f>AV32</f>
        <v>6</v>
      </c>
      <c r="AL33" s="714">
        <f>AW32</f>
        <v>90</v>
      </c>
      <c r="AN33" s="72" t="s">
        <v>447</v>
      </c>
      <c r="AO33" s="98">
        <f t="shared" si="2"/>
        <v>0.69914040114613185</v>
      </c>
      <c r="AP33" s="74">
        <f t="shared" si="2"/>
        <v>0.24068767908309455</v>
      </c>
      <c r="AQ33" s="75">
        <f t="shared" si="2"/>
        <v>6.0171919770773637E-2</v>
      </c>
      <c r="AS33" s="72" t="s">
        <v>447</v>
      </c>
      <c r="AT33" s="538">
        <f>集計・資料②!AZ47</f>
        <v>244</v>
      </c>
      <c r="AU33" s="51">
        <f>集計・資料②!BA47</f>
        <v>84</v>
      </c>
      <c r="AV33" s="70">
        <f>集計・資料②!BB47</f>
        <v>21</v>
      </c>
      <c r="AW33" s="78">
        <f t="shared" si="3"/>
        <v>349</v>
      </c>
    </row>
    <row r="34" spans="1:49">
      <c r="A34" s="439"/>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440"/>
      <c r="AC34" s="582" t="s">
        <v>432</v>
      </c>
      <c r="AD34" s="787">
        <f>AO31</f>
        <v>0.68571428571428572</v>
      </c>
      <c r="AE34" s="706">
        <f>AP31</f>
        <v>0.2857142857142857</v>
      </c>
      <c r="AF34" s="706">
        <f>AQ31</f>
        <v>2.8571428571428571E-2</v>
      </c>
      <c r="AH34" s="582" t="s">
        <v>432</v>
      </c>
      <c r="AI34" s="714">
        <f>AT31</f>
        <v>48</v>
      </c>
      <c r="AJ34" s="714">
        <f>AU31</f>
        <v>20</v>
      </c>
      <c r="AK34" s="714">
        <f>AV31</f>
        <v>2</v>
      </c>
      <c r="AL34" s="714">
        <f>AW31</f>
        <v>70</v>
      </c>
      <c r="AN34" s="72" t="s">
        <v>448</v>
      </c>
      <c r="AO34" s="98">
        <f t="shared" si="2"/>
        <v>0.60248447204968947</v>
      </c>
      <c r="AP34" s="74">
        <f t="shared" si="2"/>
        <v>0.3105590062111801</v>
      </c>
      <c r="AQ34" s="75">
        <f t="shared" si="2"/>
        <v>8.6956521739130432E-2</v>
      </c>
      <c r="AS34" s="72" t="s">
        <v>448</v>
      </c>
      <c r="AT34" s="538">
        <f>集計・資料②!AZ49</f>
        <v>194</v>
      </c>
      <c r="AU34" s="51">
        <f>集計・資料②!BA49</f>
        <v>100</v>
      </c>
      <c r="AV34" s="70">
        <f>集計・資料②!BB49</f>
        <v>28</v>
      </c>
      <c r="AW34" s="78">
        <f t="shared" si="3"/>
        <v>322</v>
      </c>
    </row>
    <row r="35" spans="1:49" ht="11.25" thickBot="1">
      <c r="A35" s="439"/>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440"/>
      <c r="AC35" s="582" t="s">
        <v>433</v>
      </c>
      <c r="AD35" s="787">
        <f>AO30</f>
        <v>0.69230769230769229</v>
      </c>
      <c r="AE35" s="706">
        <f>AP30</f>
        <v>0.26923076923076922</v>
      </c>
      <c r="AF35" s="706">
        <f>AQ30</f>
        <v>3.8461538461538464E-2</v>
      </c>
      <c r="AH35" s="582" t="s">
        <v>433</v>
      </c>
      <c r="AI35" s="714">
        <f>AT30</f>
        <v>36</v>
      </c>
      <c r="AJ35" s="714">
        <f>AU30</f>
        <v>14</v>
      </c>
      <c r="AK35" s="714">
        <f>AV30</f>
        <v>2</v>
      </c>
      <c r="AL35" s="714">
        <f>AW30</f>
        <v>52</v>
      </c>
      <c r="AN35" s="79" t="s">
        <v>449</v>
      </c>
      <c r="AO35" s="57">
        <f t="shared" si="2"/>
        <v>0.53076923076923077</v>
      </c>
      <c r="AP35" s="58">
        <f t="shared" si="2"/>
        <v>0.35384615384615387</v>
      </c>
      <c r="AQ35" s="59">
        <f t="shared" si="2"/>
        <v>0.11538461538461539</v>
      </c>
      <c r="AS35" s="81" t="s">
        <v>449</v>
      </c>
      <c r="AT35" s="539">
        <f>集計・資料②!AZ51</f>
        <v>69</v>
      </c>
      <c r="AU35" s="61">
        <f>集計・資料②!BA51</f>
        <v>46</v>
      </c>
      <c r="AV35" s="82">
        <f>集計・資料②!BB51</f>
        <v>15</v>
      </c>
      <c r="AW35" s="83">
        <f t="shared" si="3"/>
        <v>130</v>
      </c>
    </row>
    <row r="36" spans="1:49" ht="11.25" thickBot="1">
      <c r="A36" s="439"/>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440"/>
      <c r="AH36" s="580" t="s">
        <v>631</v>
      </c>
      <c r="AI36" s="714">
        <f>SUM(AI30:AI35)</f>
        <v>651</v>
      </c>
      <c r="AJ36" s="714">
        <f>SUM(AJ30:AJ35)</f>
        <v>288</v>
      </c>
      <c r="AK36" s="714">
        <f>SUM(AK30:AK35)</f>
        <v>74</v>
      </c>
      <c r="AL36" s="714">
        <f>SUM(AL30:AL35)</f>
        <v>1013</v>
      </c>
      <c r="AS36" s="39" t="s">
        <v>631</v>
      </c>
      <c r="AT36" s="64">
        <f>SUM(AT30:AT35)</f>
        <v>651</v>
      </c>
      <c r="AU36" s="85">
        <f>SUM(AU30:AU35)</f>
        <v>288</v>
      </c>
      <c r="AV36" s="84">
        <f>SUM(AV30:AV35)</f>
        <v>74</v>
      </c>
      <c r="AW36" s="141">
        <f>+SUM(AW30:AW35)</f>
        <v>1013</v>
      </c>
    </row>
    <row r="37" spans="1:49">
      <c r="A37" s="439"/>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440"/>
    </row>
    <row r="38" spans="1:49">
      <c r="A38" s="439"/>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440"/>
    </row>
    <row r="39" spans="1:49">
      <c r="A39" s="439"/>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440"/>
      <c r="AI39" s="88"/>
      <c r="AJ39" s="88"/>
      <c r="AK39" s="88"/>
      <c r="AT39" s="88"/>
      <c r="AU39" s="88"/>
      <c r="AV39" s="88"/>
    </row>
    <row r="40" spans="1:49">
      <c r="A40" s="439"/>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440"/>
      <c r="AI40" s="89"/>
      <c r="AJ40" s="89"/>
      <c r="AK40" s="89"/>
      <c r="AT40" s="89"/>
      <c r="AU40" s="89"/>
      <c r="AV40" s="89"/>
    </row>
    <row r="41" spans="1:49">
      <c r="A41" s="439"/>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440"/>
    </row>
    <row r="42" spans="1:49">
      <c r="A42" s="439"/>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440"/>
    </row>
    <row r="43" spans="1:49">
      <c r="A43" s="439"/>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440"/>
    </row>
    <row r="44" spans="1:49">
      <c r="A44" s="439"/>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440"/>
    </row>
    <row r="45" spans="1:49">
      <c r="A45" s="43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440"/>
    </row>
    <row r="46" spans="1:49">
      <c r="A46" s="439"/>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440"/>
    </row>
    <row r="47" spans="1:49">
      <c r="A47" s="439"/>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440"/>
    </row>
    <row r="48" spans="1:49">
      <c r="A48" s="439"/>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440"/>
    </row>
    <row r="49" spans="1:27">
      <c r="A49" s="43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440"/>
    </row>
    <row r="50" spans="1:27">
      <c r="A50" s="439"/>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440"/>
    </row>
    <row r="51" spans="1:27">
      <c r="A51" s="439"/>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440"/>
    </row>
    <row r="52" spans="1:27">
      <c r="A52" s="439"/>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440"/>
    </row>
    <row r="53" spans="1:27">
      <c r="A53" s="439"/>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440"/>
    </row>
    <row r="54" spans="1:27">
      <c r="A54" s="439"/>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440"/>
    </row>
    <row r="55" spans="1:27">
      <c r="A55" s="439"/>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440"/>
    </row>
    <row r="56" spans="1:27">
      <c r="A56" s="439"/>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440"/>
    </row>
    <row r="57" spans="1:27">
      <c r="A57" s="439"/>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440"/>
    </row>
    <row r="58" spans="1:27">
      <c r="A58" s="439"/>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440"/>
    </row>
    <row r="59" spans="1:27">
      <c r="A59" s="439"/>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440"/>
    </row>
    <row r="60" spans="1:27">
      <c r="A60" s="441"/>
      <c r="B60" s="442"/>
      <c r="C60" s="442"/>
      <c r="D60" s="442"/>
      <c r="E60" s="442"/>
      <c r="F60" s="442"/>
      <c r="G60" s="442"/>
      <c r="H60" s="442"/>
      <c r="I60" s="442"/>
      <c r="J60" s="442"/>
      <c r="K60" s="442"/>
      <c r="L60" s="442"/>
      <c r="M60" s="442"/>
      <c r="N60" s="442"/>
      <c r="O60" s="442"/>
      <c r="P60" s="442"/>
      <c r="Q60" s="442"/>
      <c r="R60" s="442"/>
      <c r="S60" s="442"/>
      <c r="T60" s="442"/>
      <c r="U60" s="442"/>
      <c r="V60" s="442"/>
      <c r="W60" s="442"/>
      <c r="X60" s="442"/>
      <c r="Y60" s="442"/>
      <c r="Z60" s="442"/>
      <c r="AA60" s="443"/>
    </row>
  </sheetData>
  <mergeCells count="9">
    <mergeCell ref="AS26:AW27"/>
    <mergeCell ref="A1:B1"/>
    <mergeCell ref="V1:AA1"/>
    <mergeCell ref="B3:L16"/>
    <mergeCell ref="AN26:AQ27"/>
    <mergeCell ref="AC26:AF27"/>
    <mergeCell ref="AH26:AL27"/>
    <mergeCell ref="AC8:AF8"/>
    <mergeCell ref="AH8:AL8"/>
  </mergeCells>
  <phoneticPr fontId="10"/>
  <pageMargins left="0.75" right="0.75" top="1" bottom="1" header="0.51200000000000001" footer="0.51200000000000001"/>
  <pageSetup paperSize="9" scale="97" orientation="portrait" r:id="rId1"/>
  <headerFooter alignWithMargins="0"/>
  <colBreaks count="2" manualBreakCount="2">
    <brk id="27" max="1048575" man="1"/>
    <brk id="38" max="1048575"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tabColor theme="9" tint="0.59999389629810485"/>
  </sheetPr>
  <dimension ref="A1:AX60"/>
  <sheetViews>
    <sheetView showGridLines="0" view="pageBreakPreview" zoomScale="98" zoomScaleNormal="100" zoomScaleSheetLayoutView="98" workbookViewId="0">
      <selection activeCell="AF37" sqref="AF37"/>
    </sheetView>
  </sheetViews>
  <sheetFormatPr defaultColWidth="10.28515625" defaultRowHeight="10.5"/>
  <cols>
    <col min="1" max="27" width="3.5703125" style="28" customWidth="1"/>
    <col min="28" max="28" width="1.7109375" style="28" customWidth="1"/>
    <col min="29" max="29" width="14.85546875" style="28" customWidth="1"/>
    <col min="30" max="32" width="7.42578125" style="28" customWidth="1"/>
    <col min="33" max="33" width="1.7109375" style="28" customWidth="1"/>
    <col min="34" max="34" width="14.85546875" style="28" customWidth="1"/>
    <col min="35" max="35" width="7.140625" style="28" bestFit="1" customWidth="1"/>
    <col min="36" max="36" width="7.5703125" style="28" customWidth="1"/>
    <col min="37" max="38" width="6.85546875" style="28" bestFit="1" customWidth="1"/>
    <col min="39" max="39" width="1.7109375" style="28" customWidth="1"/>
    <col min="40" max="40" width="14.85546875" style="28" customWidth="1"/>
    <col min="41" max="43" width="7.42578125" style="28" customWidth="1"/>
    <col min="44" max="44" width="1.7109375" style="28" customWidth="1"/>
    <col min="45" max="45" width="14.85546875" style="28" customWidth="1"/>
    <col min="46" max="46" width="7.140625" style="28" bestFit="1" customWidth="1"/>
    <col min="47" max="47" width="7.5703125" style="28" customWidth="1"/>
    <col min="48" max="49" width="6.85546875" style="28" bestFit="1" customWidth="1"/>
    <col min="50" max="16384" width="10.28515625" style="28"/>
  </cols>
  <sheetData>
    <row r="1" spans="1:49" ht="21" customHeight="1" thickBot="1">
      <c r="A1" s="823">
        <v>51</v>
      </c>
      <c r="B1" s="823"/>
      <c r="C1" s="499" t="s">
        <v>117</v>
      </c>
      <c r="D1" s="499"/>
      <c r="E1" s="499"/>
      <c r="F1" s="499"/>
      <c r="G1" s="499"/>
      <c r="H1" s="499"/>
      <c r="I1" s="499"/>
      <c r="J1" s="499"/>
      <c r="K1" s="499"/>
      <c r="L1" s="499"/>
      <c r="M1" s="499"/>
      <c r="N1" s="499"/>
      <c r="O1" s="499"/>
      <c r="P1" s="499"/>
      <c r="Q1" s="499"/>
      <c r="R1" s="499"/>
      <c r="S1" s="499"/>
      <c r="T1" s="499"/>
      <c r="U1" s="499"/>
      <c r="V1" s="887" t="s">
        <v>757</v>
      </c>
      <c r="W1" s="824"/>
      <c r="X1" s="824"/>
      <c r="Y1" s="824"/>
      <c r="Z1" s="824"/>
      <c r="AA1" s="824"/>
      <c r="AC1" s="532" t="s">
        <v>794</v>
      </c>
      <c r="AN1" s="532" t="s">
        <v>118</v>
      </c>
    </row>
    <row r="3" spans="1:49">
      <c r="B3" s="825" t="s">
        <v>789</v>
      </c>
      <c r="C3" s="826"/>
      <c r="D3" s="826"/>
      <c r="E3" s="826"/>
      <c r="F3" s="826"/>
      <c r="G3" s="826"/>
      <c r="H3" s="826"/>
      <c r="I3" s="826"/>
      <c r="J3" s="826"/>
      <c r="K3" s="826"/>
      <c r="L3" s="826"/>
      <c r="N3" s="436"/>
      <c r="O3" s="437"/>
      <c r="P3" s="437"/>
      <c r="Q3" s="437"/>
      <c r="R3" s="437"/>
      <c r="S3" s="437"/>
      <c r="T3" s="437"/>
      <c r="U3" s="437"/>
      <c r="V3" s="437"/>
      <c r="W3" s="437"/>
      <c r="X3" s="437"/>
      <c r="Y3" s="437"/>
      <c r="Z3" s="437"/>
      <c r="AA3" s="438"/>
      <c r="AC3" s="28" t="s">
        <v>323</v>
      </c>
      <c r="AH3" s="28" t="s">
        <v>89</v>
      </c>
      <c r="AN3" s="28" t="s">
        <v>323</v>
      </c>
      <c r="AS3" s="28" t="s">
        <v>89</v>
      </c>
    </row>
    <row r="4" spans="1:49" ht="11.25" thickBot="1">
      <c r="B4" s="826"/>
      <c r="C4" s="826"/>
      <c r="D4" s="826"/>
      <c r="E4" s="826"/>
      <c r="F4" s="826"/>
      <c r="G4" s="826"/>
      <c r="H4" s="826"/>
      <c r="I4" s="826"/>
      <c r="J4" s="826"/>
      <c r="K4" s="826"/>
      <c r="L4" s="826"/>
      <c r="N4" s="439"/>
      <c r="O4" s="89"/>
      <c r="P4" s="89"/>
      <c r="Q4" s="89"/>
      <c r="R4" s="89"/>
      <c r="S4" s="89"/>
      <c r="T4" s="89"/>
      <c r="U4" s="89"/>
      <c r="V4" s="89"/>
      <c r="W4" s="89"/>
      <c r="X4" s="89"/>
      <c r="Y4" s="89"/>
      <c r="Z4" s="89"/>
      <c r="AA4" s="440"/>
    </row>
    <row r="5" spans="1:49" ht="11.25" thickBot="1">
      <c r="B5" s="826"/>
      <c r="C5" s="826"/>
      <c r="D5" s="826"/>
      <c r="E5" s="826"/>
      <c r="F5" s="826"/>
      <c r="G5" s="826"/>
      <c r="H5" s="826"/>
      <c r="I5" s="826"/>
      <c r="J5" s="826"/>
      <c r="K5" s="826"/>
      <c r="L5" s="826"/>
      <c r="N5" s="439"/>
      <c r="O5" s="89"/>
      <c r="P5" s="89"/>
      <c r="Q5" s="89"/>
      <c r="R5" s="89"/>
      <c r="S5" s="89"/>
      <c r="T5" s="89"/>
      <c r="U5" s="89"/>
      <c r="V5" s="89"/>
      <c r="W5" s="89"/>
      <c r="X5" s="89"/>
      <c r="Y5" s="89"/>
      <c r="Z5" s="89"/>
      <c r="AA5" s="440"/>
      <c r="AC5" s="583"/>
      <c r="AD5" s="581" t="s">
        <v>21</v>
      </c>
      <c r="AE5" s="581" t="s">
        <v>22</v>
      </c>
      <c r="AF5" s="580" t="s">
        <v>414</v>
      </c>
      <c r="AH5" s="583"/>
      <c r="AI5" s="581" t="s">
        <v>21</v>
      </c>
      <c r="AJ5" s="581" t="s">
        <v>22</v>
      </c>
      <c r="AK5" s="580" t="s">
        <v>414</v>
      </c>
      <c r="AL5" s="580" t="s">
        <v>633</v>
      </c>
      <c r="AN5" s="136"/>
      <c r="AO5" s="159" t="s">
        <v>21</v>
      </c>
      <c r="AP5" s="160" t="s">
        <v>22</v>
      </c>
      <c r="AQ5" s="32" t="s">
        <v>414</v>
      </c>
      <c r="AS5" s="136"/>
      <c r="AT5" s="159" t="s">
        <v>21</v>
      </c>
      <c r="AU5" s="160" t="s">
        <v>22</v>
      </c>
      <c r="AV5" s="45" t="s">
        <v>414</v>
      </c>
      <c r="AW5" s="105" t="s">
        <v>633</v>
      </c>
    </row>
    <row r="6" spans="1:49" ht="11.25" thickBot="1">
      <c r="B6" s="826"/>
      <c r="C6" s="826"/>
      <c r="D6" s="826"/>
      <c r="E6" s="826"/>
      <c r="F6" s="826"/>
      <c r="G6" s="826"/>
      <c r="H6" s="826"/>
      <c r="I6" s="826"/>
      <c r="J6" s="826"/>
      <c r="K6" s="826"/>
      <c r="L6" s="826"/>
      <c r="N6" s="439"/>
      <c r="O6" s="89"/>
      <c r="P6" s="89"/>
      <c r="Q6" s="89"/>
      <c r="R6" s="89"/>
      <c r="S6" s="89"/>
      <c r="T6" s="89"/>
      <c r="U6" s="89"/>
      <c r="V6" s="89"/>
      <c r="W6" s="89"/>
      <c r="X6" s="89"/>
      <c r="Y6" s="89"/>
      <c r="Z6" s="89"/>
      <c r="AA6" s="440"/>
      <c r="AC6" s="580" t="s">
        <v>633</v>
      </c>
      <c r="AD6" s="790">
        <f>AO6</f>
        <v>0.23000987166831194</v>
      </c>
      <c r="AE6" s="706">
        <f>AP6</f>
        <v>0.69002961500493587</v>
      </c>
      <c r="AF6" s="706">
        <f>AQ6</f>
        <v>7.9960513326752219E-2</v>
      </c>
      <c r="AH6" s="580" t="s">
        <v>633</v>
      </c>
      <c r="AI6" s="714">
        <f>AT6</f>
        <v>233</v>
      </c>
      <c r="AJ6" s="714">
        <f>AU6</f>
        <v>699</v>
      </c>
      <c r="AK6" s="714">
        <f>AV6</f>
        <v>81</v>
      </c>
      <c r="AL6" s="714">
        <f>AW6</f>
        <v>1013</v>
      </c>
      <c r="AN6" s="33" t="s">
        <v>633</v>
      </c>
      <c r="AO6" s="132">
        <f>+AT6/$AW6</f>
        <v>0.23000987166831194</v>
      </c>
      <c r="AP6" s="133">
        <f>+AU6/$AW6</f>
        <v>0.69002961500493587</v>
      </c>
      <c r="AQ6" s="135">
        <f>+AV6/$AW6</f>
        <v>7.9960513326752219E-2</v>
      </c>
      <c r="AS6" s="33" t="s">
        <v>633</v>
      </c>
      <c r="AT6" s="40">
        <f>+集計・資料②!BD33</f>
        <v>233</v>
      </c>
      <c r="AU6" s="41">
        <f>+集計・資料②!BE33</f>
        <v>699</v>
      </c>
      <c r="AV6" s="42">
        <f>+集計・資料②!BF33</f>
        <v>81</v>
      </c>
      <c r="AW6" s="243">
        <f>+SUM(AT6:AV6)</f>
        <v>1013</v>
      </c>
    </row>
    <row r="7" spans="1:49">
      <c r="B7" s="826"/>
      <c r="C7" s="826"/>
      <c r="D7" s="826"/>
      <c r="E7" s="826"/>
      <c r="F7" s="826"/>
      <c r="G7" s="826"/>
      <c r="H7" s="826"/>
      <c r="I7" s="826"/>
      <c r="J7" s="826"/>
      <c r="K7" s="826"/>
      <c r="L7" s="826"/>
      <c r="N7" s="439"/>
      <c r="O7" s="89"/>
      <c r="P7" s="89"/>
      <c r="Q7" s="89"/>
      <c r="R7" s="89"/>
      <c r="S7" s="89"/>
      <c r="T7" s="89"/>
      <c r="U7" s="89"/>
      <c r="V7" s="89"/>
      <c r="W7" s="89"/>
      <c r="X7" s="89"/>
      <c r="Y7" s="89"/>
      <c r="Z7" s="89"/>
      <c r="AA7" s="440"/>
      <c r="AK7" s="89"/>
      <c r="AL7" s="89"/>
      <c r="AV7" s="529"/>
      <c r="AW7" s="529"/>
    </row>
    <row r="8" spans="1:49">
      <c r="B8" s="826"/>
      <c r="C8" s="826"/>
      <c r="D8" s="826"/>
      <c r="E8" s="826"/>
      <c r="F8" s="826"/>
      <c r="G8" s="826"/>
      <c r="H8" s="826"/>
      <c r="I8" s="826"/>
      <c r="J8" s="826"/>
      <c r="K8" s="826"/>
      <c r="L8" s="826"/>
      <c r="N8" s="439"/>
      <c r="O8" s="89"/>
      <c r="P8" s="89"/>
      <c r="Q8" s="89"/>
      <c r="R8" s="89"/>
      <c r="S8" s="89"/>
      <c r="T8" s="89"/>
      <c r="U8" s="89"/>
      <c r="V8" s="89"/>
      <c r="W8" s="89"/>
      <c r="X8" s="89"/>
      <c r="Y8" s="89"/>
      <c r="Z8" s="89"/>
      <c r="AA8" s="440"/>
      <c r="AC8" s="28" t="s">
        <v>706</v>
      </c>
      <c r="AH8" s="28" t="s">
        <v>707</v>
      </c>
      <c r="AK8" s="89"/>
      <c r="AL8" s="89"/>
      <c r="AN8" s="28" t="s">
        <v>323</v>
      </c>
      <c r="AS8" s="28" t="s">
        <v>90</v>
      </c>
      <c r="AV8" s="89"/>
      <c r="AW8" s="89"/>
    </row>
    <row r="9" spans="1:49" ht="11.25" thickBot="1">
      <c r="B9" s="826"/>
      <c r="C9" s="826"/>
      <c r="D9" s="826"/>
      <c r="E9" s="826"/>
      <c r="F9" s="826"/>
      <c r="G9" s="826"/>
      <c r="H9" s="826"/>
      <c r="I9" s="826"/>
      <c r="J9" s="826"/>
      <c r="K9" s="826"/>
      <c r="L9" s="826"/>
      <c r="N9" s="439"/>
      <c r="O9" s="89"/>
      <c r="P9" s="89"/>
      <c r="Q9" s="89"/>
      <c r="R9" s="89"/>
      <c r="S9" s="89"/>
      <c r="T9" s="89"/>
      <c r="U9" s="89"/>
      <c r="V9" s="89"/>
      <c r="W9" s="89"/>
      <c r="X9" s="89"/>
      <c r="Y9" s="89"/>
      <c r="Z9" s="89"/>
      <c r="AA9" s="440"/>
      <c r="AK9" s="89"/>
      <c r="AL9" s="89"/>
      <c r="AV9" s="530"/>
      <c r="AW9" s="530"/>
    </row>
    <row r="10" spans="1:49" ht="11.25" thickBot="1">
      <c r="B10" s="826"/>
      <c r="C10" s="826"/>
      <c r="D10" s="826"/>
      <c r="E10" s="826"/>
      <c r="F10" s="826"/>
      <c r="G10" s="826"/>
      <c r="H10" s="826"/>
      <c r="I10" s="826"/>
      <c r="J10" s="826"/>
      <c r="K10" s="826"/>
      <c r="L10" s="826"/>
      <c r="N10" s="439"/>
      <c r="O10" s="89"/>
      <c r="P10" s="89"/>
      <c r="Q10" s="89"/>
      <c r="R10" s="89"/>
      <c r="S10" s="89"/>
      <c r="T10" s="89"/>
      <c r="U10" s="89"/>
      <c r="V10" s="89"/>
      <c r="W10" s="89"/>
      <c r="X10" s="89"/>
      <c r="Y10" s="89"/>
      <c r="Z10" s="89"/>
      <c r="AA10" s="440"/>
      <c r="AC10" s="580" t="s">
        <v>625</v>
      </c>
      <c r="AD10" s="581" t="s">
        <v>21</v>
      </c>
      <c r="AE10" s="581" t="s">
        <v>22</v>
      </c>
      <c r="AF10" s="580" t="s">
        <v>414</v>
      </c>
      <c r="AH10" s="580" t="s">
        <v>625</v>
      </c>
      <c r="AI10" s="581" t="s">
        <v>21</v>
      </c>
      <c r="AJ10" s="581" t="s">
        <v>22</v>
      </c>
      <c r="AK10" s="580" t="s">
        <v>414</v>
      </c>
      <c r="AL10" s="580" t="s">
        <v>633</v>
      </c>
      <c r="AN10" s="33" t="s">
        <v>625</v>
      </c>
      <c r="AO10" s="250" t="s">
        <v>21</v>
      </c>
      <c r="AP10" s="27" t="s">
        <v>22</v>
      </c>
      <c r="AQ10" s="105" t="s">
        <v>414</v>
      </c>
      <c r="AS10" s="33" t="s">
        <v>625</v>
      </c>
      <c r="AT10" s="250" t="s">
        <v>21</v>
      </c>
      <c r="AU10" s="27" t="s">
        <v>22</v>
      </c>
      <c r="AV10" s="106" t="s">
        <v>414</v>
      </c>
      <c r="AW10" s="105" t="s">
        <v>633</v>
      </c>
    </row>
    <row r="11" spans="1:49">
      <c r="B11" s="826"/>
      <c r="C11" s="826"/>
      <c r="D11" s="826"/>
      <c r="E11" s="826"/>
      <c r="F11" s="826"/>
      <c r="G11" s="826"/>
      <c r="H11" s="826"/>
      <c r="I11" s="826"/>
      <c r="J11" s="826"/>
      <c r="K11" s="826"/>
      <c r="L11" s="826"/>
      <c r="N11" s="439"/>
      <c r="O11" s="89"/>
      <c r="P11" s="89"/>
      <c r="Q11" s="89"/>
      <c r="R11" s="89"/>
      <c r="S11" s="89"/>
      <c r="T11" s="89"/>
      <c r="U11" s="89"/>
      <c r="V11" s="89"/>
      <c r="W11" s="89"/>
      <c r="X11" s="89"/>
      <c r="Y11" s="89"/>
      <c r="Z11" s="89"/>
      <c r="AA11" s="440"/>
      <c r="AC11" s="578" t="s">
        <v>416</v>
      </c>
      <c r="AD11" s="706">
        <f>AO23</f>
        <v>0.1746987951807229</v>
      </c>
      <c r="AE11" s="706">
        <f>AP23</f>
        <v>0.74096385542168675</v>
      </c>
      <c r="AF11" s="706">
        <f>AQ23</f>
        <v>8.4337349397590355E-2</v>
      </c>
      <c r="AH11" s="578" t="s">
        <v>416</v>
      </c>
      <c r="AI11" s="728">
        <f>AT23</f>
        <v>29</v>
      </c>
      <c r="AJ11" s="728">
        <f>AU23</f>
        <v>123</v>
      </c>
      <c r="AK11" s="728">
        <f>AV23</f>
        <v>14</v>
      </c>
      <c r="AL11" s="728">
        <f>AW23</f>
        <v>166</v>
      </c>
      <c r="AN11" s="46" t="s">
        <v>632</v>
      </c>
      <c r="AO11" s="92" t="e">
        <f>+AT11/$AW11</f>
        <v>#DIV/0!</v>
      </c>
      <c r="AP11" s="48" t="e">
        <f>+AU11/$AW11</f>
        <v>#DIV/0!</v>
      </c>
      <c r="AQ11" s="93" t="e">
        <f>+AV11/$AW11</f>
        <v>#DIV/0!</v>
      </c>
      <c r="AS11" s="150" t="s">
        <v>632</v>
      </c>
      <c r="AT11" s="515">
        <f>+集計・資料②!BD7</f>
        <v>0</v>
      </c>
      <c r="AU11" s="241">
        <f>+集計・資料②!BE7</f>
        <v>0</v>
      </c>
      <c r="AV11" s="523">
        <f>+集計・資料②!BF7</f>
        <v>0</v>
      </c>
      <c r="AW11" s="514">
        <f>+SUM(AT11:AV11)</f>
        <v>0</v>
      </c>
    </row>
    <row r="12" spans="1:49">
      <c r="B12" s="826"/>
      <c r="C12" s="826"/>
      <c r="D12" s="826"/>
      <c r="E12" s="826"/>
      <c r="F12" s="826"/>
      <c r="G12" s="826"/>
      <c r="H12" s="826"/>
      <c r="I12" s="826"/>
      <c r="J12" s="826"/>
      <c r="K12" s="826"/>
      <c r="L12" s="826"/>
      <c r="N12" s="439"/>
      <c r="O12" s="89"/>
      <c r="P12" s="89"/>
      <c r="Q12" s="89"/>
      <c r="R12" s="89"/>
      <c r="S12" s="89"/>
      <c r="T12" s="89"/>
      <c r="U12" s="89"/>
      <c r="V12" s="89"/>
      <c r="W12" s="89"/>
      <c r="X12" s="89"/>
      <c r="Y12" s="89"/>
      <c r="Z12" s="89"/>
      <c r="AA12" s="440"/>
      <c r="AC12" s="708" t="s">
        <v>417</v>
      </c>
      <c r="AD12" s="706">
        <f>AO22</f>
        <v>0.18124999999999999</v>
      </c>
      <c r="AE12" s="706">
        <f>AP22</f>
        <v>0.75</v>
      </c>
      <c r="AF12" s="706">
        <f>AQ22</f>
        <v>6.8750000000000006E-2</v>
      </c>
      <c r="AH12" s="708" t="s">
        <v>417</v>
      </c>
      <c r="AI12" s="728">
        <f>AT22</f>
        <v>29</v>
      </c>
      <c r="AJ12" s="728">
        <f>AU22</f>
        <v>120</v>
      </c>
      <c r="AK12" s="728">
        <f>AV22</f>
        <v>11</v>
      </c>
      <c r="AL12" s="728">
        <f>AW22</f>
        <v>160</v>
      </c>
      <c r="AN12" s="8" t="s">
        <v>619</v>
      </c>
      <c r="AO12" s="98">
        <f t="shared" ref="AO12:AQ23" si="0">+AT12/$AW12</f>
        <v>0.17543859649122806</v>
      </c>
      <c r="AP12" s="74">
        <f t="shared" si="0"/>
        <v>0.75438596491228072</v>
      </c>
      <c r="AQ12" s="75">
        <f t="shared" si="0"/>
        <v>7.0175438596491224E-2</v>
      </c>
      <c r="AS12" s="19" t="s">
        <v>619</v>
      </c>
      <c r="AT12" s="516">
        <f>+集計・資料②!BD9</f>
        <v>10</v>
      </c>
      <c r="AU12" s="521">
        <f>+集計・資料②!BE9</f>
        <v>43</v>
      </c>
      <c r="AV12" s="524">
        <f>+集計・資料②!BF9</f>
        <v>4</v>
      </c>
      <c r="AW12" s="78">
        <f>+SUM(AT12:AV12)</f>
        <v>57</v>
      </c>
    </row>
    <row r="13" spans="1:49">
      <c r="B13" s="826"/>
      <c r="C13" s="826"/>
      <c r="D13" s="826"/>
      <c r="E13" s="826"/>
      <c r="F13" s="826"/>
      <c r="G13" s="826"/>
      <c r="H13" s="826"/>
      <c r="I13" s="826"/>
      <c r="J13" s="826"/>
      <c r="K13" s="826"/>
      <c r="L13" s="826"/>
      <c r="N13" s="439"/>
      <c r="O13" s="89"/>
      <c r="P13" s="89"/>
      <c r="Q13" s="89"/>
      <c r="R13" s="89"/>
      <c r="S13" s="89"/>
      <c r="T13" s="89"/>
      <c r="U13" s="89"/>
      <c r="V13" s="89"/>
      <c r="W13" s="89"/>
      <c r="X13" s="89"/>
      <c r="Y13" s="89"/>
      <c r="Z13" s="89"/>
      <c r="AA13" s="440"/>
      <c r="AC13" s="578" t="s">
        <v>418</v>
      </c>
      <c r="AD13" s="715">
        <f>AO21</f>
        <v>0.125</v>
      </c>
      <c r="AE13" s="706">
        <f>AP21</f>
        <v>0.875</v>
      </c>
      <c r="AF13" s="706">
        <f>AQ21</f>
        <v>0</v>
      </c>
      <c r="AH13" s="578" t="s">
        <v>418</v>
      </c>
      <c r="AI13" s="728">
        <f>AT21</f>
        <v>1</v>
      </c>
      <c r="AJ13" s="728">
        <f>AU21</f>
        <v>7</v>
      </c>
      <c r="AK13" s="728">
        <f>AV21</f>
        <v>0</v>
      </c>
      <c r="AL13" s="728">
        <f>AW21</f>
        <v>8</v>
      </c>
      <c r="AN13" s="8" t="s">
        <v>620</v>
      </c>
      <c r="AO13" s="98">
        <f t="shared" si="0"/>
        <v>0.2878787878787879</v>
      </c>
      <c r="AP13" s="74">
        <f t="shared" si="0"/>
        <v>0.61363636363636365</v>
      </c>
      <c r="AQ13" s="75">
        <f t="shared" si="0"/>
        <v>9.8484848484848481E-2</v>
      </c>
      <c r="AS13" s="19" t="s">
        <v>620</v>
      </c>
      <c r="AT13" s="517">
        <f>+集計・資料②!BD11</f>
        <v>38</v>
      </c>
      <c r="AU13" s="239">
        <f>+集計・資料②!BE11</f>
        <v>81</v>
      </c>
      <c r="AV13" s="525">
        <f>+集計・資料②!BF11</f>
        <v>13</v>
      </c>
      <c r="AW13" s="78">
        <f t="shared" ref="AW13:AW23" si="1">+SUM(AT13:AV13)</f>
        <v>132</v>
      </c>
    </row>
    <row r="14" spans="1:49">
      <c r="B14" s="826"/>
      <c r="C14" s="826"/>
      <c r="D14" s="826"/>
      <c r="E14" s="826"/>
      <c r="F14" s="826"/>
      <c r="G14" s="826"/>
      <c r="H14" s="826"/>
      <c r="I14" s="826"/>
      <c r="J14" s="826"/>
      <c r="K14" s="826"/>
      <c r="L14" s="826"/>
      <c r="N14" s="439"/>
      <c r="O14" s="89"/>
      <c r="P14" s="89"/>
      <c r="Q14" s="89"/>
      <c r="R14" s="89"/>
      <c r="S14" s="89"/>
      <c r="T14" s="89"/>
      <c r="U14" s="89"/>
      <c r="V14" s="89"/>
      <c r="W14" s="89"/>
      <c r="X14" s="89"/>
      <c r="Y14" s="89"/>
      <c r="Z14" s="89"/>
      <c r="AA14" s="440"/>
      <c r="AC14" s="708" t="s">
        <v>419</v>
      </c>
      <c r="AD14" s="706">
        <f>AO20</f>
        <v>0.15</v>
      </c>
      <c r="AE14" s="706">
        <f>AP20</f>
        <v>0.75</v>
      </c>
      <c r="AF14" s="706">
        <f>AQ20</f>
        <v>0.1</v>
      </c>
      <c r="AH14" s="708" t="s">
        <v>419</v>
      </c>
      <c r="AI14" s="728">
        <f>AT20</f>
        <v>3</v>
      </c>
      <c r="AJ14" s="728">
        <f>AU20</f>
        <v>15</v>
      </c>
      <c r="AK14" s="728">
        <f>AV20</f>
        <v>2</v>
      </c>
      <c r="AL14" s="728">
        <f>AW20</f>
        <v>20</v>
      </c>
      <c r="AN14" s="8" t="s">
        <v>618</v>
      </c>
      <c r="AO14" s="98">
        <f t="shared" si="0"/>
        <v>0.37931034482758619</v>
      </c>
      <c r="AP14" s="74">
        <f t="shared" si="0"/>
        <v>0.62068965517241381</v>
      </c>
      <c r="AQ14" s="75">
        <f t="shared" si="0"/>
        <v>0</v>
      </c>
      <c r="AS14" s="19" t="s">
        <v>618</v>
      </c>
      <c r="AT14" s="517">
        <f>+集計・資料②!BD13</f>
        <v>11</v>
      </c>
      <c r="AU14" s="239">
        <f>+集計・資料②!BE13</f>
        <v>18</v>
      </c>
      <c r="AV14" s="525">
        <f>+集計・資料②!BF13</f>
        <v>0</v>
      </c>
      <c r="AW14" s="78">
        <f t="shared" si="1"/>
        <v>29</v>
      </c>
    </row>
    <row r="15" spans="1:49" ht="12.75" customHeight="1">
      <c r="B15" s="826"/>
      <c r="C15" s="826"/>
      <c r="D15" s="826"/>
      <c r="E15" s="826"/>
      <c r="F15" s="826"/>
      <c r="G15" s="826"/>
      <c r="H15" s="826"/>
      <c r="I15" s="826"/>
      <c r="J15" s="826"/>
      <c r="K15" s="826"/>
      <c r="L15" s="826"/>
      <c r="N15" s="439"/>
      <c r="O15" s="89"/>
      <c r="P15" s="89"/>
      <c r="Q15" s="89"/>
      <c r="R15" s="89"/>
      <c r="S15" s="89"/>
      <c r="T15" s="89"/>
      <c r="U15" s="89"/>
      <c r="V15" s="89"/>
      <c r="W15" s="89"/>
      <c r="X15" s="89"/>
      <c r="Y15" s="89"/>
      <c r="Z15" s="89"/>
      <c r="AA15" s="440"/>
      <c r="AC15" s="578" t="s">
        <v>420</v>
      </c>
      <c r="AD15" s="706">
        <f>AO19</f>
        <v>0.20502092050209206</v>
      </c>
      <c r="AE15" s="706">
        <f>AP19</f>
        <v>0.72803347280334729</v>
      </c>
      <c r="AF15" s="706">
        <f>AQ19</f>
        <v>6.6945606694560664E-2</v>
      </c>
      <c r="AH15" s="578" t="s">
        <v>420</v>
      </c>
      <c r="AI15" s="728">
        <f>AT19</f>
        <v>49</v>
      </c>
      <c r="AJ15" s="728">
        <f>AU19</f>
        <v>174</v>
      </c>
      <c r="AK15" s="728">
        <f>AV19</f>
        <v>16</v>
      </c>
      <c r="AL15" s="728">
        <f>AW19</f>
        <v>239</v>
      </c>
      <c r="AN15" s="8" t="s">
        <v>617</v>
      </c>
      <c r="AO15" s="98">
        <f t="shared" si="0"/>
        <v>0.34532374100719426</v>
      </c>
      <c r="AP15" s="74">
        <f t="shared" si="0"/>
        <v>0.5539568345323741</v>
      </c>
      <c r="AQ15" s="75">
        <f t="shared" si="0"/>
        <v>0.10071942446043165</v>
      </c>
      <c r="AS15" s="19" t="s">
        <v>617</v>
      </c>
      <c r="AT15" s="517">
        <f>+集計・資料②!BD15</f>
        <v>48</v>
      </c>
      <c r="AU15" s="239">
        <f>+集計・資料②!BE15</f>
        <v>77</v>
      </c>
      <c r="AV15" s="525">
        <f>+集計・資料②!BF15</f>
        <v>14</v>
      </c>
      <c r="AW15" s="78">
        <f t="shared" si="1"/>
        <v>139</v>
      </c>
    </row>
    <row r="16" spans="1:49">
      <c r="B16" s="826"/>
      <c r="C16" s="826"/>
      <c r="D16" s="826"/>
      <c r="E16" s="826"/>
      <c r="F16" s="826"/>
      <c r="G16" s="826"/>
      <c r="H16" s="826"/>
      <c r="I16" s="826"/>
      <c r="J16" s="826"/>
      <c r="K16" s="826"/>
      <c r="L16" s="826"/>
      <c r="N16" s="441"/>
      <c r="O16" s="442"/>
      <c r="P16" s="442"/>
      <c r="Q16" s="442"/>
      <c r="R16" s="442"/>
      <c r="S16" s="442"/>
      <c r="T16" s="442"/>
      <c r="U16" s="442"/>
      <c r="V16" s="442"/>
      <c r="W16" s="442"/>
      <c r="X16" s="442"/>
      <c r="Y16" s="442"/>
      <c r="Z16" s="442"/>
      <c r="AA16" s="443"/>
      <c r="AC16" s="708" t="s">
        <v>421</v>
      </c>
      <c r="AD16" s="715">
        <f>AO18</f>
        <v>7.1428571428571425E-2</v>
      </c>
      <c r="AE16" s="706">
        <f>AP18</f>
        <v>0.9285714285714286</v>
      </c>
      <c r="AF16" s="706">
        <f>AQ18</f>
        <v>0</v>
      </c>
      <c r="AH16" s="708" t="s">
        <v>421</v>
      </c>
      <c r="AI16" s="728">
        <f>AT18</f>
        <v>1</v>
      </c>
      <c r="AJ16" s="728">
        <f>AU18</f>
        <v>13</v>
      </c>
      <c r="AK16" s="728">
        <f>AV18</f>
        <v>0</v>
      </c>
      <c r="AL16" s="728">
        <f>AW18</f>
        <v>14</v>
      </c>
      <c r="AN16" s="8" t="s">
        <v>616</v>
      </c>
      <c r="AO16" s="98">
        <f t="shared" si="0"/>
        <v>0.36666666666666664</v>
      </c>
      <c r="AP16" s="74">
        <f t="shared" si="0"/>
        <v>0.56666666666666665</v>
      </c>
      <c r="AQ16" s="75">
        <f t="shared" si="0"/>
        <v>6.6666666666666666E-2</v>
      </c>
      <c r="AS16" s="19" t="s">
        <v>616</v>
      </c>
      <c r="AT16" s="517">
        <f>+集計・資料②!BD17</f>
        <v>11</v>
      </c>
      <c r="AU16" s="239">
        <f>+集計・資料②!BE17</f>
        <v>17</v>
      </c>
      <c r="AV16" s="525">
        <f>+集計・資料②!BF17</f>
        <v>2</v>
      </c>
      <c r="AW16" s="78">
        <f t="shared" si="1"/>
        <v>30</v>
      </c>
    </row>
    <row r="17" spans="1:50" ht="11.25" customHeight="1">
      <c r="O17" s="89"/>
      <c r="P17" s="89"/>
      <c r="Q17" s="89"/>
      <c r="R17" s="89"/>
      <c r="S17" s="89"/>
      <c r="T17" s="89"/>
      <c r="U17" s="89"/>
      <c r="V17" s="89"/>
      <c r="W17" s="89"/>
      <c r="X17" s="89"/>
      <c r="Y17" s="89"/>
      <c r="Z17" s="89"/>
      <c r="AA17" s="89"/>
      <c r="AC17" s="578" t="s">
        <v>422</v>
      </c>
      <c r="AD17" s="706">
        <f>AO17</f>
        <v>0.15789473684210525</v>
      </c>
      <c r="AE17" s="706">
        <f>AP17</f>
        <v>0.57894736842105265</v>
      </c>
      <c r="AF17" s="706">
        <f>AQ17</f>
        <v>0.26315789473684209</v>
      </c>
      <c r="AH17" s="578" t="s">
        <v>422</v>
      </c>
      <c r="AI17" s="728">
        <f>AT17</f>
        <v>3</v>
      </c>
      <c r="AJ17" s="728">
        <f>AU17</f>
        <v>11</v>
      </c>
      <c r="AK17" s="728">
        <f>AV17</f>
        <v>5</v>
      </c>
      <c r="AL17" s="728">
        <f>AW17</f>
        <v>19</v>
      </c>
      <c r="AN17" s="8" t="s">
        <v>621</v>
      </c>
      <c r="AO17" s="98">
        <f t="shared" si="0"/>
        <v>0.15789473684210525</v>
      </c>
      <c r="AP17" s="74">
        <f t="shared" si="0"/>
        <v>0.57894736842105265</v>
      </c>
      <c r="AQ17" s="75">
        <f t="shared" si="0"/>
        <v>0.26315789473684209</v>
      </c>
      <c r="AS17" s="19" t="s">
        <v>621</v>
      </c>
      <c r="AT17" s="518">
        <f>+集計・資料②!BD19</f>
        <v>3</v>
      </c>
      <c r="AU17" s="522">
        <f>+集計・資料②!BE19</f>
        <v>11</v>
      </c>
      <c r="AV17" s="526">
        <f>+集計・資料②!BF19</f>
        <v>5</v>
      </c>
      <c r="AW17" s="78">
        <f t="shared" si="1"/>
        <v>19</v>
      </c>
    </row>
    <row r="18" spans="1:50">
      <c r="A18" s="436"/>
      <c r="B18" s="437"/>
      <c r="C18" s="437"/>
      <c r="D18" s="437"/>
      <c r="E18" s="437"/>
      <c r="F18" s="437"/>
      <c r="G18" s="437"/>
      <c r="H18" s="437"/>
      <c r="I18" s="437"/>
      <c r="J18" s="437"/>
      <c r="K18" s="437"/>
      <c r="L18" s="437"/>
      <c r="M18" s="437"/>
      <c r="N18" s="437"/>
      <c r="O18" s="437"/>
      <c r="P18" s="437"/>
      <c r="Q18" s="437"/>
      <c r="R18" s="437"/>
      <c r="S18" s="437"/>
      <c r="T18" s="437"/>
      <c r="U18" s="437"/>
      <c r="V18" s="437"/>
      <c r="W18" s="437"/>
      <c r="X18" s="437"/>
      <c r="Y18" s="437"/>
      <c r="Z18" s="437"/>
      <c r="AA18" s="438"/>
      <c r="AC18" s="708" t="s">
        <v>423</v>
      </c>
      <c r="AD18" s="790">
        <f>AO16</f>
        <v>0.36666666666666664</v>
      </c>
      <c r="AE18" s="706">
        <f>AP16</f>
        <v>0.56666666666666665</v>
      </c>
      <c r="AF18" s="706">
        <f>AQ16</f>
        <v>6.6666666666666666E-2</v>
      </c>
      <c r="AH18" s="708" t="s">
        <v>423</v>
      </c>
      <c r="AI18" s="728">
        <f>AT16</f>
        <v>11</v>
      </c>
      <c r="AJ18" s="728">
        <f>AU16</f>
        <v>17</v>
      </c>
      <c r="AK18" s="728">
        <f>AV16</f>
        <v>2</v>
      </c>
      <c r="AL18" s="728">
        <f>AW16</f>
        <v>30</v>
      </c>
      <c r="AN18" s="8" t="s">
        <v>615</v>
      </c>
      <c r="AO18" s="98">
        <f t="shared" si="0"/>
        <v>7.1428571428571425E-2</v>
      </c>
      <c r="AP18" s="74">
        <f t="shared" si="0"/>
        <v>0.9285714285714286</v>
      </c>
      <c r="AQ18" s="75">
        <f t="shared" si="0"/>
        <v>0</v>
      </c>
      <c r="AS18" s="19" t="s">
        <v>615</v>
      </c>
      <c r="AT18" s="516">
        <f>+集計・資料②!BD21</f>
        <v>1</v>
      </c>
      <c r="AU18" s="521">
        <f>+集計・資料②!BE21</f>
        <v>13</v>
      </c>
      <c r="AV18" s="524">
        <f>+集計・資料②!BF21</f>
        <v>0</v>
      </c>
      <c r="AW18" s="78">
        <f t="shared" si="1"/>
        <v>14</v>
      </c>
    </row>
    <row r="19" spans="1:50">
      <c r="A19" s="439"/>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440"/>
      <c r="AC19" s="578" t="s">
        <v>424</v>
      </c>
      <c r="AD19" s="790">
        <f>AO15</f>
        <v>0.34532374100719426</v>
      </c>
      <c r="AE19" s="706">
        <f>AP15</f>
        <v>0.5539568345323741</v>
      </c>
      <c r="AF19" s="706">
        <f>AQ15</f>
        <v>0.10071942446043165</v>
      </c>
      <c r="AH19" s="578" t="s">
        <v>424</v>
      </c>
      <c r="AI19" s="728">
        <f>AT15</f>
        <v>48</v>
      </c>
      <c r="AJ19" s="728">
        <f>AU15</f>
        <v>77</v>
      </c>
      <c r="AK19" s="728">
        <f>AV15</f>
        <v>14</v>
      </c>
      <c r="AL19" s="728">
        <f>AW15</f>
        <v>139</v>
      </c>
      <c r="AN19" s="8" t="s">
        <v>614</v>
      </c>
      <c r="AO19" s="98">
        <f t="shared" si="0"/>
        <v>0.20502092050209206</v>
      </c>
      <c r="AP19" s="74">
        <f t="shared" si="0"/>
        <v>0.72803347280334729</v>
      </c>
      <c r="AQ19" s="75">
        <f t="shared" si="0"/>
        <v>6.6945606694560664E-2</v>
      </c>
      <c r="AS19" s="19" t="s">
        <v>614</v>
      </c>
      <c r="AT19" s="517">
        <f>+集計・資料②!BD23</f>
        <v>49</v>
      </c>
      <c r="AU19" s="239">
        <f>+集計・資料②!BE23</f>
        <v>174</v>
      </c>
      <c r="AV19" s="525">
        <f>+集計・資料②!BF23</f>
        <v>16</v>
      </c>
      <c r="AW19" s="78">
        <f t="shared" si="1"/>
        <v>239</v>
      </c>
    </row>
    <row r="20" spans="1:50">
      <c r="A20" s="439"/>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440"/>
      <c r="AC20" s="708" t="s">
        <v>425</v>
      </c>
      <c r="AD20" s="790">
        <f>AO14</f>
        <v>0.37931034482758619</v>
      </c>
      <c r="AE20" s="706">
        <f>AP14</f>
        <v>0.62068965517241381</v>
      </c>
      <c r="AF20" s="706">
        <f>AQ14</f>
        <v>0</v>
      </c>
      <c r="AH20" s="708" t="s">
        <v>425</v>
      </c>
      <c r="AI20" s="728">
        <f>AT14</f>
        <v>11</v>
      </c>
      <c r="AJ20" s="728">
        <f>AU14</f>
        <v>18</v>
      </c>
      <c r="AK20" s="728">
        <f>AV14</f>
        <v>0</v>
      </c>
      <c r="AL20" s="728">
        <f>AW14</f>
        <v>29</v>
      </c>
      <c r="AN20" s="8" t="s">
        <v>613</v>
      </c>
      <c r="AO20" s="98">
        <f t="shared" si="0"/>
        <v>0.15</v>
      </c>
      <c r="AP20" s="74">
        <f t="shared" si="0"/>
        <v>0.75</v>
      </c>
      <c r="AQ20" s="75">
        <f t="shared" si="0"/>
        <v>0.1</v>
      </c>
      <c r="AS20" s="19" t="s">
        <v>613</v>
      </c>
      <c r="AT20" s="517">
        <f>+集計・資料②!BD25</f>
        <v>3</v>
      </c>
      <c r="AU20" s="239">
        <f>+集計・資料②!BE25</f>
        <v>15</v>
      </c>
      <c r="AV20" s="525">
        <f>+集計・資料②!BF25</f>
        <v>2</v>
      </c>
      <c r="AW20" s="78">
        <f t="shared" si="1"/>
        <v>20</v>
      </c>
    </row>
    <row r="21" spans="1:50">
      <c r="A21" s="439"/>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440"/>
      <c r="AC21" s="578" t="s">
        <v>426</v>
      </c>
      <c r="AD21" s="706">
        <f>AO13</f>
        <v>0.2878787878787879</v>
      </c>
      <c r="AE21" s="706">
        <f>AP13</f>
        <v>0.61363636363636365</v>
      </c>
      <c r="AF21" s="706">
        <f>AQ13</f>
        <v>9.8484848484848481E-2</v>
      </c>
      <c r="AH21" s="578" t="s">
        <v>426</v>
      </c>
      <c r="AI21" s="728">
        <f>AT13</f>
        <v>38</v>
      </c>
      <c r="AJ21" s="728">
        <f>AU13</f>
        <v>81</v>
      </c>
      <c r="AK21" s="728">
        <f>AV13</f>
        <v>13</v>
      </c>
      <c r="AL21" s="728">
        <f>AW13</f>
        <v>132</v>
      </c>
      <c r="AN21" s="8" t="s">
        <v>612</v>
      </c>
      <c r="AO21" s="98">
        <f t="shared" si="0"/>
        <v>0.125</v>
      </c>
      <c r="AP21" s="74">
        <f t="shared" si="0"/>
        <v>0.875</v>
      </c>
      <c r="AQ21" s="75">
        <f t="shared" si="0"/>
        <v>0</v>
      </c>
      <c r="AS21" s="19" t="s">
        <v>612</v>
      </c>
      <c r="AT21" s="518">
        <f>+集計・資料②!BD27</f>
        <v>1</v>
      </c>
      <c r="AU21" s="522">
        <f>+集計・資料②!BE27</f>
        <v>7</v>
      </c>
      <c r="AV21" s="526">
        <f>+集計・資料②!BF27</f>
        <v>0</v>
      </c>
      <c r="AW21" s="78">
        <f t="shared" si="1"/>
        <v>8</v>
      </c>
    </row>
    <row r="22" spans="1:50">
      <c r="A22" s="439"/>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440"/>
      <c r="AC22" s="708" t="s">
        <v>427</v>
      </c>
      <c r="AD22" s="706">
        <f>AO12</f>
        <v>0.17543859649122806</v>
      </c>
      <c r="AE22" s="706">
        <f>AP12</f>
        <v>0.75438596491228072</v>
      </c>
      <c r="AF22" s="706">
        <f>AQ12</f>
        <v>7.0175438596491224E-2</v>
      </c>
      <c r="AH22" s="708" t="s">
        <v>427</v>
      </c>
      <c r="AI22" s="728">
        <f>AT12</f>
        <v>10</v>
      </c>
      <c r="AJ22" s="728">
        <f>AU12</f>
        <v>43</v>
      </c>
      <c r="AK22" s="728">
        <f>AV12</f>
        <v>4</v>
      </c>
      <c r="AL22" s="728">
        <f>AW12</f>
        <v>57</v>
      </c>
      <c r="AN22" s="17" t="s">
        <v>622</v>
      </c>
      <c r="AO22" s="98">
        <f t="shared" si="0"/>
        <v>0.18124999999999999</v>
      </c>
      <c r="AP22" s="74">
        <f t="shared" si="0"/>
        <v>0.75</v>
      </c>
      <c r="AQ22" s="75">
        <f t="shared" si="0"/>
        <v>6.8750000000000006E-2</v>
      </c>
      <c r="AS22" s="20" t="s">
        <v>622</v>
      </c>
      <c r="AT22" s="517">
        <f>+集計・資料②!BD29</f>
        <v>29</v>
      </c>
      <c r="AU22" s="239">
        <f>+集計・資料②!BE29</f>
        <v>120</v>
      </c>
      <c r="AV22" s="525">
        <f>+集計・資料②!BF29</f>
        <v>11</v>
      </c>
      <c r="AW22" s="78">
        <f t="shared" si="1"/>
        <v>160</v>
      </c>
    </row>
    <row r="23" spans="1:50" ht="11.25" thickBot="1">
      <c r="A23" s="43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440"/>
      <c r="AC23" s="578" t="s">
        <v>23</v>
      </c>
      <c r="AD23" s="706" t="e">
        <f>AO11</f>
        <v>#DIV/0!</v>
      </c>
      <c r="AE23" s="706" t="e">
        <f>AP11</f>
        <v>#DIV/0!</v>
      </c>
      <c r="AF23" s="706" t="e">
        <f>AQ11</f>
        <v>#DIV/0!</v>
      </c>
      <c r="AH23" s="578" t="s">
        <v>23</v>
      </c>
      <c r="AI23" s="728">
        <f>AT11</f>
        <v>0</v>
      </c>
      <c r="AJ23" s="728">
        <f>AU11</f>
        <v>0</v>
      </c>
      <c r="AK23" s="728">
        <f>AV11</f>
        <v>0</v>
      </c>
      <c r="AL23" s="728">
        <f>AW11</f>
        <v>0</v>
      </c>
      <c r="AN23" s="11" t="s">
        <v>623</v>
      </c>
      <c r="AO23" s="57">
        <f t="shared" si="0"/>
        <v>0.1746987951807229</v>
      </c>
      <c r="AP23" s="58">
        <f t="shared" si="0"/>
        <v>0.74096385542168675</v>
      </c>
      <c r="AQ23" s="59">
        <f t="shared" si="0"/>
        <v>8.4337349397590355E-2</v>
      </c>
      <c r="AS23" s="22" t="s">
        <v>623</v>
      </c>
      <c r="AT23" s="519">
        <f>+集計・資料②!BD31</f>
        <v>29</v>
      </c>
      <c r="AU23" s="247">
        <f>+集計・資料②!BE31</f>
        <v>123</v>
      </c>
      <c r="AV23" s="527">
        <f>+集計・資料②!BF31</f>
        <v>14</v>
      </c>
      <c r="AW23" s="83">
        <f t="shared" si="1"/>
        <v>166</v>
      </c>
    </row>
    <row r="24" spans="1:50" ht="11.25" thickBot="1">
      <c r="A24" s="439"/>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440"/>
      <c r="AH24" s="580" t="s">
        <v>631</v>
      </c>
      <c r="AI24" s="728">
        <f>SUM(AI11:AI23)</f>
        <v>233</v>
      </c>
      <c r="AJ24" s="728">
        <f>SUM(AJ11:AJ23)</f>
        <v>699</v>
      </c>
      <c r="AK24" s="728">
        <f>SUM(AK11:AK23)</f>
        <v>81</v>
      </c>
      <c r="AL24" s="728">
        <f>SUM(AL11:AL23)</f>
        <v>1013</v>
      </c>
      <c r="AS24" s="39" t="s">
        <v>631</v>
      </c>
      <c r="AT24" s="520">
        <f>+集計・資料②!BD33</f>
        <v>233</v>
      </c>
      <c r="AU24" s="253">
        <f>+集計・資料②!BE33</f>
        <v>699</v>
      </c>
      <c r="AV24" s="528">
        <f>+集計・資料②!BF33</f>
        <v>81</v>
      </c>
      <c r="AW24" s="141">
        <f>+SUM(AT24:AV24)</f>
        <v>1013</v>
      </c>
    </row>
    <row r="25" spans="1:50">
      <c r="A25" s="439"/>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440"/>
      <c r="AK25" s="89"/>
      <c r="AL25" s="89"/>
      <c r="AV25" s="529"/>
      <c r="AW25" s="529"/>
    </row>
    <row r="26" spans="1:50" ht="10.5" customHeight="1">
      <c r="A26" s="439"/>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440"/>
      <c r="AC26" s="857" t="s">
        <v>324</v>
      </c>
      <c r="AD26" s="857"/>
      <c r="AE26" s="857"/>
      <c r="AF26" s="857"/>
      <c r="AH26" s="885" t="s">
        <v>90</v>
      </c>
      <c r="AI26" s="885"/>
      <c r="AJ26" s="885"/>
      <c r="AK26" s="885"/>
      <c r="AL26" s="885"/>
      <c r="AN26" s="857" t="s">
        <v>324</v>
      </c>
      <c r="AO26" s="857"/>
      <c r="AP26" s="857"/>
      <c r="AQ26" s="857"/>
      <c r="AS26" s="885" t="s">
        <v>90</v>
      </c>
      <c r="AT26" s="885"/>
      <c r="AU26" s="885"/>
      <c r="AV26" s="885"/>
      <c r="AW26" s="885"/>
      <c r="AX26" s="531"/>
    </row>
    <row r="27" spans="1:50">
      <c r="A27" s="439"/>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440"/>
      <c r="AC27" s="857"/>
      <c r="AD27" s="857"/>
      <c r="AE27" s="857"/>
      <c r="AF27" s="857"/>
      <c r="AH27" s="885"/>
      <c r="AI27" s="885"/>
      <c r="AJ27" s="885"/>
      <c r="AK27" s="885"/>
      <c r="AL27" s="885"/>
      <c r="AN27" s="857"/>
      <c r="AO27" s="857"/>
      <c r="AP27" s="857"/>
      <c r="AQ27" s="857"/>
      <c r="AS27" s="885"/>
      <c r="AT27" s="885"/>
      <c r="AU27" s="885"/>
      <c r="AV27" s="885"/>
      <c r="AW27" s="885"/>
      <c r="AX27" s="89"/>
    </row>
    <row r="28" spans="1:50" ht="11.25" thickBot="1">
      <c r="A28" s="439"/>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440"/>
    </row>
    <row r="29" spans="1:50" ht="11.25" thickBot="1">
      <c r="A29" s="439"/>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440"/>
      <c r="AC29" s="580" t="s">
        <v>8</v>
      </c>
      <c r="AD29" s="581" t="s">
        <v>21</v>
      </c>
      <c r="AE29" s="581" t="s">
        <v>22</v>
      </c>
      <c r="AF29" s="580" t="s">
        <v>414</v>
      </c>
      <c r="AH29" s="580" t="s">
        <v>8</v>
      </c>
      <c r="AI29" s="581" t="s">
        <v>21</v>
      </c>
      <c r="AJ29" s="581" t="s">
        <v>22</v>
      </c>
      <c r="AK29" s="580" t="s">
        <v>414</v>
      </c>
      <c r="AL29" s="580" t="s">
        <v>633</v>
      </c>
      <c r="AN29" s="33" t="s">
        <v>8</v>
      </c>
      <c r="AO29" s="159" t="s">
        <v>21</v>
      </c>
      <c r="AP29" s="160" t="s">
        <v>22</v>
      </c>
      <c r="AQ29" s="32" t="s">
        <v>414</v>
      </c>
      <c r="AS29" s="33" t="s">
        <v>8</v>
      </c>
      <c r="AT29" s="159" t="s">
        <v>21</v>
      </c>
      <c r="AU29" s="160" t="s">
        <v>22</v>
      </c>
      <c r="AV29" s="45" t="s">
        <v>414</v>
      </c>
      <c r="AW29" s="105" t="s">
        <v>633</v>
      </c>
    </row>
    <row r="30" spans="1:50">
      <c r="A30" s="439"/>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440"/>
      <c r="AC30" s="582" t="s">
        <v>428</v>
      </c>
      <c r="AD30" s="706">
        <f>AO35</f>
        <v>0.17692307692307693</v>
      </c>
      <c r="AE30" s="706">
        <f>AP35</f>
        <v>0.66153846153846152</v>
      </c>
      <c r="AF30" s="706">
        <f>AQ35</f>
        <v>0.16153846153846155</v>
      </c>
      <c r="AH30" s="582" t="s">
        <v>428</v>
      </c>
      <c r="AI30" s="728">
        <f>AT35</f>
        <v>23</v>
      </c>
      <c r="AJ30" s="728">
        <f>AU35</f>
        <v>86</v>
      </c>
      <c r="AK30" s="728">
        <f>AV35</f>
        <v>21</v>
      </c>
      <c r="AL30" s="728">
        <f>AW35</f>
        <v>130</v>
      </c>
      <c r="AN30" s="69" t="s">
        <v>630</v>
      </c>
      <c r="AO30" s="92">
        <f t="shared" ref="AO30:AQ35" si="2">+AT30/$AW30</f>
        <v>0.19230769230769232</v>
      </c>
      <c r="AP30" s="48">
        <f t="shared" si="2"/>
        <v>0.76923076923076927</v>
      </c>
      <c r="AQ30" s="93">
        <f t="shared" si="2"/>
        <v>3.8461538461538464E-2</v>
      </c>
      <c r="AS30" s="69" t="s">
        <v>630</v>
      </c>
      <c r="AT30" s="537">
        <f>集計・資料②!BD41</f>
        <v>10</v>
      </c>
      <c r="AU30" s="95">
        <f>集計・資料②!BE41</f>
        <v>40</v>
      </c>
      <c r="AV30" s="540">
        <f>集計・資料②!BF41</f>
        <v>2</v>
      </c>
      <c r="AW30" s="514">
        <f t="shared" ref="AW30:AW35" si="3">+SUM(AT30:AV30)</f>
        <v>52</v>
      </c>
    </row>
    <row r="31" spans="1:50">
      <c r="A31" s="439"/>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440"/>
      <c r="AC31" s="582" t="s">
        <v>429</v>
      </c>
      <c r="AD31" s="790">
        <f>AO34</f>
        <v>0.25155279503105588</v>
      </c>
      <c r="AE31" s="706">
        <f>AP34</f>
        <v>0.66149068322981364</v>
      </c>
      <c r="AF31" s="706">
        <f>AQ34</f>
        <v>8.6956521739130432E-2</v>
      </c>
      <c r="AH31" s="582" t="s">
        <v>429</v>
      </c>
      <c r="AI31" s="728">
        <f>AT34</f>
        <v>81</v>
      </c>
      <c r="AJ31" s="728">
        <f>AU34</f>
        <v>213</v>
      </c>
      <c r="AK31" s="728">
        <f>AV34</f>
        <v>28</v>
      </c>
      <c r="AL31" s="728">
        <f>AW34</f>
        <v>322</v>
      </c>
      <c r="AN31" s="72" t="s">
        <v>445</v>
      </c>
      <c r="AO31" s="98">
        <f t="shared" si="2"/>
        <v>0.22857142857142856</v>
      </c>
      <c r="AP31" s="74">
        <f t="shared" si="2"/>
        <v>0.74285714285714288</v>
      </c>
      <c r="AQ31" s="75">
        <f t="shared" si="2"/>
        <v>2.8571428571428571E-2</v>
      </c>
      <c r="AS31" s="72" t="s">
        <v>445</v>
      </c>
      <c r="AT31" s="538">
        <f>集計・資料②!BD43</f>
        <v>16</v>
      </c>
      <c r="AU31" s="51">
        <f>集計・資料②!BE43</f>
        <v>52</v>
      </c>
      <c r="AV31" s="70">
        <f>集計・資料②!BF43</f>
        <v>2</v>
      </c>
      <c r="AW31" s="78">
        <f t="shared" si="3"/>
        <v>70</v>
      </c>
    </row>
    <row r="32" spans="1:50">
      <c r="A32" s="439"/>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440"/>
      <c r="AC32" s="582" t="s">
        <v>430</v>
      </c>
      <c r="AD32" s="790">
        <f>AO33</f>
        <v>0.24641833810888253</v>
      </c>
      <c r="AE32" s="706">
        <f>AP33</f>
        <v>0.69054441260744981</v>
      </c>
      <c r="AF32" s="706">
        <f>AQ33</f>
        <v>6.3037249283667621E-2</v>
      </c>
      <c r="AH32" s="582" t="s">
        <v>430</v>
      </c>
      <c r="AI32" s="728">
        <f>AT33</f>
        <v>86</v>
      </c>
      <c r="AJ32" s="728">
        <f>AU33</f>
        <v>241</v>
      </c>
      <c r="AK32" s="728">
        <f>AV33</f>
        <v>22</v>
      </c>
      <c r="AL32" s="728">
        <f>AW33</f>
        <v>349</v>
      </c>
      <c r="AN32" s="72" t="s">
        <v>446</v>
      </c>
      <c r="AO32" s="98">
        <f t="shared" si="2"/>
        <v>0.18888888888888888</v>
      </c>
      <c r="AP32" s="74">
        <f t="shared" si="2"/>
        <v>0.74444444444444446</v>
      </c>
      <c r="AQ32" s="75">
        <f t="shared" si="2"/>
        <v>6.6666666666666666E-2</v>
      </c>
      <c r="AS32" s="72" t="s">
        <v>446</v>
      </c>
      <c r="AT32" s="538">
        <f>集計・資料②!BD45</f>
        <v>17</v>
      </c>
      <c r="AU32" s="51">
        <f>集計・資料②!BE45</f>
        <v>67</v>
      </c>
      <c r="AV32" s="70">
        <f>集計・資料②!BF45</f>
        <v>6</v>
      </c>
      <c r="AW32" s="78">
        <f t="shared" si="3"/>
        <v>90</v>
      </c>
    </row>
    <row r="33" spans="1:49">
      <c r="A33" s="439"/>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440"/>
      <c r="AC33" s="582" t="s">
        <v>431</v>
      </c>
      <c r="AD33" s="715">
        <f>AO32</f>
        <v>0.18888888888888888</v>
      </c>
      <c r="AE33" s="706">
        <f>AP32</f>
        <v>0.74444444444444446</v>
      </c>
      <c r="AF33" s="706">
        <f>AQ32</f>
        <v>6.6666666666666666E-2</v>
      </c>
      <c r="AH33" s="582" t="s">
        <v>431</v>
      </c>
      <c r="AI33" s="728">
        <f>AT32</f>
        <v>17</v>
      </c>
      <c r="AJ33" s="728">
        <f>AU32</f>
        <v>67</v>
      </c>
      <c r="AK33" s="728">
        <f>AV32</f>
        <v>6</v>
      </c>
      <c r="AL33" s="728">
        <f>AW32</f>
        <v>90</v>
      </c>
      <c r="AN33" s="72" t="s">
        <v>447</v>
      </c>
      <c r="AO33" s="98">
        <f t="shared" si="2"/>
        <v>0.24641833810888253</v>
      </c>
      <c r="AP33" s="74">
        <f t="shared" si="2"/>
        <v>0.69054441260744981</v>
      </c>
      <c r="AQ33" s="75">
        <f t="shared" si="2"/>
        <v>6.3037249283667621E-2</v>
      </c>
      <c r="AS33" s="72" t="s">
        <v>447</v>
      </c>
      <c r="AT33" s="538">
        <f>集計・資料②!BD47</f>
        <v>86</v>
      </c>
      <c r="AU33" s="51">
        <f>集計・資料②!BE47</f>
        <v>241</v>
      </c>
      <c r="AV33" s="70">
        <f>集計・資料②!BF47</f>
        <v>22</v>
      </c>
      <c r="AW33" s="78">
        <f t="shared" si="3"/>
        <v>349</v>
      </c>
    </row>
    <row r="34" spans="1:49">
      <c r="A34" s="439"/>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440"/>
      <c r="AC34" s="582" t="s">
        <v>432</v>
      </c>
      <c r="AD34" s="790">
        <f>AO31</f>
        <v>0.22857142857142856</v>
      </c>
      <c r="AE34" s="706">
        <f>AP31</f>
        <v>0.74285714285714288</v>
      </c>
      <c r="AF34" s="706">
        <f>AQ31</f>
        <v>2.8571428571428571E-2</v>
      </c>
      <c r="AH34" s="582" t="s">
        <v>432</v>
      </c>
      <c r="AI34" s="728">
        <f>AT31</f>
        <v>16</v>
      </c>
      <c r="AJ34" s="728">
        <f>AU31</f>
        <v>52</v>
      </c>
      <c r="AK34" s="728">
        <f>AV31</f>
        <v>2</v>
      </c>
      <c r="AL34" s="728">
        <f>AW31</f>
        <v>70</v>
      </c>
      <c r="AN34" s="72" t="s">
        <v>448</v>
      </c>
      <c r="AO34" s="98">
        <f t="shared" si="2"/>
        <v>0.25155279503105588</v>
      </c>
      <c r="AP34" s="74">
        <f t="shared" si="2"/>
        <v>0.66149068322981364</v>
      </c>
      <c r="AQ34" s="75">
        <f t="shared" si="2"/>
        <v>8.6956521739130432E-2</v>
      </c>
      <c r="AS34" s="72" t="s">
        <v>448</v>
      </c>
      <c r="AT34" s="538">
        <f>集計・資料②!BD49</f>
        <v>81</v>
      </c>
      <c r="AU34" s="51">
        <f>集計・資料②!BE49</f>
        <v>213</v>
      </c>
      <c r="AV34" s="70">
        <f>集計・資料②!BF49</f>
        <v>28</v>
      </c>
      <c r="AW34" s="78">
        <f t="shared" si="3"/>
        <v>322</v>
      </c>
    </row>
    <row r="35" spans="1:49" ht="11.25" thickBot="1">
      <c r="A35" s="439"/>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440"/>
      <c r="AC35" s="582" t="s">
        <v>433</v>
      </c>
      <c r="AD35" s="715">
        <f>AO30</f>
        <v>0.19230769230769232</v>
      </c>
      <c r="AE35" s="706">
        <f>AP30</f>
        <v>0.76923076923076927</v>
      </c>
      <c r="AF35" s="706">
        <f>AQ30</f>
        <v>3.8461538461538464E-2</v>
      </c>
      <c r="AH35" s="582" t="s">
        <v>433</v>
      </c>
      <c r="AI35" s="728">
        <f>AT30</f>
        <v>10</v>
      </c>
      <c r="AJ35" s="728">
        <f>AU30</f>
        <v>40</v>
      </c>
      <c r="AK35" s="728">
        <f>AV30</f>
        <v>2</v>
      </c>
      <c r="AL35" s="728">
        <f>AW30</f>
        <v>52</v>
      </c>
      <c r="AN35" s="79" t="s">
        <v>449</v>
      </c>
      <c r="AO35" s="57">
        <f t="shared" si="2"/>
        <v>0.17692307692307693</v>
      </c>
      <c r="AP35" s="58">
        <f t="shared" si="2"/>
        <v>0.66153846153846152</v>
      </c>
      <c r="AQ35" s="59">
        <f t="shared" si="2"/>
        <v>0.16153846153846155</v>
      </c>
      <c r="AS35" s="81" t="s">
        <v>449</v>
      </c>
      <c r="AT35" s="539">
        <f>集計・資料②!BD51</f>
        <v>23</v>
      </c>
      <c r="AU35" s="61">
        <f>集計・資料②!BE51</f>
        <v>86</v>
      </c>
      <c r="AV35" s="82">
        <f>集計・資料②!BF51</f>
        <v>21</v>
      </c>
      <c r="AW35" s="83">
        <f t="shared" si="3"/>
        <v>130</v>
      </c>
    </row>
    <row r="36" spans="1:49" ht="11.25" thickBot="1">
      <c r="A36" s="439"/>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440"/>
      <c r="AH36" s="580" t="s">
        <v>631</v>
      </c>
      <c r="AI36" s="714">
        <f>SUM(AI30:AI35)</f>
        <v>233</v>
      </c>
      <c r="AJ36" s="714">
        <f>SUM(AJ30:AJ35)</f>
        <v>699</v>
      </c>
      <c r="AK36" s="714">
        <f>SUM(AK30:AK35)</f>
        <v>81</v>
      </c>
      <c r="AL36" s="714">
        <f>SUM(AL30:AL35)</f>
        <v>1013</v>
      </c>
      <c r="AS36" s="39" t="s">
        <v>631</v>
      </c>
      <c r="AT36" s="64">
        <f>SUM(AT30:AT35)</f>
        <v>233</v>
      </c>
      <c r="AU36" s="85">
        <f>SUM(AU30:AU35)</f>
        <v>699</v>
      </c>
      <c r="AV36" s="84">
        <f>SUM(AV30:AV35)</f>
        <v>81</v>
      </c>
      <c r="AW36" s="141">
        <f>+SUM(AW30:AW35)</f>
        <v>1013</v>
      </c>
    </row>
    <row r="37" spans="1:49">
      <c r="A37" s="439"/>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440"/>
    </row>
    <row r="38" spans="1:49">
      <c r="A38" s="439"/>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440"/>
    </row>
    <row r="39" spans="1:49">
      <c r="A39" s="439"/>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440"/>
      <c r="AI39" s="88"/>
      <c r="AJ39" s="88"/>
      <c r="AK39" s="88"/>
      <c r="AT39" s="88"/>
      <c r="AU39" s="88"/>
      <c r="AV39" s="88"/>
    </row>
    <row r="40" spans="1:49">
      <c r="A40" s="439"/>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440"/>
      <c r="AI40" s="89"/>
      <c r="AJ40" s="89"/>
      <c r="AK40" s="89"/>
      <c r="AT40" s="89"/>
      <c r="AU40" s="89"/>
      <c r="AV40" s="89"/>
    </row>
    <row r="41" spans="1:49">
      <c r="A41" s="439"/>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440"/>
    </row>
    <row r="42" spans="1:49">
      <c r="A42" s="439"/>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440"/>
    </row>
    <row r="43" spans="1:49">
      <c r="A43" s="439"/>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440"/>
    </row>
    <row r="44" spans="1:49">
      <c r="A44" s="439"/>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440"/>
    </row>
    <row r="45" spans="1:49">
      <c r="A45" s="43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440"/>
    </row>
    <row r="46" spans="1:49">
      <c r="A46" s="439"/>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440"/>
    </row>
    <row r="47" spans="1:49">
      <c r="A47" s="439"/>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440"/>
    </row>
    <row r="48" spans="1:49">
      <c r="A48" s="439"/>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440"/>
    </row>
    <row r="49" spans="1:27">
      <c r="A49" s="43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440"/>
    </row>
    <row r="50" spans="1:27">
      <c r="A50" s="439"/>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440"/>
    </row>
    <row r="51" spans="1:27">
      <c r="A51" s="439"/>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440"/>
    </row>
    <row r="52" spans="1:27">
      <c r="A52" s="439"/>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440"/>
    </row>
    <row r="53" spans="1:27">
      <c r="A53" s="439"/>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440"/>
    </row>
    <row r="54" spans="1:27">
      <c r="A54" s="439"/>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440"/>
    </row>
    <row r="55" spans="1:27">
      <c r="A55" s="439"/>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440"/>
    </row>
    <row r="56" spans="1:27">
      <c r="A56" s="439"/>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440"/>
    </row>
    <row r="57" spans="1:27">
      <c r="A57" s="439"/>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440"/>
    </row>
    <row r="58" spans="1:27">
      <c r="A58" s="439"/>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440"/>
    </row>
    <row r="59" spans="1:27">
      <c r="A59" s="439"/>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440"/>
    </row>
    <row r="60" spans="1:27">
      <c r="A60" s="441"/>
      <c r="B60" s="442"/>
      <c r="C60" s="442"/>
      <c r="D60" s="442"/>
      <c r="E60" s="442"/>
      <c r="F60" s="442"/>
      <c r="G60" s="442"/>
      <c r="H60" s="442"/>
      <c r="I60" s="442"/>
      <c r="J60" s="442"/>
      <c r="K60" s="442"/>
      <c r="L60" s="442"/>
      <c r="M60" s="442"/>
      <c r="N60" s="442"/>
      <c r="O60" s="442"/>
      <c r="P60" s="442"/>
      <c r="Q60" s="442"/>
      <c r="R60" s="442"/>
      <c r="S60" s="442"/>
      <c r="T60" s="442"/>
      <c r="U60" s="442"/>
      <c r="V60" s="442"/>
      <c r="W60" s="442"/>
      <c r="X60" s="442"/>
      <c r="Y60" s="442"/>
      <c r="Z60" s="442"/>
      <c r="AA60" s="443"/>
    </row>
  </sheetData>
  <mergeCells count="7">
    <mergeCell ref="AS26:AW27"/>
    <mergeCell ref="A1:B1"/>
    <mergeCell ref="V1:AA1"/>
    <mergeCell ref="B3:L16"/>
    <mergeCell ref="AN26:AQ27"/>
    <mergeCell ref="AC26:AF27"/>
    <mergeCell ref="AH26:AL27"/>
  </mergeCells>
  <phoneticPr fontId="10"/>
  <pageMargins left="0.75" right="0.75" top="1" bottom="1" header="0.51200000000000001" footer="0.51200000000000001"/>
  <pageSetup paperSize="9" scale="97" orientation="portrait" r:id="rId1"/>
  <headerFooter alignWithMargins="0"/>
  <colBreaks count="2" manualBreakCount="2">
    <brk id="27" max="59" man="1"/>
    <brk id="38" max="1048575" man="1"/>
  </col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enableFormatConditionsCalculation="0">
    <tabColor theme="9" tint="0.59999389629810485"/>
  </sheetPr>
  <dimension ref="A1:AX63"/>
  <sheetViews>
    <sheetView showGridLines="0" view="pageBreakPreview" zoomScaleNormal="100" zoomScaleSheetLayoutView="100" workbookViewId="0">
      <selection activeCell="AC2" sqref="AC2"/>
    </sheetView>
  </sheetViews>
  <sheetFormatPr defaultColWidth="10.28515625" defaultRowHeight="10.5"/>
  <cols>
    <col min="1" max="27" width="3.5703125" style="28" customWidth="1"/>
    <col min="28" max="28" width="1.7109375" style="28" customWidth="1"/>
    <col min="29" max="29" width="14.85546875" style="28" customWidth="1"/>
    <col min="30" max="32" width="7.42578125" style="28" customWidth="1"/>
    <col min="33" max="33" width="1.7109375" style="28" customWidth="1"/>
    <col min="34" max="34" width="14.85546875" style="28" customWidth="1"/>
    <col min="35" max="35" width="7.140625" style="28" bestFit="1" customWidth="1"/>
    <col min="36" max="36" width="7.5703125" style="28" customWidth="1"/>
    <col min="37" max="38" width="6.85546875" style="28" bestFit="1" customWidth="1"/>
    <col min="39" max="39" width="1.7109375" style="28" customWidth="1"/>
    <col min="40" max="40" width="14.85546875" style="28" customWidth="1"/>
    <col min="41" max="43" width="7.42578125" style="28" customWidth="1"/>
    <col min="44" max="44" width="1.7109375" style="28" customWidth="1"/>
    <col min="45" max="45" width="14.85546875" style="28" customWidth="1"/>
    <col min="46" max="46" width="7.140625" style="28" bestFit="1" customWidth="1"/>
    <col min="47" max="47" width="7.5703125" style="28" customWidth="1"/>
    <col min="48" max="49" width="6.85546875" style="28" bestFit="1" customWidth="1"/>
    <col min="50" max="16384" width="10.28515625" style="28"/>
  </cols>
  <sheetData>
    <row r="1" spans="1:49" ht="21" customHeight="1" thickBot="1">
      <c r="A1" s="823">
        <v>52</v>
      </c>
      <c r="B1" s="823"/>
      <c r="C1" s="610" t="s">
        <v>300</v>
      </c>
      <c r="D1" s="499"/>
      <c r="E1" s="499"/>
      <c r="F1" s="499"/>
      <c r="G1" s="499"/>
      <c r="H1" s="499"/>
      <c r="I1" s="499"/>
      <c r="J1" s="499"/>
      <c r="K1" s="499"/>
      <c r="L1" s="499"/>
      <c r="M1" s="499"/>
      <c r="N1" s="499"/>
      <c r="O1" s="499"/>
      <c r="P1" s="499"/>
      <c r="Q1" s="499"/>
      <c r="R1" s="499"/>
      <c r="S1" s="499"/>
      <c r="T1" s="499"/>
      <c r="U1" s="499"/>
      <c r="V1" s="887" t="s">
        <v>752</v>
      </c>
      <c r="W1" s="824"/>
      <c r="X1" s="824"/>
      <c r="Y1" s="824"/>
      <c r="Z1" s="824"/>
      <c r="AA1" s="824"/>
      <c r="AC1" s="532" t="s">
        <v>795</v>
      </c>
      <c r="AN1" s="532" t="s">
        <v>0</v>
      </c>
    </row>
    <row r="3" spans="1:49">
      <c r="B3" s="825" t="s">
        <v>790</v>
      </c>
      <c r="C3" s="826"/>
      <c r="D3" s="826"/>
      <c r="E3" s="826"/>
      <c r="F3" s="826"/>
      <c r="G3" s="826"/>
      <c r="H3" s="826"/>
      <c r="I3" s="826"/>
      <c r="J3" s="826"/>
      <c r="K3" s="826"/>
      <c r="L3" s="826"/>
      <c r="N3" s="436"/>
      <c r="O3" s="437"/>
      <c r="P3" s="437"/>
      <c r="Q3" s="437"/>
      <c r="R3" s="437"/>
      <c r="S3" s="437"/>
      <c r="T3" s="437"/>
      <c r="U3" s="437"/>
      <c r="V3" s="437"/>
      <c r="W3" s="437"/>
      <c r="X3" s="437"/>
      <c r="Y3" s="437"/>
      <c r="Z3" s="437"/>
      <c r="AA3" s="438"/>
      <c r="AC3" s="28" t="s">
        <v>696</v>
      </c>
      <c r="AH3" s="28" t="s">
        <v>697</v>
      </c>
      <c r="AN3" s="28" t="s">
        <v>696</v>
      </c>
      <c r="AS3" s="28" t="s">
        <v>697</v>
      </c>
    </row>
    <row r="4" spans="1:49">
      <c r="B4" s="826"/>
      <c r="C4" s="826"/>
      <c r="D4" s="826"/>
      <c r="E4" s="826"/>
      <c r="F4" s="826"/>
      <c r="G4" s="826"/>
      <c r="H4" s="826"/>
      <c r="I4" s="826"/>
      <c r="J4" s="826"/>
      <c r="K4" s="826"/>
      <c r="L4" s="826"/>
      <c r="N4" s="439"/>
      <c r="O4" s="89"/>
      <c r="P4" s="89"/>
      <c r="Q4" s="89"/>
      <c r="R4" s="89"/>
      <c r="S4" s="89"/>
      <c r="T4" s="89"/>
      <c r="U4" s="89"/>
      <c r="V4" s="89"/>
      <c r="W4" s="89"/>
      <c r="X4" s="89"/>
      <c r="Y4" s="89"/>
      <c r="Z4" s="89"/>
      <c r="AA4" s="440"/>
    </row>
    <row r="5" spans="1:49">
      <c r="B5" s="826"/>
      <c r="C5" s="826"/>
      <c r="D5" s="826"/>
      <c r="E5" s="826"/>
      <c r="F5" s="826"/>
      <c r="G5" s="826"/>
      <c r="H5" s="826"/>
      <c r="I5" s="826"/>
      <c r="J5" s="826"/>
      <c r="K5" s="826"/>
      <c r="L5" s="826"/>
      <c r="N5" s="439"/>
      <c r="O5" s="89"/>
      <c r="P5" s="89"/>
      <c r="Q5" s="89"/>
      <c r="R5" s="89"/>
      <c r="S5" s="89"/>
      <c r="T5" s="89"/>
      <c r="U5" s="89"/>
      <c r="V5" s="89"/>
      <c r="W5" s="89"/>
      <c r="X5" s="89"/>
      <c r="Y5" s="89"/>
      <c r="Z5" s="89"/>
      <c r="AA5" s="440"/>
      <c r="AC5" s="583"/>
      <c r="AD5" s="580" t="s">
        <v>456</v>
      </c>
      <c r="AE5" s="580" t="s">
        <v>270</v>
      </c>
      <c r="AF5" s="580" t="s">
        <v>414</v>
      </c>
      <c r="AH5" s="583"/>
      <c r="AI5" s="580" t="s">
        <v>456</v>
      </c>
      <c r="AJ5" s="580" t="s">
        <v>270</v>
      </c>
      <c r="AK5" s="580" t="s">
        <v>414</v>
      </c>
      <c r="AL5" s="580" t="s">
        <v>633</v>
      </c>
      <c r="AN5" s="583"/>
      <c r="AO5" s="581" t="s">
        <v>440</v>
      </c>
      <c r="AP5" s="581" t="s">
        <v>441</v>
      </c>
      <c r="AQ5" s="580" t="s">
        <v>414</v>
      </c>
      <c r="AS5" s="583"/>
      <c r="AT5" s="581" t="s">
        <v>440</v>
      </c>
      <c r="AU5" s="581" t="s">
        <v>441</v>
      </c>
      <c r="AV5" s="580" t="s">
        <v>414</v>
      </c>
      <c r="AW5" s="580" t="s">
        <v>633</v>
      </c>
    </row>
    <row r="6" spans="1:49">
      <c r="B6" s="826"/>
      <c r="C6" s="826"/>
      <c r="D6" s="826"/>
      <c r="E6" s="826"/>
      <c r="F6" s="826"/>
      <c r="G6" s="826"/>
      <c r="H6" s="826"/>
      <c r="I6" s="826"/>
      <c r="J6" s="826"/>
      <c r="K6" s="826"/>
      <c r="L6" s="826"/>
      <c r="N6" s="439"/>
      <c r="O6" s="89"/>
      <c r="P6" s="89"/>
      <c r="Q6" s="89"/>
      <c r="R6" s="89"/>
      <c r="S6" s="89"/>
      <c r="T6" s="89"/>
      <c r="U6" s="89"/>
      <c r="V6" s="89"/>
      <c r="W6" s="89"/>
      <c r="X6" s="89"/>
      <c r="Y6" s="89"/>
      <c r="Z6" s="89"/>
      <c r="AA6" s="440"/>
      <c r="AC6" s="580" t="s">
        <v>633</v>
      </c>
      <c r="AD6" s="706">
        <f>AO6</f>
        <v>0.42546890424481737</v>
      </c>
      <c r="AE6" s="706">
        <f>AP6</f>
        <v>0.49950641658440276</v>
      </c>
      <c r="AF6" s="706">
        <f>AQ6</f>
        <v>7.5024679170779859E-2</v>
      </c>
      <c r="AH6" s="580" t="s">
        <v>633</v>
      </c>
      <c r="AI6" s="714">
        <f>AT6</f>
        <v>431</v>
      </c>
      <c r="AJ6" s="714">
        <f>AU6</f>
        <v>506</v>
      </c>
      <c r="AK6" s="714">
        <f>AV6</f>
        <v>76</v>
      </c>
      <c r="AL6" s="714">
        <f>AW6</f>
        <v>1013</v>
      </c>
      <c r="AN6" s="580" t="s">
        <v>633</v>
      </c>
      <c r="AO6" s="74">
        <f>+AT6/$AW6</f>
        <v>0.42546890424481737</v>
      </c>
      <c r="AP6" s="74">
        <f>+AU6/$AW6</f>
        <v>0.49950641658440276</v>
      </c>
      <c r="AQ6" s="74">
        <f>+AV6/$AW6</f>
        <v>7.5024679170779859E-2</v>
      </c>
      <c r="AS6" s="580" t="s">
        <v>633</v>
      </c>
      <c r="AT6" s="77">
        <f>+集計・資料②!BN33</f>
        <v>431</v>
      </c>
      <c r="AU6" s="77">
        <f>+集計・資料②!BO33</f>
        <v>506</v>
      </c>
      <c r="AV6" s="77">
        <f>+集計・資料②!BP33</f>
        <v>76</v>
      </c>
      <c r="AW6" s="77">
        <f>+SUM(AT6:AV6)</f>
        <v>1013</v>
      </c>
    </row>
    <row r="7" spans="1:49">
      <c r="B7" s="826"/>
      <c r="C7" s="826"/>
      <c r="D7" s="826"/>
      <c r="E7" s="826"/>
      <c r="F7" s="826"/>
      <c r="G7" s="826"/>
      <c r="H7" s="826"/>
      <c r="I7" s="826"/>
      <c r="J7" s="826"/>
      <c r="K7" s="826"/>
      <c r="L7" s="826"/>
      <c r="N7" s="439"/>
      <c r="O7" s="89"/>
      <c r="P7" s="89"/>
      <c r="Q7" s="89"/>
      <c r="R7" s="89"/>
      <c r="S7" s="89"/>
      <c r="T7" s="89"/>
      <c r="U7" s="89"/>
      <c r="V7" s="89"/>
      <c r="W7" s="89"/>
      <c r="X7" s="89"/>
      <c r="Y7" s="89"/>
      <c r="Z7" s="89"/>
      <c r="AA7" s="440"/>
      <c r="AK7" s="89"/>
      <c r="AL7" s="89"/>
      <c r="AV7" s="89"/>
      <c r="AW7" s="89"/>
    </row>
    <row r="8" spans="1:49">
      <c r="B8" s="826"/>
      <c r="C8" s="826"/>
      <c r="D8" s="826"/>
      <c r="E8" s="826"/>
      <c r="F8" s="826"/>
      <c r="G8" s="826"/>
      <c r="H8" s="826"/>
      <c r="I8" s="826"/>
      <c r="J8" s="826"/>
      <c r="K8" s="826"/>
      <c r="L8" s="826"/>
      <c r="N8" s="439"/>
      <c r="O8" s="89"/>
      <c r="P8" s="89"/>
      <c r="Q8" s="89"/>
      <c r="R8" s="89"/>
      <c r="S8" s="89"/>
      <c r="T8" s="89"/>
      <c r="U8" s="89"/>
      <c r="V8" s="89"/>
      <c r="W8" s="89"/>
      <c r="X8" s="89"/>
      <c r="Y8" s="89"/>
      <c r="Z8" s="89"/>
      <c r="AA8" s="440"/>
      <c r="AC8" s="28" t="s">
        <v>712</v>
      </c>
      <c r="AH8" s="28" t="s">
        <v>90</v>
      </c>
      <c r="AK8" s="89"/>
      <c r="AL8" s="89"/>
      <c r="AN8" s="28" t="s">
        <v>442</v>
      </c>
      <c r="AS8" s="28" t="s">
        <v>90</v>
      </c>
      <c r="AV8" s="89"/>
      <c r="AW8" s="89"/>
    </row>
    <row r="9" spans="1:49">
      <c r="B9" s="826"/>
      <c r="C9" s="826"/>
      <c r="D9" s="826"/>
      <c r="E9" s="826"/>
      <c r="F9" s="826"/>
      <c r="G9" s="826"/>
      <c r="H9" s="826"/>
      <c r="I9" s="826"/>
      <c r="J9" s="826"/>
      <c r="K9" s="826"/>
      <c r="L9" s="826"/>
      <c r="N9" s="439"/>
      <c r="O9" s="89"/>
      <c r="P9" s="89"/>
      <c r="Q9" s="89"/>
      <c r="R9" s="89"/>
      <c r="S9" s="89"/>
      <c r="T9" s="89"/>
      <c r="U9" s="89"/>
      <c r="V9" s="89"/>
      <c r="W9" s="89"/>
      <c r="X9" s="89"/>
      <c r="Y9" s="89"/>
      <c r="Z9" s="89"/>
      <c r="AA9" s="440"/>
      <c r="AK9" s="89"/>
      <c r="AL9" s="89"/>
      <c r="AV9" s="89"/>
      <c r="AW9" s="89"/>
    </row>
    <row r="10" spans="1:49">
      <c r="B10" s="826"/>
      <c r="C10" s="826"/>
      <c r="D10" s="826"/>
      <c r="E10" s="826"/>
      <c r="F10" s="826"/>
      <c r="G10" s="826"/>
      <c r="H10" s="826"/>
      <c r="I10" s="826"/>
      <c r="J10" s="826"/>
      <c r="K10" s="826"/>
      <c r="L10" s="826"/>
      <c r="N10" s="439"/>
      <c r="O10" s="89"/>
      <c r="P10" s="89"/>
      <c r="Q10" s="89"/>
      <c r="R10" s="89"/>
      <c r="S10" s="89"/>
      <c r="T10" s="89"/>
      <c r="U10" s="89"/>
      <c r="V10" s="89"/>
      <c r="W10" s="89"/>
      <c r="X10" s="89"/>
      <c r="Y10" s="89"/>
      <c r="Z10" s="89"/>
      <c r="AA10" s="440"/>
      <c r="AC10" s="580" t="s">
        <v>625</v>
      </c>
      <c r="AD10" s="580" t="s">
        <v>456</v>
      </c>
      <c r="AE10" s="580" t="s">
        <v>270</v>
      </c>
      <c r="AF10" s="580" t="s">
        <v>414</v>
      </c>
      <c r="AH10" s="580" t="s">
        <v>625</v>
      </c>
      <c r="AI10" s="580" t="s">
        <v>456</v>
      </c>
      <c r="AJ10" s="580" t="s">
        <v>270</v>
      </c>
      <c r="AK10" s="580" t="s">
        <v>414</v>
      </c>
      <c r="AL10" s="580" t="s">
        <v>633</v>
      </c>
      <c r="AN10" s="580" t="s">
        <v>625</v>
      </c>
      <c r="AO10" s="581" t="s">
        <v>440</v>
      </c>
      <c r="AP10" s="581" t="s">
        <v>441</v>
      </c>
      <c r="AQ10" s="580" t="s">
        <v>414</v>
      </c>
      <c r="AS10" s="580" t="s">
        <v>625</v>
      </c>
      <c r="AT10" s="581" t="s">
        <v>440</v>
      </c>
      <c r="AU10" s="581" t="s">
        <v>441</v>
      </c>
      <c r="AV10" s="580" t="s">
        <v>414</v>
      </c>
      <c r="AW10" s="580" t="s">
        <v>633</v>
      </c>
    </row>
    <row r="11" spans="1:49">
      <c r="B11" s="826"/>
      <c r="C11" s="826"/>
      <c r="D11" s="826"/>
      <c r="E11" s="826"/>
      <c r="F11" s="826"/>
      <c r="G11" s="826"/>
      <c r="H11" s="826"/>
      <c r="I11" s="826"/>
      <c r="J11" s="826"/>
      <c r="K11" s="826"/>
      <c r="L11" s="826"/>
      <c r="N11" s="439"/>
      <c r="O11" s="89"/>
      <c r="P11" s="89"/>
      <c r="Q11" s="89"/>
      <c r="R11" s="89"/>
      <c r="S11" s="89"/>
      <c r="T11" s="89"/>
      <c r="U11" s="89"/>
      <c r="V11" s="89"/>
      <c r="W11" s="89"/>
      <c r="X11" s="89"/>
      <c r="Y11" s="89"/>
      <c r="Z11" s="89"/>
      <c r="AA11" s="440"/>
      <c r="AC11" s="578" t="s">
        <v>416</v>
      </c>
      <c r="AD11" s="706">
        <f>AO23</f>
        <v>0.28313253012048195</v>
      </c>
      <c r="AE11" s="706">
        <f>AP23</f>
        <v>0.57831325301204817</v>
      </c>
      <c r="AF11" s="706">
        <f>AQ23</f>
        <v>0.13855421686746988</v>
      </c>
      <c r="AH11" s="578" t="s">
        <v>416</v>
      </c>
      <c r="AI11" s="728">
        <f>AT23</f>
        <v>47</v>
      </c>
      <c r="AJ11" s="728">
        <f>AU23</f>
        <v>96</v>
      </c>
      <c r="AK11" s="728">
        <f>AV23</f>
        <v>23</v>
      </c>
      <c r="AL11" s="728">
        <f>AW23</f>
        <v>166</v>
      </c>
      <c r="AN11" s="578" t="s">
        <v>632</v>
      </c>
      <c r="AO11" s="74" t="e">
        <f>+AT11/$AW11</f>
        <v>#DIV/0!</v>
      </c>
      <c r="AP11" s="74" t="e">
        <f>+AU11/$AW11</f>
        <v>#DIV/0!</v>
      </c>
      <c r="AQ11" s="74" t="e">
        <f>+AV11/$AW11</f>
        <v>#DIV/0!</v>
      </c>
      <c r="AS11" s="578" t="s">
        <v>632</v>
      </c>
      <c r="AT11" s="239">
        <f>+集計・資料②!BN7</f>
        <v>0</v>
      </c>
      <c r="AU11" s="239">
        <f>+集計・資料②!BO7</f>
        <v>0</v>
      </c>
      <c r="AV11" s="239">
        <f>+集計・資料②!BP7</f>
        <v>0</v>
      </c>
      <c r="AW11" s="77">
        <f>+SUM(AT11:AV11)</f>
        <v>0</v>
      </c>
    </row>
    <row r="12" spans="1:49">
      <c r="B12" s="826"/>
      <c r="C12" s="826"/>
      <c r="D12" s="826"/>
      <c r="E12" s="826"/>
      <c r="F12" s="826"/>
      <c r="G12" s="826"/>
      <c r="H12" s="826"/>
      <c r="I12" s="826"/>
      <c r="J12" s="826"/>
      <c r="K12" s="826"/>
      <c r="L12" s="826"/>
      <c r="N12" s="439"/>
      <c r="O12" s="89"/>
      <c r="P12" s="89"/>
      <c r="Q12" s="89"/>
      <c r="R12" s="89"/>
      <c r="S12" s="89"/>
      <c r="T12" s="89"/>
      <c r="U12" s="89"/>
      <c r="V12" s="89"/>
      <c r="W12" s="89"/>
      <c r="X12" s="89"/>
      <c r="Y12" s="89"/>
      <c r="Z12" s="89"/>
      <c r="AA12" s="440"/>
      <c r="AC12" s="708" t="s">
        <v>417</v>
      </c>
      <c r="AD12" s="706">
        <f>AO22</f>
        <v>0.44374999999999998</v>
      </c>
      <c r="AE12" s="706">
        <f>AP22</f>
        <v>0.47499999999999998</v>
      </c>
      <c r="AF12" s="706">
        <f>AQ22</f>
        <v>8.1250000000000003E-2</v>
      </c>
      <c r="AH12" s="708" t="s">
        <v>417</v>
      </c>
      <c r="AI12" s="728">
        <f>AT22</f>
        <v>71</v>
      </c>
      <c r="AJ12" s="728">
        <f>AU22</f>
        <v>76</v>
      </c>
      <c r="AK12" s="728">
        <f>AV22</f>
        <v>13</v>
      </c>
      <c r="AL12" s="728">
        <f>AW22</f>
        <v>160</v>
      </c>
      <c r="AN12" s="579" t="s">
        <v>619</v>
      </c>
      <c r="AO12" s="74">
        <f t="shared" ref="AO12:AQ23" si="0">+AT12/$AW12</f>
        <v>0.38596491228070173</v>
      </c>
      <c r="AP12" s="74">
        <f t="shared" si="0"/>
        <v>0.54385964912280704</v>
      </c>
      <c r="AQ12" s="74">
        <f t="shared" si="0"/>
        <v>7.0175438596491224E-2</v>
      </c>
      <c r="AS12" s="579" t="s">
        <v>619</v>
      </c>
      <c r="AT12" s="239">
        <f>+集計・資料②!BN9</f>
        <v>22</v>
      </c>
      <c r="AU12" s="239">
        <f>+集計・資料②!BO9</f>
        <v>31</v>
      </c>
      <c r="AV12" s="239">
        <f>+集計・資料②!BP9</f>
        <v>4</v>
      </c>
      <c r="AW12" s="77">
        <f>+SUM(AT12:AV12)</f>
        <v>57</v>
      </c>
    </row>
    <row r="13" spans="1:49">
      <c r="B13" s="826"/>
      <c r="C13" s="826"/>
      <c r="D13" s="826"/>
      <c r="E13" s="826"/>
      <c r="F13" s="826"/>
      <c r="G13" s="826"/>
      <c r="H13" s="826"/>
      <c r="I13" s="826"/>
      <c r="J13" s="826"/>
      <c r="K13" s="826"/>
      <c r="L13" s="826"/>
      <c r="N13" s="439"/>
      <c r="O13" s="89"/>
      <c r="P13" s="89"/>
      <c r="Q13" s="89"/>
      <c r="R13" s="89"/>
      <c r="S13" s="89"/>
      <c r="T13" s="89"/>
      <c r="U13" s="89"/>
      <c r="V13" s="89"/>
      <c r="W13" s="89"/>
      <c r="X13" s="89"/>
      <c r="Y13" s="89"/>
      <c r="Z13" s="89"/>
      <c r="AA13" s="440"/>
      <c r="AC13" s="578" t="s">
        <v>418</v>
      </c>
      <c r="AD13" s="715">
        <f>AO21</f>
        <v>0.375</v>
      </c>
      <c r="AE13" s="706">
        <f>AP21</f>
        <v>0.375</v>
      </c>
      <c r="AF13" s="706">
        <f>AQ21</f>
        <v>0.25</v>
      </c>
      <c r="AH13" s="578" t="s">
        <v>418</v>
      </c>
      <c r="AI13" s="728">
        <f>AT21</f>
        <v>3</v>
      </c>
      <c r="AJ13" s="728">
        <f>AU21</f>
        <v>3</v>
      </c>
      <c r="AK13" s="728">
        <f>AV21</f>
        <v>2</v>
      </c>
      <c r="AL13" s="728">
        <f>AW21</f>
        <v>8</v>
      </c>
      <c r="AN13" s="579" t="s">
        <v>620</v>
      </c>
      <c r="AO13" s="74">
        <f t="shared" si="0"/>
        <v>0.50757575757575757</v>
      </c>
      <c r="AP13" s="74">
        <f t="shared" si="0"/>
        <v>0.41666666666666669</v>
      </c>
      <c r="AQ13" s="74">
        <f t="shared" si="0"/>
        <v>7.575757575757576E-2</v>
      </c>
      <c r="AS13" s="579" t="s">
        <v>620</v>
      </c>
      <c r="AT13" s="239">
        <f>+集計・資料②!BN11</f>
        <v>67</v>
      </c>
      <c r="AU13" s="239">
        <f>+集計・資料②!BO11</f>
        <v>55</v>
      </c>
      <c r="AV13" s="239">
        <f>+集計・資料②!BP11</f>
        <v>10</v>
      </c>
      <c r="AW13" s="77">
        <f t="shared" ref="AW13:AW23" si="1">+SUM(AT13:AV13)</f>
        <v>132</v>
      </c>
    </row>
    <row r="14" spans="1:49">
      <c r="B14" s="826"/>
      <c r="C14" s="826"/>
      <c r="D14" s="826"/>
      <c r="E14" s="826"/>
      <c r="F14" s="826"/>
      <c r="G14" s="826"/>
      <c r="H14" s="826"/>
      <c r="I14" s="826"/>
      <c r="J14" s="826"/>
      <c r="K14" s="826"/>
      <c r="L14" s="826"/>
      <c r="N14" s="439"/>
      <c r="O14" s="89"/>
      <c r="P14" s="89"/>
      <c r="Q14" s="89"/>
      <c r="R14" s="89"/>
      <c r="S14" s="89"/>
      <c r="T14" s="89"/>
      <c r="U14" s="89"/>
      <c r="V14" s="89"/>
      <c r="W14" s="89"/>
      <c r="X14" s="89"/>
      <c r="Y14" s="89"/>
      <c r="Z14" s="89"/>
      <c r="AA14" s="440"/>
      <c r="AC14" s="708" t="s">
        <v>419</v>
      </c>
      <c r="AD14" s="715">
        <f>AO20</f>
        <v>0.35</v>
      </c>
      <c r="AE14" s="706">
        <f>AP20</f>
        <v>0.6</v>
      </c>
      <c r="AF14" s="706">
        <f>AQ20</f>
        <v>0.05</v>
      </c>
      <c r="AH14" s="708" t="s">
        <v>419</v>
      </c>
      <c r="AI14" s="728">
        <f>AT20</f>
        <v>7</v>
      </c>
      <c r="AJ14" s="728">
        <f>AU20</f>
        <v>12</v>
      </c>
      <c r="AK14" s="728">
        <f>AV20</f>
        <v>1</v>
      </c>
      <c r="AL14" s="728">
        <f>AW20</f>
        <v>20</v>
      </c>
      <c r="AN14" s="579" t="s">
        <v>618</v>
      </c>
      <c r="AO14" s="74">
        <f t="shared" si="0"/>
        <v>0.41379310344827586</v>
      </c>
      <c r="AP14" s="74">
        <f t="shared" si="0"/>
        <v>0.51724137931034486</v>
      </c>
      <c r="AQ14" s="74">
        <f t="shared" si="0"/>
        <v>6.8965517241379309E-2</v>
      </c>
      <c r="AS14" s="579" t="s">
        <v>618</v>
      </c>
      <c r="AT14" s="239">
        <f>+集計・資料②!BN13</f>
        <v>12</v>
      </c>
      <c r="AU14" s="239">
        <f>+集計・資料②!BO13</f>
        <v>15</v>
      </c>
      <c r="AV14" s="239">
        <f>+集計・資料②!BP13</f>
        <v>2</v>
      </c>
      <c r="AW14" s="77">
        <f t="shared" si="1"/>
        <v>29</v>
      </c>
    </row>
    <row r="15" spans="1:49" ht="10.5" customHeight="1">
      <c r="B15" s="826"/>
      <c r="C15" s="826"/>
      <c r="D15" s="826"/>
      <c r="E15" s="826"/>
      <c r="F15" s="826"/>
      <c r="G15" s="826"/>
      <c r="H15" s="826"/>
      <c r="I15" s="826"/>
      <c r="J15" s="826"/>
      <c r="K15" s="826"/>
      <c r="L15" s="826"/>
      <c r="N15" s="439"/>
      <c r="O15" s="89"/>
      <c r="P15" s="89"/>
      <c r="Q15" s="89"/>
      <c r="R15" s="89"/>
      <c r="S15" s="89"/>
      <c r="T15" s="89"/>
      <c r="U15" s="89"/>
      <c r="V15" s="89"/>
      <c r="W15" s="89"/>
      <c r="X15" s="89"/>
      <c r="Y15" s="89"/>
      <c r="Z15" s="89"/>
      <c r="AA15" s="440"/>
      <c r="AC15" s="578" t="s">
        <v>420</v>
      </c>
      <c r="AD15" s="715">
        <f>AO19</f>
        <v>0.33891213389121339</v>
      </c>
      <c r="AE15" s="706">
        <f>AP19</f>
        <v>0.59832635983263593</v>
      </c>
      <c r="AF15" s="706">
        <f>AQ19</f>
        <v>6.2761506276150625E-2</v>
      </c>
      <c r="AH15" s="578" t="s">
        <v>420</v>
      </c>
      <c r="AI15" s="728">
        <f>AT19</f>
        <v>81</v>
      </c>
      <c r="AJ15" s="728">
        <f>AU19</f>
        <v>143</v>
      </c>
      <c r="AK15" s="728">
        <f>AV19</f>
        <v>15</v>
      </c>
      <c r="AL15" s="728">
        <f>AW19</f>
        <v>239</v>
      </c>
      <c r="AN15" s="579" t="s">
        <v>617</v>
      </c>
      <c r="AO15" s="74">
        <f t="shared" si="0"/>
        <v>0.6690647482014388</v>
      </c>
      <c r="AP15" s="74">
        <f t="shared" si="0"/>
        <v>0.32374100719424459</v>
      </c>
      <c r="AQ15" s="74">
        <f t="shared" si="0"/>
        <v>7.1942446043165471E-3</v>
      </c>
      <c r="AS15" s="579" t="s">
        <v>617</v>
      </c>
      <c r="AT15" s="239">
        <f>+集計・資料②!BN15</f>
        <v>93</v>
      </c>
      <c r="AU15" s="239">
        <f>+集計・資料②!BO15</f>
        <v>45</v>
      </c>
      <c r="AV15" s="239">
        <f>+集計・資料②!BP15</f>
        <v>1</v>
      </c>
      <c r="AW15" s="77">
        <f t="shared" si="1"/>
        <v>139</v>
      </c>
    </row>
    <row r="16" spans="1:49">
      <c r="B16" s="826"/>
      <c r="C16" s="826"/>
      <c r="D16" s="826"/>
      <c r="E16" s="826"/>
      <c r="F16" s="826"/>
      <c r="G16" s="826"/>
      <c r="H16" s="826"/>
      <c r="I16" s="826"/>
      <c r="J16" s="826"/>
      <c r="K16" s="826"/>
      <c r="L16" s="826"/>
      <c r="N16" s="441"/>
      <c r="O16" s="442"/>
      <c r="P16" s="442"/>
      <c r="Q16" s="442"/>
      <c r="R16" s="442"/>
      <c r="S16" s="442"/>
      <c r="T16" s="442"/>
      <c r="U16" s="442"/>
      <c r="V16" s="442"/>
      <c r="W16" s="442"/>
      <c r="X16" s="442"/>
      <c r="Y16" s="442"/>
      <c r="Z16" s="442"/>
      <c r="AA16" s="443"/>
      <c r="AC16" s="708" t="s">
        <v>421</v>
      </c>
      <c r="AD16" s="715">
        <f>AO18</f>
        <v>0.42857142857142855</v>
      </c>
      <c r="AE16" s="706">
        <f>AP18</f>
        <v>0.5</v>
      </c>
      <c r="AF16" s="706">
        <f>AQ18</f>
        <v>7.1428571428571425E-2</v>
      </c>
      <c r="AH16" s="708" t="s">
        <v>421</v>
      </c>
      <c r="AI16" s="728">
        <f>AT18</f>
        <v>6</v>
      </c>
      <c r="AJ16" s="728">
        <f>AU18</f>
        <v>7</v>
      </c>
      <c r="AK16" s="728">
        <f>AV18</f>
        <v>1</v>
      </c>
      <c r="AL16" s="728">
        <f>AW18</f>
        <v>14</v>
      </c>
      <c r="AN16" s="579" t="s">
        <v>616</v>
      </c>
      <c r="AO16" s="74">
        <f t="shared" si="0"/>
        <v>0.53333333333333333</v>
      </c>
      <c r="AP16" s="74">
        <f t="shared" si="0"/>
        <v>0.43333333333333335</v>
      </c>
      <c r="AQ16" s="74">
        <f t="shared" si="0"/>
        <v>3.3333333333333333E-2</v>
      </c>
      <c r="AS16" s="579" t="s">
        <v>616</v>
      </c>
      <c r="AT16" s="239">
        <f>+集計・資料②!BN17</f>
        <v>16</v>
      </c>
      <c r="AU16" s="239">
        <f>+集計・資料②!BO17</f>
        <v>13</v>
      </c>
      <c r="AV16" s="239">
        <f>+集計・資料②!BP17</f>
        <v>1</v>
      </c>
      <c r="AW16" s="77">
        <f t="shared" si="1"/>
        <v>30</v>
      </c>
    </row>
    <row r="17" spans="1:50" ht="10.5" customHeight="1">
      <c r="O17" s="89"/>
      <c r="P17" s="89"/>
      <c r="Q17" s="89"/>
      <c r="R17" s="89"/>
      <c r="S17" s="89"/>
      <c r="T17" s="89"/>
      <c r="U17" s="89"/>
      <c r="V17" s="89"/>
      <c r="W17" s="89"/>
      <c r="X17" s="89"/>
      <c r="Y17" s="89"/>
      <c r="Z17" s="89"/>
      <c r="AA17" s="89"/>
      <c r="AC17" s="578" t="s">
        <v>422</v>
      </c>
      <c r="AD17" s="715">
        <f>AO17</f>
        <v>0.31578947368421051</v>
      </c>
      <c r="AE17" s="706">
        <f>AP17</f>
        <v>0.52631578947368418</v>
      </c>
      <c r="AF17" s="706">
        <f>AQ17</f>
        <v>0.15789473684210525</v>
      </c>
      <c r="AH17" s="578" t="s">
        <v>422</v>
      </c>
      <c r="AI17" s="728">
        <f>AT17</f>
        <v>6</v>
      </c>
      <c r="AJ17" s="728">
        <f>AU17</f>
        <v>10</v>
      </c>
      <c r="AK17" s="728">
        <f>AV17</f>
        <v>3</v>
      </c>
      <c r="AL17" s="728">
        <f>AW17</f>
        <v>19</v>
      </c>
      <c r="AN17" s="579" t="s">
        <v>621</v>
      </c>
      <c r="AO17" s="74">
        <f t="shared" si="0"/>
        <v>0.31578947368421051</v>
      </c>
      <c r="AP17" s="74">
        <f t="shared" si="0"/>
        <v>0.52631578947368418</v>
      </c>
      <c r="AQ17" s="74">
        <f t="shared" si="0"/>
        <v>0.15789473684210525</v>
      </c>
      <c r="AS17" s="579" t="s">
        <v>621</v>
      </c>
      <c r="AT17" s="239">
        <f>+集計・資料②!BN19</f>
        <v>6</v>
      </c>
      <c r="AU17" s="239">
        <f>+集計・資料②!BO19</f>
        <v>10</v>
      </c>
      <c r="AV17" s="239">
        <f>+集計・資料②!BP19</f>
        <v>3</v>
      </c>
      <c r="AW17" s="77">
        <f t="shared" si="1"/>
        <v>19</v>
      </c>
    </row>
    <row r="18" spans="1:50">
      <c r="A18" s="436"/>
      <c r="B18" s="437"/>
      <c r="C18" s="437"/>
      <c r="D18" s="437"/>
      <c r="E18" s="437"/>
      <c r="F18" s="437"/>
      <c r="G18" s="437"/>
      <c r="H18" s="437"/>
      <c r="I18" s="437"/>
      <c r="J18" s="437"/>
      <c r="K18" s="437"/>
      <c r="L18" s="437"/>
      <c r="M18" s="437"/>
      <c r="N18" s="437"/>
      <c r="O18" s="437"/>
      <c r="P18" s="437"/>
      <c r="Q18" s="437"/>
      <c r="R18" s="437"/>
      <c r="S18" s="437"/>
      <c r="T18" s="437"/>
      <c r="U18" s="437"/>
      <c r="V18" s="437"/>
      <c r="W18" s="437"/>
      <c r="X18" s="437"/>
      <c r="Y18" s="437"/>
      <c r="Z18" s="437"/>
      <c r="AA18" s="438"/>
      <c r="AC18" s="708" t="s">
        <v>423</v>
      </c>
      <c r="AD18" s="790">
        <f>AO16</f>
        <v>0.53333333333333333</v>
      </c>
      <c r="AE18" s="706">
        <f>AP16</f>
        <v>0.43333333333333335</v>
      </c>
      <c r="AF18" s="706">
        <f>AQ16</f>
        <v>3.3333333333333333E-2</v>
      </c>
      <c r="AH18" s="708" t="s">
        <v>423</v>
      </c>
      <c r="AI18" s="728">
        <f>AT16</f>
        <v>16</v>
      </c>
      <c r="AJ18" s="728">
        <f>AU16</f>
        <v>13</v>
      </c>
      <c r="AK18" s="728">
        <f>AV16</f>
        <v>1</v>
      </c>
      <c r="AL18" s="728">
        <f>AW16</f>
        <v>30</v>
      </c>
      <c r="AN18" s="579" t="s">
        <v>615</v>
      </c>
      <c r="AO18" s="74">
        <f t="shared" si="0"/>
        <v>0.42857142857142855</v>
      </c>
      <c r="AP18" s="74">
        <f t="shared" si="0"/>
        <v>0.5</v>
      </c>
      <c r="AQ18" s="74">
        <f t="shared" si="0"/>
        <v>7.1428571428571425E-2</v>
      </c>
      <c r="AS18" s="579" t="s">
        <v>615</v>
      </c>
      <c r="AT18" s="239">
        <f>+集計・資料②!BN21</f>
        <v>6</v>
      </c>
      <c r="AU18" s="239">
        <f>+集計・資料②!BO21</f>
        <v>7</v>
      </c>
      <c r="AV18" s="239">
        <f>+集計・資料②!BP21</f>
        <v>1</v>
      </c>
      <c r="AW18" s="77">
        <f t="shared" si="1"/>
        <v>14</v>
      </c>
    </row>
    <row r="19" spans="1:50">
      <c r="A19" s="439"/>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440"/>
      <c r="AC19" s="578" t="s">
        <v>424</v>
      </c>
      <c r="AD19" s="790">
        <f>AO15</f>
        <v>0.6690647482014388</v>
      </c>
      <c r="AE19" s="706">
        <f>AP15</f>
        <v>0.32374100719424459</v>
      </c>
      <c r="AF19" s="706">
        <f>AQ15</f>
        <v>7.1942446043165471E-3</v>
      </c>
      <c r="AH19" s="578" t="s">
        <v>424</v>
      </c>
      <c r="AI19" s="728">
        <f>AT15</f>
        <v>93</v>
      </c>
      <c r="AJ19" s="728">
        <f>AU15</f>
        <v>45</v>
      </c>
      <c r="AK19" s="728">
        <f>AV15</f>
        <v>1</v>
      </c>
      <c r="AL19" s="728">
        <f>AW15</f>
        <v>139</v>
      </c>
      <c r="AN19" s="579" t="s">
        <v>614</v>
      </c>
      <c r="AO19" s="74">
        <f t="shared" si="0"/>
        <v>0.33891213389121339</v>
      </c>
      <c r="AP19" s="74">
        <f t="shared" si="0"/>
        <v>0.59832635983263593</v>
      </c>
      <c r="AQ19" s="74">
        <f t="shared" si="0"/>
        <v>6.2761506276150625E-2</v>
      </c>
      <c r="AS19" s="579" t="s">
        <v>614</v>
      </c>
      <c r="AT19" s="239">
        <f>+集計・資料②!BN23</f>
        <v>81</v>
      </c>
      <c r="AU19" s="239">
        <f>+集計・資料②!BO23</f>
        <v>143</v>
      </c>
      <c r="AV19" s="239">
        <f>+集計・資料②!BP23</f>
        <v>15</v>
      </c>
      <c r="AW19" s="77">
        <f t="shared" si="1"/>
        <v>239</v>
      </c>
    </row>
    <row r="20" spans="1:50">
      <c r="A20" s="439"/>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440"/>
      <c r="AC20" s="708" t="s">
        <v>425</v>
      </c>
      <c r="AD20" s="715">
        <f>AO14</f>
        <v>0.41379310344827586</v>
      </c>
      <c r="AE20" s="706">
        <f>AP14</f>
        <v>0.51724137931034486</v>
      </c>
      <c r="AF20" s="706">
        <f>AQ14</f>
        <v>6.8965517241379309E-2</v>
      </c>
      <c r="AH20" s="708" t="s">
        <v>425</v>
      </c>
      <c r="AI20" s="728">
        <f>AT14</f>
        <v>12</v>
      </c>
      <c r="AJ20" s="728">
        <f>AU14</f>
        <v>15</v>
      </c>
      <c r="AK20" s="728">
        <f>AV14</f>
        <v>2</v>
      </c>
      <c r="AL20" s="728">
        <f>AW14</f>
        <v>29</v>
      </c>
      <c r="AN20" s="579" t="s">
        <v>613</v>
      </c>
      <c r="AO20" s="74">
        <f t="shared" si="0"/>
        <v>0.35</v>
      </c>
      <c r="AP20" s="74">
        <f t="shared" si="0"/>
        <v>0.6</v>
      </c>
      <c r="AQ20" s="74">
        <f t="shared" si="0"/>
        <v>0.05</v>
      </c>
      <c r="AS20" s="579" t="s">
        <v>613</v>
      </c>
      <c r="AT20" s="239">
        <f>+集計・資料②!BN25</f>
        <v>7</v>
      </c>
      <c r="AU20" s="239">
        <f>+集計・資料②!BO25</f>
        <v>12</v>
      </c>
      <c r="AV20" s="239">
        <f>+集計・資料②!BP25</f>
        <v>1</v>
      </c>
      <c r="AW20" s="77">
        <f t="shared" si="1"/>
        <v>20</v>
      </c>
    </row>
    <row r="21" spans="1:50">
      <c r="A21" s="439"/>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440"/>
      <c r="AC21" s="578" t="s">
        <v>426</v>
      </c>
      <c r="AD21" s="706">
        <f>AO13</f>
        <v>0.50757575757575757</v>
      </c>
      <c r="AE21" s="706">
        <f>AP13</f>
        <v>0.41666666666666669</v>
      </c>
      <c r="AF21" s="706">
        <f>AQ13</f>
        <v>7.575757575757576E-2</v>
      </c>
      <c r="AH21" s="578" t="s">
        <v>426</v>
      </c>
      <c r="AI21" s="728">
        <f>AT13</f>
        <v>67</v>
      </c>
      <c r="AJ21" s="728">
        <f>AU13</f>
        <v>55</v>
      </c>
      <c r="AK21" s="728">
        <f>AV13</f>
        <v>10</v>
      </c>
      <c r="AL21" s="728">
        <f>AW13</f>
        <v>132</v>
      </c>
      <c r="AN21" s="579" t="s">
        <v>612</v>
      </c>
      <c r="AO21" s="74">
        <f t="shared" si="0"/>
        <v>0.375</v>
      </c>
      <c r="AP21" s="74">
        <f t="shared" si="0"/>
        <v>0.375</v>
      </c>
      <c r="AQ21" s="74">
        <f t="shared" si="0"/>
        <v>0.25</v>
      </c>
      <c r="AS21" s="579" t="s">
        <v>612</v>
      </c>
      <c r="AT21" s="239">
        <f>+集計・資料②!BN27</f>
        <v>3</v>
      </c>
      <c r="AU21" s="239">
        <f>+集計・資料②!BO27</f>
        <v>3</v>
      </c>
      <c r="AV21" s="239">
        <f>+集計・資料②!BP27</f>
        <v>2</v>
      </c>
      <c r="AW21" s="77">
        <f t="shared" si="1"/>
        <v>8</v>
      </c>
    </row>
    <row r="22" spans="1:50">
      <c r="A22" s="439"/>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440"/>
      <c r="AC22" s="708" t="s">
        <v>427</v>
      </c>
      <c r="AD22" s="706">
        <f>AO12</f>
        <v>0.38596491228070173</v>
      </c>
      <c r="AE22" s="706">
        <f>AP12</f>
        <v>0.54385964912280704</v>
      </c>
      <c r="AF22" s="706">
        <f>AQ12</f>
        <v>7.0175438596491224E-2</v>
      </c>
      <c r="AH22" s="708" t="s">
        <v>427</v>
      </c>
      <c r="AI22" s="728">
        <f>AT12</f>
        <v>22</v>
      </c>
      <c r="AJ22" s="728">
        <f>AU12</f>
        <v>31</v>
      </c>
      <c r="AK22" s="728">
        <f>AV12</f>
        <v>4</v>
      </c>
      <c r="AL22" s="728">
        <f>AW12</f>
        <v>57</v>
      </c>
      <c r="AN22" s="579" t="s">
        <v>622</v>
      </c>
      <c r="AO22" s="74">
        <f t="shared" si="0"/>
        <v>0.44374999999999998</v>
      </c>
      <c r="AP22" s="74">
        <f t="shared" si="0"/>
        <v>0.47499999999999998</v>
      </c>
      <c r="AQ22" s="74">
        <f t="shared" si="0"/>
        <v>8.1250000000000003E-2</v>
      </c>
      <c r="AS22" s="579" t="s">
        <v>622</v>
      </c>
      <c r="AT22" s="239">
        <f>+集計・資料②!BN29</f>
        <v>71</v>
      </c>
      <c r="AU22" s="239">
        <f>+集計・資料②!BO29</f>
        <v>76</v>
      </c>
      <c r="AV22" s="239">
        <f>+集計・資料②!BP29</f>
        <v>13</v>
      </c>
      <c r="AW22" s="77">
        <f t="shared" si="1"/>
        <v>160</v>
      </c>
    </row>
    <row r="23" spans="1:50">
      <c r="A23" s="43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440"/>
      <c r="AC23" s="578" t="s">
        <v>23</v>
      </c>
      <c r="AD23" s="706" t="e">
        <f>AO11</f>
        <v>#DIV/0!</v>
      </c>
      <c r="AE23" s="706" t="e">
        <f>AP11</f>
        <v>#DIV/0!</v>
      </c>
      <c r="AF23" s="706" t="e">
        <f>AQ11</f>
        <v>#DIV/0!</v>
      </c>
      <c r="AH23" s="578" t="s">
        <v>23</v>
      </c>
      <c r="AI23" s="728">
        <f>AT11</f>
        <v>0</v>
      </c>
      <c r="AJ23" s="728">
        <f>AU11</f>
        <v>0</v>
      </c>
      <c r="AK23" s="728">
        <f>AV11</f>
        <v>0</v>
      </c>
      <c r="AL23" s="728">
        <f>AW11</f>
        <v>0</v>
      </c>
      <c r="AN23" s="579" t="s">
        <v>623</v>
      </c>
      <c r="AO23" s="74">
        <f t="shared" si="0"/>
        <v>0.28313253012048195</v>
      </c>
      <c r="AP23" s="74">
        <f t="shared" si="0"/>
        <v>0.57831325301204817</v>
      </c>
      <c r="AQ23" s="74">
        <f t="shared" si="0"/>
        <v>0.13855421686746988</v>
      </c>
      <c r="AS23" s="579" t="s">
        <v>623</v>
      </c>
      <c r="AT23" s="239">
        <f>+集計・資料②!BN31</f>
        <v>47</v>
      </c>
      <c r="AU23" s="239">
        <f>+集計・資料②!BO31</f>
        <v>96</v>
      </c>
      <c r="AV23" s="239">
        <f>+集計・資料②!BP31</f>
        <v>23</v>
      </c>
      <c r="AW23" s="77">
        <f t="shared" si="1"/>
        <v>166</v>
      </c>
    </row>
    <row r="24" spans="1:50">
      <c r="A24" s="439"/>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440"/>
      <c r="AH24" s="580" t="s">
        <v>631</v>
      </c>
      <c r="AI24" s="728">
        <f>SUM(AI11:AI23)</f>
        <v>431</v>
      </c>
      <c r="AJ24" s="728">
        <f>SUM(AJ11:AJ23)</f>
        <v>506</v>
      </c>
      <c r="AK24" s="728">
        <f>SUM(AK11:AK23)</f>
        <v>76</v>
      </c>
      <c r="AL24" s="728">
        <f>SUM(AL11:AL23)</f>
        <v>1013</v>
      </c>
      <c r="AS24" s="580" t="s">
        <v>631</v>
      </c>
      <c r="AT24" s="239">
        <f>SUM(AT11:AT23)</f>
        <v>431</v>
      </c>
      <c r="AU24" s="239">
        <f>SUM(AU11:AU23)</f>
        <v>506</v>
      </c>
      <c r="AV24" s="239">
        <f>SUM(AV11:AV23)</f>
        <v>76</v>
      </c>
      <c r="AW24" s="77">
        <f>+SUM(AT24:AV24)</f>
        <v>1013</v>
      </c>
    </row>
    <row r="25" spans="1:50">
      <c r="A25" s="439"/>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440"/>
      <c r="AK25" s="89"/>
      <c r="AL25" s="89"/>
      <c r="AV25" s="89"/>
      <c r="AW25" s="89"/>
    </row>
    <row r="26" spans="1:50" ht="10.5" customHeight="1">
      <c r="A26" s="439"/>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440"/>
      <c r="AC26" s="857" t="s">
        <v>698</v>
      </c>
      <c r="AD26" s="857"/>
      <c r="AE26" s="857"/>
      <c r="AF26" s="857"/>
      <c r="AH26" s="885" t="s">
        <v>90</v>
      </c>
      <c r="AI26" s="885"/>
      <c r="AJ26" s="885"/>
      <c r="AK26" s="885"/>
      <c r="AL26" s="885"/>
      <c r="AN26" s="857" t="s">
        <v>698</v>
      </c>
      <c r="AO26" s="857"/>
      <c r="AP26" s="857"/>
      <c r="AQ26" s="857"/>
      <c r="AS26" s="885" t="s">
        <v>90</v>
      </c>
      <c r="AT26" s="885"/>
      <c r="AU26" s="885"/>
      <c r="AV26" s="885"/>
      <c r="AW26" s="885"/>
      <c r="AX26" s="531"/>
    </row>
    <row r="27" spans="1:50">
      <c r="A27" s="439"/>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440"/>
      <c r="AC27" s="857"/>
      <c r="AD27" s="857"/>
      <c r="AE27" s="857"/>
      <c r="AF27" s="857"/>
      <c r="AH27" s="885"/>
      <c r="AI27" s="885"/>
      <c r="AJ27" s="885"/>
      <c r="AK27" s="885"/>
      <c r="AL27" s="885"/>
      <c r="AN27" s="857"/>
      <c r="AO27" s="857"/>
      <c r="AP27" s="857"/>
      <c r="AQ27" s="857"/>
      <c r="AS27" s="885"/>
      <c r="AT27" s="885"/>
      <c r="AU27" s="885"/>
      <c r="AV27" s="885"/>
      <c r="AW27" s="885"/>
      <c r="AX27" s="89"/>
    </row>
    <row r="28" spans="1:50">
      <c r="A28" s="439"/>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440"/>
    </row>
    <row r="29" spans="1:50">
      <c r="A29" s="439"/>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440"/>
      <c r="AC29" s="580" t="s">
        <v>8</v>
      </c>
      <c r="AD29" s="580" t="s">
        <v>456</v>
      </c>
      <c r="AE29" s="580" t="s">
        <v>270</v>
      </c>
      <c r="AF29" s="580" t="s">
        <v>414</v>
      </c>
      <c r="AH29" s="580" t="s">
        <v>8</v>
      </c>
      <c r="AI29" s="580" t="s">
        <v>456</v>
      </c>
      <c r="AJ29" s="580" t="s">
        <v>270</v>
      </c>
      <c r="AK29" s="580" t="s">
        <v>414</v>
      </c>
      <c r="AL29" s="580" t="s">
        <v>633</v>
      </c>
      <c r="AN29" s="580" t="s">
        <v>8</v>
      </c>
      <c r="AO29" s="581" t="s">
        <v>440</v>
      </c>
      <c r="AP29" s="581" t="s">
        <v>441</v>
      </c>
      <c r="AQ29" s="580" t="s">
        <v>414</v>
      </c>
      <c r="AS29" s="580" t="s">
        <v>8</v>
      </c>
      <c r="AT29" s="581" t="s">
        <v>440</v>
      </c>
      <c r="AU29" s="581" t="s">
        <v>441</v>
      </c>
      <c r="AV29" s="580" t="s">
        <v>414</v>
      </c>
      <c r="AW29" s="580" t="s">
        <v>633</v>
      </c>
    </row>
    <row r="30" spans="1:50">
      <c r="A30" s="439"/>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440"/>
      <c r="AC30" s="582" t="s">
        <v>428</v>
      </c>
      <c r="AD30" s="706">
        <f>AO35</f>
        <v>0.24615384615384617</v>
      </c>
      <c r="AE30" s="706">
        <f>AP35</f>
        <v>0.67692307692307696</v>
      </c>
      <c r="AF30" s="706">
        <f>AQ35</f>
        <v>7.6923076923076927E-2</v>
      </c>
      <c r="AH30" s="582" t="s">
        <v>428</v>
      </c>
      <c r="AI30" s="728">
        <f>AT35</f>
        <v>32</v>
      </c>
      <c r="AJ30" s="728">
        <f>AU35</f>
        <v>88</v>
      </c>
      <c r="AK30" s="728">
        <f>AV35</f>
        <v>10</v>
      </c>
      <c r="AL30" s="728">
        <f>AW35</f>
        <v>130</v>
      </c>
      <c r="AN30" s="582" t="s">
        <v>630</v>
      </c>
      <c r="AO30" s="74">
        <f t="shared" ref="AO30:AQ35" si="2">+AT30/$AW30</f>
        <v>0.71153846153846156</v>
      </c>
      <c r="AP30" s="74">
        <f t="shared" si="2"/>
        <v>0.28846153846153844</v>
      </c>
      <c r="AQ30" s="74">
        <f t="shared" si="2"/>
        <v>0</v>
      </c>
      <c r="AS30" s="582" t="s">
        <v>630</v>
      </c>
      <c r="AT30" s="77">
        <f>集計・資料②!BN41</f>
        <v>37</v>
      </c>
      <c r="AU30" s="77">
        <f>集計・資料②!BO41</f>
        <v>15</v>
      </c>
      <c r="AV30" s="77">
        <f>集計・資料②!BP41</f>
        <v>0</v>
      </c>
      <c r="AW30" s="77">
        <f t="shared" ref="AW30:AW35" si="3">+SUM(AT30:AV30)</f>
        <v>52</v>
      </c>
    </row>
    <row r="31" spans="1:50">
      <c r="A31" s="439"/>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440"/>
      <c r="AC31" s="582" t="s">
        <v>429</v>
      </c>
      <c r="AD31" s="706">
        <f>AO34</f>
        <v>0.2608695652173913</v>
      </c>
      <c r="AE31" s="706">
        <f>AP34</f>
        <v>0.63975155279503104</v>
      </c>
      <c r="AF31" s="706">
        <f>AQ34</f>
        <v>9.9378881987577633E-2</v>
      </c>
      <c r="AH31" s="582" t="s">
        <v>429</v>
      </c>
      <c r="AI31" s="728">
        <f>AT34</f>
        <v>84</v>
      </c>
      <c r="AJ31" s="728">
        <f>AU34</f>
        <v>206</v>
      </c>
      <c r="AK31" s="728">
        <f>AV34</f>
        <v>32</v>
      </c>
      <c r="AL31" s="728">
        <f>AW34</f>
        <v>322</v>
      </c>
      <c r="AN31" s="582" t="s">
        <v>445</v>
      </c>
      <c r="AO31" s="74">
        <f t="shared" si="2"/>
        <v>0.75714285714285712</v>
      </c>
      <c r="AP31" s="74">
        <f t="shared" si="2"/>
        <v>0.2</v>
      </c>
      <c r="AQ31" s="74">
        <f t="shared" si="2"/>
        <v>4.2857142857142858E-2</v>
      </c>
      <c r="AS31" s="582" t="s">
        <v>445</v>
      </c>
      <c r="AT31" s="77">
        <f>集計・資料②!BN43</f>
        <v>53</v>
      </c>
      <c r="AU31" s="77">
        <f>集計・資料②!BO43</f>
        <v>14</v>
      </c>
      <c r="AV31" s="77">
        <f>集計・資料②!BP43</f>
        <v>3</v>
      </c>
      <c r="AW31" s="77">
        <f t="shared" si="3"/>
        <v>70</v>
      </c>
    </row>
    <row r="32" spans="1:50">
      <c r="A32" s="439"/>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440"/>
      <c r="AC32" s="582" t="s">
        <v>430</v>
      </c>
      <c r="AD32" s="706">
        <f>AO33</f>
        <v>0.47851002865329512</v>
      </c>
      <c r="AE32" s="706">
        <f>AP33</f>
        <v>0.44126074498567336</v>
      </c>
      <c r="AF32" s="706">
        <f>AQ33</f>
        <v>8.0229226361031525E-2</v>
      </c>
      <c r="AH32" s="582" t="s">
        <v>430</v>
      </c>
      <c r="AI32" s="728">
        <f>AT33</f>
        <v>167</v>
      </c>
      <c r="AJ32" s="728">
        <f>AU33</f>
        <v>154</v>
      </c>
      <c r="AK32" s="728">
        <f>AV33</f>
        <v>28</v>
      </c>
      <c r="AL32" s="728">
        <f>AW33</f>
        <v>349</v>
      </c>
      <c r="AN32" s="582" t="s">
        <v>446</v>
      </c>
      <c r="AO32" s="74">
        <f t="shared" si="2"/>
        <v>0.64444444444444449</v>
      </c>
      <c r="AP32" s="74">
        <f t="shared" si="2"/>
        <v>0.32222222222222224</v>
      </c>
      <c r="AQ32" s="74">
        <f t="shared" si="2"/>
        <v>3.3333333333333333E-2</v>
      </c>
      <c r="AS32" s="582" t="s">
        <v>446</v>
      </c>
      <c r="AT32" s="77">
        <f>集計・資料②!BN45</f>
        <v>58</v>
      </c>
      <c r="AU32" s="77">
        <f>集計・資料②!BO45</f>
        <v>29</v>
      </c>
      <c r="AV32" s="77">
        <f>集計・資料②!BP45</f>
        <v>3</v>
      </c>
      <c r="AW32" s="77">
        <f t="shared" si="3"/>
        <v>90</v>
      </c>
    </row>
    <row r="33" spans="1:49">
      <c r="A33" s="439"/>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440"/>
      <c r="AC33" s="582" t="s">
        <v>431</v>
      </c>
      <c r="AD33" s="790">
        <f>AO32</f>
        <v>0.64444444444444449</v>
      </c>
      <c r="AE33" s="706">
        <f>AP32</f>
        <v>0.32222222222222224</v>
      </c>
      <c r="AF33" s="706">
        <f>AQ32</f>
        <v>3.3333333333333333E-2</v>
      </c>
      <c r="AH33" s="582" t="s">
        <v>431</v>
      </c>
      <c r="AI33" s="728">
        <f>AT32</f>
        <v>58</v>
      </c>
      <c r="AJ33" s="728">
        <f>AU32</f>
        <v>29</v>
      </c>
      <c r="AK33" s="728">
        <f>AV32</f>
        <v>3</v>
      </c>
      <c r="AL33" s="728">
        <f>AW32</f>
        <v>90</v>
      </c>
      <c r="AN33" s="582" t="s">
        <v>447</v>
      </c>
      <c r="AO33" s="74">
        <f t="shared" si="2"/>
        <v>0.47851002865329512</v>
      </c>
      <c r="AP33" s="74">
        <f t="shared" si="2"/>
        <v>0.44126074498567336</v>
      </c>
      <c r="AQ33" s="74">
        <f t="shared" si="2"/>
        <v>8.0229226361031525E-2</v>
      </c>
      <c r="AS33" s="582" t="s">
        <v>447</v>
      </c>
      <c r="AT33" s="77">
        <f>集計・資料②!BN47</f>
        <v>167</v>
      </c>
      <c r="AU33" s="77">
        <f>集計・資料②!BO47</f>
        <v>154</v>
      </c>
      <c r="AV33" s="77">
        <f>集計・資料②!BP47</f>
        <v>28</v>
      </c>
      <c r="AW33" s="77">
        <f t="shared" si="3"/>
        <v>349</v>
      </c>
    </row>
    <row r="34" spans="1:49">
      <c r="A34" s="439"/>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440"/>
      <c r="AC34" s="582" t="s">
        <v>432</v>
      </c>
      <c r="AD34" s="790">
        <f>AO31</f>
        <v>0.75714285714285712</v>
      </c>
      <c r="AE34" s="706">
        <f>AP31</f>
        <v>0.2</v>
      </c>
      <c r="AF34" s="706">
        <f>AQ31</f>
        <v>4.2857142857142858E-2</v>
      </c>
      <c r="AH34" s="582" t="s">
        <v>432</v>
      </c>
      <c r="AI34" s="728">
        <f>AT31</f>
        <v>53</v>
      </c>
      <c r="AJ34" s="728">
        <f>AU31</f>
        <v>14</v>
      </c>
      <c r="AK34" s="728">
        <f>AV31</f>
        <v>3</v>
      </c>
      <c r="AL34" s="728">
        <f>AW31</f>
        <v>70</v>
      </c>
      <c r="AN34" s="582" t="s">
        <v>448</v>
      </c>
      <c r="AO34" s="74">
        <f t="shared" si="2"/>
        <v>0.2608695652173913</v>
      </c>
      <c r="AP34" s="74">
        <f t="shared" si="2"/>
        <v>0.63975155279503104</v>
      </c>
      <c r="AQ34" s="74">
        <f t="shared" si="2"/>
        <v>9.9378881987577633E-2</v>
      </c>
      <c r="AS34" s="582" t="s">
        <v>448</v>
      </c>
      <c r="AT34" s="77">
        <f>集計・資料②!BN49</f>
        <v>84</v>
      </c>
      <c r="AU34" s="77">
        <f>集計・資料②!BO49</f>
        <v>206</v>
      </c>
      <c r="AV34" s="77">
        <f>集計・資料②!BP49</f>
        <v>32</v>
      </c>
      <c r="AW34" s="77">
        <f t="shared" si="3"/>
        <v>322</v>
      </c>
    </row>
    <row r="35" spans="1:49">
      <c r="A35" s="439"/>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440"/>
      <c r="AC35" s="582" t="s">
        <v>433</v>
      </c>
      <c r="AD35" s="790">
        <f>AO30</f>
        <v>0.71153846153846156</v>
      </c>
      <c r="AE35" s="706">
        <f>AP30</f>
        <v>0.28846153846153844</v>
      </c>
      <c r="AF35" s="706">
        <f>AQ30</f>
        <v>0</v>
      </c>
      <c r="AH35" s="582" t="s">
        <v>433</v>
      </c>
      <c r="AI35" s="728">
        <f>AT30</f>
        <v>37</v>
      </c>
      <c r="AJ35" s="728">
        <f>AU30</f>
        <v>15</v>
      </c>
      <c r="AK35" s="728">
        <f>AV30</f>
        <v>0</v>
      </c>
      <c r="AL35" s="728">
        <f>AW30</f>
        <v>52</v>
      </c>
      <c r="AN35" s="582" t="s">
        <v>449</v>
      </c>
      <c r="AO35" s="74">
        <f t="shared" si="2"/>
        <v>0.24615384615384617</v>
      </c>
      <c r="AP35" s="74">
        <f t="shared" si="2"/>
        <v>0.67692307692307696</v>
      </c>
      <c r="AQ35" s="74">
        <f t="shared" si="2"/>
        <v>7.6923076923076927E-2</v>
      </c>
      <c r="AS35" s="582" t="s">
        <v>449</v>
      </c>
      <c r="AT35" s="77">
        <f>集計・資料②!BN51</f>
        <v>32</v>
      </c>
      <c r="AU35" s="77">
        <f>集計・資料②!BO51</f>
        <v>88</v>
      </c>
      <c r="AV35" s="77">
        <f>集計・資料②!BP51</f>
        <v>10</v>
      </c>
      <c r="AW35" s="77">
        <f t="shared" si="3"/>
        <v>130</v>
      </c>
    </row>
    <row r="36" spans="1:49">
      <c r="A36" s="439"/>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440"/>
      <c r="AH36" s="580" t="s">
        <v>631</v>
      </c>
      <c r="AI36" s="714">
        <f>SUM(AI30:AI35)</f>
        <v>431</v>
      </c>
      <c r="AJ36" s="714">
        <f>SUM(AJ30:AJ35)</f>
        <v>506</v>
      </c>
      <c r="AK36" s="714">
        <f>SUM(AK30:AK35)</f>
        <v>76</v>
      </c>
      <c r="AL36" s="714">
        <f>SUM(AL30:AL35)</f>
        <v>1013</v>
      </c>
      <c r="AS36" s="580" t="s">
        <v>631</v>
      </c>
      <c r="AT36" s="77">
        <f>SUM(AT30:AT35)</f>
        <v>431</v>
      </c>
      <c r="AU36" s="77">
        <f>SUM(AU30:AU35)</f>
        <v>506</v>
      </c>
      <c r="AV36" s="77">
        <f>SUM(AV30:AV35)</f>
        <v>76</v>
      </c>
      <c r="AW36" s="77">
        <f>+SUM(AW30:AW35)</f>
        <v>1013</v>
      </c>
    </row>
    <row r="37" spans="1:49">
      <c r="A37" s="439"/>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440"/>
    </row>
    <row r="38" spans="1:49">
      <c r="A38" s="439"/>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440"/>
    </row>
    <row r="39" spans="1:49">
      <c r="A39" s="439"/>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440"/>
      <c r="AI39" s="88"/>
      <c r="AJ39" s="88"/>
      <c r="AK39" s="88"/>
      <c r="AT39" s="88"/>
      <c r="AU39" s="88"/>
      <c r="AV39" s="88"/>
    </row>
    <row r="40" spans="1:49">
      <c r="A40" s="439"/>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440"/>
      <c r="AI40" s="89"/>
      <c r="AJ40" s="89"/>
      <c r="AK40" s="89"/>
      <c r="AT40" s="89"/>
      <c r="AU40" s="89"/>
      <c r="AV40" s="89"/>
    </row>
    <row r="41" spans="1:49">
      <c r="A41" s="439"/>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440"/>
    </row>
    <row r="42" spans="1:49">
      <c r="A42" s="439"/>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440"/>
    </row>
    <row r="43" spans="1:49">
      <c r="A43" s="439"/>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440"/>
    </row>
    <row r="44" spans="1:49">
      <c r="A44" s="439"/>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440"/>
    </row>
    <row r="45" spans="1:49">
      <c r="A45" s="43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440"/>
    </row>
    <row r="46" spans="1:49">
      <c r="A46" s="439"/>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440"/>
    </row>
    <row r="47" spans="1:49">
      <c r="A47" s="439"/>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440"/>
    </row>
    <row r="48" spans="1:49">
      <c r="A48" s="439"/>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440"/>
    </row>
    <row r="49" spans="1:27">
      <c r="A49" s="43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440"/>
    </row>
    <row r="50" spans="1:27">
      <c r="A50" s="439"/>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440"/>
    </row>
    <row r="51" spans="1:27">
      <c r="A51" s="439"/>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440"/>
    </row>
    <row r="52" spans="1:27">
      <c r="A52" s="439"/>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440"/>
    </row>
    <row r="53" spans="1:27">
      <c r="A53" s="439"/>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440"/>
    </row>
    <row r="54" spans="1:27">
      <c r="A54" s="439"/>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440"/>
    </row>
    <row r="55" spans="1:27">
      <c r="A55" s="439"/>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440"/>
    </row>
    <row r="56" spans="1:27">
      <c r="A56" s="439"/>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440"/>
    </row>
    <row r="57" spans="1:27">
      <c r="A57" s="439"/>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440"/>
    </row>
    <row r="58" spans="1:27">
      <c r="A58" s="439"/>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440"/>
    </row>
    <row r="59" spans="1:27">
      <c r="A59" s="439"/>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440"/>
    </row>
    <row r="60" spans="1:27">
      <c r="A60" s="439"/>
      <c r="B60" s="89"/>
      <c r="C60" s="89"/>
      <c r="D60" s="89"/>
      <c r="E60" s="89"/>
      <c r="F60" s="89"/>
      <c r="G60" s="89"/>
      <c r="H60" s="89"/>
      <c r="I60" s="89"/>
      <c r="J60" s="89"/>
      <c r="K60" s="89"/>
      <c r="L60" s="89"/>
      <c r="M60" s="89"/>
      <c r="N60" s="89"/>
      <c r="O60" s="89"/>
      <c r="P60" s="89"/>
      <c r="Q60" s="89"/>
      <c r="R60" s="89"/>
      <c r="S60" s="89"/>
      <c r="T60" s="89"/>
      <c r="U60" s="89"/>
      <c r="V60" s="89"/>
      <c r="W60" s="89"/>
      <c r="X60" s="89"/>
      <c r="Y60" s="89"/>
      <c r="Z60" s="89"/>
      <c r="AA60" s="440"/>
    </row>
    <row r="61" spans="1:27">
      <c r="A61" s="439"/>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440"/>
    </row>
    <row r="62" spans="1:27">
      <c r="A62" s="439"/>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440"/>
    </row>
    <row r="63" spans="1:27">
      <c r="A63" s="441"/>
      <c r="B63" s="442"/>
      <c r="C63" s="442"/>
      <c r="D63" s="442"/>
      <c r="E63" s="442"/>
      <c r="F63" s="442"/>
      <c r="G63" s="442"/>
      <c r="H63" s="442"/>
      <c r="I63" s="442"/>
      <c r="J63" s="442"/>
      <c r="K63" s="442"/>
      <c r="L63" s="442"/>
      <c r="M63" s="442"/>
      <c r="N63" s="442"/>
      <c r="O63" s="442"/>
      <c r="P63" s="442"/>
      <c r="Q63" s="442"/>
      <c r="R63" s="442"/>
      <c r="S63" s="442"/>
      <c r="T63" s="442"/>
      <c r="U63" s="442"/>
      <c r="V63" s="442"/>
      <c r="W63" s="442"/>
      <c r="X63" s="442"/>
      <c r="Y63" s="442"/>
      <c r="Z63" s="442"/>
      <c r="AA63" s="443"/>
    </row>
  </sheetData>
  <mergeCells count="7">
    <mergeCell ref="AH26:AL27"/>
    <mergeCell ref="AN26:AQ27"/>
    <mergeCell ref="AS26:AW27"/>
    <mergeCell ref="A1:B1"/>
    <mergeCell ref="V1:AA1"/>
    <mergeCell ref="B3:L16"/>
    <mergeCell ref="AC26:AF27"/>
  </mergeCells>
  <phoneticPr fontId="10"/>
  <pageMargins left="0.75" right="0.75" top="1" bottom="1" header="0.51200000000000001" footer="0.51200000000000001"/>
  <pageSetup paperSize="9" scale="96" orientation="portrait" r:id="rId1"/>
  <headerFooter alignWithMargins="0"/>
  <colBreaks count="1" manualBreakCount="1">
    <brk id="27" max="63" man="1"/>
  </col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enableFormatConditionsCalculation="0">
    <tabColor theme="9" tint="0.59999389629810485"/>
  </sheetPr>
  <dimension ref="A1:BB54"/>
  <sheetViews>
    <sheetView showGridLines="0" view="pageBreakPreview" zoomScale="95" zoomScaleNormal="100" zoomScaleSheetLayoutView="95" workbookViewId="0">
      <selection activeCell="E3" sqref="E3"/>
    </sheetView>
  </sheetViews>
  <sheetFormatPr defaultColWidth="10.28515625" defaultRowHeight="12"/>
  <cols>
    <col min="1" max="27" width="3.5703125" style="731" customWidth="1"/>
    <col min="28" max="28" width="1.7109375" style="731" customWidth="1"/>
    <col min="29" max="29" width="16.42578125" style="285" customWidth="1"/>
    <col min="30" max="33" width="8.28515625" style="285" customWidth="1"/>
    <col min="34" max="34" width="4.42578125" style="285" customWidth="1"/>
    <col min="35" max="35" width="15.7109375" style="285" customWidth="1"/>
    <col min="36" max="39" width="6.5703125" style="285" customWidth="1"/>
    <col min="40" max="40" width="7.28515625" style="285" customWidth="1"/>
    <col min="41" max="41" width="1.7109375" style="731" customWidth="1"/>
    <col min="42" max="42" width="16.42578125" style="285" customWidth="1"/>
    <col min="43" max="46" width="7.7109375" style="285" bestFit="1" customWidth="1"/>
    <col min="47" max="47" width="4.42578125" style="285" customWidth="1"/>
    <col min="48" max="48" width="15.7109375" style="285" customWidth="1"/>
    <col min="49" max="53" width="6.5703125" style="285" customWidth="1"/>
    <col min="54" max="54" width="10.28515625" style="285" customWidth="1"/>
    <col min="55" max="16384" width="10.28515625" style="731"/>
  </cols>
  <sheetData>
    <row r="1" spans="1:53" ht="21" customHeight="1" thickBot="1">
      <c r="A1" s="869">
        <v>53</v>
      </c>
      <c r="B1" s="869"/>
      <c r="C1" s="500" t="s">
        <v>559</v>
      </c>
      <c r="D1" s="500"/>
      <c r="E1" s="500"/>
      <c r="F1" s="500"/>
      <c r="G1" s="500"/>
      <c r="H1" s="500"/>
      <c r="I1" s="500"/>
      <c r="J1" s="500"/>
      <c r="K1" s="500"/>
      <c r="L1" s="500"/>
      <c r="M1" s="500"/>
      <c r="N1" s="500"/>
      <c r="O1" s="500"/>
      <c r="P1" s="500"/>
      <c r="Q1" s="500"/>
      <c r="R1" s="500"/>
      <c r="S1" s="500"/>
      <c r="T1" s="500"/>
      <c r="U1" s="500"/>
      <c r="V1" s="872" t="s">
        <v>751</v>
      </c>
      <c r="W1" s="873"/>
      <c r="X1" s="873"/>
      <c r="Y1" s="873"/>
      <c r="Z1" s="873"/>
      <c r="AA1" s="873"/>
      <c r="AC1" s="285" t="s">
        <v>796</v>
      </c>
      <c r="AP1" s="285" t="s">
        <v>560</v>
      </c>
    </row>
    <row r="2" spans="1:53">
      <c r="AC2" s="731"/>
      <c r="AP2" s="731"/>
    </row>
    <row r="3" spans="1:53">
      <c r="AC3" s="285" t="s">
        <v>561</v>
      </c>
      <c r="AI3" s="285" t="s">
        <v>566</v>
      </c>
      <c r="AP3" s="285" t="s">
        <v>561</v>
      </c>
      <c r="AV3" s="285" t="s">
        <v>566</v>
      </c>
    </row>
    <row r="4" spans="1:53" ht="12.75" thickBot="1"/>
    <row r="5" spans="1:53" ht="12.75" thickBot="1">
      <c r="B5" s="870" t="s">
        <v>777</v>
      </c>
      <c r="C5" s="871"/>
      <c r="D5" s="871"/>
      <c r="E5" s="871"/>
      <c r="F5" s="871"/>
      <c r="G5" s="871"/>
      <c r="H5" s="871"/>
      <c r="I5" s="871"/>
      <c r="J5" s="871"/>
      <c r="K5" s="871"/>
      <c r="L5" s="871"/>
      <c r="M5" s="871"/>
      <c r="O5" s="754"/>
      <c r="P5" s="755"/>
      <c r="Q5" s="755"/>
      <c r="R5" s="755"/>
      <c r="S5" s="755"/>
      <c r="T5" s="755"/>
      <c r="U5" s="755"/>
      <c r="V5" s="755"/>
      <c r="W5" s="755"/>
      <c r="X5" s="755"/>
      <c r="Y5" s="755"/>
      <c r="Z5" s="755"/>
      <c r="AA5" s="756"/>
      <c r="AC5" s="594"/>
      <c r="AD5" s="594" t="s">
        <v>562</v>
      </c>
      <c r="AE5" s="594" t="s">
        <v>563</v>
      </c>
      <c r="AF5" s="594" t="s">
        <v>564</v>
      </c>
      <c r="AG5" s="594" t="s">
        <v>57</v>
      </c>
      <c r="AI5" s="594"/>
      <c r="AJ5" s="594" t="s">
        <v>562</v>
      </c>
      <c r="AK5" s="594" t="s">
        <v>563</v>
      </c>
      <c r="AL5" s="594" t="s">
        <v>564</v>
      </c>
      <c r="AM5" s="594" t="s">
        <v>57</v>
      </c>
      <c r="AN5" s="594" t="s">
        <v>631</v>
      </c>
      <c r="AP5" s="299"/>
      <c r="AQ5" s="480" t="s">
        <v>562</v>
      </c>
      <c r="AR5" s="478" t="s">
        <v>563</v>
      </c>
      <c r="AS5" s="478" t="s">
        <v>564</v>
      </c>
      <c r="AT5" s="479" t="s">
        <v>58</v>
      </c>
      <c r="AV5" s="299"/>
      <c r="AW5" s="480" t="s">
        <v>562</v>
      </c>
      <c r="AX5" s="478" t="s">
        <v>563</v>
      </c>
      <c r="AY5" s="478" t="s">
        <v>564</v>
      </c>
      <c r="AZ5" s="769" t="s">
        <v>58</v>
      </c>
      <c r="BA5" s="399" t="s">
        <v>631</v>
      </c>
    </row>
    <row r="6" spans="1:53" ht="12.75" thickBot="1">
      <c r="B6" s="871"/>
      <c r="C6" s="871"/>
      <c r="D6" s="871"/>
      <c r="E6" s="871"/>
      <c r="F6" s="871"/>
      <c r="G6" s="871"/>
      <c r="H6" s="871"/>
      <c r="I6" s="871"/>
      <c r="J6" s="871"/>
      <c r="K6" s="871"/>
      <c r="L6" s="871"/>
      <c r="M6" s="871"/>
      <c r="O6" s="758"/>
      <c r="P6" s="759"/>
      <c r="Q6" s="759"/>
      <c r="R6" s="759"/>
      <c r="S6" s="759"/>
      <c r="T6" s="759"/>
      <c r="U6" s="759"/>
      <c r="V6" s="759"/>
      <c r="W6" s="759"/>
      <c r="X6" s="759"/>
      <c r="Y6" s="759"/>
      <c r="Z6" s="759"/>
      <c r="AA6" s="760"/>
      <c r="AC6" s="782" t="s">
        <v>633</v>
      </c>
      <c r="AD6" s="809">
        <f>AQ6</f>
        <v>0.10760118460019744</v>
      </c>
      <c r="AE6" s="715">
        <f>AR6</f>
        <v>1.7769002961500493E-2</v>
      </c>
      <c r="AF6" s="706">
        <f>AS6</f>
        <v>1.5794669299111549E-2</v>
      </c>
      <c r="AG6" s="706">
        <f>AT6</f>
        <v>0.85883514313919052</v>
      </c>
      <c r="AI6" s="782" t="s">
        <v>633</v>
      </c>
      <c r="AJ6" s="808">
        <f>AW6</f>
        <v>109</v>
      </c>
      <c r="AK6" s="730">
        <f>AX6</f>
        <v>18</v>
      </c>
      <c r="AL6" s="730">
        <f>AY6</f>
        <v>16</v>
      </c>
      <c r="AM6" s="730">
        <f>AZ6</f>
        <v>870</v>
      </c>
      <c r="AN6" s="730">
        <f>BA6</f>
        <v>1013</v>
      </c>
      <c r="AP6" s="320" t="s">
        <v>633</v>
      </c>
      <c r="AQ6" s="132">
        <f>+AW6/$BA6</f>
        <v>0.10760118460019744</v>
      </c>
      <c r="AR6" s="133">
        <f>+AX6/$BA6</f>
        <v>1.7769002961500493E-2</v>
      </c>
      <c r="AS6" s="133">
        <f>+AY6/$BA6</f>
        <v>1.5794669299111549E-2</v>
      </c>
      <c r="AT6" s="135">
        <f>+AZ6/$BA6</f>
        <v>0.85883514313919052</v>
      </c>
      <c r="AV6" s="320" t="s">
        <v>633</v>
      </c>
      <c r="AW6" s="761">
        <f>集計・資料②!BW33</f>
        <v>109</v>
      </c>
      <c r="AX6" s="762">
        <f>集計・資料②!BX33</f>
        <v>18</v>
      </c>
      <c r="AY6" s="762">
        <f>集計・資料②!BY33</f>
        <v>16</v>
      </c>
      <c r="AZ6" s="763">
        <f>集計・資料②!BZ33</f>
        <v>870</v>
      </c>
      <c r="BA6" s="332">
        <f>+SUM(AW6:AZ6)</f>
        <v>1013</v>
      </c>
    </row>
    <row r="7" spans="1:53" ht="12.75" thickBot="1">
      <c r="B7" s="871"/>
      <c r="C7" s="871"/>
      <c r="D7" s="871"/>
      <c r="E7" s="871"/>
      <c r="F7" s="871"/>
      <c r="G7" s="871"/>
      <c r="H7" s="871"/>
      <c r="I7" s="871"/>
      <c r="J7" s="871"/>
      <c r="K7" s="871"/>
      <c r="L7" s="871"/>
      <c r="M7" s="871"/>
      <c r="O7" s="758"/>
      <c r="P7" s="759"/>
      <c r="Q7" s="759"/>
      <c r="R7" s="759"/>
      <c r="S7" s="759"/>
      <c r="T7" s="759"/>
      <c r="U7" s="759"/>
      <c r="V7" s="759"/>
      <c r="W7" s="759"/>
      <c r="X7" s="759"/>
      <c r="Y7" s="759"/>
      <c r="Z7" s="759"/>
      <c r="AA7" s="760"/>
      <c r="AC7" s="783" t="s">
        <v>457</v>
      </c>
      <c r="AD7" s="785">
        <f>AJ6/AJ7</f>
        <v>0.76223776223776218</v>
      </c>
      <c r="AI7" s="783" t="s">
        <v>458</v>
      </c>
      <c r="AJ7" s="784">
        <f>AJ6+AK6+AL6</f>
        <v>143</v>
      </c>
    </row>
    <row r="8" spans="1:53">
      <c r="B8" s="871"/>
      <c r="C8" s="871"/>
      <c r="D8" s="871"/>
      <c r="E8" s="871"/>
      <c r="F8" s="871"/>
      <c r="G8" s="871"/>
      <c r="H8" s="871"/>
      <c r="I8" s="871"/>
      <c r="J8" s="871"/>
      <c r="K8" s="871"/>
      <c r="L8" s="871"/>
      <c r="M8" s="871"/>
      <c r="O8" s="758"/>
      <c r="P8" s="759"/>
      <c r="Q8" s="759"/>
      <c r="R8" s="759"/>
      <c r="S8" s="759"/>
      <c r="T8" s="759"/>
      <c r="U8" s="759"/>
      <c r="V8" s="759"/>
      <c r="W8" s="759"/>
      <c r="X8" s="759"/>
      <c r="Y8" s="759"/>
      <c r="Z8" s="759"/>
      <c r="AA8" s="760"/>
      <c r="AC8" s="285" t="s">
        <v>565</v>
      </c>
      <c r="AI8" s="285" t="s">
        <v>567</v>
      </c>
      <c r="AP8" s="285" t="s">
        <v>565</v>
      </c>
      <c r="AV8" s="285" t="s">
        <v>567</v>
      </c>
    </row>
    <row r="9" spans="1:53" ht="12.75" thickBot="1">
      <c r="B9" s="871"/>
      <c r="C9" s="871"/>
      <c r="D9" s="871"/>
      <c r="E9" s="871"/>
      <c r="F9" s="871"/>
      <c r="G9" s="871"/>
      <c r="H9" s="871"/>
      <c r="I9" s="871"/>
      <c r="J9" s="871"/>
      <c r="K9" s="871"/>
      <c r="L9" s="871"/>
      <c r="M9" s="871"/>
      <c r="O9" s="758"/>
      <c r="P9" s="759"/>
      <c r="Q9" s="759"/>
      <c r="R9" s="759"/>
      <c r="S9" s="759"/>
      <c r="T9" s="759"/>
      <c r="U9" s="759"/>
      <c r="V9" s="759"/>
      <c r="W9" s="759"/>
      <c r="X9" s="759"/>
      <c r="Y9" s="759"/>
      <c r="Z9" s="759"/>
      <c r="AA9" s="760"/>
    </row>
    <row r="10" spans="1:53" ht="12.75" thickBot="1">
      <c r="B10" s="871"/>
      <c r="C10" s="871"/>
      <c r="D10" s="871"/>
      <c r="E10" s="871"/>
      <c r="F10" s="871"/>
      <c r="G10" s="871"/>
      <c r="H10" s="871"/>
      <c r="I10" s="871"/>
      <c r="J10" s="871"/>
      <c r="K10" s="871"/>
      <c r="L10" s="871"/>
      <c r="M10" s="871"/>
      <c r="O10" s="758"/>
      <c r="P10" s="759"/>
      <c r="Q10" s="759"/>
      <c r="R10" s="759"/>
      <c r="S10" s="759"/>
      <c r="T10" s="759"/>
      <c r="U10" s="759"/>
      <c r="V10" s="759"/>
      <c r="W10" s="759"/>
      <c r="X10" s="759"/>
      <c r="Y10" s="759"/>
      <c r="Z10" s="759"/>
      <c r="AA10" s="760"/>
      <c r="AC10" s="580" t="s">
        <v>625</v>
      </c>
      <c r="AD10" s="594" t="s">
        <v>562</v>
      </c>
      <c r="AE10" s="594" t="s">
        <v>563</v>
      </c>
      <c r="AF10" s="594" t="s">
        <v>564</v>
      </c>
      <c r="AG10" s="594" t="s">
        <v>57</v>
      </c>
      <c r="AI10" s="580" t="s">
        <v>625</v>
      </c>
      <c r="AJ10" s="594" t="s">
        <v>562</v>
      </c>
      <c r="AK10" s="594" t="s">
        <v>563</v>
      </c>
      <c r="AL10" s="594" t="s">
        <v>564</v>
      </c>
      <c r="AM10" s="594" t="s">
        <v>57</v>
      </c>
      <c r="AN10" s="594" t="s">
        <v>631</v>
      </c>
      <c r="AP10" s="29" t="s">
        <v>625</v>
      </c>
      <c r="AQ10" s="480" t="s">
        <v>562</v>
      </c>
      <c r="AR10" s="478" t="s">
        <v>563</v>
      </c>
      <c r="AS10" s="478" t="s">
        <v>564</v>
      </c>
      <c r="AT10" s="479" t="s">
        <v>58</v>
      </c>
      <c r="AV10" s="29" t="s">
        <v>625</v>
      </c>
      <c r="AW10" s="480" t="s">
        <v>562</v>
      </c>
      <c r="AX10" s="478" t="s">
        <v>563</v>
      </c>
      <c r="AY10" s="478" t="s">
        <v>564</v>
      </c>
      <c r="AZ10" s="769" t="s">
        <v>58</v>
      </c>
      <c r="BA10" s="399" t="s">
        <v>631</v>
      </c>
    </row>
    <row r="11" spans="1:53">
      <c r="B11" s="871"/>
      <c r="C11" s="871"/>
      <c r="D11" s="871"/>
      <c r="E11" s="871"/>
      <c r="F11" s="871"/>
      <c r="G11" s="871"/>
      <c r="H11" s="871"/>
      <c r="I11" s="871"/>
      <c r="J11" s="871"/>
      <c r="K11" s="871"/>
      <c r="L11" s="871"/>
      <c r="M11" s="871"/>
      <c r="O11" s="758"/>
      <c r="P11" s="759"/>
      <c r="Q11" s="759"/>
      <c r="R11" s="759"/>
      <c r="S11" s="759"/>
      <c r="T11" s="759"/>
      <c r="U11" s="759"/>
      <c r="V11" s="759"/>
      <c r="W11" s="759"/>
      <c r="X11" s="759"/>
      <c r="Y11" s="759"/>
      <c r="Z11" s="759"/>
      <c r="AA11" s="760"/>
      <c r="AC11" s="708" t="s">
        <v>623</v>
      </c>
      <c r="AD11" s="706">
        <f>AQ23</f>
        <v>8.4337349397590355E-2</v>
      </c>
      <c r="AE11" s="706">
        <f>AR23</f>
        <v>3.0120481927710843E-2</v>
      </c>
      <c r="AF11" s="706">
        <f>AS23</f>
        <v>6.024096385542169E-3</v>
      </c>
      <c r="AG11" s="706">
        <f>AT23</f>
        <v>0.87951807228915657</v>
      </c>
      <c r="AI11" s="708" t="s">
        <v>623</v>
      </c>
      <c r="AJ11" s="730">
        <f>AW23</f>
        <v>14</v>
      </c>
      <c r="AK11" s="730">
        <f>AX23</f>
        <v>5</v>
      </c>
      <c r="AL11" s="730">
        <f>AY23</f>
        <v>1</v>
      </c>
      <c r="AM11" s="730">
        <f>AZ23</f>
        <v>146</v>
      </c>
      <c r="AN11" s="730">
        <f>BA23</f>
        <v>166</v>
      </c>
      <c r="AP11" s="46" t="s">
        <v>632</v>
      </c>
      <c r="AQ11" s="92" t="e">
        <f>+AW11/$BA11</f>
        <v>#DIV/0!</v>
      </c>
      <c r="AR11" s="48" t="e">
        <f>+AX11/$BA11</f>
        <v>#DIV/0!</v>
      </c>
      <c r="AS11" s="48" t="e">
        <f>+AY11/$BA11</f>
        <v>#DIV/0!</v>
      </c>
      <c r="AT11" s="93" t="e">
        <f>+AZ11/$BA11</f>
        <v>#DIV/0!</v>
      </c>
      <c r="AV11" s="46" t="s">
        <v>632</v>
      </c>
      <c r="AW11" s="770">
        <f>集計・資料②!BW7</f>
        <v>0</v>
      </c>
      <c r="AX11" s="302">
        <f>集計・資料②!BX7</f>
        <v>0</v>
      </c>
      <c r="AY11" s="302">
        <f>集計・資料②!BY7</f>
        <v>0</v>
      </c>
      <c r="AZ11" s="316">
        <f>集計・資料②!BZ7</f>
        <v>0</v>
      </c>
      <c r="BA11" s="330">
        <f>+SUM(AW11:AZ11)</f>
        <v>0</v>
      </c>
    </row>
    <row r="12" spans="1:53">
      <c r="B12" s="871"/>
      <c r="C12" s="871"/>
      <c r="D12" s="871"/>
      <c r="E12" s="871"/>
      <c r="F12" s="871"/>
      <c r="G12" s="871"/>
      <c r="H12" s="871"/>
      <c r="I12" s="871"/>
      <c r="J12" s="871"/>
      <c r="K12" s="871"/>
      <c r="L12" s="871"/>
      <c r="M12" s="871"/>
      <c r="O12" s="758"/>
      <c r="P12" s="759"/>
      <c r="Q12" s="759"/>
      <c r="R12" s="759"/>
      <c r="S12" s="759"/>
      <c r="T12" s="759"/>
      <c r="U12" s="759"/>
      <c r="V12" s="759"/>
      <c r="W12" s="759"/>
      <c r="X12" s="759"/>
      <c r="Y12" s="759"/>
      <c r="Z12" s="759"/>
      <c r="AA12" s="760"/>
      <c r="AC12" s="708" t="s">
        <v>622</v>
      </c>
      <c r="AD12" s="706">
        <f>AQ22</f>
        <v>0.14374999999999999</v>
      </c>
      <c r="AE12" s="706">
        <f>AR22</f>
        <v>2.5000000000000001E-2</v>
      </c>
      <c r="AF12" s="706">
        <f>AS22</f>
        <v>3.125E-2</v>
      </c>
      <c r="AG12" s="706">
        <f>AT22</f>
        <v>0.8</v>
      </c>
      <c r="AI12" s="708" t="s">
        <v>622</v>
      </c>
      <c r="AJ12" s="730">
        <f>AW22</f>
        <v>23</v>
      </c>
      <c r="AK12" s="730">
        <f>AX22</f>
        <v>4</v>
      </c>
      <c r="AL12" s="730">
        <f>AY22</f>
        <v>5</v>
      </c>
      <c r="AM12" s="730">
        <f>AZ22</f>
        <v>128</v>
      </c>
      <c r="AN12" s="730">
        <f>BA22</f>
        <v>160</v>
      </c>
      <c r="AP12" s="8" t="s">
        <v>619</v>
      </c>
      <c r="AQ12" s="54">
        <f t="shared" ref="AQ12:AT23" si="0">+AW12/$BA12</f>
        <v>5.2631578947368418E-2</v>
      </c>
      <c r="AR12" s="55">
        <f t="shared" si="0"/>
        <v>0</v>
      </c>
      <c r="AS12" s="55">
        <f t="shared" si="0"/>
        <v>0</v>
      </c>
      <c r="AT12" s="49">
        <f t="shared" si="0"/>
        <v>0.94736842105263153</v>
      </c>
      <c r="AV12" s="8" t="s">
        <v>619</v>
      </c>
      <c r="AW12" s="770">
        <f>集計・資料②!BW9</f>
        <v>3</v>
      </c>
      <c r="AX12" s="287">
        <f>集計・資料②!BX9</f>
        <v>0</v>
      </c>
      <c r="AY12" s="287">
        <f>集計・資料②!BY9</f>
        <v>0</v>
      </c>
      <c r="AZ12" s="316">
        <f>集計・資料②!BZ9</f>
        <v>54</v>
      </c>
      <c r="BA12" s="313">
        <f t="shared" ref="BA12:BA24" si="1">+SUM(AW12:AZ12)</f>
        <v>57</v>
      </c>
    </row>
    <row r="13" spans="1:53">
      <c r="B13" s="871"/>
      <c r="C13" s="871"/>
      <c r="D13" s="871"/>
      <c r="E13" s="871"/>
      <c r="F13" s="871"/>
      <c r="G13" s="871"/>
      <c r="H13" s="871"/>
      <c r="I13" s="871"/>
      <c r="J13" s="871"/>
      <c r="K13" s="871"/>
      <c r="L13" s="871"/>
      <c r="M13" s="871"/>
      <c r="O13" s="758"/>
      <c r="P13" s="759"/>
      <c r="Q13" s="759"/>
      <c r="R13" s="759"/>
      <c r="S13" s="759"/>
      <c r="T13" s="759"/>
      <c r="U13" s="759"/>
      <c r="V13" s="759"/>
      <c r="W13" s="759"/>
      <c r="X13" s="759"/>
      <c r="Y13" s="759"/>
      <c r="Z13" s="759"/>
      <c r="AA13" s="760"/>
      <c r="AC13" s="708" t="s">
        <v>612</v>
      </c>
      <c r="AD13" s="706">
        <f>AQ21</f>
        <v>0.125</v>
      </c>
      <c r="AE13" s="706">
        <f>AR21</f>
        <v>0</v>
      </c>
      <c r="AF13" s="706">
        <f>AS21</f>
        <v>0.25</v>
      </c>
      <c r="AG13" s="706">
        <f>AT21</f>
        <v>0.625</v>
      </c>
      <c r="AI13" s="708" t="s">
        <v>612</v>
      </c>
      <c r="AJ13" s="730">
        <f>AW21</f>
        <v>1</v>
      </c>
      <c r="AK13" s="730">
        <f>AX21</f>
        <v>0</v>
      </c>
      <c r="AL13" s="730">
        <f>AY21</f>
        <v>2</v>
      </c>
      <c r="AM13" s="730">
        <f>AZ21</f>
        <v>5</v>
      </c>
      <c r="AN13" s="730">
        <f>BA21</f>
        <v>8</v>
      </c>
      <c r="AP13" s="8" t="s">
        <v>620</v>
      </c>
      <c r="AQ13" s="98">
        <f t="shared" si="0"/>
        <v>0.12121212121212122</v>
      </c>
      <c r="AR13" s="74">
        <f t="shared" si="0"/>
        <v>0</v>
      </c>
      <c r="AS13" s="74">
        <f t="shared" si="0"/>
        <v>1.5151515151515152E-2</v>
      </c>
      <c r="AT13" s="75">
        <f t="shared" si="0"/>
        <v>0.86363636363636365</v>
      </c>
      <c r="AV13" s="8" t="s">
        <v>620</v>
      </c>
      <c r="AW13" s="770">
        <f>集計・資料②!BW11</f>
        <v>16</v>
      </c>
      <c r="AX13" s="287">
        <f>集計・資料②!BX11</f>
        <v>0</v>
      </c>
      <c r="AY13" s="287">
        <f>集計・資料②!BY11</f>
        <v>2</v>
      </c>
      <c r="AZ13" s="316">
        <f>集計・資料②!BZ11</f>
        <v>114</v>
      </c>
      <c r="BA13" s="313">
        <f t="shared" si="1"/>
        <v>132</v>
      </c>
    </row>
    <row r="14" spans="1:53" ht="11.25" customHeight="1">
      <c r="B14" s="871"/>
      <c r="C14" s="871"/>
      <c r="D14" s="871"/>
      <c r="E14" s="871"/>
      <c r="F14" s="871"/>
      <c r="G14" s="871"/>
      <c r="H14" s="871"/>
      <c r="I14" s="871"/>
      <c r="J14" s="871"/>
      <c r="K14" s="871"/>
      <c r="L14" s="871"/>
      <c r="M14" s="871"/>
      <c r="O14" s="758"/>
      <c r="P14" s="759"/>
      <c r="Q14" s="759"/>
      <c r="R14" s="759"/>
      <c r="S14" s="759"/>
      <c r="T14" s="759"/>
      <c r="U14" s="759"/>
      <c r="V14" s="759"/>
      <c r="W14" s="759"/>
      <c r="X14" s="759"/>
      <c r="Y14" s="759"/>
      <c r="Z14" s="759"/>
      <c r="AA14" s="760"/>
      <c r="AC14" s="708" t="s">
        <v>613</v>
      </c>
      <c r="AD14" s="790">
        <f>AQ20</f>
        <v>0.3</v>
      </c>
      <c r="AE14" s="706">
        <f>AR20</f>
        <v>0</v>
      </c>
      <c r="AF14" s="706">
        <f>AS20</f>
        <v>0</v>
      </c>
      <c r="AG14" s="706">
        <f>AT20</f>
        <v>0.7</v>
      </c>
      <c r="AI14" s="708" t="s">
        <v>613</v>
      </c>
      <c r="AJ14" s="730">
        <f>AW20</f>
        <v>6</v>
      </c>
      <c r="AK14" s="730">
        <f>AX20</f>
        <v>0</v>
      </c>
      <c r="AL14" s="730">
        <f>AY20</f>
        <v>0</v>
      </c>
      <c r="AM14" s="730">
        <f>AZ20</f>
        <v>14</v>
      </c>
      <c r="AN14" s="730">
        <f>BA20</f>
        <v>20</v>
      </c>
      <c r="AP14" s="8" t="s">
        <v>618</v>
      </c>
      <c r="AQ14" s="98">
        <f t="shared" si="0"/>
        <v>0.2413793103448276</v>
      </c>
      <c r="AR14" s="74">
        <f t="shared" si="0"/>
        <v>0</v>
      </c>
      <c r="AS14" s="74">
        <f t="shared" si="0"/>
        <v>3.4482758620689655E-2</v>
      </c>
      <c r="AT14" s="75">
        <f t="shared" si="0"/>
        <v>0.72413793103448276</v>
      </c>
      <c r="AV14" s="8" t="s">
        <v>618</v>
      </c>
      <c r="AW14" s="770">
        <f>集計・資料②!BW13</f>
        <v>7</v>
      </c>
      <c r="AX14" s="287">
        <f>集計・資料②!BX13</f>
        <v>0</v>
      </c>
      <c r="AY14" s="287">
        <f>集計・資料②!BY13</f>
        <v>1</v>
      </c>
      <c r="AZ14" s="316">
        <f>集計・資料②!BZ13</f>
        <v>21</v>
      </c>
      <c r="BA14" s="313">
        <f t="shared" si="1"/>
        <v>29</v>
      </c>
    </row>
    <row r="15" spans="1:53">
      <c r="B15" s="871"/>
      <c r="C15" s="871"/>
      <c r="D15" s="871"/>
      <c r="E15" s="871"/>
      <c r="F15" s="871"/>
      <c r="G15" s="871"/>
      <c r="H15" s="871"/>
      <c r="I15" s="871"/>
      <c r="J15" s="871"/>
      <c r="K15" s="871"/>
      <c r="L15" s="871"/>
      <c r="M15" s="871"/>
      <c r="O15" s="758"/>
      <c r="P15" s="759"/>
      <c r="Q15" s="759"/>
      <c r="R15" s="759"/>
      <c r="S15" s="759"/>
      <c r="T15" s="759"/>
      <c r="U15" s="759"/>
      <c r="V15" s="759"/>
      <c r="W15" s="759"/>
      <c r="X15" s="759"/>
      <c r="Y15" s="759"/>
      <c r="Z15" s="759"/>
      <c r="AA15" s="760"/>
      <c r="AC15" s="708" t="s">
        <v>614</v>
      </c>
      <c r="AD15" s="706">
        <f>AQ19</f>
        <v>7.9497907949790794E-2</v>
      </c>
      <c r="AE15" s="706">
        <f>AR19</f>
        <v>4.1841004184100415E-3</v>
      </c>
      <c r="AF15" s="706">
        <f>AS19</f>
        <v>1.2552301255230125E-2</v>
      </c>
      <c r="AG15" s="706">
        <f>AT19</f>
        <v>0.90376569037656906</v>
      </c>
      <c r="AI15" s="708" t="s">
        <v>614</v>
      </c>
      <c r="AJ15" s="730">
        <f>AW19</f>
        <v>19</v>
      </c>
      <c r="AK15" s="730">
        <f>AX19</f>
        <v>1</v>
      </c>
      <c r="AL15" s="730">
        <f>AY19</f>
        <v>3</v>
      </c>
      <c r="AM15" s="730">
        <f>AZ19</f>
        <v>216</v>
      </c>
      <c r="AN15" s="730">
        <f>BA19</f>
        <v>239</v>
      </c>
      <c r="AP15" s="8" t="s">
        <v>617</v>
      </c>
      <c r="AQ15" s="98">
        <f t="shared" si="0"/>
        <v>0.11510791366906475</v>
      </c>
      <c r="AR15" s="74">
        <f t="shared" si="0"/>
        <v>5.0359712230215826E-2</v>
      </c>
      <c r="AS15" s="74">
        <f t="shared" si="0"/>
        <v>1.4388489208633094E-2</v>
      </c>
      <c r="AT15" s="75">
        <f t="shared" si="0"/>
        <v>0.82014388489208634</v>
      </c>
      <c r="AV15" s="8" t="s">
        <v>617</v>
      </c>
      <c r="AW15" s="770">
        <f>集計・資料②!BW15</f>
        <v>16</v>
      </c>
      <c r="AX15" s="287">
        <f>集計・資料②!BX15</f>
        <v>7</v>
      </c>
      <c r="AY15" s="287">
        <f>集計・資料②!BY15</f>
        <v>2</v>
      </c>
      <c r="AZ15" s="316">
        <f>集計・資料②!BZ15</f>
        <v>114</v>
      </c>
      <c r="BA15" s="313">
        <f t="shared" si="1"/>
        <v>139</v>
      </c>
    </row>
    <row r="16" spans="1:53" ht="12.75" customHeight="1">
      <c r="B16" s="871"/>
      <c r="C16" s="871"/>
      <c r="D16" s="871"/>
      <c r="E16" s="871"/>
      <c r="F16" s="871"/>
      <c r="G16" s="871"/>
      <c r="H16" s="871"/>
      <c r="I16" s="871"/>
      <c r="J16" s="871"/>
      <c r="K16" s="871"/>
      <c r="L16" s="871"/>
      <c r="M16" s="871"/>
      <c r="O16" s="758"/>
      <c r="P16" s="759"/>
      <c r="Q16" s="759"/>
      <c r="R16" s="759"/>
      <c r="S16" s="759"/>
      <c r="T16" s="759"/>
      <c r="U16" s="759"/>
      <c r="V16" s="759"/>
      <c r="W16" s="759"/>
      <c r="X16" s="759"/>
      <c r="Y16" s="759"/>
      <c r="Z16" s="759"/>
      <c r="AA16" s="760"/>
      <c r="AC16" s="708" t="s">
        <v>615</v>
      </c>
      <c r="AD16" s="715">
        <f>AQ18</f>
        <v>0.21428571428571427</v>
      </c>
      <c r="AE16" s="715">
        <f>AR18</f>
        <v>7.1428571428571425E-2</v>
      </c>
      <c r="AF16" s="706">
        <f>AS18</f>
        <v>0</v>
      </c>
      <c r="AG16" s="706">
        <f>AT18</f>
        <v>0.7142857142857143</v>
      </c>
      <c r="AI16" s="708" t="s">
        <v>615</v>
      </c>
      <c r="AJ16" s="730">
        <f>AW18</f>
        <v>3</v>
      </c>
      <c r="AK16" s="730">
        <f>AX18</f>
        <v>1</v>
      </c>
      <c r="AL16" s="730">
        <f>AY18</f>
        <v>0</v>
      </c>
      <c r="AM16" s="730">
        <f>AZ18</f>
        <v>10</v>
      </c>
      <c r="AN16" s="730">
        <f>BA18</f>
        <v>14</v>
      </c>
      <c r="AP16" s="8" t="s">
        <v>616</v>
      </c>
      <c r="AQ16" s="98">
        <f t="shared" si="0"/>
        <v>0</v>
      </c>
      <c r="AR16" s="74">
        <f t="shared" si="0"/>
        <v>0</v>
      </c>
      <c r="AS16" s="74">
        <f t="shared" si="0"/>
        <v>0</v>
      </c>
      <c r="AT16" s="75">
        <f t="shared" si="0"/>
        <v>1</v>
      </c>
      <c r="AV16" s="8" t="s">
        <v>616</v>
      </c>
      <c r="AW16" s="770">
        <f>集計・資料②!BW17</f>
        <v>0</v>
      </c>
      <c r="AX16" s="287">
        <f>集計・資料②!BX17</f>
        <v>0</v>
      </c>
      <c r="AY16" s="287">
        <f>集計・資料②!BY17</f>
        <v>0</v>
      </c>
      <c r="AZ16" s="316">
        <f>集計・資料②!BZ17</f>
        <v>30</v>
      </c>
      <c r="BA16" s="313">
        <f t="shared" si="1"/>
        <v>30</v>
      </c>
    </row>
    <row r="17" spans="1:53">
      <c r="B17" s="871"/>
      <c r="C17" s="871"/>
      <c r="D17" s="871"/>
      <c r="E17" s="871"/>
      <c r="F17" s="871"/>
      <c r="G17" s="871"/>
      <c r="H17" s="871"/>
      <c r="I17" s="871"/>
      <c r="J17" s="871"/>
      <c r="K17" s="871"/>
      <c r="L17" s="871"/>
      <c r="M17" s="871"/>
      <c r="O17" s="764"/>
      <c r="P17" s="765"/>
      <c r="Q17" s="765"/>
      <c r="R17" s="765"/>
      <c r="S17" s="765"/>
      <c r="T17" s="765"/>
      <c r="U17" s="765"/>
      <c r="V17" s="765"/>
      <c r="W17" s="765"/>
      <c r="X17" s="765"/>
      <c r="Y17" s="765"/>
      <c r="Z17" s="765"/>
      <c r="AA17" s="766"/>
      <c r="AC17" s="708" t="s">
        <v>621</v>
      </c>
      <c r="AD17" s="715">
        <f>AQ17</f>
        <v>5.2631578947368418E-2</v>
      </c>
      <c r="AE17" s="715">
        <f>AR17</f>
        <v>0</v>
      </c>
      <c r="AF17" s="706">
        <f>AS17</f>
        <v>0</v>
      </c>
      <c r="AG17" s="706">
        <f>AT17</f>
        <v>0.94736842105263153</v>
      </c>
      <c r="AI17" s="708" t="s">
        <v>621</v>
      </c>
      <c r="AJ17" s="730">
        <f>AW17</f>
        <v>1</v>
      </c>
      <c r="AK17" s="730">
        <f>AX17</f>
        <v>0</v>
      </c>
      <c r="AL17" s="730">
        <f>AY17</f>
        <v>0</v>
      </c>
      <c r="AM17" s="730">
        <f>AZ17</f>
        <v>18</v>
      </c>
      <c r="AN17" s="730">
        <f>BA17</f>
        <v>19</v>
      </c>
      <c r="AP17" s="8" t="s">
        <v>621</v>
      </c>
      <c r="AQ17" s="98">
        <f t="shared" si="0"/>
        <v>5.2631578947368418E-2</v>
      </c>
      <c r="AR17" s="74">
        <f t="shared" si="0"/>
        <v>0</v>
      </c>
      <c r="AS17" s="74">
        <f t="shared" si="0"/>
        <v>0</v>
      </c>
      <c r="AT17" s="75">
        <f t="shared" si="0"/>
        <v>0.94736842105263153</v>
      </c>
      <c r="AV17" s="8" t="s">
        <v>621</v>
      </c>
      <c r="AW17" s="770">
        <f>集計・資料②!BW19</f>
        <v>1</v>
      </c>
      <c r="AX17" s="287">
        <f>集計・資料②!BX19</f>
        <v>0</v>
      </c>
      <c r="AY17" s="287">
        <f>集計・資料②!BY19</f>
        <v>0</v>
      </c>
      <c r="AZ17" s="316">
        <f>集計・資料②!BZ19</f>
        <v>18</v>
      </c>
      <c r="BA17" s="313">
        <f t="shared" si="1"/>
        <v>19</v>
      </c>
    </row>
    <row r="18" spans="1:53">
      <c r="AC18" s="708" t="s">
        <v>616</v>
      </c>
      <c r="AD18" s="715">
        <f>AQ16</f>
        <v>0</v>
      </c>
      <c r="AE18" s="715">
        <f>AR16</f>
        <v>0</v>
      </c>
      <c r="AF18" s="706">
        <f>AS16</f>
        <v>0</v>
      </c>
      <c r="AG18" s="706">
        <f>AT16</f>
        <v>1</v>
      </c>
      <c r="AI18" s="708" t="s">
        <v>616</v>
      </c>
      <c r="AJ18" s="730">
        <f>AW16</f>
        <v>0</v>
      </c>
      <c r="AK18" s="730">
        <f>AX16</f>
        <v>0</v>
      </c>
      <c r="AL18" s="730">
        <f>AY16</f>
        <v>0</v>
      </c>
      <c r="AM18" s="730">
        <f>AZ16</f>
        <v>30</v>
      </c>
      <c r="AN18" s="730">
        <f>BA16</f>
        <v>30</v>
      </c>
      <c r="AP18" s="8" t="s">
        <v>615</v>
      </c>
      <c r="AQ18" s="98">
        <f t="shared" si="0"/>
        <v>0.21428571428571427</v>
      </c>
      <c r="AR18" s="74">
        <f t="shared" si="0"/>
        <v>7.1428571428571425E-2</v>
      </c>
      <c r="AS18" s="74">
        <f t="shared" si="0"/>
        <v>0</v>
      </c>
      <c r="AT18" s="75">
        <f t="shared" si="0"/>
        <v>0.7142857142857143</v>
      </c>
      <c r="AV18" s="8" t="s">
        <v>615</v>
      </c>
      <c r="AW18" s="770">
        <f>集計・資料②!BW21</f>
        <v>3</v>
      </c>
      <c r="AX18" s="287">
        <f>集計・資料②!BX21</f>
        <v>1</v>
      </c>
      <c r="AY18" s="287">
        <f>集計・資料②!BY21</f>
        <v>0</v>
      </c>
      <c r="AZ18" s="316">
        <f>集計・資料②!BZ21</f>
        <v>10</v>
      </c>
      <c r="BA18" s="313">
        <f t="shared" si="1"/>
        <v>14</v>
      </c>
    </row>
    <row r="19" spans="1:53">
      <c r="A19" s="754"/>
      <c r="B19" s="755"/>
      <c r="C19" s="755"/>
      <c r="D19" s="755"/>
      <c r="E19" s="755"/>
      <c r="F19" s="755"/>
      <c r="G19" s="755"/>
      <c r="H19" s="755"/>
      <c r="I19" s="755"/>
      <c r="J19" s="755"/>
      <c r="K19" s="755"/>
      <c r="L19" s="755"/>
      <c r="M19" s="755"/>
      <c r="N19" s="755"/>
      <c r="O19" s="755"/>
      <c r="P19" s="755"/>
      <c r="Q19" s="755"/>
      <c r="R19" s="755"/>
      <c r="S19" s="755"/>
      <c r="T19" s="755"/>
      <c r="U19" s="755"/>
      <c r="V19" s="755"/>
      <c r="W19" s="755"/>
      <c r="X19" s="755"/>
      <c r="Y19" s="755"/>
      <c r="Z19" s="755"/>
      <c r="AA19" s="756"/>
      <c r="AC19" s="708" t="s">
        <v>617</v>
      </c>
      <c r="AD19" s="715">
        <f>AQ15</f>
        <v>0.11510791366906475</v>
      </c>
      <c r="AE19" s="715">
        <f>AR15</f>
        <v>5.0359712230215826E-2</v>
      </c>
      <c r="AF19" s="706">
        <f>AS15</f>
        <v>1.4388489208633094E-2</v>
      </c>
      <c r="AG19" s="706">
        <f>AT15</f>
        <v>0.82014388489208634</v>
      </c>
      <c r="AI19" s="708" t="s">
        <v>617</v>
      </c>
      <c r="AJ19" s="730">
        <f>AW15</f>
        <v>16</v>
      </c>
      <c r="AK19" s="730">
        <f>AX15</f>
        <v>7</v>
      </c>
      <c r="AL19" s="730">
        <f>AY15</f>
        <v>2</v>
      </c>
      <c r="AM19" s="730">
        <f>AZ15</f>
        <v>114</v>
      </c>
      <c r="AN19" s="730">
        <f>BA15</f>
        <v>139</v>
      </c>
      <c r="AP19" s="8" t="s">
        <v>614</v>
      </c>
      <c r="AQ19" s="98">
        <f t="shared" si="0"/>
        <v>7.9497907949790794E-2</v>
      </c>
      <c r="AR19" s="74">
        <f t="shared" si="0"/>
        <v>4.1841004184100415E-3</v>
      </c>
      <c r="AS19" s="74">
        <f t="shared" si="0"/>
        <v>1.2552301255230125E-2</v>
      </c>
      <c r="AT19" s="75">
        <f t="shared" si="0"/>
        <v>0.90376569037656906</v>
      </c>
      <c r="AV19" s="8" t="s">
        <v>614</v>
      </c>
      <c r="AW19" s="770">
        <f>集計・資料②!BW23</f>
        <v>19</v>
      </c>
      <c r="AX19" s="287">
        <f>集計・資料②!BX23</f>
        <v>1</v>
      </c>
      <c r="AY19" s="287">
        <f>集計・資料②!BY23</f>
        <v>3</v>
      </c>
      <c r="AZ19" s="316">
        <f>集計・資料②!BZ23</f>
        <v>216</v>
      </c>
      <c r="BA19" s="313">
        <f t="shared" si="1"/>
        <v>239</v>
      </c>
    </row>
    <row r="20" spans="1:53" ht="10.5" customHeight="1">
      <c r="A20" s="758"/>
      <c r="B20" s="759"/>
      <c r="C20" s="759"/>
      <c r="D20" s="759"/>
      <c r="E20" s="759"/>
      <c r="F20" s="759"/>
      <c r="G20" s="759"/>
      <c r="H20" s="759"/>
      <c r="I20" s="759"/>
      <c r="J20" s="759"/>
      <c r="K20" s="759"/>
      <c r="L20" s="759"/>
      <c r="M20" s="759"/>
      <c r="N20" s="759"/>
      <c r="O20" s="759"/>
      <c r="P20" s="759"/>
      <c r="Q20" s="759"/>
      <c r="R20" s="759"/>
      <c r="S20" s="759"/>
      <c r="T20" s="759"/>
      <c r="U20" s="759"/>
      <c r="V20" s="759"/>
      <c r="W20" s="759"/>
      <c r="X20" s="759"/>
      <c r="Y20" s="759"/>
      <c r="Z20" s="759"/>
      <c r="AA20" s="760"/>
      <c r="AC20" s="708" t="s">
        <v>618</v>
      </c>
      <c r="AD20" s="715">
        <f>AQ14</f>
        <v>0.2413793103448276</v>
      </c>
      <c r="AE20" s="715">
        <f>AR14</f>
        <v>0</v>
      </c>
      <c r="AF20" s="706">
        <f>AS14</f>
        <v>3.4482758620689655E-2</v>
      </c>
      <c r="AG20" s="706">
        <f>AT14</f>
        <v>0.72413793103448276</v>
      </c>
      <c r="AI20" s="708" t="s">
        <v>618</v>
      </c>
      <c r="AJ20" s="730">
        <f>AW14</f>
        <v>7</v>
      </c>
      <c r="AK20" s="730">
        <f>AX14</f>
        <v>0</v>
      </c>
      <c r="AL20" s="730">
        <f>AY14</f>
        <v>1</v>
      </c>
      <c r="AM20" s="730">
        <f>AZ14</f>
        <v>21</v>
      </c>
      <c r="AN20" s="730">
        <f>BA14</f>
        <v>29</v>
      </c>
      <c r="AP20" s="8" t="s">
        <v>613</v>
      </c>
      <c r="AQ20" s="98">
        <f t="shared" si="0"/>
        <v>0.3</v>
      </c>
      <c r="AR20" s="74">
        <f t="shared" si="0"/>
        <v>0</v>
      </c>
      <c r="AS20" s="74">
        <f t="shared" si="0"/>
        <v>0</v>
      </c>
      <c r="AT20" s="75">
        <f t="shared" si="0"/>
        <v>0.7</v>
      </c>
      <c r="AV20" s="8" t="s">
        <v>613</v>
      </c>
      <c r="AW20" s="770">
        <f>集計・資料②!BW25</f>
        <v>6</v>
      </c>
      <c r="AX20" s="287">
        <f>集計・資料②!BX25</f>
        <v>0</v>
      </c>
      <c r="AY20" s="287">
        <f>集計・資料②!BY25</f>
        <v>0</v>
      </c>
      <c r="AZ20" s="316">
        <f>集計・資料②!BZ25</f>
        <v>14</v>
      </c>
      <c r="BA20" s="313">
        <f t="shared" si="1"/>
        <v>20</v>
      </c>
    </row>
    <row r="21" spans="1:53">
      <c r="A21" s="758"/>
      <c r="B21" s="759"/>
      <c r="C21" s="759"/>
      <c r="D21" s="759"/>
      <c r="E21" s="759"/>
      <c r="F21" s="759"/>
      <c r="G21" s="759"/>
      <c r="H21" s="759"/>
      <c r="I21" s="759"/>
      <c r="J21" s="759"/>
      <c r="K21" s="759"/>
      <c r="L21" s="759"/>
      <c r="M21" s="759"/>
      <c r="N21" s="759"/>
      <c r="O21" s="759"/>
      <c r="P21" s="759"/>
      <c r="Q21" s="759"/>
      <c r="R21" s="759"/>
      <c r="S21" s="759"/>
      <c r="T21" s="759"/>
      <c r="U21" s="759"/>
      <c r="V21" s="759"/>
      <c r="W21" s="759"/>
      <c r="X21" s="759"/>
      <c r="Y21" s="759"/>
      <c r="Z21" s="759"/>
      <c r="AA21" s="760"/>
      <c r="AC21" s="708" t="s">
        <v>620</v>
      </c>
      <c r="AD21" s="706">
        <f>AQ13</f>
        <v>0.12121212121212122</v>
      </c>
      <c r="AE21" s="706">
        <f>AR13</f>
        <v>0</v>
      </c>
      <c r="AF21" s="706">
        <f>AS13</f>
        <v>1.5151515151515152E-2</v>
      </c>
      <c r="AG21" s="706">
        <f>AT13</f>
        <v>0.86363636363636365</v>
      </c>
      <c r="AI21" s="708" t="s">
        <v>620</v>
      </c>
      <c r="AJ21" s="730">
        <f>AW13</f>
        <v>16</v>
      </c>
      <c r="AK21" s="730">
        <f>AX13</f>
        <v>0</v>
      </c>
      <c r="AL21" s="730">
        <f>AY13</f>
        <v>2</v>
      </c>
      <c r="AM21" s="730">
        <f>AZ13</f>
        <v>114</v>
      </c>
      <c r="AN21" s="730">
        <f>BA13</f>
        <v>132</v>
      </c>
      <c r="AP21" s="8" t="s">
        <v>612</v>
      </c>
      <c r="AQ21" s="98">
        <f t="shared" si="0"/>
        <v>0.125</v>
      </c>
      <c r="AR21" s="74">
        <f t="shared" si="0"/>
        <v>0</v>
      </c>
      <c r="AS21" s="74">
        <f t="shared" si="0"/>
        <v>0.25</v>
      </c>
      <c r="AT21" s="75">
        <f t="shared" si="0"/>
        <v>0.625</v>
      </c>
      <c r="AV21" s="8" t="s">
        <v>612</v>
      </c>
      <c r="AW21" s="770">
        <f>集計・資料②!BW27</f>
        <v>1</v>
      </c>
      <c r="AX21" s="287">
        <f>集計・資料②!BX27</f>
        <v>0</v>
      </c>
      <c r="AY21" s="287">
        <f>集計・資料②!BY27</f>
        <v>2</v>
      </c>
      <c r="AZ21" s="316">
        <f>集計・資料②!BZ27</f>
        <v>5</v>
      </c>
      <c r="BA21" s="313">
        <f t="shared" si="1"/>
        <v>8</v>
      </c>
    </row>
    <row r="22" spans="1:53">
      <c r="A22" s="758"/>
      <c r="B22" s="759"/>
      <c r="C22" s="759"/>
      <c r="D22" s="759"/>
      <c r="E22" s="759"/>
      <c r="F22" s="759"/>
      <c r="G22" s="759"/>
      <c r="H22" s="759"/>
      <c r="I22" s="759"/>
      <c r="J22" s="759"/>
      <c r="K22" s="759"/>
      <c r="L22" s="759"/>
      <c r="M22" s="759"/>
      <c r="N22" s="759"/>
      <c r="O22" s="759"/>
      <c r="P22" s="759"/>
      <c r="Q22" s="759"/>
      <c r="R22" s="759"/>
      <c r="S22" s="759"/>
      <c r="T22" s="759"/>
      <c r="U22" s="759"/>
      <c r="V22" s="759"/>
      <c r="W22" s="759"/>
      <c r="X22" s="759"/>
      <c r="Y22" s="759"/>
      <c r="Z22" s="759"/>
      <c r="AA22" s="760"/>
      <c r="AC22" s="708" t="s">
        <v>619</v>
      </c>
      <c r="AD22" s="706">
        <f>AQ12</f>
        <v>5.2631578947368418E-2</v>
      </c>
      <c r="AE22" s="706">
        <f>AR12</f>
        <v>0</v>
      </c>
      <c r="AF22" s="706">
        <f>AS12</f>
        <v>0</v>
      </c>
      <c r="AG22" s="706">
        <f>AT12</f>
        <v>0.94736842105263153</v>
      </c>
      <c r="AI22" s="708" t="s">
        <v>619</v>
      </c>
      <c r="AJ22" s="730">
        <f>AW12</f>
        <v>3</v>
      </c>
      <c r="AK22" s="730">
        <f>AX12</f>
        <v>0</v>
      </c>
      <c r="AL22" s="730">
        <f>AY12</f>
        <v>0</v>
      </c>
      <c r="AM22" s="730">
        <f>AZ12</f>
        <v>54</v>
      </c>
      <c r="AN22" s="730">
        <f>BA12</f>
        <v>57</v>
      </c>
      <c r="AP22" s="17" t="s">
        <v>622</v>
      </c>
      <c r="AQ22" s="98">
        <f t="shared" si="0"/>
        <v>0.14374999999999999</v>
      </c>
      <c r="AR22" s="74">
        <f t="shared" si="0"/>
        <v>2.5000000000000001E-2</v>
      </c>
      <c r="AS22" s="74">
        <f t="shared" si="0"/>
        <v>3.125E-2</v>
      </c>
      <c r="AT22" s="75">
        <f t="shared" si="0"/>
        <v>0.8</v>
      </c>
      <c r="AV22" s="17" t="s">
        <v>622</v>
      </c>
      <c r="AW22" s="770">
        <f>集計・資料②!BW29</f>
        <v>23</v>
      </c>
      <c r="AX22" s="287">
        <f>集計・資料②!BX29</f>
        <v>4</v>
      </c>
      <c r="AY22" s="287">
        <f>集計・資料②!BY29</f>
        <v>5</v>
      </c>
      <c r="AZ22" s="316">
        <f>集計・資料②!BZ29</f>
        <v>128</v>
      </c>
      <c r="BA22" s="313">
        <f t="shared" si="1"/>
        <v>160</v>
      </c>
    </row>
    <row r="23" spans="1:53" ht="12.75" thickBot="1">
      <c r="A23" s="758"/>
      <c r="B23" s="759"/>
      <c r="C23" s="759"/>
      <c r="D23" s="759"/>
      <c r="E23" s="759"/>
      <c r="F23" s="759"/>
      <c r="G23" s="759"/>
      <c r="H23" s="759"/>
      <c r="I23" s="759"/>
      <c r="J23" s="759"/>
      <c r="K23" s="759"/>
      <c r="L23" s="759"/>
      <c r="M23" s="759"/>
      <c r="N23" s="759"/>
      <c r="O23" s="759"/>
      <c r="P23" s="759"/>
      <c r="Q23" s="759"/>
      <c r="R23" s="759"/>
      <c r="S23" s="759"/>
      <c r="T23" s="759"/>
      <c r="U23" s="759"/>
      <c r="V23" s="759"/>
      <c r="W23" s="759"/>
      <c r="X23" s="759"/>
      <c r="Y23" s="759"/>
      <c r="Z23" s="759"/>
      <c r="AA23" s="760"/>
      <c r="AC23" s="578" t="s">
        <v>632</v>
      </c>
      <c r="AD23" s="706" t="e">
        <f>AQ11</f>
        <v>#DIV/0!</v>
      </c>
      <c r="AE23" s="706" t="e">
        <f>AR11</f>
        <v>#DIV/0!</v>
      </c>
      <c r="AF23" s="706" t="e">
        <f>AS11</f>
        <v>#DIV/0!</v>
      </c>
      <c r="AG23" s="706" t="e">
        <f>AT11</f>
        <v>#DIV/0!</v>
      </c>
      <c r="AI23" s="578" t="s">
        <v>632</v>
      </c>
      <c r="AJ23" s="730">
        <f>AW11</f>
        <v>0</v>
      </c>
      <c r="AK23" s="730">
        <f>AX11</f>
        <v>0</v>
      </c>
      <c r="AL23" s="730">
        <f>AY11</f>
        <v>0</v>
      </c>
      <c r="AM23" s="730">
        <f>AZ11</f>
        <v>0</v>
      </c>
      <c r="AN23" s="730">
        <f>BA11</f>
        <v>0</v>
      </c>
      <c r="AP23" s="11" t="s">
        <v>623</v>
      </c>
      <c r="AQ23" s="57">
        <f t="shared" si="0"/>
        <v>8.4337349397590355E-2</v>
      </c>
      <c r="AR23" s="58">
        <f t="shared" si="0"/>
        <v>3.0120481927710843E-2</v>
      </c>
      <c r="AS23" s="58">
        <f t="shared" si="0"/>
        <v>6.024096385542169E-3</v>
      </c>
      <c r="AT23" s="59">
        <f t="shared" si="0"/>
        <v>0.87951807228915657</v>
      </c>
      <c r="AV23" s="9" t="s">
        <v>623</v>
      </c>
      <c r="AW23" s="771">
        <f>集計・資料②!BW31</f>
        <v>14</v>
      </c>
      <c r="AX23" s="772">
        <f>集計・資料②!BX31</f>
        <v>5</v>
      </c>
      <c r="AY23" s="772">
        <f>集計・資料②!BY31</f>
        <v>1</v>
      </c>
      <c r="AZ23" s="773">
        <f>集計・資料②!BZ31</f>
        <v>146</v>
      </c>
      <c r="BA23" s="314">
        <f t="shared" si="1"/>
        <v>166</v>
      </c>
    </row>
    <row r="24" spans="1:53" ht="13.5" thickTop="1" thickBot="1">
      <c r="A24" s="758"/>
      <c r="B24" s="759"/>
      <c r="C24" s="759"/>
      <c r="D24" s="759"/>
      <c r="E24" s="759"/>
      <c r="F24" s="759"/>
      <c r="G24" s="759"/>
      <c r="H24" s="759"/>
      <c r="I24" s="759"/>
      <c r="J24" s="759"/>
      <c r="K24" s="759"/>
      <c r="L24" s="759"/>
      <c r="M24" s="759"/>
      <c r="N24" s="759"/>
      <c r="O24" s="759"/>
      <c r="P24" s="759"/>
      <c r="Q24" s="759"/>
      <c r="R24" s="759"/>
      <c r="S24" s="759"/>
      <c r="T24" s="759"/>
      <c r="U24" s="759"/>
      <c r="V24" s="759"/>
      <c r="W24" s="759"/>
      <c r="X24" s="759"/>
      <c r="Y24" s="759"/>
      <c r="Z24" s="759"/>
      <c r="AA24" s="760"/>
      <c r="AC24" s="731"/>
      <c r="AI24" s="594" t="s">
        <v>631</v>
      </c>
      <c r="AJ24" s="730">
        <f>+SUM(AJ11:AJ23)</f>
        <v>109</v>
      </c>
      <c r="AK24" s="730">
        <f>+SUM(AK11:AK23)</f>
        <v>18</v>
      </c>
      <c r="AL24" s="730">
        <f>+SUM(AL11:AL23)</f>
        <v>16</v>
      </c>
      <c r="AM24" s="730">
        <f>+SUM(AM11:AM23)</f>
        <v>870</v>
      </c>
      <c r="AN24" s="730">
        <f>+SUM(AJ24:AM24)</f>
        <v>1013</v>
      </c>
      <c r="AP24" s="731"/>
      <c r="AV24" s="306" t="s">
        <v>631</v>
      </c>
      <c r="AW24" s="774">
        <f>+SUM(AW11:AW23)</f>
        <v>109</v>
      </c>
      <c r="AX24" s="486">
        <f>+SUM(AX11:AX23)</f>
        <v>18</v>
      </c>
      <c r="AY24" s="486">
        <f>+SUM(AY11:AY23)</f>
        <v>16</v>
      </c>
      <c r="AZ24" s="775">
        <f>+SUM(AZ11:AZ23)</f>
        <v>870</v>
      </c>
      <c r="BA24" s="311">
        <f t="shared" si="1"/>
        <v>1013</v>
      </c>
    </row>
    <row r="25" spans="1:53">
      <c r="A25" s="758"/>
      <c r="B25" s="759"/>
      <c r="C25" s="759"/>
      <c r="D25" s="759"/>
      <c r="E25" s="759"/>
      <c r="F25" s="759"/>
      <c r="G25" s="759"/>
      <c r="H25" s="759"/>
      <c r="I25" s="759"/>
      <c r="J25" s="759"/>
      <c r="K25" s="759"/>
      <c r="L25" s="759"/>
      <c r="M25" s="759"/>
      <c r="N25" s="759"/>
      <c r="O25" s="759"/>
      <c r="P25" s="759"/>
      <c r="Q25" s="759"/>
      <c r="R25" s="759"/>
      <c r="S25" s="759"/>
      <c r="T25" s="759"/>
      <c r="U25" s="759"/>
      <c r="V25" s="759"/>
      <c r="W25" s="759"/>
      <c r="X25" s="759"/>
      <c r="Y25" s="759"/>
      <c r="Z25" s="759"/>
      <c r="AA25" s="760"/>
      <c r="AC25" s="731"/>
      <c r="AP25" s="731"/>
    </row>
    <row r="26" spans="1:53">
      <c r="A26" s="758"/>
      <c r="B26" s="759"/>
      <c r="C26" s="759"/>
      <c r="D26" s="759"/>
      <c r="E26" s="759"/>
      <c r="F26" s="759"/>
      <c r="G26" s="759"/>
      <c r="H26" s="759"/>
      <c r="I26" s="759"/>
      <c r="J26" s="759"/>
      <c r="K26" s="759"/>
      <c r="L26" s="759"/>
      <c r="M26" s="759"/>
      <c r="N26" s="759"/>
      <c r="O26" s="759"/>
      <c r="P26" s="759"/>
      <c r="Q26" s="759"/>
      <c r="R26" s="759"/>
      <c r="S26" s="759"/>
      <c r="T26" s="759"/>
      <c r="U26" s="759"/>
      <c r="V26" s="759"/>
      <c r="W26" s="759"/>
      <c r="X26" s="759"/>
      <c r="Y26" s="759"/>
      <c r="Z26" s="759"/>
      <c r="AA26" s="760"/>
      <c r="AC26" s="285" t="s">
        <v>565</v>
      </c>
      <c r="AI26" s="285" t="s">
        <v>568</v>
      </c>
      <c r="AP26" s="285" t="s">
        <v>565</v>
      </c>
      <c r="AV26" s="285" t="s">
        <v>568</v>
      </c>
    </row>
    <row r="27" spans="1:53" ht="12.75" thickBot="1">
      <c r="A27" s="758"/>
      <c r="B27" s="759"/>
      <c r="C27" s="759"/>
      <c r="D27" s="759"/>
      <c r="E27" s="759"/>
      <c r="F27" s="759"/>
      <c r="G27" s="759"/>
      <c r="H27" s="759"/>
      <c r="I27" s="759"/>
      <c r="J27" s="759"/>
      <c r="K27" s="759"/>
      <c r="L27" s="759"/>
      <c r="M27" s="759"/>
      <c r="N27" s="759"/>
      <c r="O27" s="759"/>
      <c r="P27" s="759"/>
      <c r="Q27" s="759"/>
      <c r="R27" s="759"/>
      <c r="S27" s="759"/>
      <c r="T27" s="759"/>
      <c r="U27" s="759"/>
      <c r="V27" s="759"/>
      <c r="W27" s="759"/>
      <c r="X27" s="759"/>
      <c r="Y27" s="759"/>
      <c r="Z27" s="759"/>
      <c r="AA27" s="760"/>
      <c r="AC27" s="731"/>
      <c r="AP27" s="731"/>
    </row>
    <row r="28" spans="1:53" ht="12.75" thickBot="1">
      <c r="A28" s="758"/>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60"/>
      <c r="AC28" s="594" t="s">
        <v>626</v>
      </c>
      <c r="AD28" s="594" t="s">
        <v>562</v>
      </c>
      <c r="AE28" s="594" t="s">
        <v>563</v>
      </c>
      <c r="AF28" s="594" t="s">
        <v>564</v>
      </c>
      <c r="AG28" s="594" t="s">
        <v>57</v>
      </c>
      <c r="AI28" s="594" t="s">
        <v>626</v>
      </c>
      <c r="AJ28" s="594" t="s">
        <v>562</v>
      </c>
      <c r="AK28" s="594" t="s">
        <v>563</v>
      </c>
      <c r="AL28" s="594" t="s">
        <v>564</v>
      </c>
      <c r="AM28" s="594" t="s">
        <v>57</v>
      </c>
      <c r="AN28" s="594" t="s">
        <v>631</v>
      </c>
      <c r="AP28" s="299" t="s">
        <v>626</v>
      </c>
      <c r="AQ28" s="480" t="s">
        <v>562</v>
      </c>
      <c r="AR28" s="478" t="s">
        <v>563</v>
      </c>
      <c r="AS28" s="478" t="s">
        <v>564</v>
      </c>
      <c r="AT28" s="479" t="s">
        <v>58</v>
      </c>
      <c r="AV28" s="299" t="s">
        <v>626</v>
      </c>
      <c r="AW28" s="480" t="s">
        <v>562</v>
      </c>
      <c r="AX28" s="478" t="s">
        <v>563</v>
      </c>
      <c r="AY28" s="478" t="s">
        <v>564</v>
      </c>
      <c r="AZ28" s="769" t="s">
        <v>58</v>
      </c>
      <c r="BA28" s="400" t="s">
        <v>631</v>
      </c>
    </row>
    <row r="29" spans="1:53">
      <c r="A29" s="758"/>
      <c r="B29" s="759"/>
      <c r="C29" s="759"/>
      <c r="D29" s="759"/>
      <c r="E29" s="759"/>
      <c r="F29" s="759"/>
      <c r="G29" s="759"/>
      <c r="H29" s="759"/>
      <c r="I29" s="759"/>
      <c r="J29" s="759"/>
      <c r="K29" s="759"/>
      <c r="L29" s="759"/>
      <c r="M29" s="759"/>
      <c r="N29" s="759"/>
      <c r="O29" s="759"/>
      <c r="P29" s="759"/>
      <c r="Q29" s="759"/>
      <c r="R29" s="759"/>
      <c r="S29" s="759"/>
      <c r="T29" s="759"/>
      <c r="U29" s="759"/>
      <c r="V29" s="759"/>
      <c r="W29" s="759"/>
      <c r="X29" s="759"/>
      <c r="Y29" s="759"/>
      <c r="Z29" s="759"/>
      <c r="AA29" s="760"/>
      <c r="AC29" s="582" t="s">
        <v>428</v>
      </c>
      <c r="AD29" s="706">
        <f>AQ34</f>
        <v>0</v>
      </c>
      <c r="AE29" s="706">
        <f>AR34</f>
        <v>0</v>
      </c>
      <c r="AF29" s="706">
        <f>AS34</f>
        <v>0</v>
      </c>
      <c r="AG29" s="706">
        <f>AT34</f>
        <v>1</v>
      </c>
      <c r="AI29" s="582" t="s">
        <v>428</v>
      </c>
      <c r="AJ29" s="730">
        <f>AW34</f>
        <v>0</v>
      </c>
      <c r="AK29" s="730">
        <f>AX34</f>
        <v>0</v>
      </c>
      <c r="AL29" s="730">
        <f>AY34</f>
        <v>0</v>
      </c>
      <c r="AM29" s="730">
        <f>AZ34</f>
        <v>130</v>
      </c>
      <c r="AN29" s="730">
        <f>BA34</f>
        <v>130</v>
      </c>
      <c r="AP29" s="108" t="s">
        <v>630</v>
      </c>
      <c r="AQ29" s="92">
        <f t="shared" ref="AQ29:AT34" si="2">+AW29/$BA29</f>
        <v>0.73076923076923073</v>
      </c>
      <c r="AR29" s="48">
        <f t="shared" si="2"/>
        <v>0.11538461538461539</v>
      </c>
      <c r="AS29" s="48">
        <f t="shared" si="2"/>
        <v>3.8461538461538464E-2</v>
      </c>
      <c r="AT29" s="93">
        <f t="shared" si="2"/>
        <v>0.11538461538461539</v>
      </c>
      <c r="AV29" s="108" t="s">
        <v>630</v>
      </c>
      <c r="AW29" s="301">
        <f>集計・資料②!BW41</f>
        <v>38</v>
      </c>
      <c r="AX29" s="302">
        <f>集計・資料②!BX41</f>
        <v>6</v>
      </c>
      <c r="AY29" s="302">
        <f>集計・資料②!BY41</f>
        <v>2</v>
      </c>
      <c r="AZ29" s="776">
        <f>集計・資料②!BZ41</f>
        <v>6</v>
      </c>
      <c r="BA29" s="328">
        <f>+SUM(AW29:AZ29)</f>
        <v>52</v>
      </c>
    </row>
    <row r="30" spans="1:53">
      <c r="A30" s="758"/>
      <c r="B30" s="759"/>
      <c r="C30" s="759"/>
      <c r="D30" s="759"/>
      <c r="E30" s="759"/>
      <c r="F30" s="759"/>
      <c r="G30" s="759"/>
      <c r="H30" s="759"/>
      <c r="I30" s="759"/>
      <c r="J30" s="759"/>
      <c r="K30" s="759"/>
      <c r="L30" s="759"/>
      <c r="M30" s="759"/>
      <c r="N30" s="759"/>
      <c r="O30" s="759"/>
      <c r="P30" s="759"/>
      <c r="Q30" s="759"/>
      <c r="R30" s="759"/>
      <c r="S30" s="759"/>
      <c r="T30" s="759"/>
      <c r="U30" s="759"/>
      <c r="V30" s="759"/>
      <c r="W30" s="759"/>
      <c r="X30" s="759"/>
      <c r="Y30" s="759"/>
      <c r="Z30" s="759"/>
      <c r="AA30" s="760"/>
      <c r="AC30" s="582" t="s">
        <v>429</v>
      </c>
      <c r="AD30" s="715">
        <f>AQ33</f>
        <v>0</v>
      </c>
      <c r="AE30" s="715">
        <f>AR33</f>
        <v>0</v>
      </c>
      <c r="AF30" s="706">
        <f>AS33</f>
        <v>0</v>
      </c>
      <c r="AG30" s="706">
        <f>AT33</f>
        <v>1</v>
      </c>
      <c r="AI30" s="582" t="s">
        <v>429</v>
      </c>
      <c r="AJ30" s="730">
        <f>AW33</f>
        <v>0</v>
      </c>
      <c r="AK30" s="730">
        <f>AX33</f>
        <v>0</v>
      </c>
      <c r="AL30" s="730">
        <f>AY33</f>
        <v>0</v>
      </c>
      <c r="AM30" s="730">
        <f>AZ33</f>
        <v>322</v>
      </c>
      <c r="AN30" s="730">
        <f>BA33</f>
        <v>322</v>
      </c>
      <c r="AP30" s="110" t="s">
        <v>445</v>
      </c>
      <c r="AQ30" s="98">
        <f t="shared" si="2"/>
        <v>0.6</v>
      </c>
      <c r="AR30" s="74">
        <f t="shared" si="2"/>
        <v>0.1</v>
      </c>
      <c r="AS30" s="74">
        <f t="shared" si="2"/>
        <v>5.7142857142857141E-2</v>
      </c>
      <c r="AT30" s="75">
        <f t="shared" si="2"/>
        <v>0.24285714285714285</v>
      </c>
      <c r="AV30" s="110" t="s">
        <v>445</v>
      </c>
      <c r="AW30" s="303">
        <f>集計・資料②!BW43</f>
        <v>42</v>
      </c>
      <c r="AX30" s="286">
        <f>集計・資料②!BX43</f>
        <v>7</v>
      </c>
      <c r="AY30" s="286">
        <f>集計・資料②!BY43</f>
        <v>4</v>
      </c>
      <c r="AZ30" s="777">
        <f>集計・資料②!BZ43</f>
        <v>17</v>
      </c>
      <c r="BA30" s="313">
        <f t="shared" ref="BA30:BA35" si="3">+SUM(AW30:AZ30)</f>
        <v>70</v>
      </c>
    </row>
    <row r="31" spans="1:53">
      <c r="A31" s="758"/>
      <c r="B31" s="759"/>
      <c r="C31" s="759"/>
      <c r="D31" s="759"/>
      <c r="E31" s="759"/>
      <c r="F31" s="759"/>
      <c r="G31" s="759"/>
      <c r="H31" s="759"/>
      <c r="I31" s="759"/>
      <c r="J31" s="759"/>
      <c r="K31" s="759"/>
      <c r="L31" s="759"/>
      <c r="M31" s="759"/>
      <c r="N31" s="759"/>
      <c r="O31" s="759"/>
      <c r="P31" s="759"/>
      <c r="Q31" s="759"/>
      <c r="R31" s="759"/>
      <c r="S31" s="759"/>
      <c r="T31" s="759"/>
      <c r="U31" s="759"/>
      <c r="V31" s="759"/>
      <c r="W31" s="759"/>
      <c r="X31" s="759"/>
      <c r="Y31" s="759"/>
      <c r="Z31" s="759"/>
      <c r="AA31" s="760"/>
      <c r="AC31" s="582" t="s">
        <v>430</v>
      </c>
      <c r="AD31" s="715">
        <f>AQ32</f>
        <v>2.8653295128939827E-3</v>
      </c>
      <c r="AE31" s="715">
        <f>AR32</f>
        <v>0</v>
      </c>
      <c r="AF31" s="706">
        <f>AS32</f>
        <v>2.8653295128939827E-3</v>
      </c>
      <c r="AG31" s="706">
        <f>AT32</f>
        <v>0.99426934097421205</v>
      </c>
      <c r="AI31" s="582" t="s">
        <v>430</v>
      </c>
      <c r="AJ31" s="730">
        <f>AW32</f>
        <v>1</v>
      </c>
      <c r="AK31" s="730">
        <f>AX32</f>
        <v>0</v>
      </c>
      <c r="AL31" s="730">
        <f>AY32</f>
        <v>1</v>
      </c>
      <c r="AM31" s="730">
        <f>AZ32</f>
        <v>347</v>
      </c>
      <c r="AN31" s="730">
        <f>BA32</f>
        <v>349</v>
      </c>
      <c r="AP31" s="110" t="s">
        <v>446</v>
      </c>
      <c r="AQ31" s="98">
        <f t="shared" si="2"/>
        <v>0.31111111111111112</v>
      </c>
      <c r="AR31" s="74">
        <f t="shared" si="2"/>
        <v>5.5555555555555552E-2</v>
      </c>
      <c r="AS31" s="74">
        <f t="shared" si="2"/>
        <v>0.1</v>
      </c>
      <c r="AT31" s="75">
        <f t="shared" si="2"/>
        <v>0.53333333333333333</v>
      </c>
      <c r="AV31" s="110" t="s">
        <v>446</v>
      </c>
      <c r="AW31" s="303">
        <f>集計・資料②!BW45</f>
        <v>28</v>
      </c>
      <c r="AX31" s="286">
        <f>集計・資料②!BX45</f>
        <v>5</v>
      </c>
      <c r="AY31" s="286">
        <f>集計・資料②!BY45</f>
        <v>9</v>
      </c>
      <c r="AZ31" s="777">
        <f>集計・資料②!BZ45</f>
        <v>48</v>
      </c>
      <c r="BA31" s="313">
        <f t="shared" si="3"/>
        <v>90</v>
      </c>
    </row>
    <row r="32" spans="1:53">
      <c r="A32" s="758"/>
      <c r="B32" s="759"/>
      <c r="C32" s="759"/>
      <c r="D32" s="759"/>
      <c r="E32" s="759"/>
      <c r="F32" s="759"/>
      <c r="G32" s="759"/>
      <c r="H32" s="759"/>
      <c r="I32" s="759"/>
      <c r="J32" s="759"/>
      <c r="K32" s="759"/>
      <c r="L32" s="759"/>
      <c r="M32" s="759"/>
      <c r="N32" s="759"/>
      <c r="O32" s="759"/>
      <c r="P32" s="759"/>
      <c r="Q32" s="759"/>
      <c r="R32" s="759"/>
      <c r="S32" s="759"/>
      <c r="T32" s="759"/>
      <c r="U32" s="759"/>
      <c r="V32" s="759"/>
      <c r="W32" s="759"/>
      <c r="X32" s="759"/>
      <c r="Y32" s="759"/>
      <c r="Z32" s="759"/>
      <c r="AA32" s="760"/>
      <c r="AC32" s="582" t="s">
        <v>431</v>
      </c>
      <c r="AD32" s="715">
        <f>AQ31</f>
        <v>0.31111111111111112</v>
      </c>
      <c r="AE32" s="715">
        <f>AR31</f>
        <v>5.5555555555555552E-2</v>
      </c>
      <c r="AF32" s="706">
        <f>AS31</f>
        <v>0.1</v>
      </c>
      <c r="AG32" s="706">
        <f>AT31</f>
        <v>0.53333333333333333</v>
      </c>
      <c r="AI32" s="582" t="s">
        <v>431</v>
      </c>
      <c r="AJ32" s="730">
        <f>AW31</f>
        <v>28</v>
      </c>
      <c r="AK32" s="730">
        <f>AX31</f>
        <v>5</v>
      </c>
      <c r="AL32" s="730">
        <f>AY31</f>
        <v>9</v>
      </c>
      <c r="AM32" s="730">
        <f>AZ31</f>
        <v>48</v>
      </c>
      <c r="AN32" s="730">
        <f>BA31</f>
        <v>90</v>
      </c>
      <c r="AP32" s="110" t="s">
        <v>447</v>
      </c>
      <c r="AQ32" s="98">
        <f t="shared" si="2"/>
        <v>2.8653295128939827E-3</v>
      </c>
      <c r="AR32" s="74">
        <f t="shared" si="2"/>
        <v>0</v>
      </c>
      <c r="AS32" s="74">
        <f t="shared" si="2"/>
        <v>2.8653295128939827E-3</v>
      </c>
      <c r="AT32" s="75">
        <f t="shared" si="2"/>
        <v>0.99426934097421205</v>
      </c>
      <c r="AV32" s="110" t="s">
        <v>447</v>
      </c>
      <c r="AW32" s="303">
        <f>集計・資料②!BW47</f>
        <v>1</v>
      </c>
      <c r="AX32" s="286">
        <f>集計・資料②!BX47</f>
        <v>0</v>
      </c>
      <c r="AY32" s="286">
        <f>集計・資料②!BY47</f>
        <v>1</v>
      </c>
      <c r="AZ32" s="777">
        <f>集計・資料②!BZ47</f>
        <v>347</v>
      </c>
      <c r="BA32" s="313">
        <f t="shared" si="3"/>
        <v>349</v>
      </c>
    </row>
    <row r="33" spans="1:53">
      <c r="A33" s="758"/>
      <c r="B33" s="759"/>
      <c r="C33" s="759"/>
      <c r="D33" s="759"/>
      <c r="E33" s="759"/>
      <c r="F33" s="759"/>
      <c r="G33" s="759"/>
      <c r="H33" s="759"/>
      <c r="I33" s="759"/>
      <c r="J33" s="759"/>
      <c r="K33" s="759"/>
      <c r="L33" s="759"/>
      <c r="M33" s="759"/>
      <c r="N33" s="759"/>
      <c r="O33" s="759"/>
      <c r="P33" s="759"/>
      <c r="Q33" s="759"/>
      <c r="R33" s="759"/>
      <c r="S33" s="759"/>
      <c r="T33" s="759"/>
      <c r="U33" s="759"/>
      <c r="V33" s="759"/>
      <c r="W33" s="759"/>
      <c r="X33" s="759"/>
      <c r="Y33" s="759"/>
      <c r="Z33" s="759"/>
      <c r="AA33" s="760"/>
      <c r="AC33" s="582" t="s">
        <v>432</v>
      </c>
      <c r="AD33" s="790">
        <f>AQ30</f>
        <v>0.6</v>
      </c>
      <c r="AE33" s="715">
        <f>AR30</f>
        <v>0.1</v>
      </c>
      <c r="AF33" s="706">
        <f>AS30</f>
        <v>5.7142857142857141E-2</v>
      </c>
      <c r="AG33" s="706">
        <f>AT30</f>
        <v>0.24285714285714285</v>
      </c>
      <c r="AI33" s="582" t="s">
        <v>432</v>
      </c>
      <c r="AJ33" s="730">
        <f>AW30</f>
        <v>42</v>
      </c>
      <c r="AK33" s="730">
        <f>AX30</f>
        <v>7</v>
      </c>
      <c r="AL33" s="730">
        <f>AY30</f>
        <v>4</v>
      </c>
      <c r="AM33" s="730">
        <f>AZ30</f>
        <v>17</v>
      </c>
      <c r="AN33" s="730">
        <f>BA30</f>
        <v>70</v>
      </c>
      <c r="AP33" s="110" t="s">
        <v>448</v>
      </c>
      <c r="AQ33" s="98">
        <f t="shared" si="2"/>
        <v>0</v>
      </c>
      <c r="AR33" s="74">
        <f t="shared" si="2"/>
        <v>0</v>
      </c>
      <c r="AS33" s="74">
        <f t="shared" si="2"/>
        <v>0</v>
      </c>
      <c r="AT33" s="75">
        <f t="shared" si="2"/>
        <v>1</v>
      </c>
      <c r="AV33" s="110" t="s">
        <v>448</v>
      </c>
      <c r="AW33" s="303">
        <f>集計・資料②!BW49</f>
        <v>0</v>
      </c>
      <c r="AX33" s="286">
        <f>集計・資料②!BX49</f>
        <v>0</v>
      </c>
      <c r="AY33" s="286">
        <f>集計・資料②!BY49</f>
        <v>0</v>
      </c>
      <c r="AZ33" s="777">
        <f>集計・資料②!BZ49</f>
        <v>322</v>
      </c>
      <c r="BA33" s="313">
        <f t="shared" si="3"/>
        <v>322</v>
      </c>
    </row>
    <row r="34" spans="1:53" ht="12.75" thickBot="1">
      <c r="A34" s="758"/>
      <c r="B34" s="759"/>
      <c r="C34" s="759"/>
      <c r="D34" s="759"/>
      <c r="E34" s="759"/>
      <c r="F34" s="759"/>
      <c r="G34" s="759"/>
      <c r="H34" s="759"/>
      <c r="I34" s="759"/>
      <c r="J34" s="759"/>
      <c r="K34" s="759"/>
      <c r="L34" s="759"/>
      <c r="M34" s="759"/>
      <c r="N34" s="759"/>
      <c r="O34" s="759"/>
      <c r="P34" s="759"/>
      <c r="Q34" s="759"/>
      <c r="R34" s="759"/>
      <c r="S34" s="759"/>
      <c r="T34" s="759"/>
      <c r="U34" s="759"/>
      <c r="V34" s="759"/>
      <c r="W34" s="759"/>
      <c r="X34" s="759"/>
      <c r="Y34" s="759"/>
      <c r="Z34" s="759"/>
      <c r="AA34" s="760"/>
      <c r="AC34" s="582" t="s">
        <v>433</v>
      </c>
      <c r="AD34" s="790">
        <f>AQ29</f>
        <v>0.73076923076923073</v>
      </c>
      <c r="AE34" s="715">
        <f>AR29</f>
        <v>0.11538461538461539</v>
      </c>
      <c r="AF34" s="706">
        <f>AS29</f>
        <v>3.8461538461538464E-2</v>
      </c>
      <c r="AG34" s="706">
        <f>AT29</f>
        <v>0.11538461538461539</v>
      </c>
      <c r="AI34" s="582" t="s">
        <v>433</v>
      </c>
      <c r="AJ34" s="730">
        <f>AW29</f>
        <v>38</v>
      </c>
      <c r="AK34" s="730">
        <f>AX29</f>
        <v>6</v>
      </c>
      <c r="AL34" s="730">
        <f>AY29</f>
        <v>2</v>
      </c>
      <c r="AM34" s="730">
        <f>AZ29</f>
        <v>6</v>
      </c>
      <c r="AN34" s="730">
        <f>BA29</f>
        <v>52</v>
      </c>
      <c r="AP34" s="131" t="s">
        <v>449</v>
      </c>
      <c r="AQ34" s="57">
        <f t="shared" si="2"/>
        <v>0</v>
      </c>
      <c r="AR34" s="58">
        <f t="shared" si="2"/>
        <v>0</v>
      </c>
      <c r="AS34" s="58">
        <f t="shared" si="2"/>
        <v>0</v>
      </c>
      <c r="AT34" s="59">
        <f t="shared" si="2"/>
        <v>1</v>
      </c>
      <c r="AV34" s="112" t="s">
        <v>449</v>
      </c>
      <c r="AW34" s="304">
        <f>集計・資料②!BW51</f>
        <v>0</v>
      </c>
      <c r="AX34" s="305">
        <f>集計・資料②!BX51</f>
        <v>0</v>
      </c>
      <c r="AY34" s="305">
        <f>集計・資料②!BY51</f>
        <v>0</v>
      </c>
      <c r="AZ34" s="778">
        <f>集計・資料②!BZ51</f>
        <v>130</v>
      </c>
      <c r="BA34" s="314">
        <f t="shared" si="3"/>
        <v>130</v>
      </c>
    </row>
    <row r="35" spans="1:53" ht="12.75" thickBot="1">
      <c r="A35" s="758"/>
      <c r="B35" s="759"/>
      <c r="C35" s="759"/>
      <c r="D35" s="759"/>
      <c r="E35" s="759"/>
      <c r="F35" s="759"/>
      <c r="G35" s="759"/>
      <c r="H35" s="759"/>
      <c r="I35" s="759"/>
      <c r="J35" s="759"/>
      <c r="K35" s="759"/>
      <c r="L35" s="759"/>
      <c r="M35" s="759"/>
      <c r="N35" s="759"/>
      <c r="O35" s="759"/>
      <c r="P35" s="759"/>
      <c r="Q35" s="759"/>
      <c r="R35" s="759"/>
      <c r="S35" s="759"/>
      <c r="T35" s="759"/>
      <c r="U35" s="759"/>
      <c r="V35" s="759"/>
      <c r="W35" s="759"/>
      <c r="X35" s="759"/>
      <c r="Y35" s="759"/>
      <c r="Z35" s="759"/>
      <c r="AA35" s="760"/>
      <c r="AI35" s="594" t="s">
        <v>631</v>
      </c>
      <c r="AJ35" s="730">
        <f>+SUM(AJ29:AJ34)</f>
        <v>109</v>
      </c>
      <c r="AK35" s="730">
        <f>+SUM(AK29:AK34)</f>
        <v>18</v>
      </c>
      <c r="AL35" s="730">
        <f>+SUM(AL29:AL34)</f>
        <v>16</v>
      </c>
      <c r="AM35" s="730">
        <f>+SUM(AM29:AM34)</f>
        <v>870</v>
      </c>
      <c r="AN35" s="730">
        <f>+SUM(AJ35:AM35)</f>
        <v>1013</v>
      </c>
      <c r="AV35" s="306" t="s">
        <v>631</v>
      </c>
      <c r="AW35" s="289">
        <f>+SUM(AW29:AW34)</f>
        <v>109</v>
      </c>
      <c r="AX35" s="290">
        <f>+SUM(AX29:AX34)</f>
        <v>18</v>
      </c>
      <c r="AY35" s="290">
        <f>+SUM(AY29:AY34)</f>
        <v>16</v>
      </c>
      <c r="AZ35" s="310">
        <f>+SUM(AZ29:AZ34)</f>
        <v>870</v>
      </c>
      <c r="BA35" s="311">
        <f t="shared" si="3"/>
        <v>1013</v>
      </c>
    </row>
    <row r="36" spans="1:53">
      <c r="A36" s="758"/>
      <c r="B36" s="759"/>
      <c r="C36" s="759"/>
      <c r="D36" s="759"/>
      <c r="E36" s="759"/>
      <c r="F36" s="759"/>
      <c r="G36" s="759"/>
      <c r="H36" s="759"/>
      <c r="I36" s="759"/>
      <c r="J36" s="759"/>
      <c r="K36" s="759"/>
      <c r="L36" s="759"/>
      <c r="M36" s="759"/>
      <c r="N36" s="759"/>
      <c r="O36" s="759"/>
      <c r="P36" s="759"/>
      <c r="Q36" s="759"/>
      <c r="R36" s="759"/>
      <c r="S36" s="759"/>
      <c r="T36" s="759"/>
      <c r="U36" s="759"/>
      <c r="V36" s="759"/>
      <c r="W36" s="759"/>
      <c r="X36" s="759"/>
      <c r="Y36" s="759"/>
      <c r="Z36" s="759"/>
      <c r="AA36" s="760"/>
    </row>
    <row r="37" spans="1:53">
      <c r="A37" s="758"/>
      <c r="B37" s="759"/>
      <c r="C37" s="759"/>
      <c r="D37" s="759"/>
      <c r="E37" s="759"/>
      <c r="F37" s="759"/>
      <c r="G37" s="759"/>
      <c r="H37" s="759"/>
      <c r="I37" s="759"/>
      <c r="J37" s="759"/>
      <c r="K37" s="759"/>
      <c r="L37" s="759"/>
      <c r="M37" s="759"/>
      <c r="N37" s="759"/>
      <c r="O37" s="759"/>
      <c r="P37" s="759"/>
      <c r="Q37" s="759"/>
      <c r="R37" s="759"/>
      <c r="S37" s="759"/>
      <c r="T37" s="759"/>
      <c r="U37" s="759"/>
      <c r="V37" s="759"/>
      <c r="W37" s="759"/>
      <c r="X37" s="759"/>
      <c r="Y37" s="759"/>
      <c r="Z37" s="759"/>
      <c r="AA37" s="760"/>
    </row>
    <row r="38" spans="1:53">
      <c r="A38" s="758"/>
      <c r="B38" s="759"/>
      <c r="C38" s="759"/>
      <c r="D38" s="759"/>
      <c r="E38" s="759"/>
      <c r="F38" s="759"/>
      <c r="G38" s="759"/>
      <c r="H38" s="759"/>
      <c r="I38" s="759"/>
      <c r="J38" s="759"/>
      <c r="K38" s="759"/>
      <c r="L38" s="759"/>
      <c r="M38" s="759"/>
      <c r="N38" s="759"/>
      <c r="O38" s="759"/>
      <c r="P38" s="759"/>
      <c r="Q38" s="759"/>
      <c r="R38" s="759"/>
      <c r="S38" s="759"/>
      <c r="T38" s="759"/>
      <c r="U38" s="759"/>
      <c r="V38" s="759"/>
      <c r="W38" s="759"/>
      <c r="X38" s="759"/>
      <c r="Y38" s="759"/>
      <c r="Z38" s="759"/>
      <c r="AA38" s="760"/>
    </row>
    <row r="39" spans="1:53">
      <c r="A39" s="758"/>
      <c r="B39" s="759"/>
      <c r="C39" s="759"/>
      <c r="D39" s="759"/>
      <c r="E39" s="759"/>
      <c r="F39" s="759"/>
      <c r="G39" s="759"/>
      <c r="H39" s="759"/>
      <c r="I39" s="759"/>
      <c r="J39" s="759"/>
      <c r="K39" s="759"/>
      <c r="L39" s="759"/>
      <c r="M39" s="759"/>
      <c r="N39" s="759"/>
      <c r="O39" s="759"/>
      <c r="P39" s="759"/>
      <c r="Q39" s="759"/>
      <c r="R39" s="759"/>
      <c r="S39" s="759"/>
      <c r="T39" s="759"/>
      <c r="U39" s="759"/>
      <c r="V39" s="759"/>
      <c r="W39" s="759"/>
      <c r="X39" s="759"/>
      <c r="Y39" s="759"/>
      <c r="Z39" s="759"/>
      <c r="AA39" s="760"/>
      <c r="AC39" s="285" t="s">
        <v>60</v>
      </c>
    </row>
    <row r="40" spans="1:53">
      <c r="A40" s="758"/>
      <c r="B40" s="759"/>
      <c r="C40" s="759"/>
      <c r="D40" s="759"/>
      <c r="E40" s="759"/>
      <c r="F40" s="759"/>
      <c r="G40" s="759"/>
      <c r="H40" s="759"/>
      <c r="I40" s="759"/>
      <c r="J40" s="759"/>
      <c r="K40" s="759"/>
      <c r="L40" s="759"/>
      <c r="M40" s="759"/>
      <c r="N40" s="759"/>
      <c r="O40" s="759"/>
      <c r="P40" s="759"/>
      <c r="Q40" s="759"/>
      <c r="R40" s="759"/>
      <c r="S40" s="759"/>
      <c r="T40" s="759"/>
      <c r="U40" s="759"/>
      <c r="V40" s="759"/>
      <c r="W40" s="759"/>
      <c r="X40" s="759"/>
      <c r="Y40" s="759"/>
      <c r="Z40" s="759"/>
      <c r="AA40" s="760"/>
      <c r="AC40" s="285" t="s">
        <v>61</v>
      </c>
    </row>
    <row r="41" spans="1:53">
      <c r="A41" s="758"/>
      <c r="B41" s="759"/>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60"/>
      <c r="AC41" s="285" t="s">
        <v>62</v>
      </c>
    </row>
    <row r="42" spans="1:53">
      <c r="A42" s="758"/>
      <c r="B42" s="759"/>
      <c r="C42" s="759"/>
      <c r="D42" s="759"/>
      <c r="E42" s="759"/>
      <c r="F42" s="759"/>
      <c r="G42" s="759"/>
      <c r="H42" s="759"/>
      <c r="I42" s="759"/>
      <c r="J42" s="759"/>
      <c r="K42" s="759"/>
      <c r="L42" s="759"/>
      <c r="M42" s="759"/>
      <c r="N42" s="759"/>
      <c r="O42" s="759"/>
      <c r="P42" s="759"/>
      <c r="Q42" s="759"/>
      <c r="R42" s="759"/>
      <c r="S42" s="759"/>
      <c r="T42" s="759"/>
      <c r="U42" s="759"/>
      <c r="V42" s="759"/>
      <c r="W42" s="759"/>
      <c r="X42" s="759"/>
      <c r="Y42" s="759"/>
      <c r="Z42" s="759"/>
      <c r="AA42" s="760"/>
    </row>
    <row r="43" spans="1:53">
      <c r="A43" s="758"/>
      <c r="B43" s="759"/>
      <c r="C43" s="759"/>
      <c r="D43" s="759"/>
      <c r="E43" s="759"/>
      <c r="F43" s="759"/>
      <c r="G43" s="759"/>
      <c r="H43" s="759"/>
      <c r="I43" s="759"/>
      <c r="J43" s="759"/>
      <c r="K43" s="759"/>
      <c r="L43" s="759"/>
      <c r="M43" s="759"/>
      <c r="N43" s="759"/>
      <c r="O43" s="759"/>
      <c r="P43" s="759"/>
      <c r="Q43" s="759"/>
      <c r="R43" s="759"/>
      <c r="S43" s="759"/>
      <c r="T43" s="759"/>
      <c r="U43" s="759"/>
      <c r="V43" s="759"/>
      <c r="W43" s="759"/>
      <c r="X43" s="759"/>
      <c r="Y43" s="759"/>
      <c r="Z43" s="759"/>
      <c r="AA43" s="760"/>
      <c r="AC43" s="285" t="s">
        <v>59</v>
      </c>
    </row>
    <row r="44" spans="1:53">
      <c r="A44" s="758"/>
      <c r="B44" s="759"/>
      <c r="C44" s="759"/>
      <c r="D44" s="759"/>
      <c r="E44" s="759"/>
      <c r="F44" s="759"/>
      <c r="G44" s="759"/>
      <c r="H44" s="759"/>
      <c r="I44" s="759"/>
      <c r="J44" s="759"/>
      <c r="K44" s="759"/>
      <c r="L44" s="759"/>
      <c r="M44" s="759"/>
      <c r="N44" s="759"/>
      <c r="O44" s="759"/>
      <c r="P44" s="759"/>
      <c r="Q44" s="759"/>
      <c r="R44" s="759"/>
      <c r="S44" s="759"/>
      <c r="T44" s="759"/>
      <c r="U44" s="759"/>
      <c r="V44" s="759"/>
      <c r="W44" s="759"/>
      <c r="X44" s="759"/>
      <c r="Y44" s="759"/>
      <c r="Z44" s="759"/>
      <c r="AA44" s="760"/>
    </row>
    <row r="45" spans="1:53">
      <c r="A45" s="758"/>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60"/>
    </row>
    <row r="46" spans="1:53">
      <c r="A46" s="758"/>
      <c r="B46" s="759"/>
      <c r="C46" s="759"/>
      <c r="D46" s="759"/>
      <c r="E46" s="759"/>
      <c r="F46" s="759"/>
      <c r="G46" s="759"/>
      <c r="H46" s="759"/>
      <c r="I46" s="759"/>
      <c r="J46" s="759"/>
      <c r="K46" s="759"/>
      <c r="L46" s="759"/>
      <c r="M46" s="759"/>
      <c r="N46" s="759"/>
      <c r="O46" s="759"/>
      <c r="P46" s="759"/>
      <c r="Q46" s="759"/>
      <c r="R46" s="759"/>
      <c r="S46" s="759"/>
      <c r="T46" s="759"/>
      <c r="U46" s="759"/>
      <c r="V46" s="759"/>
      <c r="W46" s="759"/>
      <c r="X46" s="759"/>
      <c r="Y46" s="759"/>
      <c r="Z46" s="759"/>
      <c r="AA46" s="760"/>
    </row>
    <row r="47" spans="1:53">
      <c r="A47" s="758"/>
      <c r="B47" s="759"/>
      <c r="C47" s="759"/>
      <c r="D47" s="759"/>
      <c r="E47" s="759"/>
      <c r="F47" s="759"/>
      <c r="G47" s="759"/>
      <c r="H47" s="759"/>
      <c r="I47" s="759"/>
      <c r="J47" s="759"/>
      <c r="K47" s="759"/>
      <c r="L47" s="759"/>
      <c r="M47" s="759"/>
      <c r="N47" s="759"/>
      <c r="O47" s="759"/>
      <c r="P47" s="759"/>
      <c r="Q47" s="759"/>
      <c r="R47" s="759"/>
      <c r="S47" s="759"/>
      <c r="T47" s="759"/>
      <c r="U47" s="759"/>
      <c r="V47" s="759"/>
      <c r="W47" s="759"/>
      <c r="X47" s="759"/>
      <c r="Y47" s="759"/>
      <c r="Z47" s="759"/>
      <c r="AA47" s="760"/>
    </row>
    <row r="48" spans="1:53">
      <c r="A48" s="758"/>
      <c r="B48" s="759"/>
      <c r="C48" s="759"/>
      <c r="D48" s="759"/>
      <c r="E48" s="759"/>
      <c r="F48" s="759"/>
      <c r="G48" s="759"/>
      <c r="H48" s="759"/>
      <c r="I48" s="759"/>
      <c r="J48" s="759"/>
      <c r="K48" s="759"/>
      <c r="L48" s="759"/>
      <c r="M48" s="759"/>
      <c r="N48" s="759"/>
      <c r="O48" s="759"/>
      <c r="P48" s="759"/>
      <c r="Q48" s="759"/>
      <c r="R48" s="759"/>
      <c r="S48" s="759"/>
      <c r="T48" s="759"/>
      <c r="U48" s="759"/>
      <c r="V48" s="759"/>
      <c r="W48" s="759"/>
      <c r="X48" s="759"/>
      <c r="Y48" s="759"/>
      <c r="Z48" s="759"/>
      <c r="AA48" s="760"/>
    </row>
    <row r="49" spans="1:27">
      <c r="A49" s="758"/>
      <c r="B49" s="759"/>
      <c r="C49" s="759"/>
      <c r="D49" s="759"/>
      <c r="E49" s="759"/>
      <c r="F49" s="759"/>
      <c r="G49" s="759"/>
      <c r="H49" s="759"/>
      <c r="I49" s="759"/>
      <c r="J49" s="759"/>
      <c r="K49" s="759"/>
      <c r="L49" s="759"/>
      <c r="M49" s="759"/>
      <c r="N49" s="759"/>
      <c r="O49" s="759"/>
      <c r="P49" s="759"/>
      <c r="Q49" s="759"/>
      <c r="R49" s="759"/>
      <c r="S49" s="759"/>
      <c r="T49" s="759"/>
      <c r="U49" s="759"/>
      <c r="V49" s="759"/>
      <c r="W49" s="759"/>
      <c r="X49" s="759"/>
      <c r="Y49" s="759"/>
      <c r="Z49" s="759"/>
      <c r="AA49" s="760"/>
    </row>
    <row r="50" spans="1:27">
      <c r="A50" s="758"/>
      <c r="B50" s="759"/>
      <c r="C50" s="759"/>
      <c r="D50" s="759"/>
      <c r="E50" s="759"/>
      <c r="F50" s="759"/>
      <c r="G50" s="759"/>
      <c r="H50" s="759"/>
      <c r="I50" s="759"/>
      <c r="J50" s="759"/>
      <c r="K50" s="759"/>
      <c r="L50" s="759"/>
      <c r="M50" s="759"/>
      <c r="N50" s="759"/>
      <c r="O50" s="759"/>
      <c r="P50" s="759"/>
      <c r="Q50" s="759"/>
      <c r="R50" s="759"/>
      <c r="S50" s="759"/>
      <c r="T50" s="759"/>
      <c r="U50" s="759"/>
      <c r="V50" s="759"/>
      <c r="W50" s="759"/>
      <c r="X50" s="759"/>
      <c r="Y50" s="759"/>
      <c r="Z50" s="759"/>
      <c r="AA50" s="760"/>
    </row>
    <row r="51" spans="1:27">
      <c r="A51" s="758"/>
      <c r="B51" s="759"/>
      <c r="C51" s="759"/>
      <c r="D51" s="759"/>
      <c r="E51" s="759"/>
      <c r="F51" s="759"/>
      <c r="G51" s="759"/>
      <c r="H51" s="759"/>
      <c r="I51" s="759"/>
      <c r="J51" s="759"/>
      <c r="K51" s="759"/>
      <c r="L51" s="759"/>
      <c r="M51" s="759"/>
      <c r="N51" s="759"/>
      <c r="O51" s="759"/>
      <c r="P51" s="759"/>
      <c r="Q51" s="759"/>
      <c r="R51" s="759"/>
      <c r="S51" s="759"/>
      <c r="T51" s="759"/>
      <c r="U51" s="759"/>
      <c r="V51" s="759"/>
      <c r="W51" s="759"/>
      <c r="X51" s="759"/>
      <c r="Y51" s="759"/>
      <c r="Z51" s="759"/>
      <c r="AA51" s="760"/>
    </row>
    <row r="52" spans="1:27">
      <c r="A52" s="758"/>
      <c r="B52" s="759"/>
      <c r="C52" s="759"/>
      <c r="D52" s="759"/>
      <c r="E52" s="759"/>
      <c r="F52" s="759"/>
      <c r="G52" s="759"/>
      <c r="H52" s="759"/>
      <c r="I52" s="759"/>
      <c r="J52" s="759"/>
      <c r="K52" s="759"/>
      <c r="L52" s="759"/>
      <c r="M52" s="759"/>
      <c r="N52" s="759"/>
      <c r="O52" s="759"/>
      <c r="P52" s="759"/>
      <c r="Q52" s="759"/>
      <c r="R52" s="759"/>
      <c r="S52" s="759"/>
      <c r="T52" s="759"/>
      <c r="U52" s="759"/>
      <c r="V52" s="759"/>
      <c r="W52" s="759"/>
      <c r="X52" s="759"/>
      <c r="Y52" s="759"/>
      <c r="Z52" s="759"/>
      <c r="AA52" s="760"/>
    </row>
    <row r="53" spans="1:27">
      <c r="A53" s="758"/>
      <c r="B53" s="759"/>
      <c r="C53" s="759"/>
      <c r="D53" s="759"/>
      <c r="E53" s="759"/>
      <c r="F53" s="759"/>
      <c r="G53" s="759"/>
      <c r="H53" s="759"/>
      <c r="I53" s="759"/>
      <c r="J53" s="759"/>
      <c r="K53" s="759"/>
      <c r="L53" s="759"/>
      <c r="M53" s="759"/>
      <c r="N53" s="759"/>
      <c r="O53" s="759"/>
      <c r="P53" s="759"/>
      <c r="Q53" s="759"/>
      <c r="R53" s="759"/>
      <c r="S53" s="759"/>
      <c r="T53" s="759"/>
      <c r="U53" s="759"/>
      <c r="V53" s="759"/>
      <c r="W53" s="759"/>
      <c r="X53" s="759"/>
      <c r="Y53" s="759"/>
      <c r="Z53" s="759"/>
      <c r="AA53" s="760"/>
    </row>
    <row r="54" spans="1:27">
      <c r="A54" s="764"/>
      <c r="B54" s="765"/>
      <c r="C54" s="765"/>
      <c r="D54" s="765"/>
      <c r="E54" s="765"/>
      <c r="F54" s="765"/>
      <c r="G54" s="765"/>
      <c r="H54" s="765"/>
      <c r="I54" s="765"/>
      <c r="J54" s="765"/>
      <c r="K54" s="765"/>
      <c r="L54" s="765"/>
      <c r="M54" s="765"/>
      <c r="N54" s="765"/>
      <c r="O54" s="765"/>
      <c r="P54" s="765"/>
      <c r="Q54" s="765"/>
      <c r="R54" s="765"/>
      <c r="S54" s="765"/>
      <c r="T54" s="765"/>
      <c r="U54" s="765"/>
      <c r="V54" s="765"/>
      <c r="W54" s="765"/>
      <c r="X54" s="765"/>
      <c r="Y54" s="765"/>
      <c r="Z54" s="765"/>
      <c r="AA54" s="766"/>
    </row>
  </sheetData>
  <mergeCells count="3">
    <mergeCell ref="A1:B1"/>
    <mergeCell ref="V1:AA1"/>
    <mergeCell ref="B5:M17"/>
  </mergeCells>
  <phoneticPr fontId="10"/>
  <pageMargins left="0.75" right="0.75" top="1" bottom="1" header="0.51200000000000001" footer="0.51200000000000001"/>
  <pageSetup paperSize="9" scale="87" orientation="portrait" r:id="rId1"/>
  <headerFooter alignWithMargins="0"/>
  <colBreaks count="1" manualBreakCount="1">
    <brk id="2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theme="9" tint="0.59999389629810485"/>
  </sheetPr>
  <dimension ref="A1:AW61"/>
  <sheetViews>
    <sheetView showGridLines="0" view="pageBreakPreview" zoomScaleNormal="100" workbookViewId="0">
      <selection activeCell="AH62" sqref="AH62"/>
    </sheetView>
  </sheetViews>
  <sheetFormatPr defaultColWidth="10.28515625" defaultRowHeight="10.5"/>
  <cols>
    <col min="1" max="27" width="3.5703125" style="28" customWidth="1"/>
    <col min="28" max="28" width="1.7109375" style="28" customWidth="1"/>
    <col min="29" max="29" width="15" style="28" customWidth="1"/>
    <col min="30" max="32" width="6.7109375" style="28" customWidth="1"/>
    <col min="33" max="33" width="1.7109375" style="28" customWidth="1"/>
    <col min="34" max="34" width="15" style="28" customWidth="1"/>
    <col min="35" max="38" width="6.7109375" style="28" customWidth="1"/>
    <col min="39" max="39" width="1.7109375" style="28" customWidth="1"/>
    <col min="40" max="40" width="15" style="28" customWidth="1"/>
    <col min="41" max="43" width="6.7109375" style="28" customWidth="1"/>
    <col min="44" max="44" width="1.7109375" style="28" customWidth="1"/>
    <col min="45" max="45" width="15" style="28" customWidth="1"/>
    <col min="46" max="49" width="6.7109375" style="28" customWidth="1"/>
    <col min="50" max="16384" width="10.28515625" style="28"/>
  </cols>
  <sheetData>
    <row r="1" spans="1:49" ht="21" customHeight="1" thickBot="1">
      <c r="A1" s="823">
        <v>27</v>
      </c>
      <c r="B1" s="823"/>
      <c r="C1" s="499" t="s">
        <v>452</v>
      </c>
      <c r="D1" s="499"/>
      <c r="E1" s="499"/>
      <c r="F1" s="499"/>
      <c r="G1" s="499"/>
      <c r="H1" s="499"/>
      <c r="I1" s="499"/>
      <c r="J1" s="499"/>
      <c r="K1" s="499"/>
      <c r="L1" s="499"/>
      <c r="M1" s="499"/>
      <c r="N1" s="499"/>
      <c r="O1" s="499"/>
      <c r="P1" s="499"/>
      <c r="Q1" s="499"/>
      <c r="R1" s="499"/>
      <c r="S1" s="499"/>
      <c r="T1" s="499"/>
      <c r="U1" s="499"/>
      <c r="V1" s="824" t="s">
        <v>597</v>
      </c>
      <c r="W1" s="824"/>
      <c r="X1" s="824"/>
      <c r="Y1" s="824"/>
      <c r="Z1" s="824"/>
      <c r="AA1" s="824"/>
      <c r="AC1" s="28" t="s">
        <v>493</v>
      </c>
      <c r="AN1" s="28" t="s">
        <v>260</v>
      </c>
    </row>
    <row r="3" spans="1:49" ht="11.25" thickBot="1">
      <c r="B3" s="825" t="s">
        <v>766</v>
      </c>
      <c r="C3" s="826"/>
      <c r="D3" s="826"/>
      <c r="E3" s="826"/>
      <c r="F3" s="826"/>
      <c r="G3" s="826"/>
      <c r="H3" s="826"/>
      <c r="I3" s="826"/>
      <c r="J3" s="826"/>
      <c r="K3" s="826"/>
      <c r="L3" s="826"/>
      <c r="N3" s="436"/>
      <c r="O3" s="437"/>
      <c r="P3" s="437"/>
      <c r="Q3" s="437"/>
      <c r="R3" s="437"/>
      <c r="S3" s="437"/>
      <c r="T3" s="437"/>
      <c r="U3" s="437"/>
      <c r="V3" s="437"/>
      <c r="W3" s="437"/>
      <c r="X3" s="437"/>
      <c r="Y3" s="437"/>
      <c r="Z3" s="437"/>
      <c r="AA3" s="438"/>
      <c r="AC3" s="28" t="s">
        <v>413</v>
      </c>
      <c r="AH3" s="28" t="s">
        <v>390</v>
      </c>
      <c r="AN3" s="28" t="s">
        <v>413</v>
      </c>
      <c r="AS3" s="28" t="s">
        <v>390</v>
      </c>
    </row>
    <row r="4" spans="1:49" ht="11.25" thickBot="1">
      <c r="B4" s="826"/>
      <c r="C4" s="826"/>
      <c r="D4" s="826"/>
      <c r="E4" s="826"/>
      <c r="F4" s="826"/>
      <c r="G4" s="826"/>
      <c r="H4" s="826"/>
      <c r="I4" s="826"/>
      <c r="J4" s="826"/>
      <c r="K4" s="826"/>
      <c r="L4" s="826"/>
      <c r="N4" s="439"/>
      <c r="O4" s="89"/>
      <c r="P4" s="89"/>
      <c r="Q4" s="89"/>
      <c r="R4" s="89"/>
      <c r="S4" s="89"/>
      <c r="T4" s="89"/>
      <c r="U4" s="89"/>
      <c r="V4" s="89"/>
      <c r="W4" s="89"/>
      <c r="X4" s="89"/>
      <c r="Y4" s="89"/>
      <c r="Z4" s="89"/>
      <c r="AA4" s="440"/>
      <c r="AC4" s="580"/>
      <c r="AD4" s="580" t="s">
        <v>393</v>
      </c>
      <c r="AE4" s="580" t="s">
        <v>394</v>
      </c>
      <c r="AF4" s="580" t="s">
        <v>414</v>
      </c>
      <c r="AH4" s="580"/>
      <c r="AI4" s="580" t="s">
        <v>636</v>
      </c>
      <c r="AJ4" s="580" t="s">
        <v>637</v>
      </c>
      <c r="AK4" s="580" t="s">
        <v>414</v>
      </c>
      <c r="AL4" s="580" t="s">
        <v>631</v>
      </c>
      <c r="AN4" s="29"/>
      <c r="AO4" s="30" t="s">
        <v>393</v>
      </c>
      <c r="AP4" s="31" t="s">
        <v>394</v>
      </c>
      <c r="AQ4" s="32" t="s">
        <v>414</v>
      </c>
      <c r="AS4" s="33"/>
      <c r="AT4" s="30" t="s">
        <v>636</v>
      </c>
      <c r="AU4" s="31" t="s">
        <v>637</v>
      </c>
      <c r="AV4" s="31" t="s">
        <v>414</v>
      </c>
      <c r="AW4" s="34" t="s">
        <v>631</v>
      </c>
    </row>
    <row r="5" spans="1:49" ht="11.25" thickBot="1">
      <c r="B5" s="826"/>
      <c r="C5" s="826"/>
      <c r="D5" s="826"/>
      <c r="E5" s="826"/>
      <c r="F5" s="826"/>
      <c r="G5" s="826"/>
      <c r="H5" s="826"/>
      <c r="I5" s="826"/>
      <c r="J5" s="826"/>
      <c r="K5" s="826"/>
      <c r="L5" s="826"/>
      <c r="N5" s="439"/>
      <c r="O5" s="89"/>
      <c r="P5" s="89"/>
      <c r="Q5" s="89"/>
      <c r="R5" s="89"/>
      <c r="S5" s="89"/>
      <c r="T5" s="89"/>
      <c r="U5" s="89"/>
      <c r="V5" s="89"/>
      <c r="W5" s="89"/>
      <c r="X5" s="89"/>
      <c r="Y5" s="89"/>
      <c r="Z5" s="89"/>
      <c r="AA5" s="440"/>
      <c r="AC5" s="580" t="s">
        <v>633</v>
      </c>
      <c r="AD5" s="706">
        <f>AO5</f>
        <v>0.75024679170779862</v>
      </c>
      <c r="AE5" s="706">
        <f>AP5</f>
        <v>0.22704837117472854</v>
      </c>
      <c r="AF5" s="706">
        <f>AQ5</f>
        <v>2.2704837117472853E-2</v>
      </c>
      <c r="AH5" s="580" t="s">
        <v>633</v>
      </c>
      <c r="AI5" s="714">
        <f>AT5</f>
        <v>760</v>
      </c>
      <c r="AJ5" s="714">
        <f>AU5</f>
        <v>230</v>
      </c>
      <c r="AK5" s="714">
        <f>AV5</f>
        <v>23</v>
      </c>
      <c r="AL5" s="714">
        <f>AW5</f>
        <v>1013</v>
      </c>
      <c r="AN5" s="35" t="s">
        <v>633</v>
      </c>
      <c r="AO5" s="36">
        <f>+AT5/$AW5</f>
        <v>0.75024679170779862</v>
      </c>
      <c r="AP5" s="37">
        <f>+AU5/$AW5</f>
        <v>0.22704837117472854</v>
      </c>
      <c r="AQ5" s="38">
        <f>+AV5/$AW5</f>
        <v>2.2704837117472853E-2</v>
      </c>
      <c r="AS5" s="39" t="s">
        <v>633</v>
      </c>
      <c r="AT5" s="40">
        <f>+集計・資料①!CJ33</f>
        <v>760</v>
      </c>
      <c r="AU5" s="41">
        <f>+集計・資料①!CK33</f>
        <v>230</v>
      </c>
      <c r="AV5" s="42">
        <f>+集計・資料①!CL33</f>
        <v>23</v>
      </c>
      <c r="AW5" s="43">
        <f>+SUM(AT5:AV5)</f>
        <v>1013</v>
      </c>
    </row>
    <row r="6" spans="1:49">
      <c r="B6" s="826"/>
      <c r="C6" s="826"/>
      <c r="D6" s="826"/>
      <c r="E6" s="826"/>
      <c r="F6" s="826"/>
      <c r="G6" s="826"/>
      <c r="H6" s="826"/>
      <c r="I6" s="826"/>
      <c r="J6" s="826"/>
      <c r="K6" s="826"/>
      <c r="L6" s="826"/>
      <c r="N6" s="439"/>
      <c r="O6" s="89"/>
      <c r="P6" s="89"/>
      <c r="Q6" s="89"/>
      <c r="R6" s="89"/>
      <c r="S6" s="89"/>
      <c r="T6" s="89"/>
      <c r="U6" s="89"/>
      <c r="V6" s="89"/>
      <c r="W6" s="89"/>
      <c r="X6" s="89"/>
      <c r="Y6" s="89"/>
      <c r="Z6" s="89"/>
      <c r="AA6" s="440"/>
    </row>
    <row r="7" spans="1:49">
      <c r="B7" s="826"/>
      <c r="C7" s="826"/>
      <c r="D7" s="826"/>
      <c r="E7" s="826"/>
      <c r="F7" s="826"/>
      <c r="G7" s="826"/>
      <c r="H7" s="826"/>
      <c r="I7" s="826"/>
      <c r="J7" s="826"/>
      <c r="K7" s="826"/>
      <c r="L7" s="826"/>
      <c r="N7" s="439"/>
      <c r="O7" s="89"/>
      <c r="P7" s="89"/>
      <c r="Q7" s="89"/>
      <c r="R7" s="89"/>
      <c r="S7" s="89"/>
      <c r="T7" s="89"/>
      <c r="U7" s="89"/>
      <c r="V7" s="89"/>
      <c r="W7" s="89"/>
      <c r="X7" s="89"/>
      <c r="Y7" s="89"/>
      <c r="Z7" s="89"/>
      <c r="AA7" s="440"/>
      <c r="AC7" s="28" t="s">
        <v>436</v>
      </c>
      <c r="AH7" s="28" t="s">
        <v>391</v>
      </c>
      <c r="AN7" s="28" t="s">
        <v>436</v>
      </c>
      <c r="AS7" s="28" t="s">
        <v>391</v>
      </c>
    </row>
    <row r="8" spans="1:49" ht="11.25" thickBot="1">
      <c r="B8" s="826"/>
      <c r="C8" s="826"/>
      <c r="D8" s="826"/>
      <c r="E8" s="826"/>
      <c r="F8" s="826"/>
      <c r="G8" s="826"/>
      <c r="H8" s="826"/>
      <c r="I8" s="826"/>
      <c r="J8" s="826"/>
      <c r="K8" s="826"/>
      <c r="L8" s="826"/>
      <c r="N8" s="439"/>
      <c r="O8" s="89"/>
      <c r="P8" s="89"/>
      <c r="Q8" s="89"/>
      <c r="R8" s="89"/>
      <c r="S8" s="89"/>
      <c r="T8" s="89"/>
      <c r="U8" s="89"/>
      <c r="V8" s="89"/>
      <c r="W8" s="89"/>
      <c r="X8" s="89"/>
      <c r="Y8" s="89"/>
      <c r="Z8" s="89"/>
      <c r="AA8" s="440"/>
    </row>
    <row r="9" spans="1:49" ht="11.25" thickBot="1">
      <c r="B9" s="826"/>
      <c r="C9" s="826"/>
      <c r="D9" s="826"/>
      <c r="E9" s="826"/>
      <c r="F9" s="826"/>
      <c r="G9" s="826"/>
      <c r="H9" s="826"/>
      <c r="I9" s="826"/>
      <c r="J9" s="826"/>
      <c r="K9" s="826"/>
      <c r="L9" s="826"/>
      <c r="N9" s="439"/>
      <c r="O9" s="89"/>
      <c r="P9" s="89"/>
      <c r="Q9" s="89"/>
      <c r="R9" s="89"/>
      <c r="S9" s="89"/>
      <c r="T9" s="89"/>
      <c r="U9" s="89"/>
      <c r="V9" s="89"/>
      <c r="W9" s="89"/>
      <c r="X9" s="89"/>
      <c r="Y9" s="89"/>
      <c r="Z9" s="89"/>
      <c r="AA9" s="440"/>
      <c r="AC9" s="587" t="s">
        <v>625</v>
      </c>
      <c r="AD9" s="580" t="s">
        <v>675</v>
      </c>
      <c r="AE9" s="580" t="s">
        <v>676</v>
      </c>
      <c r="AF9" s="580" t="s">
        <v>414</v>
      </c>
      <c r="AH9" s="587" t="s">
        <v>625</v>
      </c>
      <c r="AI9" s="580" t="s">
        <v>675</v>
      </c>
      <c r="AJ9" s="580" t="s">
        <v>676</v>
      </c>
      <c r="AK9" s="580" t="s">
        <v>414</v>
      </c>
      <c r="AL9" s="580" t="s">
        <v>631</v>
      </c>
      <c r="AN9" s="44" t="s">
        <v>625</v>
      </c>
      <c r="AO9" s="30" t="s">
        <v>675</v>
      </c>
      <c r="AP9" s="31" t="s">
        <v>676</v>
      </c>
      <c r="AQ9" s="32" t="s">
        <v>414</v>
      </c>
      <c r="AS9" s="44" t="s">
        <v>625</v>
      </c>
      <c r="AT9" s="30" t="s">
        <v>675</v>
      </c>
      <c r="AU9" s="31" t="s">
        <v>676</v>
      </c>
      <c r="AV9" s="45" t="s">
        <v>414</v>
      </c>
      <c r="AW9" s="34" t="s">
        <v>631</v>
      </c>
    </row>
    <row r="10" spans="1:49">
      <c r="B10" s="826"/>
      <c r="C10" s="826"/>
      <c r="D10" s="826"/>
      <c r="E10" s="826"/>
      <c r="F10" s="826"/>
      <c r="G10" s="826"/>
      <c r="H10" s="826"/>
      <c r="I10" s="826"/>
      <c r="J10" s="826"/>
      <c r="K10" s="826"/>
      <c r="L10" s="826"/>
      <c r="N10" s="439"/>
      <c r="O10" s="89"/>
      <c r="P10" s="89"/>
      <c r="Q10" s="89"/>
      <c r="R10" s="89"/>
      <c r="S10" s="89"/>
      <c r="T10" s="89"/>
      <c r="U10" s="89"/>
      <c r="V10" s="89"/>
      <c r="W10" s="89"/>
      <c r="X10" s="89"/>
      <c r="Y10" s="89"/>
      <c r="Z10" s="89"/>
      <c r="AA10" s="440"/>
      <c r="AC10" s="578" t="s">
        <v>416</v>
      </c>
      <c r="AD10" s="786">
        <f>AO22</f>
        <v>0.77710843373493976</v>
      </c>
      <c r="AE10" s="706">
        <f>AP22</f>
        <v>0.21084337349397592</v>
      </c>
      <c r="AF10" s="706">
        <f>AQ22</f>
        <v>1.2048192771084338E-2</v>
      </c>
      <c r="AH10" s="578" t="s">
        <v>416</v>
      </c>
      <c r="AI10" s="714">
        <f>AT22</f>
        <v>129</v>
      </c>
      <c r="AJ10" s="714">
        <f>AU22</f>
        <v>35</v>
      </c>
      <c r="AK10" s="714">
        <f>AV22</f>
        <v>2</v>
      </c>
      <c r="AL10" s="714">
        <f>AW22</f>
        <v>166</v>
      </c>
      <c r="AN10" s="46" t="s">
        <v>632</v>
      </c>
      <c r="AO10" s="47" t="e">
        <f t="shared" ref="AO10:AO22" si="0">+AT10/$AW10</f>
        <v>#DIV/0!</v>
      </c>
      <c r="AP10" s="48" t="e">
        <f t="shared" ref="AP10:AP22" si="1">+AU10/$AW10</f>
        <v>#DIV/0!</v>
      </c>
      <c r="AQ10" s="49" t="e">
        <f t="shared" ref="AQ10:AQ22" si="2">+AV10/$AW10</f>
        <v>#DIV/0!</v>
      </c>
      <c r="AS10" s="46" t="s">
        <v>632</v>
      </c>
      <c r="AT10" s="50">
        <f>+集計・資料①!CJ7</f>
        <v>0</v>
      </c>
      <c r="AU10" s="51">
        <f>+集計・資料①!CK7</f>
        <v>0</v>
      </c>
      <c r="AV10" s="52">
        <f>+集計・資料①!CL7</f>
        <v>0</v>
      </c>
      <c r="AW10" s="53">
        <f>+SUM(AT10:AV10)</f>
        <v>0</v>
      </c>
    </row>
    <row r="11" spans="1:49">
      <c r="B11" s="826"/>
      <c r="C11" s="826"/>
      <c r="D11" s="826"/>
      <c r="E11" s="826"/>
      <c r="F11" s="826"/>
      <c r="G11" s="826"/>
      <c r="H11" s="826"/>
      <c r="I11" s="826"/>
      <c r="J11" s="826"/>
      <c r="K11" s="826"/>
      <c r="L11" s="826"/>
      <c r="N11" s="439"/>
      <c r="O11" s="89"/>
      <c r="P11" s="89"/>
      <c r="Q11" s="89"/>
      <c r="R11" s="89"/>
      <c r="S11" s="89"/>
      <c r="T11" s="89"/>
      <c r="U11" s="89"/>
      <c r="V11" s="89"/>
      <c r="W11" s="89"/>
      <c r="X11" s="89"/>
      <c r="Y11" s="89"/>
      <c r="Z11" s="89"/>
      <c r="AA11" s="440"/>
      <c r="AC11" s="708" t="s">
        <v>417</v>
      </c>
      <c r="AD11" s="786">
        <f>AO21</f>
        <v>0.71875</v>
      </c>
      <c r="AE11" s="706">
        <f>AP21</f>
        <v>0.26874999999999999</v>
      </c>
      <c r="AF11" s="706">
        <f>AQ21</f>
        <v>1.2500000000000001E-2</v>
      </c>
      <c r="AH11" s="708" t="s">
        <v>417</v>
      </c>
      <c r="AI11" s="714">
        <f>AT21</f>
        <v>115</v>
      </c>
      <c r="AJ11" s="714">
        <f>AU21</f>
        <v>43</v>
      </c>
      <c r="AK11" s="714">
        <f>AV21</f>
        <v>2</v>
      </c>
      <c r="AL11" s="714">
        <f>AW21</f>
        <v>160</v>
      </c>
      <c r="AN11" s="8" t="s">
        <v>619</v>
      </c>
      <c r="AO11" s="54">
        <f t="shared" si="0"/>
        <v>0.73684210526315785</v>
      </c>
      <c r="AP11" s="55">
        <f t="shared" si="1"/>
        <v>0.26315789473684209</v>
      </c>
      <c r="AQ11" s="49">
        <f t="shared" si="2"/>
        <v>0</v>
      </c>
      <c r="AS11" s="8" t="s">
        <v>619</v>
      </c>
      <c r="AT11" s="50">
        <f>+集計・資料①!CJ9</f>
        <v>42</v>
      </c>
      <c r="AU11" s="51">
        <f>+集計・資料①!CK9</f>
        <v>15</v>
      </c>
      <c r="AV11" s="52">
        <f>+集計・資料①!CL9</f>
        <v>0</v>
      </c>
      <c r="AW11" s="56">
        <f t="shared" ref="AW11:AW23" si="3">+SUM(AT11:AV11)</f>
        <v>57</v>
      </c>
    </row>
    <row r="12" spans="1:49">
      <c r="B12" s="826"/>
      <c r="C12" s="826"/>
      <c r="D12" s="826"/>
      <c r="E12" s="826"/>
      <c r="F12" s="826"/>
      <c r="G12" s="826"/>
      <c r="H12" s="826"/>
      <c r="I12" s="826"/>
      <c r="J12" s="826"/>
      <c r="K12" s="826"/>
      <c r="L12" s="826"/>
      <c r="N12" s="439"/>
      <c r="O12" s="89"/>
      <c r="P12" s="89"/>
      <c r="Q12" s="89"/>
      <c r="R12" s="89"/>
      <c r="S12" s="89"/>
      <c r="T12" s="89"/>
      <c r="U12" s="89"/>
      <c r="V12" s="89"/>
      <c r="W12" s="89"/>
      <c r="X12" s="89"/>
      <c r="Y12" s="89"/>
      <c r="Z12" s="89"/>
      <c r="AA12" s="440"/>
      <c r="AC12" s="578" t="s">
        <v>418</v>
      </c>
      <c r="AD12" s="790">
        <f>AO20</f>
        <v>0.875</v>
      </c>
      <c r="AE12" s="706">
        <f>AP20</f>
        <v>0</v>
      </c>
      <c r="AF12" s="706">
        <f>AQ20</f>
        <v>0.125</v>
      </c>
      <c r="AH12" s="578" t="s">
        <v>418</v>
      </c>
      <c r="AI12" s="714">
        <f>AT20</f>
        <v>7</v>
      </c>
      <c r="AJ12" s="714">
        <f>AU20</f>
        <v>0</v>
      </c>
      <c r="AK12" s="714">
        <f>AV20</f>
        <v>1</v>
      </c>
      <c r="AL12" s="714">
        <f>AW20</f>
        <v>8</v>
      </c>
      <c r="AN12" s="8" t="s">
        <v>620</v>
      </c>
      <c r="AO12" s="54">
        <f t="shared" si="0"/>
        <v>0.75</v>
      </c>
      <c r="AP12" s="55">
        <f t="shared" si="1"/>
        <v>0.18939393939393939</v>
      </c>
      <c r="AQ12" s="49">
        <f t="shared" si="2"/>
        <v>6.0606060606060608E-2</v>
      </c>
      <c r="AS12" s="8" t="s">
        <v>620</v>
      </c>
      <c r="AT12" s="50">
        <f>+集計・資料①!CJ11</f>
        <v>99</v>
      </c>
      <c r="AU12" s="51">
        <f>+集計・資料①!CK11</f>
        <v>25</v>
      </c>
      <c r="AV12" s="52">
        <f>+集計・資料①!CL11</f>
        <v>8</v>
      </c>
      <c r="AW12" s="56">
        <f t="shared" si="3"/>
        <v>132</v>
      </c>
    </row>
    <row r="13" spans="1:49">
      <c r="B13" s="826"/>
      <c r="C13" s="826"/>
      <c r="D13" s="826"/>
      <c r="E13" s="826"/>
      <c r="F13" s="826"/>
      <c r="G13" s="826"/>
      <c r="H13" s="826"/>
      <c r="I13" s="826"/>
      <c r="J13" s="826"/>
      <c r="K13" s="826"/>
      <c r="L13" s="826"/>
      <c r="N13" s="439"/>
      <c r="O13" s="89"/>
      <c r="P13" s="89"/>
      <c r="Q13" s="89"/>
      <c r="R13" s="89"/>
      <c r="S13" s="89"/>
      <c r="T13" s="89"/>
      <c r="U13" s="89"/>
      <c r="V13" s="89"/>
      <c r="W13" s="89"/>
      <c r="X13" s="89"/>
      <c r="Y13" s="89"/>
      <c r="Z13" s="89"/>
      <c r="AA13" s="440"/>
      <c r="AC13" s="708" t="s">
        <v>419</v>
      </c>
      <c r="AD13" s="790">
        <f>AO19</f>
        <v>0.85</v>
      </c>
      <c r="AE13" s="706">
        <f>AP19</f>
        <v>0.15</v>
      </c>
      <c r="AF13" s="706">
        <f>AQ19</f>
        <v>0</v>
      </c>
      <c r="AH13" s="708" t="s">
        <v>419</v>
      </c>
      <c r="AI13" s="714">
        <f>AT19</f>
        <v>17</v>
      </c>
      <c r="AJ13" s="714">
        <f>AU19</f>
        <v>3</v>
      </c>
      <c r="AK13" s="714">
        <f>AV19</f>
        <v>0</v>
      </c>
      <c r="AL13" s="714">
        <f>AW19</f>
        <v>20</v>
      </c>
      <c r="AN13" s="8" t="s">
        <v>618</v>
      </c>
      <c r="AO13" s="54">
        <f t="shared" si="0"/>
        <v>0.82758620689655171</v>
      </c>
      <c r="AP13" s="55">
        <f t="shared" si="1"/>
        <v>0.13793103448275862</v>
      </c>
      <c r="AQ13" s="49">
        <f t="shared" si="2"/>
        <v>3.4482758620689655E-2</v>
      </c>
      <c r="AS13" s="8" t="s">
        <v>618</v>
      </c>
      <c r="AT13" s="50">
        <f>+集計・資料①!CJ13</f>
        <v>24</v>
      </c>
      <c r="AU13" s="51">
        <f>+集計・資料①!CK13</f>
        <v>4</v>
      </c>
      <c r="AV13" s="52">
        <f>+集計・資料①!CL13</f>
        <v>1</v>
      </c>
      <c r="AW13" s="56">
        <f t="shared" si="3"/>
        <v>29</v>
      </c>
    </row>
    <row r="14" spans="1:49">
      <c r="B14" s="826"/>
      <c r="C14" s="826"/>
      <c r="D14" s="826"/>
      <c r="E14" s="826"/>
      <c r="F14" s="826"/>
      <c r="G14" s="826"/>
      <c r="H14" s="826"/>
      <c r="I14" s="826"/>
      <c r="J14" s="826"/>
      <c r="K14" s="826"/>
      <c r="L14" s="826"/>
      <c r="N14" s="439"/>
      <c r="O14" s="89"/>
      <c r="P14" s="89"/>
      <c r="Q14" s="89"/>
      <c r="R14" s="89"/>
      <c r="S14" s="89"/>
      <c r="T14" s="89"/>
      <c r="U14" s="89"/>
      <c r="V14" s="89"/>
      <c r="W14" s="89"/>
      <c r="X14" s="89"/>
      <c r="Y14" s="89"/>
      <c r="Z14" s="89"/>
      <c r="AA14" s="440"/>
      <c r="AC14" s="578" t="s">
        <v>420</v>
      </c>
      <c r="AD14" s="786">
        <f>AO18</f>
        <v>0.76987447698744771</v>
      </c>
      <c r="AE14" s="706">
        <f>AP18</f>
        <v>0.20920502092050208</v>
      </c>
      <c r="AF14" s="706">
        <f>AQ18</f>
        <v>2.0920502092050208E-2</v>
      </c>
      <c r="AH14" s="578" t="s">
        <v>420</v>
      </c>
      <c r="AI14" s="714">
        <f>AT18</f>
        <v>184</v>
      </c>
      <c r="AJ14" s="714">
        <f>AU18</f>
        <v>50</v>
      </c>
      <c r="AK14" s="714">
        <f>AV18</f>
        <v>5</v>
      </c>
      <c r="AL14" s="714">
        <f>AW18</f>
        <v>239</v>
      </c>
      <c r="AN14" s="8" t="s">
        <v>617</v>
      </c>
      <c r="AO14" s="54">
        <f t="shared" si="0"/>
        <v>0.79856115107913672</v>
      </c>
      <c r="AP14" s="55">
        <f t="shared" si="1"/>
        <v>0.20143884892086331</v>
      </c>
      <c r="AQ14" s="49">
        <f t="shared" si="2"/>
        <v>0</v>
      </c>
      <c r="AS14" s="8" t="s">
        <v>617</v>
      </c>
      <c r="AT14" s="50">
        <f>+集計・資料①!CJ15</f>
        <v>111</v>
      </c>
      <c r="AU14" s="51">
        <f>+集計・資料①!CK15</f>
        <v>28</v>
      </c>
      <c r="AV14" s="52">
        <f>+集計・資料①!CL15</f>
        <v>0</v>
      </c>
      <c r="AW14" s="56">
        <f t="shared" si="3"/>
        <v>139</v>
      </c>
    </row>
    <row r="15" spans="1:49">
      <c r="B15" s="826"/>
      <c r="C15" s="826"/>
      <c r="D15" s="826"/>
      <c r="E15" s="826"/>
      <c r="F15" s="826"/>
      <c r="G15" s="826"/>
      <c r="H15" s="826"/>
      <c r="I15" s="826"/>
      <c r="J15" s="826"/>
      <c r="K15" s="826"/>
      <c r="L15" s="826"/>
      <c r="N15" s="439"/>
      <c r="O15" s="89"/>
      <c r="P15" s="89"/>
      <c r="Q15" s="89"/>
      <c r="R15" s="89"/>
      <c r="S15" s="89"/>
      <c r="T15" s="89"/>
      <c r="U15" s="89"/>
      <c r="V15" s="89"/>
      <c r="W15" s="89"/>
      <c r="X15" s="89"/>
      <c r="Y15" s="89"/>
      <c r="Z15" s="89"/>
      <c r="AA15" s="440"/>
      <c r="AC15" s="708" t="s">
        <v>421</v>
      </c>
      <c r="AD15" s="786">
        <f>AO17</f>
        <v>0.7857142857142857</v>
      </c>
      <c r="AE15" s="706">
        <f>AP17</f>
        <v>0.21428571428571427</v>
      </c>
      <c r="AF15" s="706">
        <f>AQ17</f>
        <v>0</v>
      </c>
      <c r="AH15" s="708" t="s">
        <v>421</v>
      </c>
      <c r="AI15" s="714">
        <f>AT17</f>
        <v>11</v>
      </c>
      <c r="AJ15" s="714">
        <f>AU17</f>
        <v>3</v>
      </c>
      <c r="AK15" s="714">
        <f>AV17</f>
        <v>0</v>
      </c>
      <c r="AL15" s="714">
        <f>AW17</f>
        <v>14</v>
      </c>
      <c r="AN15" s="8" t="s">
        <v>616</v>
      </c>
      <c r="AO15" s="54">
        <f t="shared" si="0"/>
        <v>0.26666666666666666</v>
      </c>
      <c r="AP15" s="55">
        <f t="shared" si="1"/>
        <v>0.6333333333333333</v>
      </c>
      <c r="AQ15" s="49">
        <f t="shared" si="2"/>
        <v>0.1</v>
      </c>
      <c r="AS15" s="8" t="s">
        <v>616</v>
      </c>
      <c r="AT15" s="50">
        <f>+集計・資料①!CJ17</f>
        <v>8</v>
      </c>
      <c r="AU15" s="51">
        <f>+集計・資料①!CK17</f>
        <v>19</v>
      </c>
      <c r="AV15" s="52">
        <f>+集計・資料①!CL17</f>
        <v>3</v>
      </c>
      <c r="AW15" s="56">
        <f t="shared" si="3"/>
        <v>30</v>
      </c>
    </row>
    <row r="16" spans="1:49">
      <c r="B16" s="826"/>
      <c r="C16" s="826"/>
      <c r="D16" s="826"/>
      <c r="E16" s="826"/>
      <c r="F16" s="826"/>
      <c r="G16" s="826"/>
      <c r="H16" s="826"/>
      <c r="I16" s="826"/>
      <c r="J16" s="826"/>
      <c r="K16" s="826"/>
      <c r="L16" s="826"/>
      <c r="N16" s="439"/>
      <c r="O16" s="89"/>
      <c r="P16" s="89"/>
      <c r="Q16" s="89"/>
      <c r="R16" s="89"/>
      <c r="S16" s="89"/>
      <c r="T16" s="89"/>
      <c r="U16" s="89"/>
      <c r="V16" s="89"/>
      <c r="W16" s="89"/>
      <c r="X16" s="89"/>
      <c r="Y16" s="89"/>
      <c r="Z16" s="89"/>
      <c r="AA16" s="440"/>
      <c r="AC16" s="578" t="s">
        <v>422</v>
      </c>
      <c r="AD16" s="786">
        <f>AO16</f>
        <v>0.68421052631578949</v>
      </c>
      <c r="AE16" s="706">
        <f>AP16</f>
        <v>0.26315789473684209</v>
      </c>
      <c r="AF16" s="706">
        <f>AQ16</f>
        <v>5.2631578947368418E-2</v>
      </c>
      <c r="AH16" s="578" t="s">
        <v>422</v>
      </c>
      <c r="AI16" s="714">
        <f>AT16</f>
        <v>13</v>
      </c>
      <c r="AJ16" s="714">
        <f>AU16</f>
        <v>5</v>
      </c>
      <c r="AK16" s="714">
        <f>AV16</f>
        <v>1</v>
      </c>
      <c r="AL16" s="714">
        <f>AW16</f>
        <v>19</v>
      </c>
      <c r="AN16" s="8" t="s">
        <v>621</v>
      </c>
      <c r="AO16" s="54">
        <f t="shared" si="0"/>
        <v>0.68421052631578949</v>
      </c>
      <c r="AP16" s="55">
        <f t="shared" si="1"/>
        <v>0.26315789473684209</v>
      </c>
      <c r="AQ16" s="49">
        <f t="shared" si="2"/>
        <v>5.2631578947368418E-2</v>
      </c>
      <c r="AS16" s="8" t="s">
        <v>621</v>
      </c>
      <c r="AT16" s="50">
        <f>+集計・資料①!CJ19</f>
        <v>13</v>
      </c>
      <c r="AU16" s="51">
        <f>+集計・資料①!CK19</f>
        <v>5</v>
      </c>
      <c r="AV16" s="52">
        <f>+集計・資料①!CL19</f>
        <v>1</v>
      </c>
      <c r="AW16" s="56">
        <f t="shared" si="3"/>
        <v>19</v>
      </c>
    </row>
    <row r="17" spans="1:49">
      <c r="B17" s="826"/>
      <c r="C17" s="826"/>
      <c r="D17" s="826"/>
      <c r="E17" s="826"/>
      <c r="F17" s="826"/>
      <c r="G17" s="826"/>
      <c r="H17" s="826"/>
      <c r="I17" s="826"/>
      <c r="J17" s="826"/>
      <c r="K17" s="826"/>
      <c r="L17" s="826"/>
      <c r="N17" s="441"/>
      <c r="O17" s="442"/>
      <c r="P17" s="442"/>
      <c r="Q17" s="442"/>
      <c r="R17" s="442"/>
      <c r="S17" s="442"/>
      <c r="T17" s="442"/>
      <c r="U17" s="442"/>
      <c r="V17" s="442"/>
      <c r="W17" s="442"/>
      <c r="X17" s="442"/>
      <c r="Y17" s="442"/>
      <c r="Z17" s="442"/>
      <c r="AA17" s="443"/>
      <c r="AC17" s="708" t="s">
        <v>423</v>
      </c>
      <c r="AD17" s="786">
        <f>AO15</f>
        <v>0.26666666666666666</v>
      </c>
      <c r="AE17" s="706">
        <f>AP15</f>
        <v>0.6333333333333333</v>
      </c>
      <c r="AF17" s="706">
        <f>AQ15</f>
        <v>0.1</v>
      </c>
      <c r="AH17" s="708" t="s">
        <v>423</v>
      </c>
      <c r="AI17" s="714">
        <f>AT15</f>
        <v>8</v>
      </c>
      <c r="AJ17" s="714">
        <f>AU15</f>
        <v>19</v>
      </c>
      <c r="AK17" s="714">
        <f>AV15</f>
        <v>3</v>
      </c>
      <c r="AL17" s="714">
        <f>AW15</f>
        <v>30</v>
      </c>
      <c r="AN17" s="8" t="s">
        <v>615</v>
      </c>
      <c r="AO17" s="54">
        <f t="shared" si="0"/>
        <v>0.7857142857142857</v>
      </c>
      <c r="AP17" s="55">
        <f t="shared" si="1"/>
        <v>0.21428571428571427</v>
      </c>
      <c r="AQ17" s="49">
        <f t="shared" si="2"/>
        <v>0</v>
      </c>
      <c r="AS17" s="8" t="s">
        <v>615</v>
      </c>
      <c r="AT17" s="50">
        <f>+集計・資料①!CJ21</f>
        <v>11</v>
      </c>
      <c r="AU17" s="51">
        <f>+集計・資料①!CK21</f>
        <v>3</v>
      </c>
      <c r="AV17" s="52">
        <f>+集計・資料①!CL21</f>
        <v>0</v>
      </c>
      <c r="AW17" s="56">
        <f t="shared" si="3"/>
        <v>14</v>
      </c>
    </row>
    <row r="18" spans="1:49">
      <c r="AC18" s="578" t="s">
        <v>424</v>
      </c>
      <c r="AD18" s="786">
        <f>AO14</f>
        <v>0.79856115107913672</v>
      </c>
      <c r="AE18" s="706">
        <f>AP14</f>
        <v>0.20143884892086331</v>
      </c>
      <c r="AF18" s="706">
        <f>AQ14</f>
        <v>0</v>
      </c>
      <c r="AH18" s="578" t="s">
        <v>424</v>
      </c>
      <c r="AI18" s="714">
        <f>AT14</f>
        <v>111</v>
      </c>
      <c r="AJ18" s="714">
        <f>AU14</f>
        <v>28</v>
      </c>
      <c r="AK18" s="714">
        <f>AV14</f>
        <v>0</v>
      </c>
      <c r="AL18" s="714">
        <f>AW14</f>
        <v>139</v>
      </c>
      <c r="AN18" s="8" t="s">
        <v>614</v>
      </c>
      <c r="AO18" s="54">
        <f t="shared" si="0"/>
        <v>0.76987447698744771</v>
      </c>
      <c r="AP18" s="55">
        <f t="shared" si="1"/>
        <v>0.20920502092050208</v>
      </c>
      <c r="AQ18" s="49">
        <f t="shared" si="2"/>
        <v>2.0920502092050208E-2</v>
      </c>
      <c r="AS18" s="8" t="s">
        <v>614</v>
      </c>
      <c r="AT18" s="50">
        <f>+集計・資料①!CJ23</f>
        <v>184</v>
      </c>
      <c r="AU18" s="51">
        <f>+集計・資料①!CK23</f>
        <v>50</v>
      </c>
      <c r="AV18" s="52">
        <f>+集計・資料①!CL23</f>
        <v>5</v>
      </c>
      <c r="AW18" s="56">
        <f t="shared" si="3"/>
        <v>239</v>
      </c>
    </row>
    <row r="19" spans="1:49">
      <c r="A19" s="436"/>
      <c r="B19" s="437"/>
      <c r="C19" s="437"/>
      <c r="D19" s="437"/>
      <c r="E19" s="437"/>
      <c r="F19" s="437"/>
      <c r="G19" s="437"/>
      <c r="H19" s="437"/>
      <c r="I19" s="437"/>
      <c r="J19" s="437"/>
      <c r="K19" s="437"/>
      <c r="L19" s="437"/>
      <c r="M19" s="437"/>
      <c r="N19" s="437"/>
      <c r="O19" s="437"/>
      <c r="P19" s="437"/>
      <c r="Q19" s="437"/>
      <c r="R19" s="437"/>
      <c r="S19" s="437"/>
      <c r="T19" s="437"/>
      <c r="U19" s="437"/>
      <c r="V19" s="437"/>
      <c r="W19" s="437"/>
      <c r="X19" s="437"/>
      <c r="Y19" s="437"/>
      <c r="Z19" s="437"/>
      <c r="AA19" s="438"/>
      <c r="AC19" s="708" t="s">
        <v>425</v>
      </c>
      <c r="AD19" s="790">
        <f>AO13</f>
        <v>0.82758620689655171</v>
      </c>
      <c r="AE19" s="706">
        <f>AP13</f>
        <v>0.13793103448275862</v>
      </c>
      <c r="AF19" s="706">
        <f>AQ13</f>
        <v>3.4482758620689655E-2</v>
      </c>
      <c r="AH19" s="708" t="s">
        <v>425</v>
      </c>
      <c r="AI19" s="714">
        <f>AT13</f>
        <v>24</v>
      </c>
      <c r="AJ19" s="714">
        <f>AU13</f>
        <v>4</v>
      </c>
      <c r="AK19" s="714">
        <f>AV13</f>
        <v>1</v>
      </c>
      <c r="AL19" s="714">
        <f>AW13</f>
        <v>29</v>
      </c>
      <c r="AN19" s="8" t="s">
        <v>613</v>
      </c>
      <c r="AO19" s="54">
        <f t="shared" si="0"/>
        <v>0.85</v>
      </c>
      <c r="AP19" s="55">
        <f t="shared" si="1"/>
        <v>0.15</v>
      </c>
      <c r="AQ19" s="49">
        <f t="shared" si="2"/>
        <v>0</v>
      </c>
      <c r="AS19" s="8" t="s">
        <v>613</v>
      </c>
      <c r="AT19" s="50">
        <f>+集計・資料①!CJ25</f>
        <v>17</v>
      </c>
      <c r="AU19" s="51">
        <f>+集計・資料①!CK25</f>
        <v>3</v>
      </c>
      <c r="AV19" s="52">
        <f>+集計・資料①!CL25</f>
        <v>0</v>
      </c>
      <c r="AW19" s="56">
        <f t="shared" si="3"/>
        <v>20</v>
      </c>
    </row>
    <row r="20" spans="1:49">
      <c r="A20" s="439"/>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440"/>
      <c r="AC20" s="578" t="s">
        <v>426</v>
      </c>
      <c r="AD20" s="786">
        <f>AO12</f>
        <v>0.75</v>
      </c>
      <c r="AE20" s="706">
        <f>AP12</f>
        <v>0.18939393939393939</v>
      </c>
      <c r="AF20" s="706">
        <f>AQ12</f>
        <v>6.0606060606060608E-2</v>
      </c>
      <c r="AH20" s="578" t="s">
        <v>426</v>
      </c>
      <c r="AI20" s="714">
        <f>AT12</f>
        <v>99</v>
      </c>
      <c r="AJ20" s="714">
        <f>AU12</f>
        <v>25</v>
      </c>
      <c r="AK20" s="714">
        <f>AV12</f>
        <v>8</v>
      </c>
      <c r="AL20" s="714">
        <f>AW12</f>
        <v>132</v>
      </c>
      <c r="AN20" s="8" t="s">
        <v>612</v>
      </c>
      <c r="AO20" s="54">
        <f t="shared" si="0"/>
        <v>0.875</v>
      </c>
      <c r="AP20" s="55">
        <f t="shared" si="1"/>
        <v>0</v>
      </c>
      <c r="AQ20" s="49">
        <f t="shared" si="2"/>
        <v>0.125</v>
      </c>
      <c r="AS20" s="8" t="s">
        <v>612</v>
      </c>
      <c r="AT20" s="50">
        <f>+集計・資料①!CJ27</f>
        <v>7</v>
      </c>
      <c r="AU20" s="51">
        <f>+集計・資料①!CK27</f>
        <v>0</v>
      </c>
      <c r="AV20" s="52">
        <f>+集計・資料①!CL27</f>
        <v>1</v>
      </c>
      <c r="AW20" s="56">
        <f t="shared" si="3"/>
        <v>8</v>
      </c>
    </row>
    <row r="21" spans="1:49">
      <c r="A21" s="439"/>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440"/>
      <c r="AC21" s="708" t="s">
        <v>427</v>
      </c>
      <c r="AD21" s="786">
        <f>AO11</f>
        <v>0.73684210526315785</v>
      </c>
      <c r="AE21" s="706">
        <f>AP11</f>
        <v>0.26315789473684209</v>
      </c>
      <c r="AF21" s="706">
        <f>AQ11</f>
        <v>0</v>
      </c>
      <c r="AH21" s="708" t="s">
        <v>427</v>
      </c>
      <c r="AI21" s="714">
        <f>AT11</f>
        <v>42</v>
      </c>
      <c r="AJ21" s="714">
        <f>AU11</f>
        <v>15</v>
      </c>
      <c r="AK21" s="714">
        <f>AV11</f>
        <v>0</v>
      </c>
      <c r="AL21" s="714">
        <f>AW11</f>
        <v>57</v>
      </c>
      <c r="AN21" s="8" t="s">
        <v>622</v>
      </c>
      <c r="AO21" s="54">
        <f t="shared" si="0"/>
        <v>0.71875</v>
      </c>
      <c r="AP21" s="55">
        <f t="shared" si="1"/>
        <v>0.26874999999999999</v>
      </c>
      <c r="AQ21" s="49">
        <f t="shared" si="2"/>
        <v>1.2500000000000001E-2</v>
      </c>
      <c r="AS21" s="8" t="s">
        <v>622</v>
      </c>
      <c r="AT21" s="50">
        <f>+集計・資料①!CJ29</f>
        <v>115</v>
      </c>
      <c r="AU21" s="51">
        <f>+集計・資料①!CK29</f>
        <v>43</v>
      </c>
      <c r="AV21" s="52">
        <f>+集計・資料①!CL29</f>
        <v>2</v>
      </c>
      <c r="AW21" s="56">
        <f t="shared" si="3"/>
        <v>160</v>
      </c>
    </row>
    <row r="22" spans="1:49" ht="11.25" thickBot="1">
      <c r="A22" s="439"/>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440"/>
      <c r="AC22" s="578" t="s">
        <v>23</v>
      </c>
      <c r="AD22" s="706" t="e">
        <f>AO10</f>
        <v>#DIV/0!</v>
      </c>
      <c r="AE22" s="706" t="e">
        <f>AP10</f>
        <v>#DIV/0!</v>
      </c>
      <c r="AF22" s="706" t="e">
        <f>AQ10</f>
        <v>#DIV/0!</v>
      </c>
      <c r="AH22" s="578" t="s">
        <v>23</v>
      </c>
      <c r="AI22" s="714">
        <f>AT10</f>
        <v>0</v>
      </c>
      <c r="AJ22" s="714">
        <f>AU10</f>
        <v>0</v>
      </c>
      <c r="AK22" s="714">
        <f>AV10</f>
        <v>0</v>
      </c>
      <c r="AL22" s="714">
        <f>AW10</f>
        <v>0</v>
      </c>
      <c r="AN22" s="11" t="s">
        <v>623</v>
      </c>
      <c r="AO22" s="57">
        <f t="shared" si="0"/>
        <v>0.77710843373493976</v>
      </c>
      <c r="AP22" s="58">
        <f t="shared" si="1"/>
        <v>0.21084337349397592</v>
      </c>
      <c r="AQ22" s="59">
        <f t="shared" si="2"/>
        <v>1.2048192771084338E-2</v>
      </c>
      <c r="AS22" s="9" t="s">
        <v>623</v>
      </c>
      <c r="AT22" s="60">
        <f>+集計・資料①!CJ31</f>
        <v>129</v>
      </c>
      <c r="AU22" s="61">
        <f>+集計・資料①!CK31</f>
        <v>35</v>
      </c>
      <c r="AV22" s="62">
        <f>+集計・資料①!CL31</f>
        <v>2</v>
      </c>
      <c r="AW22" s="63">
        <f t="shared" si="3"/>
        <v>166</v>
      </c>
    </row>
    <row r="23" spans="1:49" ht="12" thickTop="1" thickBot="1">
      <c r="A23" s="43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440"/>
      <c r="AH23" s="580" t="s">
        <v>631</v>
      </c>
      <c r="AI23" s="714">
        <f>SUM(AI10:AI22)</f>
        <v>760</v>
      </c>
      <c r="AJ23" s="714">
        <f>SUM(AJ10:AJ22)</f>
        <v>230</v>
      </c>
      <c r="AK23" s="714">
        <f>SUM(AK10:AK22)</f>
        <v>23</v>
      </c>
      <c r="AL23" s="714">
        <f>SUM(AL10:AL22)</f>
        <v>1013</v>
      </c>
      <c r="AS23" s="35" t="s">
        <v>631</v>
      </c>
      <c r="AT23" s="64">
        <f>+SUM(AT10:AT22)</f>
        <v>760</v>
      </c>
      <c r="AU23" s="65">
        <f>+SUM(AU10:AU22)</f>
        <v>230</v>
      </c>
      <c r="AV23" s="66">
        <f>+SUM(AV10:AV22)</f>
        <v>23</v>
      </c>
      <c r="AW23" s="67">
        <f t="shared" si="3"/>
        <v>1013</v>
      </c>
    </row>
    <row r="24" spans="1:49">
      <c r="A24" s="439"/>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440"/>
    </row>
    <row r="25" spans="1:49">
      <c r="A25" s="439"/>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440"/>
      <c r="AC25" s="28" t="s">
        <v>437</v>
      </c>
      <c r="AH25" s="28" t="s">
        <v>392</v>
      </c>
      <c r="AN25" s="28" t="s">
        <v>437</v>
      </c>
      <c r="AS25" s="28" t="s">
        <v>392</v>
      </c>
    </row>
    <row r="26" spans="1:49" ht="11.25" thickBot="1">
      <c r="A26" s="439"/>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440"/>
      <c r="AC26" s="442"/>
      <c r="AD26" s="442"/>
      <c r="AE26" s="442"/>
      <c r="AF26" s="442"/>
    </row>
    <row r="27" spans="1:49" ht="11.25" thickBot="1">
      <c r="A27" s="439"/>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440"/>
      <c r="AC27" s="580" t="s">
        <v>626</v>
      </c>
      <c r="AD27" s="580" t="s">
        <v>395</v>
      </c>
      <c r="AE27" s="580" t="s">
        <v>396</v>
      </c>
      <c r="AF27" s="580" t="s">
        <v>414</v>
      </c>
      <c r="AH27" s="580" t="s">
        <v>626</v>
      </c>
      <c r="AI27" s="580" t="s">
        <v>395</v>
      </c>
      <c r="AJ27" s="580" t="s">
        <v>396</v>
      </c>
      <c r="AK27" s="580" t="s">
        <v>414</v>
      </c>
      <c r="AL27" s="580" t="s">
        <v>631</v>
      </c>
      <c r="AN27" s="33" t="s">
        <v>626</v>
      </c>
      <c r="AO27" s="68" t="s">
        <v>395</v>
      </c>
      <c r="AP27" s="31" t="s">
        <v>396</v>
      </c>
      <c r="AQ27" s="32" t="s">
        <v>414</v>
      </c>
      <c r="AS27" s="33" t="s">
        <v>626</v>
      </c>
      <c r="AT27" s="68" t="s">
        <v>395</v>
      </c>
      <c r="AU27" s="31" t="s">
        <v>396</v>
      </c>
      <c r="AV27" s="32" t="s">
        <v>414</v>
      </c>
      <c r="AW27" s="34" t="s">
        <v>631</v>
      </c>
    </row>
    <row r="28" spans="1:49">
      <c r="A28" s="439"/>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440"/>
      <c r="AC28" s="582" t="s">
        <v>428</v>
      </c>
      <c r="AD28" s="706">
        <f>AO33</f>
        <v>0.56923076923076921</v>
      </c>
      <c r="AE28" s="706">
        <f>AP33</f>
        <v>0.37692307692307692</v>
      </c>
      <c r="AF28" s="706">
        <f>AQ33</f>
        <v>5.3846153846153849E-2</v>
      </c>
      <c r="AH28" s="582" t="s">
        <v>428</v>
      </c>
      <c r="AI28" s="714">
        <f>AT33</f>
        <v>74</v>
      </c>
      <c r="AJ28" s="714">
        <f>AU33</f>
        <v>49</v>
      </c>
      <c r="AK28" s="714">
        <f>AV33</f>
        <v>7</v>
      </c>
      <c r="AL28" s="714">
        <f>AW33</f>
        <v>130</v>
      </c>
      <c r="AN28" s="69" t="s">
        <v>630</v>
      </c>
      <c r="AO28" s="47">
        <f t="shared" ref="AO28:AQ33" si="4">+AT28/$AW28</f>
        <v>0.92307692307692313</v>
      </c>
      <c r="AP28" s="48">
        <f t="shared" si="4"/>
        <v>7.6923076923076927E-2</v>
      </c>
      <c r="AQ28" s="49">
        <f t="shared" si="4"/>
        <v>0</v>
      </c>
      <c r="AS28" s="69" t="s">
        <v>630</v>
      </c>
      <c r="AT28" s="70">
        <f>+集計・資料①!CJ41</f>
        <v>48</v>
      </c>
      <c r="AU28" s="51">
        <f>+集計・資料①!CK41</f>
        <v>4</v>
      </c>
      <c r="AV28" s="71">
        <f>+集計・資料①!CL41</f>
        <v>0</v>
      </c>
      <c r="AW28" s="53">
        <f t="shared" ref="AW28:AW33" si="5">+SUM(AT28:AV28)</f>
        <v>52</v>
      </c>
    </row>
    <row r="29" spans="1:49">
      <c r="A29" s="439"/>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440"/>
      <c r="AC29" s="582" t="s">
        <v>429</v>
      </c>
      <c r="AD29" s="706">
        <f>AO32</f>
        <v>0.70496894409937894</v>
      </c>
      <c r="AE29" s="706">
        <f>AP32</f>
        <v>0.27018633540372672</v>
      </c>
      <c r="AF29" s="706">
        <f>AQ32</f>
        <v>2.4844720496894408E-2</v>
      </c>
      <c r="AH29" s="582" t="s">
        <v>429</v>
      </c>
      <c r="AI29" s="714">
        <f>AT32</f>
        <v>227</v>
      </c>
      <c r="AJ29" s="714">
        <f>AU32</f>
        <v>87</v>
      </c>
      <c r="AK29" s="714">
        <f>AV32</f>
        <v>8</v>
      </c>
      <c r="AL29" s="714">
        <f>AW32</f>
        <v>322</v>
      </c>
      <c r="AN29" s="72" t="s">
        <v>445</v>
      </c>
      <c r="AO29" s="73">
        <f t="shared" si="4"/>
        <v>0.9</v>
      </c>
      <c r="AP29" s="74">
        <f t="shared" si="4"/>
        <v>8.5714285714285715E-2</v>
      </c>
      <c r="AQ29" s="75">
        <f t="shared" si="4"/>
        <v>1.4285714285714285E-2</v>
      </c>
      <c r="AS29" s="72" t="s">
        <v>445</v>
      </c>
      <c r="AT29" s="76">
        <f>+集計・資料①!CJ43</f>
        <v>63</v>
      </c>
      <c r="AU29" s="77">
        <f>+集計・資料①!CK43</f>
        <v>6</v>
      </c>
      <c r="AV29" s="78">
        <f>+集計・資料①!CL43</f>
        <v>1</v>
      </c>
      <c r="AW29" s="56">
        <f t="shared" si="5"/>
        <v>70</v>
      </c>
    </row>
    <row r="30" spans="1:49">
      <c r="A30" s="439"/>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440"/>
      <c r="AC30" s="582" t="s">
        <v>430</v>
      </c>
      <c r="AD30" s="706">
        <f>AO31</f>
        <v>0.77650429799426934</v>
      </c>
      <c r="AE30" s="706">
        <f>AP31</f>
        <v>0.20630372492836677</v>
      </c>
      <c r="AF30" s="706">
        <f>AQ31</f>
        <v>1.7191977077363897E-2</v>
      </c>
      <c r="AH30" s="582" t="s">
        <v>430</v>
      </c>
      <c r="AI30" s="714">
        <f>AT31</f>
        <v>271</v>
      </c>
      <c r="AJ30" s="714">
        <f>AU31</f>
        <v>72</v>
      </c>
      <c r="AK30" s="714">
        <f>AV31</f>
        <v>6</v>
      </c>
      <c r="AL30" s="714">
        <f>AW31</f>
        <v>349</v>
      </c>
      <c r="AN30" s="72" t="s">
        <v>446</v>
      </c>
      <c r="AO30" s="73">
        <f t="shared" si="4"/>
        <v>0.85555555555555551</v>
      </c>
      <c r="AP30" s="74">
        <f t="shared" si="4"/>
        <v>0.13333333333333333</v>
      </c>
      <c r="AQ30" s="75">
        <f t="shared" si="4"/>
        <v>1.1111111111111112E-2</v>
      </c>
      <c r="AS30" s="72" t="s">
        <v>446</v>
      </c>
      <c r="AT30" s="76">
        <f>+集計・資料①!CJ45</f>
        <v>77</v>
      </c>
      <c r="AU30" s="77">
        <f>+集計・資料①!CK45</f>
        <v>12</v>
      </c>
      <c r="AV30" s="78">
        <f>+集計・資料①!CL45</f>
        <v>1</v>
      </c>
      <c r="AW30" s="56">
        <f t="shared" si="5"/>
        <v>90</v>
      </c>
    </row>
    <row r="31" spans="1:49">
      <c r="A31" s="439"/>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440"/>
      <c r="AC31" s="582" t="s">
        <v>431</v>
      </c>
      <c r="AD31" s="706">
        <f>AO30</f>
        <v>0.85555555555555551</v>
      </c>
      <c r="AE31" s="706">
        <f>AP30</f>
        <v>0.13333333333333333</v>
      </c>
      <c r="AF31" s="706">
        <f>AQ30</f>
        <v>1.1111111111111112E-2</v>
      </c>
      <c r="AH31" s="582" t="s">
        <v>431</v>
      </c>
      <c r="AI31" s="714">
        <f>AT30</f>
        <v>77</v>
      </c>
      <c r="AJ31" s="714">
        <f>AU30</f>
        <v>12</v>
      </c>
      <c r="AK31" s="714">
        <f>AV30</f>
        <v>1</v>
      </c>
      <c r="AL31" s="714">
        <f>AW30</f>
        <v>90</v>
      </c>
      <c r="AN31" s="72" t="s">
        <v>447</v>
      </c>
      <c r="AO31" s="73">
        <f t="shared" si="4"/>
        <v>0.77650429799426934</v>
      </c>
      <c r="AP31" s="74">
        <f t="shared" si="4"/>
        <v>0.20630372492836677</v>
      </c>
      <c r="AQ31" s="75">
        <f t="shared" si="4"/>
        <v>1.7191977077363897E-2</v>
      </c>
      <c r="AS31" s="72" t="s">
        <v>447</v>
      </c>
      <c r="AT31" s="76">
        <f>+集計・資料①!CJ47</f>
        <v>271</v>
      </c>
      <c r="AU31" s="77">
        <f>+集計・資料①!CK47</f>
        <v>72</v>
      </c>
      <c r="AV31" s="78">
        <f>+集計・資料①!CL47</f>
        <v>6</v>
      </c>
      <c r="AW31" s="56">
        <f t="shared" si="5"/>
        <v>349</v>
      </c>
    </row>
    <row r="32" spans="1:49">
      <c r="A32" s="439"/>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440"/>
      <c r="AC32" s="582" t="s">
        <v>432</v>
      </c>
      <c r="AD32" s="706">
        <f>AO29</f>
        <v>0.9</v>
      </c>
      <c r="AE32" s="706">
        <f>AP29</f>
        <v>8.5714285714285715E-2</v>
      </c>
      <c r="AF32" s="706">
        <f>AQ29</f>
        <v>1.4285714285714285E-2</v>
      </c>
      <c r="AH32" s="582" t="s">
        <v>432</v>
      </c>
      <c r="AI32" s="714">
        <f>AT29</f>
        <v>63</v>
      </c>
      <c r="AJ32" s="714">
        <f>AU29</f>
        <v>6</v>
      </c>
      <c r="AK32" s="714">
        <f>AV29</f>
        <v>1</v>
      </c>
      <c r="AL32" s="714">
        <f>AW29</f>
        <v>70</v>
      </c>
      <c r="AN32" s="72" t="s">
        <v>448</v>
      </c>
      <c r="AO32" s="73">
        <f t="shared" si="4"/>
        <v>0.70496894409937894</v>
      </c>
      <c r="AP32" s="74">
        <f t="shared" si="4"/>
        <v>0.27018633540372672</v>
      </c>
      <c r="AQ32" s="75">
        <f t="shared" si="4"/>
        <v>2.4844720496894408E-2</v>
      </c>
      <c r="AS32" s="72" t="s">
        <v>448</v>
      </c>
      <c r="AT32" s="76">
        <f>+集計・資料①!CJ49</f>
        <v>227</v>
      </c>
      <c r="AU32" s="77">
        <f>+集計・資料①!CK49</f>
        <v>87</v>
      </c>
      <c r="AV32" s="78">
        <f>+集計・資料①!CL49</f>
        <v>8</v>
      </c>
      <c r="AW32" s="56">
        <f t="shared" si="5"/>
        <v>322</v>
      </c>
    </row>
    <row r="33" spans="1:49" ht="11.25" thickBot="1">
      <c r="A33" s="439"/>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440"/>
      <c r="AC33" s="582" t="s">
        <v>433</v>
      </c>
      <c r="AD33" s="706">
        <f>AO28</f>
        <v>0.92307692307692313</v>
      </c>
      <c r="AE33" s="706">
        <f>AP28</f>
        <v>7.6923076923076927E-2</v>
      </c>
      <c r="AF33" s="706">
        <f>AQ28</f>
        <v>0</v>
      </c>
      <c r="AH33" s="582" t="s">
        <v>433</v>
      </c>
      <c r="AI33" s="714">
        <f>AT28</f>
        <v>48</v>
      </c>
      <c r="AJ33" s="714">
        <f>AU28</f>
        <v>4</v>
      </c>
      <c r="AK33" s="714">
        <f>AV28</f>
        <v>0</v>
      </c>
      <c r="AL33" s="714">
        <f>AW28</f>
        <v>52</v>
      </c>
      <c r="AN33" s="79" t="s">
        <v>449</v>
      </c>
      <c r="AO33" s="80">
        <f t="shared" si="4"/>
        <v>0.56923076923076921</v>
      </c>
      <c r="AP33" s="58">
        <f t="shared" si="4"/>
        <v>0.37692307692307692</v>
      </c>
      <c r="AQ33" s="59">
        <f t="shared" si="4"/>
        <v>5.3846153846153849E-2</v>
      </c>
      <c r="AS33" s="81" t="s">
        <v>449</v>
      </c>
      <c r="AT33" s="82">
        <f>+集計・資料①!CJ51</f>
        <v>74</v>
      </c>
      <c r="AU33" s="61">
        <f>+集計・資料①!CK51</f>
        <v>49</v>
      </c>
      <c r="AV33" s="83">
        <f>+集計・資料①!CL51</f>
        <v>7</v>
      </c>
      <c r="AW33" s="63">
        <f t="shared" si="5"/>
        <v>130</v>
      </c>
    </row>
    <row r="34" spans="1:49" ht="12" thickTop="1" thickBot="1">
      <c r="A34" s="439"/>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440"/>
      <c r="AH34" s="580" t="s">
        <v>631</v>
      </c>
      <c r="AI34" s="714">
        <f>SUM(AI28:AI33)</f>
        <v>760</v>
      </c>
      <c r="AJ34" s="714">
        <f>SUM(AJ28:AJ33)</f>
        <v>230</v>
      </c>
      <c r="AK34" s="714">
        <f>SUM(AK28:AK33)</f>
        <v>23</v>
      </c>
      <c r="AL34" s="714">
        <f>SUM(AL28:AL33)</f>
        <v>1013</v>
      </c>
      <c r="AS34" s="39" t="s">
        <v>631</v>
      </c>
      <c r="AT34" s="84">
        <f>+集計・資料①!CJ53</f>
        <v>760</v>
      </c>
      <c r="AU34" s="85">
        <f>+集計・資料①!CK53</f>
        <v>230</v>
      </c>
      <c r="AV34" s="86">
        <f>+集計・資料①!CL53</f>
        <v>23</v>
      </c>
      <c r="AW34" s="87">
        <f>+SUM(AW28:AW33)</f>
        <v>1013</v>
      </c>
    </row>
    <row r="35" spans="1:49">
      <c r="A35" s="439"/>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440"/>
      <c r="AI35" s="88"/>
      <c r="AJ35" s="88"/>
      <c r="AK35" s="88"/>
      <c r="AT35" s="88"/>
      <c r="AU35" s="88"/>
      <c r="AV35" s="88"/>
    </row>
    <row r="36" spans="1:49">
      <c r="A36" s="439"/>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440"/>
      <c r="AI36" s="89"/>
      <c r="AJ36" s="89"/>
      <c r="AK36" s="89"/>
      <c r="AT36" s="89"/>
      <c r="AU36" s="89"/>
      <c r="AV36" s="89"/>
    </row>
    <row r="37" spans="1:49">
      <c r="A37" s="439"/>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440"/>
      <c r="AI37" s="88"/>
      <c r="AJ37" s="88"/>
      <c r="AK37" s="88"/>
      <c r="AT37" s="88"/>
      <c r="AU37" s="88"/>
      <c r="AV37" s="88"/>
    </row>
    <row r="38" spans="1:49">
      <c r="A38" s="439"/>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440"/>
    </row>
    <row r="39" spans="1:49">
      <c r="A39" s="439"/>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440"/>
    </row>
    <row r="40" spans="1:49">
      <c r="A40" s="439"/>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440"/>
    </row>
    <row r="41" spans="1:49">
      <c r="A41" s="439"/>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440"/>
    </row>
    <row r="42" spans="1:49">
      <c r="A42" s="439"/>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440"/>
    </row>
    <row r="43" spans="1:49">
      <c r="A43" s="439"/>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440"/>
    </row>
    <row r="44" spans="1:49">
      <c r="A44" s="439"/>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440"/>
    </row>
    <row r="45" spans="1:49">
      <c r="A45" s="43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440"/>
    </row>
    <row r="46" spans="1:49">
      <c r="A46" s="439"/>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440"/>
    </row>
    <row r="47" spans="1:49">
      <c r="A47" s="439"/>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440"/>
    </row>
    <row r="48" spans="1:49">
      <c r="A48" s="439"/>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440"/>
    </row>
    <row r="49" spans="1:27">
      <c r="A49" s="43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440"/>
    </row>
    <row r="50" spans="1:27">
      <c r="A50" s="439"/>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440"/>
    </row>
    <row r="51" spans="1:27">
      <c r="A51" s="439"/>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440"/>
    </row>
    <row r="52" spans="1:27">
      <c r="A52" s="439"/>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440"/>
    </row>
    <row r="53" spans="1:27">
      <c r="A53" s="439"/>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440"/>
    </row>
    <row r="54" spans="1:27">
      <c r="A54" s="439"/>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440"/>
    </row>
    <row r="55" spans="1:27">
      <c r="A55" s="439"/>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440"/>
    </row>
    <row r="56" spans="1:27">
      <c r="A56" s="439"/>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440"/>
    </row>
    <row r="57" spans="1:27">
      <c r="A57" s="439"/>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440"/>
    </row>
    <row r="58" spans="1:27">
      <c r="A58" s="439"/>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440"/>
    </row>
    <row r="59" spans="1:27">
      <c r="A59" s="439"/>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440"/>
    </row>
    <row r="60" spans="1:27">
      <c r="A60" s="439"/>
      <c r="B60" s="89"/>
      <c r="C60" s="89"/>
      <c r="D60" s="89"/>
      <c r="E60" s="89"/>
      <c r="F60" s="89"/>
      <c r="G60" s="89"/>
      <c r="H60" s="89"/>
      <c r="I60" s="89"/>
      <c r="J60" s="89"/>
      <c r="K60" s="89"/>
      <c r="L60" s="89"/>
      <c r="M60" s="89"/>
      <c r="N60" s="89"/>
      <c r="O60" s="89"/>
      <c r="P60" s="89"/>
      <c r="Q60" s="89"/>
      <c r="R60" s="89"/>
      <c r="S60" s="89"/>
      <c r="T60" s="89"/>
      <c r="U60" s="89"/>
      <c r="V60" s="89"/>
      <c r="W60" s="89"/>
      <c r="X60" s="89"/>
      <c r="Y60" s="89"/>
      <c r="Z60" s="89"/>
      <c r="AA60" s="440"/>
    </row>
    <row r="61" spans="1:27">
      <c r="A61" s="441"/>
      <c r="B61" s="442"/>
      <c r="C61" s="442"/>
      <c r="D61" s="442"/>
      <c r="E61" s="442"/>
      <c r="F61" s="442"/>
      <c r="G61" s="442"/>
      <c r="H61" s="442"/>
      <c r="I61" s="442"/>
      <c r="J61" s="442"/>
      <c r="K61" s="442"/>
      <c r="L61" s="442"/>
      <c r="M61" s="442"/>
      <c r="N61" s="442"/>
      <c r="O61" s="442"/>
      <c r="P61" s="442"/>
      <c r="Q61" s="442"/>
      <c r="R61" s="442"/>
      <c r="S61" s="442"/>
      <c r="T61" s="442"/>
      <c r="U61" s="442"/>
      <c r="V61" s="442"/>
      <c r="W61" s="442"/>
      <c r="X61" s="442"/>
      <c r="Y61" s="442"/>
      <c r="Z61" s="442"/>
      <c r="AA61" s="443"/>
    </row>
  </sheetData>
  <mergeCells count="3">
    <mergeCell ref="A1:B1"/>
    <mergeCell ref="V1:AA1"/>
    <mergeCell ref="B3:L17"/>
  </mergeCells>
  <phoneticPr fontId="4"/>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60" man="1"/>
    <brk id="38"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enableFormatConditionsCalculation="0">
    <tabColor theme="9" tint="0.59999389629810485"/>
  </sheetPr>
  <dimension ref="A1:AY54"/>
  <sheetViews>
    <sheetView showGridLines="0" view="pageBreakPreview" zoomScale="112" zoomScaleNormal="100" zoomScaleSheetLayoutView="112" workbookViewId="0">
      <selection activeCell="B17" sqref="B17"/>
    </sheetView>
  </sheetViews>
  <sheetFormatPr defaultColWidth="10.28515625" defaultRowHeight="12"/>
  <cols>
    <col min="1" max="27" width="3.5703125" style="731" customWidth="1"/>
    <col min="28" max="28" width="2" style="731" customWidth="1"/>
    <col min="29" max="29" width="15.5703125" style="285" customWidth="1"/>
    <col min="30" max="32" width="8" style="285" customWidth="1"/>
    <col min="33" max="33" width="9.5703125" style="285" customWidth="1"/>
    <col min="34" max="34" width="14.85546875" style="285" customWidth="1"/>
    <col min="35" max="37" width="6.42578125" style="285" customWidth="1"/>
    <col min="38" max="38" width="7.7109375" style="285" customWidth="1"/>
    <col min="39" max="39" width="7.85546875" style="731" customWidth="1"/>
    <col min="40" max="40" width="15.5703125" style="285" customWidth="1"/>
    <col min="41" max="43" width="7.85546875" style="285" customWidth="1"/>
    <col min="44" max="44" width="9.5703125" style="285" customWidth="1"/>
    <col min="45" max="45" width="14.85546875" style="285" customWidth="1"/>
    <col min="46" max="49" width="6.42578125" style="285" customWidth="1"/>
    <col min="50" max="51" width="10.28515625" style="285" customWidth="1"/>
    <col min="52" max="16384" width="10.28515625" style="731"/>
  </cols>
  <sheetData>
    <row r="1" spans="1:49" ht="21" customHeight="1" thickBot="1">
      <c r="A1" s="869">
        <v>54</v>
      </c>
      <c r="B1" s="869"/>
      <c r="C1" s="500" t="s">
        <v>569</v>
      </c>
      <c r="D1" s="500"/>
      <c r="E1" s="500"/>
      <c r="F1" s="500"/>
      <c r="G1" s="500"/>
      <c r="H1" s="500"/>
      <c r="I1" s="500"/>
      <c r="J1" s="500"/>
      <c r="K1" s="500"/>
      <c r="L1" s="500"/>
      <c r="M1" s="500"/>
      <c r="N1" s="500"/>
      <c r="O1" s="500"/>
      <c r="P1" s="500"/>
      <c r="Q1" s="500"/>
      <c r="R1" s="500"/>
      <c r="S1" s="500"/>
      <c r="T1" s="500"/>
      <c r="U1" s="500"/>
      <c r="V1" s="872" t="s">
        <v>750</v>
      </c>
      <c r="W1" s="873"/>
      <c r="X1" s="873"/>
      <c r="Y1" s="873"/>
      <c r="Z1" s="873"/>
      <c r="AA1" s="873"/>
      <c r="AC1" s="285" t="s">
        <v>797</v>
      </c>
      <c r="AN1" s="285" t="s">
        <v>570</v>
      </c>
    </row>
    <row r="3" spans="1:49">
      <c r="C3" s="779"/>
      <c r="D3" s="779"/>
      <c r="E3" s="779"/>
      <c r="F3" s="779"/>
      <c r="G3" s="779"/>
      <c r="H3" s="779"/>
      <c r="I3" s="779"/>
      <c r="J3" s="779"/>
      <c r="K3" s="779"/>
      <c r="L3" s="779"/>
      <c r="M3" s="779"/>
      <c r="O3" s="759"/>
      <c r="P3" s="759"/>
      <c r="Q3" s="759"/>
      <c r="R3" s="759"/>
      <c r="S3" s="759"/>
      <c r="T3" s="759"/>
      <c r="U3" s="759"/>
      <c r="V3" s="759"/>
      <c r="W3" s="759"/>
      <c r="X3" s="759"/>
      <c r="Y3" s="759"/>
      <c r="Z3" s="759"/>
      <c r="AA3" s="759"/>
      <c r="AC3" s="285" t="s">
        <v>571</v>
      </c>
      <c r="AH3" s="285" t="s">
        <v>574</v>
      </c>
      <c r="AN3" s="285" t="s">
        <v>571</v>
      </c>
      <c r="AS3" s="285" t="s">
        <v>574</v>
      </c>
    </row>
    <row r="4" spans="1:49" ht="12.75" thickBot="1">
      <c r="B4" s="779"/>
      <c r="C4" s="779"/>
      <c r="D4" s="779"/>
      <c r="E4" s="779"/>
      <c r="F4" s="779"/>
      <c r="G4" s="779"/>
      <c r="H4" s="779"/>
      <c r="I4" s="779"/>
      <c r="J4" s="779"/>
      <c r="K4" s="779"/>
      <c r="L4" s="779"/>
      <c r="M4" s="779"/>
      <c r="O4" s="759"/>
      <c r="P4" s="759"/>
      <c r="Q4" s="759"/>
      <c r="R4" s="759"/>
      <c r="S4" s="759"/>
      <c r="T4" s="759"/>
      <c r="U4" s="759"/>
      <c r="V4" s="759"/>
      <c r="W4" s="759"/>
      <c r="X4" s="759"/>
      <c r="Y4" s="759"/>
      <c r="Z4" s="759"/>
      <c r="AA4" s="759"/>
    </row>
    <row r="5" spans="1:49" ht="12.75" customHeight="1" thickBot="1">
      <c r="B5" s="889" t="s">
        <v>778</v>
      </c>
      <c r="C5" s="890"/>
      <c r="D5" s="890"/>
      <c r="E5" s="890"/>
      <c r="F5" s="890"/>
      <c r="G5" s="890"/>
      <c r="H5" s="890"/>
      <c r="I5" s="890"/>
      <c r="J5" s="890"/>
      <c r="K5" s="890"/>
      <c r="L5" s="890"/>
      <c r="M5" s="890"/>
      <c r="O5" s="754"/>
      <c r="P5" s="755"/>
      <c r="Q5" s="755"/>
      <c r="R5" s="755"/>
      <c r="S5" s="755"/>
      <c r="T5" s="755"/>
      <c r="U5" s="755"/>
      <c r="V5" s="755"/>
      <c r="W5" s="755"/>
      <c r="X5" s="755"/>
      <c r="Y5" s="755"/>
      <c r="Z5" s="755"/>
      <c r="AA5" s="756"/>
      <c r="AC5" s="594"/>
      <c r="AD5" s="594" t="s">
        <v>124</v>
      </c>
      <c r="AE5" s="594" t="s">
        <v>125</v>
      </c>
      <c r="AF5" s="594" t="s">
        <v>58</v>
      </c>
      <c r="AH5" s="594"/>
      <c r="AI5" s="594" t="s">
        <v>124</v>
      </c>
      <c r="AJ5" s="594" t="s">
        <v>125</v>
      </c>
      <c r="AK5" s="594" t="s">
        <v>58</v>
      </c>
      <c r="AL5" s="594" t="s">
        <v>629</v>
      </c>
      <c r="AN5" s="299"/>
      <c r="AO5" s="757" t="s">
        <v>124</v>
      </c>
      <c r="AP5" s="478" t="s">
        <v>125</v>
      </c>
      <c r="AQ5" s="479" t="s">
        <v>58</v>
      </c>
      <c r="AS5" s="299"/>
      <c r="AT5" s="757" t="s">
        <v>124</v>
      </c>
      <c r="AU5" s="478" t="s">
        <v>125</v>
      </c>
      <c r="AV5" s="481" t="s">
        <v>58</v>
      </c>
      <c r="AW5" s="399" t="s">
        <v>629</v>
      </c>
    </row>
    <row r="6" spans="1:49" ht="12.75" thickBot="1">
      <c r="B6" s="890"/>
      <c r="C6" s="890"/>
      <c r="D6" s="890"/>
      <c r="E6" s="890"/>
      <c r="F6" s="890"/>
      <c r="G6" s="890"/>
      <c r="H6" s="890"/>
      <c r="I6" s="890"/>
      <c r="J6" s="890"/>
      <c r="K6" s="890"/>
      <c r="L6" s="890"/>
      <c r="M6" s="890"/>
      <c r="O6" s="758"/>
      <c r="P6" s="759"/>
      <c r="Q6" s="759"/>
      <c r="R6" s="759"/>
      <c r="S6" s="759"/>
      <c r="T6" s="759"/>
      <c r="U6" s="759"/>
      <c r="V6" s="759"/>
      <c r="W6" s="759"/>
      <c r="X6" s="759"/>
      <c r="Y6" s="759"/>
      <c r="Z6" s="759"/>
      <c r="AA6" s="760"/>
      <c r="AC6" s="594" t="s">
        <v>633</v>
      </c>
      <c r="AD6" s="706">
        <f>AO6</f>
        <v>0.10957551826258638</v>
      </c>
      <c r="AE6" s="706">
        <f>AP6</f>
        <v>3.1589338598223098E-2</v>
      </c>
      <c r="AF6" s="706">
        <f>AQ6</f>
        <v>0.85883514313919052</v>
      </c>
      <c r="AH6" s="594" t="s">
        <v>633</v>
      </c>
      <c r="AI6" s="808">
        <f>AT6</f>
        <v>111</v>
      </c>
      <c r="AJ6" s="730">
        <f>AU6</f>
        <v>32</v>
      </c>
      <c r="AK6" s="730">
        <f>AV6</f>
        <v>870</v>
      </c>
      <c r="AL6" s="730">
        <f>AW6</f>
        <v>1013</v>
      </c>
      <c r="AN6" s="320" t="s">
        <v>633</v>
      </c>
      <c r="AO6" s="132">
        <f>+AT6/+$AW6</f>
        <v>0.10957551826258638</v>
      </c>
      <c r="AP6" s="133">
        <f>+AU6/+$AW6</f>
        <v>3.1589338598223098E-2</v>
      </c>
      <c r="AQ6" s="135">
        <f>+AV6/+$AW6</f>
        <v>0.85883514313919052</v>
      </c>
      <c r="AS6" s="320" t="s">
        <v>633</v>
      </c>
      <c r="AT6" s="761">
        <f>+AT24</f>
        <v>111</v>
      </c>
      <c r="AU6" s="762">
        <f>+AU24</f>
        <v>32</v>
      </c>
      <c r="AV6" s="763">
        <f>+AV24</f>
        <v>870</v>
      </c>
      <c r="AW6" s="332">
        <f>+AW24</f>
        <v>1013</v>
      </c>
    </row>
    <row r="7" spans="1:49" ht="12.75" thickBot="1">
      <c r="B7" s="890"/>
      <c r="C7" s="890"/>
      <c r="D7" s="890"/>
      <c r="E7" s="890"/>
      <c r="F7" s="890"/>
      <c r="G7" s="890"/>
      <c r="H7" s="890"/>
      <c r="I7" s="890"/>
      <c r="J7" s="890"/>
      <c r="K7" s="890"/>
      <c r="L7" s="890"/>
      <c r="M7" s="890"/>
      <c r="O7" s="758"/>
      <c r="P7" s="759"/>
      <c r="Q7" s="759"/>
      <c r="R7" s="759"/>
      <c r="S7" s="759"/>
      <c r="T7" s="759"/>
      <c r="U7" s="759"/>
      <c r="V7" s="759"/>
      <c r="W7" s="759"/>
      <c r="X7" s="759"/>
      <c r="Y7" s="759"/>
      <c r="Z7" s="759"/>
      <c r="AA7" s="760"/>
      <c r="AC7" s="783" t="s">
        <v>459</v>
      </c>
      <c r="AD7" s="785">
        <f>AI6/AI7</f>
        <v>0.77622377622377625</v>
      </c>
      <c r="AH7" s="783" t="s">
        <v>458</v>
      </c>
      <c r="AI7" s="784">
        <f>AI6+AJ6</f>
        <v>143</v>
      </c>
    </row>
    <row r="8" spans="1:49">
      <c r="B8" s="890"/>
      <c r="C8" s="890"/>
      <c r="D8" s="890"/>
      <c r="E8" s="890"/>
      <c r="F8" s="890"/>
      <c r="G8" s="890"/>
      <c r="H8" s="890"/>
      <c r="I8" s="890"/>
      <c r="J8" s="890"/>
      <c r="K8" s="890"/>
      <c r="L8" s="890"/>
      <c r="M8" s="890"/>
      <c r="O8" s="758"/>
      <c r="P8" s="759"/>
      <c r="Q8" s="759"/>
      <c r="R8" s="759"/>
      <c r="S8" s="759"/>
      <c r="T8" s="759"/>
      <c r="U8" s="759"/>
      <c r="V8" s="759"/>
      <c r="W8" s="759"/>
      <c r="X8" s="759"/>
      <c r="Y8" s="759"/>
      <c r="Z8" s="759"/>
      <c r="AA8" s="760"/>
      <c r="AC8" s="285" t="s">
        <v>572</v>
      </c>
      <c r="AH8" s="285" t="s">
        <v>575</v>
      </c>
      <c r="AN8" s="285" t="s">
        <v>572</v>
      </c>
      <c r="AS8" s="285" t="s">
        <v>575</v>
      </c>
    </row>
    <row r="9" spans="1:49" ht="12.75" thickBot="1">
      <c r="B9" s="890"/>
      <c r="C9" s="890"/>
      <c r="D9" s="890"/>
      <c r="E9" s="890"/>
      <c r="F9" s="890"/>
      <c r="G9" s="890"/>
      <c r="H9" s="890"/>
      <c r="I9" s="890"/>
      <c r="J9" s="890"/>
      <c r="K9" s="890"/>
      <c r="L9" s="890"/>
      <c r="M9" s="890"/>
      <c r="O9" s="758"/>
      <c r="P9" s="759"/>
      <c r="Q9" s="759"/>
      <c r="R9" s="759"/>
      <c r="S9" s="759"/>
      <c r="T9" s="759"/>
      <c r="U9" s="759"/>
      <c r="V9" s="759"/>
      <c r="W9" s="759"/>
      <c r="X9" s="759"/>
      <c r="Y9" s="759"/>
      <c r="Z9" s="759"/>
      <c r="AA9" s="760"/>
    </row>
    <row r="10" spans="1:49" ht="12.75" thickBot="1">
      <c r="B10" s="890"/>
      <c r="C10" s="890"/>
      <c r="D10" s="890"/>
      <c r="E10" s="890"/>
      <c r="F10" s="890"/>
      <c r="G10" s="890"/>
      <c r="H10" s="890"/>
      <c r="I10" s="890"/>
      <c r="J10" s="890"/>
      <c r="K10" s="890"/>
      <c r="L10" s="890"/>
      <c r="M10" s="890"/>
      <c r="O10" s="758"/>
      <c r="P10" s="759"/>
      <c r="Q10" s="759"/>
      <c r="R10" s="759"/>
      <c r="S10" s="759"/>
      <c r="T10" s="759"/>
      <c r="U10" s="759"/>
      <c r="V10" s="759"/>
      <c r="W10" s="759"/>
      <c r="X10" s="759"/>
      <c r="Y10" s="759"/>
      <c r="Z10" s="759"/>
      <c r="AA10" s="760"/>
      <c r="AC10" s="587" t="s">
        <v>625</v>
      </c>
      <c r="AD10" s="594" t="s">
        <v>124</v>
      </c>
      <c r="AE10" s="594" t="s">
        <v>125</v>
      </c>
      <c r="AF10" s="594" t="s">
        <v>58</v>
      </c>
      <c r="AH10" s="587" t="s">
        <v>625</v>
      </c>
      <c r="AI10" s="594" t="s">
        <v>124</v>
      </c>
      <c r="AJ10" s="594" t="s">
        <v>125</v>
      </c>
      <c r="AK10" s="594" t="s">
        <v>58</v>
      </c>
      <c r="AL10" s="594" t="s">
        <v>629</v>
      </c>
      <c r="AN10" s="44" t="s">
        <v>625</v>
      </c>
      <c r="AO10" s="768" t="s">
        <v>124</v>
      </c>
      <c r="AP10" s="767" t="s">
        <v>125</v>
      </c>
      <c r="AQ10" s="479" t="s">
        <v>58</v>
      </c>
      <c r="AS10" s="44" t="s">
        <v>625</v>
      </c>
      <c r="AT10" s="480" t="s">
        <v>124</v>
      </c>
      <c r="AU10" s="478" t="s">
        <v>125</v>
      </c>
      <c r="AV10" s="481" t="s">
        <v>58</v>
      </c>
      <c r="AW10" s="399" t="s">
        <v>629</v>
      </c>
    </row>
    <row r="11" spans="1:49">
      <c r="B11" s="890"/>
      <c r="C11" s="890"/>
      <c r="D11" s="890"/>
      <c r="E11" s="890"/>
      <c r="F11" s="890"/>
      <c r="G11" s="890"/>
      <c r="H11" s="890"/>
      <c r="I11" s="890"/>
      <c r="J11" s="890"/>
      <c r="K11" s="890"/>
      <c r="L11" s="890"/>
      <c r="M11" s="890"/>
      <c r="O11" s="758"/>
      <c r="P11" s="759"/>
      <c r="Q11" s="759"/>
      <c r="R11" s="759"/>
      <c r="S11" s="759"/>
      <c r="T11" s="759"/>
      <c r="U11" s="759"/>
      <c r="V11" s="759"/>
      <c r="W11" s="759"/>
      <c r="X11" s="759"/>
      <c r="Y11" s="759"/>
      <c r="Z11" s="759"/>
      <c r="AA11" s="760"/>
      <c r="AC11" s="708" t="s">
        <v>623</v>
      </c>
      <c r="AD11" s="715">
        <f>AO23</f>
        <v>8.4337349397590355E-2</v>
      </c>
      <c r="AE11" s="706">
        <f>AP23</f>
        <v>3.614457831325301E-2</v>
      </c>
      <c r="AF11" s="706">
        <f>AQ23</f>
        <v>0.87951807228915657</v>
      </c>
      <c r="AH11" s="708" t="s">
        <v>623</v>
      </c>
      <c r="AI11" s="730">
        <f>AT23</f>
        <v>14</v>
      </c>
      <c r="AJ11" s="730">
        <f>AU23</f>
        <v>6</v>
      </c>
      <c r="AK11" s="730">
        <f>AV23</f>
        <v>146</v>
      </c>
      <c r="AL11" s="730">
        <f>AW23</f>
        <v>166</v>
      </c>
      <c r="AN11" s="46" t="s">
        <v>632</v>
      </c>
      <c r="AO11" s="92" t="e">
        <f t="shared" ref="AO11:AQ23" si="0">+AT11/+$AW11</f>
        <v>#DIV/0!</v>
      </c>
      <c r="AP11" s="48" t="e">
        <f t="shared" si="0"/>
        <v>#DIV/0!</v>
      </c>
      <c r="AQ11" s="93" t="e">
        <f t="shared" si="0"/>
        <v>#DIV/0!</v>
      </c>
      <c r="AS11" s="46" t="s">
        <v>632</v>
      </c>
      <c r="AT11" s="301">
        <f>集計・資料②!CB7</f>
        <v>0</v>
      </c>
      <c r="AU11" s="302">
        <f>集計・資料②!CC7</f>
        <v>0</v>
      </c>
      <c r="AV11" s="776">
        <f>集計・資料②!CD7</f>
        <v>0</v>
      </c>
      <c r="AW11" s="328">
        <f>+SUM(AT11:AV11)</f>
        <v>0</v>
      </c>
    </row>
    <row r="12" spans="1:49">
      <c r="B12" s="890"/>
      <c r="C12" s="890"/>
      <c r="D12" s="890"/>
      <c r="E12" s="890"/>
      <c r="F12" s="890"/>
      <c r="G12" s="890"/>
      <c r="H12" s="890"/>
      <c r="I12" s="890"/>
      <c r="J12" s="890"/>
      <c r="K12" s="890"/>
      <c r="L12" s="890"/>
      <c r="M12" s="890"/>
      <c r="O12" s="758"/>
      <c r="P12" s="759"/>
      <c r="Q12" s="759"/>
      <c r="R12" s="759"/>
      <c r="S12" s="759"/>
      <c r="T12" s="759"/>
      <c r="U12" s="759"/>
      <c r="V12" s="759"/>
      <c r="W12" s="759"/>
      <c r="X12" s="759"/>
      <c r="Y12" s="759"/>
      <c r="Z12" s="759"/>
      <c r="AA12" s="760"/>
      <c r="AC12" s="708" t="s">
        <v>622</v>
      </c>
      <c r="AD12" s="715">
        <f>AO22</f>
        <v>0.13750000000000001</v>
      </c>
      <c r="AE12" s="706">
        <f>AP22</f>
        <v>6.25E-2</v>
      </c>
      <c r="AF12" s="706">
        <f>AQ22</f>
        <v>0.8</v>
      </c>
      <c r="AH12" s="708" t="s">
        <v>622</v>
      </c>
      <c r="AI12" s="730">
        <f>AT22</f>
        <v>22</v>
      </c>
      <c r="AJ12" s="730">
        <f>AU22</f>
        <v>10</v>
      </c>
      <c r="AK12" s="730">
        <f>AV22</f>
        <v>128</v>
      </c>
      <c r="AL12" s="730">
        <f>AW22</f>
        <v>160</v>
      </c>
      <c r="AN12" s="8" t="s">
        <v>619</v>
      </c>
      <c r="AO12" s="98">
        <f t="shared" si="0"/>
        <v>5.2631578947368418E-2</v>
      </c>
      <c r="AP12" s="74">
        <f t="shared" si="0"/>
        <v>0</v>
      </c>
      <c r="AQ12" s="75">
        <f t="shared" si="0"/>
        <v>0.94736842105263153</v>
      </c>
      <c r="AS12" s="8" t="s">
        <v>619</v>
      </c>
      <c r="AT12" s="303">
        <f>集計・資料②!CB9</f>
        <v>3</v>
      </c>
      <c r="AU12" s="286">
        <f>集計・資料②!CC9</f>
        <v>0</v>
      </c>
      <c r="AV12" s="777">
        <f>集計・資料②!CD9</f>
        <v>54</v>
      </c>
      <c r="AW12" s="313">
        <f t="shared" ref="AW12:AW24" si="1">+SUM(AT12:AV12)</f>
        <v>57</v>
      </c>
    </row>
    <row r="13" spans="1:49">
      <c r="B13" s="890"/>
      <c r="C13" s="890"/>
      <c r="D13" s="890"/>
      <c r="E13" s="890"/>
      <c r="F13" s="890"/>
      <c r="G13" s="890"/>
      <c r="H13" s="890"/>
      <c r="I13" s="890"/>
      <c r="J13" s="890"/>
      <c r="K13" s="890"/>
      <c r="L13" s="890"/>
      <c r="M13" s="890"/>
      <c r="O13" s="758"/>
      <c r="P13" s="759"/>
      <c r="Q13" s="759"/>
      <c r="R13" s="759"/>
      <c r="S13" s="759"/>
      <c r="T13" s="759"/>
      <c r="U13" s="759"/>
      <c r="V13" s="759"/>
      <c r="W13" s="759"/>
      <c r="X13" s="759"/>
      <c r="Y13" s="759"/>
      <c r="Z13" s="759"/>
      <c r="AA13" s="760"/>
      <c r="AC13" s="708" t="s">
        <v>612</v>
      </c>
      <c r="AD13" s="715">
        <f>AO21</f>
        <v>0.25</v>
      </c>
      <c r="AE13" s="706">
        <f>AP21</f>
        <v>0.25</v>
      </c>
      <c r="AF13" s="706">
        <f>AQ21</f>
        <v>0.5</v>
      </c>
      <c r="AH13" s="708" t="s">
        <v>612</v>
      </c>
      <c r="AI13" s="730">
        <f>AT21</f>
        <v>2</v>
      </c>
      <c r="AJ13" s="730">
        <f>AU21</f>
        <v>2</v>
      </c>
      <c r="AK13" s="730">
        <f>AV21</f>
        <v>4</v>
      </c>
      <c r="AL13" s="730">
        <f>AW21</f>
        <v>8</v>
      </c>
      <c r="AN13" s="8" t="s">
        <v>620</v>
      </c>
      <c r="AO13" s="98">
        <f t="shared" si="0"/>
        <v>0.12121212121212122</v>
      </c>
      <c r="AP13" s="74">
        <f t="shared" si="0"/>
        <v>1.5151515151515152E-2</v>
      </c>
      <c r="AQ13" s="75">
        <f t="shared" si="0"/>
        <v>0.86363636363636365</v>
      </c>
      <c r="AS13" s="8" t="s">
        <v>620</v>
      </c>
      <c r="AT13" s="303">
        <f>集計・資料②!CB11</f>
        <v>16</v>
      </c>
      <c r="AU13" s="286">
        <f>集計・資料②!CC11</f>
        <v>2</v>
      </c>
      <c r="AV13" s="777">
        <f>集計・資料②!CD11</f>
        <v>114</v>
      </c>
      <c r="AW13" s="313">
        <f t="shared" si="1"/>
        <v>132</v>
      </c>
    </row>
    <row r="14" spans="1:49" ht="12" customHeight="1">
      <c r="B14" s="890"/>
      <c r="C14" s="890"/>
      <c r="D14" s="890"/>
      <c r="E14" s="890"/>
      <c r="F14" s="890"/>
      <c r="G14" s="890"/>
      <c r="H14" s="890"/>
      <c r="I14" s="890"/>
      <c r="J14" s="890"/>
      <c r="K14" s="890"/>
      <c r="L14" s="890"/>
      <c r="M14" s="890"/>
      <c r="O14" s="758"/>
      <c r="P14" s="759"/>
      <c r="Q14" s="759"/>
      <c r="R14" s="759"/>
      <c r="S14" s="759"/>
      <c r="T14" s="759"/>
      <c r="U14" s="759"/>
      <c r="V14" s="759"/>
      <c r="W14" s="759"/>
      <c r="X14" s="759"/>
      <c r="Y14" s="759"/>
      <c r="Z14" s="759"/>
      <c r="AA14" s="760"/>
      <c r="AC14" s="708" t="s">
        <v>613</v>
      </c>
      <c r="AD14" s="790">
        <f>AO20</f>
        <v>0.3</v>
      </c>
      <c r="AE14" s="706">
        <f>AP20</f>
        <v>0</v>
      </c>
      <c r="AF14" s="706">
        <f>AQ20</f>
        <v>0.7</v>
      </c>
      <c r="AH14" s="708" t="s">
        <v>613</v>
      </c>
      <c r="AI14" s="730">
        <f>AT20</f>
        <v>6</v>
      </c>
      <c r="AJ14" s="730">
        <f>AU20</f>
        <v>0</v>
      </c>
      <c r="AK14" s="730">
        <f>AV20</f>
        <v>14</v>
      </c>
      <c r="AL14" s="730">
        <f>AW20</f>
        <v>20</v>
      </c>
      <c r="AN14" s="8" t="s">
        <v>618</v>
      </c>
      <c r="AO14" s="98">
        <f t="shared" si="0"/>
        <v>0.2413793103448276</v>
      </c>
      <c r="AP14" s="74">
        <f t="shared" si="0"/>
        <v>3.4482758620689655E-2</v>
      </c>
      <c r="AQ14" s="75">
        <f t="shared" si="0"/>
        <v>0.72413793103448276</v>
      </c>
      <c r="AS14" s="8" t="s">
        <v>618</v>
      </c>
      <c r="AT14" s="303">
        <f>集計・資料②!CB13</f>
        <v>7</v>
      </c>
      <c r="AU14" s="286">
        <f>集計・資料②!CC13</f>
        <v>1</v>
      </c>
      <c r="AV14" s="777">
        <f>集計・資料②!CD13</f>
        <v>21</v>
      </c>
      <c r="AW14" s="313">
        <f t="shared" si="1"/>
        <v>29</v>
      </c>
    </row>
    <row r="15" spans="1:49">
      <c r="B15" s="890"/>
      <c r="C15" s="890"/>
      <c r="D15" s="890"/>
      <c r="E15" s="890"/>
      <c r="F15" s="890"/>
      <c r="G15" s="890"/>
      <c r="H15" s="890"/>
      <c r="I15" s="890"/>
      <c r="J15" s="890"/>
      <c r="K15" s="890"/>
      <c r="L15" s="890"/>
      <c r="M15" s="890"/>
      <c r="O15" s="758"/>
      <c r="P15" s="759"/>
      <c r="Q15" s="759"/>
      <c r="R15" s="759"/>
      <c r="S15" s="759"/>
      <c r="T15" s="759"/>
      <c r="U15" s="759"/>
      <c r="V15" s="759"/>
      <c r="W15" s="759"/>
      <c r="X15" s="759"/>
      <c r="Y15" s="759"/>
      <c r="Z15" s="759"/>
      <c r="AA15" s="760"/>
      <c r="AC15" s="708" t="s">
        <v>614</v>
      </c>
      <c r="AD15" s="715">
        <f>AO19</f>
        <v>7.1129707112970716E-2</v>
      </c>
      <c r="AE15" s="706">
        <f>AP19</f>
        <v>2.5104602510460251E-2</v>
      </c>
      <c r="AF15" s="706">
        <f>AQ19</f>
        <v>0.90376569037656906</v>
      </c>
      <c r="AH15" s="708" t="s">
        <v>614</v>
      </c>
      <c r="AI15" s="730">
        <f>AT19</f>
        <v>17</v>
      </c>
      <c r="AJ15" s="730">
        <f>AU19</f>
        <v>6</v>
      </c>
      <c r="AK15" s="730">
        <f>AV19</f>
        <v>216</v>
      </c>
      <c r="AL15" s="730">
        <f>AW19</f>
        <v>239</v>
      </c>
      <c r="AN15" s="8" t="s">
        <v>617</v>
      </c>
      <c r="AO15" s="98">
        <f t="shared" si="0"/>
        <v>0.14388489208633093</v>
      </c>
      <c r="AP15" s="74">
        <f t="shared" si="0"/>
        <v>2.8776978417266189E-2</v>
      </c>
      <c r="AQ15" s="75">
        <f t="shared" si="0"/>
        <v>0.82733812949640284</v>
      </c>
      <c r="AS15" s="8" t="s">
        <v>617</v>
      </c>
      <c r="AT15" s="303">
        <f>集計・資料②!CB15</f>
        <v>20</v>
      </c>
      <c r="AU15" s="286">
        <f>集計・資料②!CC15</f>
        <v>4</v>
      </c>
      <c r="AV15" s="777">
        <f>集計・資料②!CD15</f>
        <v>115</v>
      </c>
      <c r="AW15" s="313">
        <f t="shared" si="1"/>
        <v>139</v>
      </c>
    </row>
    <row r="16" spans="1:49" ht="12" customHeight="1">
      <c r="A16" s="759"/>
      <c r="B16" s="890"/>
      <c r="C16" s="890"/>
      <c r="D16" s="890"/>
      <c r="E16" s="890"/>
      <c r="F16" s="890"/>
      <c r="G16" s="890"/>
      <c r="H16" s="890"/>
      <c r="I16" s="890"/>
      <c r="J16" s="890"/>
      <c r="K16" s="890"/>
      <c r="L16" s="890"/>
      <c r="M16" s="890"/>
      <c r="N16" s="759"/>
      <c r="O16" s="764"/>
      <c r="P16" s="765"/>
      <c r="Q16" s="765"/>
      <c r="R16" s="765"/>
      <c r="S16" s="765"/>
      <c r="T16" s="765"/>
      <c r="U16" s="765"/>
      <c r="V16" s="765"/>
      <c r="W16" s="765"/>
      <c r="X16" s="765"/>
      <c r="Y16" s="765"/>
      <c r="Z16" s="765"/>
      <c r="AA16" s="766"/>
      <c r="AC16" s="708" t="s">
        <v>615</v>
      </c>
      <c r="AD16" s="715">
        <f>AO18</f>
        <v>0.21428571428571427</v>
      </c>
      <c r="AE16" s="706">
        <f>AP18</f>
        <v>7.1428571428571425E-2</v>
      </c>
      <c r="AF16" s="706">
        <f>AQ18</f>
        <v>0.7142857142857143</v>
      </c>
      <c r="AH16" s="708" t="s">
        <v>615</v>
      </c>
      <c r="AI16" s="730">
        <f>AT18</f>
        <v>3</v>
      </c>
      <c r="AJ16" s="730">
        <f>AU18</f>
        <v>1</v>
      </c>
      <c r="AK16" s="730">
        <f>AV18</f>
        <v>10</v>
      </c>
      <c r="AL16" s="730">
        <f>AW18</f>
        <v>14</v>
      </c>
      <c r="AN16" s="8" t="s">
        <v>616</v>
      </c>
      <c r="AO16" s="98">
        <f t="shared" si="0"/>
        <v>0</v>
      </c>
      <c r="AP16" s="74">
        <f t="shared" si="0"/>
        <v>0</v>
      </c>
      <c r="AQ16" s="75">
        <f t="shared" si="0"/>
        <v>1</v>
      </c>
      <c r="AS16" s="8" t="s">
        <v>616</v>
      </c>
      <c r="AT16" s="303">
        <f>集計・資料②!CB17</f>
        <v>0</v>
      </c>
      <c r="AU16" s="286">
        <f>集計・資料②!CC17</f>
        <v>0</v>
      </c>
      <c r="AV16" s="777">
        <f>集計・資料②!CD17</f>
        <v>30</v>
      </c>
      <c r="AW16" s="313">
        <f t="shared" si="1"/>
        <v>30</v>
      </c>
    </row>
    <row r="17" spans="1:49" ht="12.75" customHeight="1">
      <c r="A17" s="759"/>
      <c r="B17" s="780"/>
      <c r="C17" s="780"/>
      <c r="D17" s="780"/>
      <c r="E17" s="780"/>
      <c r="F17" s="780"/>
      <c r="G17" s="780"/>
      <c r="H17" s="780"/>
      <c r="I17" s="780"/>
      <c r="J17" s="780"/>
      <c r="K17" s="780"/>
      <c r="L17" s="780"/>
      <c r="M17" s="780"/>
      <c r="N17" s="759"/>
      <c r="O17" s="759"/>
      <c r="P17" s="759"/>
      <c r="Q17" s="759"/>
      <c r="R17" s="759"/>
      <c r="S17" s="759"/>
      <c r="T17" s="759"/>
      <c r="U17" s="759"/>
      <c r="V17" s="759"/>
      <c r="W17" s="759"/>
      <c r="X17" s="759"/>
      <c r="Y17" s="759"/>
      <c r="Z17" s="759"/>
      <c r="AA17" s="759"/>
      <c r="AC17" s="708" t="s">
        <v>621</v>
      </c>
      <c r="AD17" s="715">
        <f>AO17</f>
        <v>5.2631578947368418E-2</v>
      </c>
      <c r="AE17" s="706">
        <f>AP17</f>
        <v>0</v>
      </c>
      <c r="AF17" s="706">
        <f>AQ17</f>
        <v>0.94736842105263153</v>
      </c>
      <c r="AH17" s="708" t="s">
        <v>621</v>
      </c>
      <c r="AI17" s="730">
        <f>AT17</f>
        <v>1</v>
      </c>
      <c r="AJ17" s="730">
        <f>AU17</f>
        <v>0</v>
      </c>
      <c r="AK17" s="730">
        <f>AV17</f>
        <v>18</v>
      </c>
      <c r="AL17" s="730">
        <f>AW17</f>
        <v>19</v>
      </c>
      <c r="AN17" s="8" t="s">
        <v>621</v>
      </c>
      <c r="AO17" s="98">
        <f t="shared" si="0"/>
        <v>5.2631578947368418E-2</v>
      </c>
      <c r="AP17" s="74">
        <f t="shared" si="0"/>
        <v>0</v>
      </c>
      <c r="AQ17" s="75">
        <f t="shared" si="0"/>
        <v>0.94736842105263153</v>
      </c>
      <c r="AS17" s="8" t="s">
        <v>621</v>
      </c>
      <c r="AT17" s="303">
        <f>集計・資料②!CB19</f>
        <v>1</v>
      </c>
      <c r="AU17" s="286">
        <f>集計・資料②!CC19</f>
        <v>0</v>
      </c>
      <c r="AV17" s="777">
        <f>集計・資料②!CD19</f>
        <v>18</v>
      </c>
      <c r="AW17" s="313">
        <f t="shared" si="1"/>
        <v>19</v>
      </c>
    </row>
    <row r="18" spans="1:49">
      <c r="A18" s="754"/>
      <c r="B18" s="755"/>
      <c r="C18" s="755"/>
      <c r="D18" s="755"/>
      <c r="E18" s="755"/>
      <c r="F18" s="755"/>
      <c r="G18" s="755"/>
      <c r="H18" s="755"/>
      <c r="I18" s="755"/>
      <c r="J18" s="755"/>
      <c r="K18" s="755"/>
      <c r="L18" s="755"/>
      <c r="M18" s="755"/>
      <c r="N18" s="755"/>
      <c r="O18" s="755"/>
      <c r="P18" s="755"/>
      <c r="Q18" s="755"/>
      <c r="R18" s="755"/>
      <c r="S18" s="755"/>
      <c r="T18" s="755"/>
      <c r="U18" s="755"/>
      <c r="V18" s="755"/>
      <c r="W18" s="755"/>
      <c r="X18" s="755"/>
      <c r="Y18" s="755"/>
      <c r="Z18" s="755"/>
      <c r="AA18" s="756"/>
      <c r="AC18" s="708" t="s">
        <v>616</v>
      </c>
      <c r="AD18" s="715">
        <f>AO16</f>
        <v>0</v>
      </c>
      <c r="AE18" s="706">
        <f>AP16</f>
        <v>0</v>
      </c>
      <c r="AF18" s="706">
        <f>AQ16</f>
        <v>1</v>
      </c>
      <c r="AH18" s="708" t="s">
        <v>616</v>
      </c>
      <c r="AI18" s="730">
        <f>AT16</f>
        <v>0</v>
      </c>
      <c r="AJ18" s="730">
        <f>AU16</f>
        <v>0</v>
      </c>
      <c r="AK18" s="730">
        <f>AV16</f>
        <v>30</v>
      </c>
      <c r="AL18" s="730">
        <f>AW16</f>
        <v>30</v>
      </c>
      <c r="AN18" s="8" t="s">
        <v>615</v>
      </c>
      <c r="AO18" s="98">
        <f t="shared" si="0"/>
        <v>0.21428571428571427</v>
      </c>
      <c r="AP18" s="74">
        <f t="shared" si="0"/>
        <v>7.1428571428571425E-2</v>
      </c>
      <c r="AQ18" s="75">
        <f t="shared" si="0"/>
        <v>0.7142857142857143</v>
      </c>
      <c r="AS18" s="8" t="s">
        <v>615</v>
      </c>
      <c r="AT18" s="303">
        <f>集計・資料②!CB21</f>
        <v>3</v>
      </c>
      <c r="AU18" s="286">
        <f>集計・資料②!CC21</f>
        <v>1</v>
      </c>
      <c r="AV18" s="777">
        <f>集計・資料②!CD21</f>
        <v>10</v>
      </c>
      <c r="AW18" s="313">
        <f t="shared" si="1"/>
        <v>14</v>
      </c>
    </row>
    <row r="19" spans="1:49">
      <c r="A19" s="758"/>
      <c r="B19" s="759"/>
      <c r="C19" s="759"/>
      <c r="D19" s="759"/>
      <c r="E19" s="759"/>
      <c r="F19" s="759"/>
      <c r="G19" s="759"/>
      <c r="H19" s="759"/>
      <c r="I19" s="759"/>
      <c r="J19" s="759"/>
      <c r="K19" s="759"/>
      <c r="L19" s="759"/>
      <c r="M19" s="759"/>
      <c r="N19" s="759"/>
      <c r="O19" s="759"/>
      <c r="P19" s="759"/>
      <c r="Q19" s="759"/>
      <c r="R19" s="759"/>
      <c r="S19" s="759"/>
      <c r="T19" s="759"/>
      <c r="U19" s="759"/>
      <c r="V19" s="759"/>
      <c r="W19" s="759"/>
      <c r="X19" s="759"/>
      <c r="Y19" s="759"/>
      <c r="Z19" s="759"/>
      <c r="AA19" s="760"/>
      <c r="AC19" s="708" t="s">
        <v>617</v>
      </c>
      <c r="AD19" s="715">
        <f>AO15</f>
        <v>0.14388489208633093</v>
      </c>
      <c r="AE19" s="706">
        <f>AP15</f>
        <v>2.8776978417266189E-2</v>
      </c>
      <c r="AF19" s="706">
        <f>AQ15</f>
        <v>0.82733812949640284</v>
      </c>
      <c r="AH19" s="708" t="s">
        <v>617</v>
      </c>
      <c r="AI19" s="730">
        <f>AT15</f>
        <v>20</v>
      </c>
      <c r="AJ19" s="730">
        <f>AU15</f>
        <v>4</v>
      </c>
      <c r="AK19" s="730">
        <f>AV15</f>
        <v>115</v>
      </c>
      <c r="AL19" s="730">
        <f>AW15</f>
        <v>139</v>
      </c>
      <c r="AN19" s="8" t="s">
        <v>614</v>
      </c>
      <c r="AO19" s="98">
        <f t="shared" si="0"/>
        <v>7.1129707112970716E-2</v>
      </c>
      <c r="AP19" s="74">
        <f t="shared" si="0"/>
        <v>2.5104602510460251E-2</v>
      </c>
      <c r="AQ19" s="75">
        <f t="shared" si="0"/>
        <v>0.90376569037656906</v>
      </c>
      <c r="AS19" s="8" t="s">
        <v>614</v>
      </c>
      <c r="AT19" s="303">
        <f>集計・資料②!CB23</f>
        <v>17</v>
      </c>
      <c r="AU19" s="286">
        <f>集計・資料②!CC23</f>
        <v>6</v>
      </c>
      <c r="AV19" s="777">
        <f>集計・資料②!CD23</f>
        <v>216</v>
      </c>
      <c r="AW19" s="313">
        <f t="shared" si="1"/>
        <v>239</v>
      </c>
    </row>
    <row r="20" spans="1:49">
      <c r="A20" s="758"/>
      <c r="B20" s="759"/>
      <c r="C20" s="759"/>
      <c r="D20" s="759"/>
      <c r="E20" s="759"/>
      <c r="F20" s="759"/>
      <c r="G20" s="759"/>
      <c r="H20" s="759"/>
      <c r="I20" s="759"/>
      <c r="J20" s="759"/>
      <c r="K20" s="759"/>
      <c r="L20" s="759"/>
      <c r="M20" s="759"/>
      <c r="N20" s="759"/>
      <c r="O20" s="759"/>
      <c r="P20" s="759"/>
      <c r="Q20" s="759"/>
      <c r="R20" s="759"/>
      <c r="S20" s="759"/>
      <c r="T20" s="759"/>
      <c r="U20" s="759"/>
      <c r="V20" s="759"/>
      <c r="W20" s="759"/>
      <c r="X20" s="759"/>
      <c r="Y20" s="759"/>
      <c r="Z20" s="759"/>
      <c r="AA20" s="760"/>
      <c r="AC20" s="708" t="s">
        <v>618</v>
      </c>
      <c r="AD20" s="715">
        <f>AO14</f>
        <v>0.2413793103448276</v>
      </c>
      <c r="AE20" s="706">
        <f>AP14</f>
        <v>3.4482758620689655E-2</v>
      </c>
      <c r="AF20" s="706">
        <f>AQ14</f>
        <v>0.72413793103448276</v>
      </c>
      <c r="AG20" s="731"/>
      <c r="AH20" s="708" t="s">
        <v>618</v>
      </c>
      <c r="AI20" s="730">
        <f>AT14</f>
        <v>7</v>
      </c>
      <c r="AJ20" s="730">
        <f>AU14</f>
        <v>1</v>
      </c>
      <c r="AK20" s="730">
        <f>AV14</f>
        <v>21</v>
      </c>
      <c r="AL20" s="730">
        <f>AW14</f>
        <v>29</v>
      </c>
      <c r="AN20" s="8" t="s">
        <v>613</v>
      </c>
      <c r="AO20" s="98">
        <f t="shared" si="0"/>
        <v>0.3</v>
      </c>
      <c r="AP20" s="74">
        <f t="shared" si="0"/>
        <v>0</v>
      </c>
      <c r="AQ20" s="75">
        <f t="shared" si="0"/>
        <v>0.7</v>
      </c>
      <c r="AR20" s="731"/>
      <c r="AS20" s="8" t="s">
        <v>613</v>
      </c>
      <c r="AT20" s="303">
        <f>集計・資料②!CB25</f>
        <v>6</v>
      </c>
      <c r="AU20" s="286">
        <f>集計・資料②!CC25</f>
        <v>0</v>
      </c>
      <c r="AV20" s="777">
        <f>集計・資料②!CD25</f>
        <v>14</v>
      </c>
      <c r="AW20" s="313">
        <f t="shared" si="1"/>
        <v>20</v>
      </c>
    </row>
    <row r="21" spans="1:49">
      <c r="A21" s="758"/>
      <c r="B21" s="759"/>
      <c r="C21" s="759"/>
      <c r="D21" s="759"/>
      <c r="E21" s="759"/>
      <c r="F21" s="759"/>
      <c r="G21" s="759"/>
      <c r="H21" s="759"/>
      <c r="I21" s="759"/>
      <c r="J21" s="759"/>
      <c r="K21" s="759"/>
      <c r="L21" s="759"/>
      <c r="M21" s="759"/>
      <c r="N21" s="759"/>
      <c r="O21" s="759"/>
      <c r="P21" s="759"/>
      <c r="Q21" s="759"/>
      <c r="R21" s="759"/>
      <c r="S21" s="759"/>
      <c r="T21" s="759"/>
      <c r="U21" s="759"/>
      <c r="V21" s="759"/>
      <c r="W21" s="759"/>
      <c r="X21" s="759"/>
      <c r="Y21" s="759"/>
      <c r="Z21" s="759"/>
      <c r="AA21" s="760"/>
      <c r="AC21" s="708" t="s">
        <v>620</v>
      </c>
      <c r="AD21" s="715">
        <f>AO13</f>
        <v>0.12121212121212122</v>
      </c>
      <c r="AE21" s="706">
        <f>AP13</f>
        <v>1.5151515151515152E-2</v>
      </c>
      <c r="AF21" s="706">
        <f>AQ13</f>
        <v>0.86363636363636365</v>
      </c>
      <c r="AH21" s="708" t="s">
        <v>620</v>
      </c>
      <c r="AI21" s="730">
        <f>AT13</f>
        <v>16</v>
      </c>
      <c r="AJ21" s="730">
        <f>AU13</f>
        <v>2</v>
      </c>
      <c r="AK21" s="730">
        <f>AV13</f>
        <v>114</v>
      </c>
      <c r="AL21" s="730">
        <f>AW13</f>
        <v>132</v>
      </c>
      <c r="AN21" s="8" t="s">
        <v>612</v>
      </c>
      <c r="AO21" s="98">
        <f t="shared" si="0"/>
        <v>0.25</v>
      </c>
      <c r="AP21" s="74">
        <f t="shared" si="0"/>
        <v>0.25</v>
      </c>
      <c r="AQ21" s="75">
        <f t="shared" si="0"/>
        <v>0.5</v>
      </c>
      <c r="AS21" s="8" t="s">
        <v>612</v>
      </c>
      <c r="AT21" s="303">
        <f>集計・資料②!CB27</f>
        <v>2</v>
      </c>
      <c r="AU21" s="286">
        <f>集計・資料②!CC27</f>
        <v>2</v>
      </c>
      <c r="AV21" s="777">
        <f>集計・資料②!CD27</f>
        <v>4</v>
      </c>
      <c r="AW21" s="313">
        <f t="shared" si="1"/>
        <v>8</v>
      </c>
    </row>
    <row r="22" spans="1:49">
      <c r="A22" s="758"/>
      <c r="B22" s="759"/>
      <c r="C22" s="759"/>
      <c r="D22" s="759"/>
      <c r="E22" s="759"/>
      <c r="F22" s="759"/>
      <c r="G22" s="759"/>
      <c r="H22" s="759"/>
      <c r="I22" s="759"/>
      <c r="J22" s="759"/>
      <c r="K22" s="759"/>
      <c r="L22" s="759"/>
      <c r="M22" s="759"/>
      <c r="N22" s="759"/>
      <c r="O22" s="759"/>
      <c r="P22" s="759"/>
      <c r="Q22" s="759"/>
      <c r="R22" s="759"/>
      <c r="S22" s="759"/>
      <c r="T22" s="759"/>
      <c r="U22" s="759"/>
      <c r="V22" s="759"/>
      <c r="W22" s="759"/>
      <c r="X22" s="759"/>
      <c r="Y22" s="759"/>
      <c r="Z22" s="759"/>
      <c r="AA22" s="760"/>
      <c r="AC22" s="708" t="s">
        <v>619</v>
      </c>
      <c r="AD22" s="706">
        <f>AO12</f>
        <v>5.2631578947368418E-2</v>
      </c>
      <c r="AE22" s="706">
        <f>AP12</f>
        <v>0</v>
      </c>
      <c r="AF22" s="706">
        <f>AQ12</f>
        <v>0.94736842105263153</v>
      </c>
      <c r="AH22" s="708" t="s">
        <v>619</v>
      </c>
      <c r="AI22" s="730">
        <f>AT12</f>
        <v>3</v>
      </c>
      <c r="AJ22" s="730">
        <f>AU12</f>
        <v>0</v>
      </c>
      <c r="AK22" s="730">
        <f>AV12</f>
        <v>54</v>
      </c>
      <c r="AL22" s="730">
        <f>AW12</f>
        <v>57</v>
      </c>
      <c r="AN22" s="8" t="s">
        <v>622</v>
      </c>
      <c r="AO22" s="98">
        <f t="shared" si="0"/>
        <v>0.13750000000000001</v>
      </c>
      <c r="AP22" s="74">
        <f t="shared" si="0"/>
        <v>6.25E-2</v>
      </c>
      <c r="AQ22" s="75">
        <f t="shared" si="0"/>
        <v>0.8</v>
      </c>
      <c r="AS22" s="8" t="s">
        <v>622</v>
      </c>
      <c r="AT22" s="303">
        <f>集計・資料②!CB29</f>
        <v>22</v>
      </c>
      <c r="AU22" s="286">
        <f>集計・資料②!CC29</f>
        <v>10</v>
      </c>
      <c r="AV22" s="777">
        <f>集計・資料②!CD29</f>
        <v>128</v>
      </c>
      <c r="AW22" s="313">
        <f t="shared" si="1"/>
        <v>160</v>
      </c>
    </row>
    <row r="23" spans="1:49" ht="12.75" thickBot="1">
      <c r="A23" s="758"/>
      <c r="B23" s="759"/>
      <c r="C23" s="759"/>
      <c r="D23" s="759"/>
      <c r="E23" s="759"/>
      <c r="F23" s="759"/>
      <c r="G23" s="759"/>
      <c r="H23" s="759"/>
      <c r="I23" s="759"/>
      <c r="J23" s="759"/>
      <c r="K23" s="759"/>
      <c r="L23" s="759"/>
      <c r="M23" s="759"/>
      <c r="N23" s="759"/>
      <c r="O23" s="759"/>
      <c r="P23" s="759"/>
      <c r="Q23" s="759"/>
      <c r="R23" s="759"/>
      <c r="S23" s="759"/>
      <c r="T23" s="759"/>
      <c r="U23" s="759"/>
      <c r="V23" s="759"/>
      <c r="W23" s="759"/>
      <c r="X23" s="759"/>
      <c r="Y23" s="759"/>
      <c r="Z23" s="759"/>
      <c r="AA23" s="760"/>
      <c r="AC23" s="578" t="s">
        <v>632</v>
      </c>
      <c r="AD23" s="706" t="e">
        <f>AO11</f>
        <v>#DIV/0!</v>
      </c>
      <c r="AE23" s="706" t="e">
        <f>AP11</f>
        <v>#DIV/0!</v>
      </c>
      <c r="AF23" s="706" t="e">
        <f>AQ11</f>
        <v>#DIV/0!</v>
      </c>
      <c r="AH23" s="578" t="s">
        <v>632</v>
      </c>
      <c r="AI23" s="730">
        <f>AT11</f>
        <v>0</v>
      </c>
      <c r="AJ23" s="730">
        <f>AU11</f>
        <v>0</v>
      </c>
      <c r="AK23" s="730">
        <f>AV11</f>
        <v>0</v>
      </c>
      <c r="AL23" s="730">
        <f>AW11</f>
        <v>0</v>
      </c>
      <c r="AN23" s="11" t="s">
        <v>623</v>
      </c>
      <c r="AO23" s="57">
        <f t="shared" si="0"/>
        <v>8.4337349397590355E-2</v>
      </c>
      <c r="AP23" s="58">
        <f t="shared" si="0"/>
        <v>3.614457831325301E-2</v>
      </c>
      <c r="AQ23" s="59">
        <f t="shared" si="0"/>
        <v>0.87951807228915657</v>
      </c>
      <c r="AS23" s="9" t="s">
        <v>623</v>
      </c>
      <c r="AT23" s="304">
        <f>集計・資料②!CB31</f>
        <v>14</v>
      </c>
      <c r="AU23" s="305">
        <f>集計・資料②!CC31</f>
        <v>6</v>
      </c>
      <c r="AV23" s="778">
        <f>集計・資料②!CD31</f>
        <v>146</v>
      </c>
      <c r="AW23" s="314">
        <f t="shared" si="1"/>
        <v>166</v>
      </c>
    </row>
    <row r="24" spans="1:49" ht="13.5" thickTop="1" thickBot="1">
      <c r="A24" s="758"/>
      <c r="B24" s="759"/>
      <c r="C24" s="759"/>
      <c r="D24" s="759"/>
      <c r="E24" s="759"/>
      <c r="F24" s="759"/>
      <c r="G24" s="759"/>
      <c r="H24" s="759"/>
      <c r="I24" s="759"/>
      <c r="J24" s="759"/>
      <c r="K24" s="759"/>
      <c r="L24" s="759"/>
      <c r="M24" s="759"/>
      <c r="N24" s="759"/>
      <c r="O24" s="759"/>
      <c r="P24" s="759"/>
      <c r="Q24" s="759"/>
      <c r="R24" s="759"/>
      <c r="S24" s="759"/>
      <c r="T24" s="759"/>
      <c r="U24" s="759"/>
      <c r="V24" s="759"/>
      <c r="W24" s="759"/>
      <c r="X24" s="759"/>
      <c r="Y24" s="759"/>
      <c r="Z24" s="759"/>
      <c r="AA24" s="760"/>
      <c r="AC24" s="731"/>
      <c r="AD24" s="731"/>
      <c r="AE24" s="731"/>
      <c r="AF24" s="731"/>
      <c r="AH24" s="580" t="s">
        <v>633</v>
      </c>
      <c r="AI24" s="730">
        <f>SUM(AI11:AI23)</f>
        <v>111</v>
      </c>
      <c r="AJ24" s="730">
        <f>SUM(AJ11:AJ23)</f>
        <v>32</v>
      </c>
      <c r="AK24" s="730">
        <f>SUM(AK11:AK23)</f>
        <v>870</v>
      </c>
      <c r="AL24" s="730">
        <f>SUM(AL11:AL23)</f>
        <v>1013</v>
      </c>
      <c r="AN24" s="731"/>
      <c r="AO24" s="731"/>
      <c r="AP24" s="731"/>
      <c r="AQ24" s="731"/>
      <c r="AS24" s="35" t="s">
        <v>633</v>
      </c>
      <c r="AT24" s="774">
        <f>集計・資料②!CB33</f>
        <v>111</v>
      </c>
      <c r="AU24" s="486">
        <f>集計・資料②!CC33</f>
        <v>32</v>
      </c>
      <c r="AV24" s="775">
        <f>集計・資料②!CD33</f>
        <v>870</v>
      </c>
      <c r="AW24" s="311">
        <f t="shared" si="1"/>
        <v>1013</v>
      </c>
    </row>
    <row r="25" spans="1:49">
      <c r="A25" s="758"/>
      <c r="B25" s="759"/>
      <c r="C25" s="759"/>
      <c r="D25" s="759"/>
      <c r="E25" s="759"/>
      <c r="F25" s="759"/>
      <c r="G25" s="759"/>
      <c r="H25" s="759"/>
      <c r="I25" s="759"/>
      <c r="J25" s="759"/>
      <c r="K25" s="759"/>
      <c r="L25" s="759"/>
      <c r="M25" s="759"/>
      <c r="N25" s="759"/>
      <c r="O25" s="759"/>
      <c r="P25" s="759"/>
      <c r="Q25" s="759"/>
      <c r="R25" s="759"/>
      <c r="S25" s="759"/>
      <c r="T25" s="759"/>
      <c r="U25" s="759"/>
      <c r="V25" s="759"/>
      <c r="W25" s="759"/>
      <c r="X25" s="759"/>
      <c r="Y25" s="759"/>
      <c r="Z25" s="759"/>
      <c r="AA25" s="760"/>
      <c r="AC25" s="731"/>
      <c r="AD25" s="731"/>
      <c r="AE25" s="731"/>
      <c r="AF25" s="731"/>
      <c r="AH25" s="294"/>
      <c r="AI25" s="731"/>
      <c r="AJ25" s="731"/>
      <c r="AK25" s="731"/>
      <c r="AN25" s="731"/>
      <c r="AO25" s="731"/>
      <c r="AP25" s="731"/>
      <c r="AQ25" s="731"/>
      <c r="AS25" s="294"/>
      <c r="AT25" s="731"/>
      <c r="AU25" s="731"/>
      <c r="AV25" s="731"/>
    </row>
    <row r="26" spans="1:49">
      <c r="A26" s="758"/>
      <c r="B26" s="759"/>
      <c r="C26" s="759"/>
      <c r="D26" s="759"/>
      <c r="E26" s="759"/>
      <c r="F26" s="759"/>
      <c r="G26" s="759"/>
      <c r="H26" s="759"/>
      <c r="I26" s="759"/>
      <c r="J26" s="759"/>
      <c r="K26" s="759"/>
      <c r="L26" s="759"/>
      <c r="M26" s="759"/>
      <c r="N26" s="759"/>
      <c r="O26" s="759"/>
      <c r="P26" s="759"/>
      <c r="Q26" s="759"/>
      <c r="R26" s="759"/>
      <c r="S26" s="759"/>
      <c r="T26" s="759"/>
      <c r="U26" s="759"/>
      <c r="V26" s="759"/>
      <c r="W26" s="759"/>
      <c r="X26" s="759"/>
      <c r="Y26" s="759"/>
      <c r="Z26" s="759"/>
      <c r="AA26" s="760"/>
      <c r="AC26" s="285" t="s">
        <v>573</v>
      </c>
      <c r="AH26" s="285" t="s">
        <v>576</v>
      </c>
      <c r="AI26" s="315"/>
      <c r="AJ26" s="315"/>
      <c r="AK26" s="315"/>
      <c r="AN26" s="285" t="s">
        <v>573</v>
      </c>
      <c r="AS26" s="285" t="s">
        <v>576</v>
      </c>
      <c r="AT26" s="315"/>
      <c r="AU26" s="315"/>
      <c r="AV26" s="315"/>
    </row>
    <row r="27" spans="1:49" ht="12.75" thickBot="1">
      <c r="A27" s="758"/>
      <c r="B27" s="759"/>
      <c r="C27" s="759"/>
      <c r="D27" s="759"/>
      <c r="E27" s="759"/>
      <c r="F27" s="759"/>
      <c r="G27" s="759"/>
      <c r="H27" s="759"/>
      <c r="I27" s="759"/>
      <c r="J27" s="759"/>
      <c r="K27" s="759"/>
      <c r="L27" s="759"/>
      <c r="M27" s="759"/>
      <c r="N27" s="759"/>
      <c r="O27" s="759"/>
      <c r="P27" s="759"/>
      <c r="Q27" s="759"/>
      <c r="R27" s="759"/>
      <c r="S27" s="759"/>
      <c r="T27" s="759"/>
      <c r="U27" s="759"/>
      <c r="V27" s="759"/>
      <c r="W27" s="759"/>
      <c r="X27" s="759"/>
      <c r="Y27" s="759"/>
      <c r="Z27" s="759"/>
      <c r="AA27" s="760"/>
      <c r="AH27" s="294"/>
      <c r="AI27" s="315"/>
      <c r="AJ27" s="315"/>
      <c r="AK27" s="315"/>
      <c r="AS27" s="294"/>
      <c r="AT27" s="315"/>
      <c r="AU27" s="315"/>
      <c r="AV27" s="315"/>
    </row>
    <row r="28" spans="1:49" ht="12.75" thickBot="1">
      <c r="A28" s="758"/>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60"/>
      <c r="AC28" s="587" t="s">
        <v>626</v>
      </c>
      <c r="AD28" s="594" t="s">
        <v>124</v>
      </c>
      <c r="AE28" s="594" t="s">
        <v>125</v>
      </c>
      <c r="AF28" s="594" t="s">
        <v>58</v>
      </c>
      <c r="AH28" s="587" t="s">
        <v>626</v>
      </c>
      <c r="AI28" s="594" t="s">
        <v>124</v>
      </c>
      <c r="AJ28" s="594" t="s">
        <v>125</v>
      </c>
      <c r="AK28" s="594" t="s">
        <v>58</v>
      </c>
      <c r="AL28" s="594" t="s">
        <v>629</v>
      </c>
      <c r="AN28" s="44" t="s">
        <v>626</v>
      </c>
      <c r="AO28" s="768" t="s">
        <v>124</v>
      </c>
      <c r="AP28" s="767" t="s">
        <v>125</v>
      </c>
      <c r="AQ28" s="479" t="s">
        <v>58</v>
      </c>
      <c r="AS28" s="44" t="s">
        <v>626</v>
      </c>
      <c r="AT28" s="768" t="s">
        <v>124</v>
      </c>
      <c r="AU28" s="767" t="s">
        <v>125</v>
      </c>
      <c r="AV28" s="481" t="s">
        <v>58</v>
      </c>
      <c r="AW28" s="400" t="s">
        <v>629</v>
      </c>
    </row>
    <row r="29" spans="1:49">
      <c r="A29" s="758"/>
      <c r="B29" s="759"/>
      <c r="C29" s="759"/>
      <c r="D29" s="759"/>
      <c r="E29" s="759"/>
      <c r="F29" s="759"/>
      <c r="G29" s="759"/>
      <c r="H29" s="759"/>
      <c r="I29" s="759"/>
      <c r="J29" s="759"/>
      <c r="K29" s="759"/>
      <c r="L29" s="759"/>
      <c r="M29" s="759"/>
      <c r="N29" s="759"/>
      <c r="O29" s="759"/>
      <c r="P29" s="759"/>
      <c r="Q29" s="759"/>
      <c r="R29" s="759"/>
      <c r="S29" s="759"/>
      <c r="T29" s="759"/>
      <c r="U29" s="759"/>
      <c r="V29" s="759"/>
      <c r="W29" s="759"/>
      <c r="X29" s="759"/>
      <c r="Y29" s="759"/>
      <c r="Z29" s="759"/>
      <c r="AA29" s="760"/>
      <c r="AC29" s="582" t="s">
        <v>428</v>
      </c>
      <c r="AD29" s="706">
        <f>AO34</f>
        <v>0</v>
      </c>
      <c r="AE29" s="706">
        <f>AP34</f>
        <v>0</v>
      </c>
      <c r="AF29" s="706">
        <f>AQ34</f>
        <v>1</v>
      </c>
      <c r="AH29" s="582" t="s">
        <v>428</v>
      </c>
      <c r="AI29" s="730">
        <f>AT34</f>
        <v>0</v>
      </c>
      <c r="AJ29" s="730">
        <f>AU34</f>
        <v>0</v>
      </c>
      <c r="AK29" s="730">
        <f>AV34</f>
        <v>130</v>
      </c>
      <c r="AL29" s="730">
        <f>AW34</f>
        <v>130</v>
      </c>
      <c r="AN29" s="108" t="s">
        <v>630</v>
      </c>
      <c r="AO29" s="92">
        <f t="shared" ref="AO29:AQ34" si="2">+AT29/+$AW29</f>
        <v>0.78846153846153844</v>
      </c>
      <c r="AP29" s="48">
        <f t="shared" si="2"/>
        <v>9.6153846153846159E-2</v>
      </c>
      <c r="AQ29" s="93">
        <f t="shared" si="2"/>
        <v>0.11538461538461539</v>
      </c>
      <c r="AS29" s="108" t="s">
        <v>630</v>
      </c>
      <c r="AT29" s="301">
        <f>集計・資料②!CB41</f>
        <v>41</v>
      </c>
      <c r="AU29" s="302">
        <f>集計・資料②!CC41</f>
        <v>5</v>
      </c>
      <c r="AV29" s="776">
        <f>集計・資料②!CD41</f>
        <v>6</v>
      </c>
      <c r="AW29" s="328">
        <f t="shared" ref="AW29:AW35" si="3">+SUM(AT29:AV29)</f>
        <v>52</v>
      </c>
    </row>
    <row r="30" spans="1:49">
      <c r="A30" s="758"/>
      <c r="B30" s="759"/>
      <c r="C30" s="759"/>
      <c r="D30" s="759"/>
      <c r="E30" s="759"/>
      <c r="F30" s="759"/>
      <c r="G30" s="759"/>
      <c r="H30" s="759"/>
      <c r="I30" s="759"/>
      <c r="J30" s="759"/>
      <c r="K30" s="759"/>
      <c r="L30" s="759"/>
      <c r="M30" s="759"/>
      <c r="N30" s="759"/>
      <c r="O30" s="759"/>
      <c r="P30" s="759"/>
      <c r="Q30" s="759"/>
      <c r="R30" s="759"/>
      <c r="S30" s="759"/>
      <c r="T30" s="759"/>
      <c r="U30" s="759"/>
      <c r="V30" s="759"/>
      <c r="W30" s="759"/>
      <c r="X30" s="759"/>
      <c r="Y30" s="759"/>
      <c r="Z30" s="759"/>
      <c r="AA30" s="760"/>
      <c r="AC30" s="582" t="s">
        <v>429</v>
      </c>
      <c r="AD30" s="706">
        <f>AO33</f>
        <v>0</v>
      </c>
      <c r="AE30" s="706">
        <f>AP33</f>
        <v>0</v>
      </c>
      <c r="AF30" s="706">
        <f>AQ33</f>
        <v>1</v>
      </c>
      <c r="AH30" s="582" t="s">
        <v>429</v>
      </c>
      <c r="AI30" s="730">
        <f>AT33</f>
        <v>0</v>
      </c>
      <c r="AJ30" s="730">
        <f>AU33</f>
        <v>0</v>
      </c>
      <c r="AK30" s="730">
        <f>AV33</f>
        <v>322</v>
      </c>
      <c r="AL30" s="730">
        <f>AW33</f>
        <v>322</v>
      </c>
      <c r="AN30" s="110" t="s">
        <v>445</v>
      </c>
      <c r="AO30" s="98">
        <f t="shared" si="2"/>
        <v>0.6</v>
      </c>
      <c r="AP30" s="74">
        <f t="shared" si="2"/>
        <v>0.15714285714285714</v>
      </c>
      <c r="AQ30" s="75">
        <f t="shared" si="2"/>
        <v>0.24285714285714285</v>
      </c>
      <c r="AS30" s="110" t="s">
        <v>445</v>
      </c>
      <c r="AT30" s="303">
        <f>集計・資料②!CB43</f>
        <v>42</v>
      </c>
      <c r="AU30" s="286">
        <f>集計・資料②!CC43</f>
        <v>11</v>
      </c>
      <c r="AV30" s="777">
        <f>集計・資料②!CD43</f>
        <v>17</v>
      </c>
      <c r="AW30" s="313">
        <f t="shared" si="3"/>
        <v>70</v>
      </c>
    </row>
    <row r="31" spans="1:49">
      <c r="A31" s="758"/>
      <c r="B31" s="759"/>
      <c r="C31" s="759"/>
      <c r="D31" s="759"/>
      <c r="E31" s="759"/>
      <c r="F31" s="759"/>
      <c r="G31" s="759"/>
      <c r="H31" s="759"/>
      <c r="I31" s="759"/>
      <c r="J31" s="759"/>
      <c r="K31" s="759"/>
      <c r="L31" s="759"/>
      <c r="M31" s="759"/>
      <c r="N31" s="759"/>
      <c r="O31" s="759"/>
      <c r="P31" s="759"/>
      <c r="Q31" s="759"/>
      <c r="R31" s="759"/>
      <c r="S31" s="759"/>
      <c r="T31" s="759"/>
      <c r="U31" s="759"/>
      <c r="V31" s="759"/>
      <c r="W31" s="759"/>
      <c r="X31" s="759"/>
      <c r="Y31" s="759"/>
      <c r="Z31" s="759"/>
      <c r="AA31" s="760"/>
      <c r="AC31" s="582" t="s">
        <v>430</v>
      </c>
      <c r="AD31" s="706">
        <f>AO32</f>
        <v>0</v>
      </c>
      <c r="AE31" s="706">
        <f>AP32</f>
        <v>5.7306590257879654E-3</v>
      </c>
      <c r="AF31" s="706">
        <f>AQ32</f>
        <v>0.99426934097421205</v>
      </c>
      <c r="AH31" s="582" t="s">
        <v>430</v>
      </c>
      <c r="AI31" s="730">
        <f>AT32</f>
        <v>0</v>
      </c>
      <c r="AJ31" s="730">
        <f>AU32</f>
        <v>2</v>
      </c>
      <c r="AK31" s="730">
        <f>AV32</f>
        <v>347</v>
      </c>
      <c r="AL31" s="730">
        <f>AW32</f>
        <v>349</v>
      </c>
      <c r="AN31" s="110" t="s">
        <v>446</v>
      </c>
      <c r="AO31" s="98">
        <f t="shared" si="2"/>
        <v>0.31111111111111112</v>
      </c>
      <c r="AP31" s="74">
        <f t="shared" si="2"/>
        <v>0.15555555555555556</v>
      </c>
      <c r="AQ31" s="75">
        <f t="shared" si="2"/>
        <v>0.53333333333333333</v>
      </c>
      <c r="AS31" s="110" t="s">
        <v>446</v>
      </c>
      <c r="AT31" s="303">
        <f>集計・資料②!CB45</f>
        <v>28</v>
      </c>
      <c r="AU31" s="286">
        <f>集計・資料②!CC45</f>
        <v>14</v>
      </c>
      <c r="AV31" s="777">
        <f>集計・資料②!CD45</f>
        <v>48</v>
      </c>
      <c r="AW31" s="313">
        <f t="shared" si="3"/>
        <v>90</v>
      </c>
    </row>
    <row r="32" spans="1:49">
      <c r="A32" s="758"/>
      <c r="B32" s="759"/>
      <c r="C32" s="759"/>
      <c r="D32" s="759"/>
      <c r="E32" s="759"/>
      <c r="F32" s="759"/>
      <c r="G32" s="759"/>
      <c r="H32" s="759"/>
      <c r="I32" s="759"/>
      <c r="J32" s="759"/>
      <c r="K32" s="759"/>
      <c r="L32" s="759"/>
      <c r="M32" s="759"/>
      <c r="N32" s="759"/>
      <c r="O32" s="759"/>
      <c r="P32" s="759"/>
      <c r="Q32" s="759"/>
      <c r="R32" s="759"/>
      <c r="S32" s="759"/>
      <c r="T32" s="759"/>
      <c r="U32" s="759"/>
      <c r="V32" s="759"/>
      <c r="W32" s="759"/>
      <c r="X32" s="759"/>
      <c r="Y32" s="759"/>
      <c r="Z32" s="759"/>
      <c r="AA32" s="760"/>
      <c r="AC32" s="582" t="s">
        <v>431</v>
      </c>
      <c r="AD32" s="715">
        <f>AO31</f>
        <v>0.31111111111111112</v>
      </c>
      <c r="AE32" s="706">
        <f>AP31</f>
        <v>0.15555555555555556</v>
      </c>
      <c r="AF32" s="706">
        <f>AQ31</f>
        <v>0.53333333333333333</v>
      </c>
      <c r="AH32" s="582" t="s">
        <v>431</v>
      </c>
      <c r="AI32" s="730">
        <f>AT31</f>
        <v>28</v>
      </c>
      <c r="AJ32" s="730">
        <f>AU31</f>
        <v>14</v>
      </c>
      <c r="AK32" s="730">
        <f>AV31</f>
        <v>48</v>
      </c>
      <c r="AL32" s="730">
        <f>AW31</f>
        <v>90</v>
      </c>
      <c r="AN32" s="110" t="s">
        <v>447</v>
      </c>
      <c r="AO32" s="98">
        <f t="shared" si="2"/>
        <v>0</v>
      </c>
      <c r="AP32" s="74">
        <f t="shared" si="2"/>
        <v>5.7306590257879654E-3</v>
      </c>
      <c r="AQ32" s="75">
        <f t="shared" si="2"/>
        <v>0.99426934097421205</v>
      </c>
      <c r="AS32" s="110" t="s">
        <v>447</v>
      </c>
      <c r="AT32" s="303">
        <f>集計・資料②!CB47</f>
        <v>0</v>
      </c>
      <c r="AU32" s="286">
        <f>集計・資料②!CC47</f>
        <v>2</v>
      </c>
      <c r="AV32" s="777">
        <f>集計・資料②!CD47</f>
        <v>347</v>
      </c>
      <c r="AW32" s="313">
        <f t="shared" si="3"/>
        <v>349</v>
      </c>
    </row>
    <row r="33" spans="1:49">
      <c r="A33" s="758"/>
      <c r="B33" s="759"/>
      <c r="C33" s="759"/>
      <c r="D33" s="759"/>
      <c r="E33" s="759"/>
      <c r="F33" s="759"/>
      <c r="G33" s="759"/>
      <c r="H33" s="759"/>
      <c r="I33" s="759"/>
      <c r="J33" s="759"/>
      <c r="K33" s="759"/>
      <c r="L33" s="759"/>
      <c r="M33" s="759"/>
      <c r="N33" s="759"/>
      <c r="O33" s="759"/>
      <c r="P33" s="759"/>
      <c r="Q33" s="759"/>
      <c r="R33" s="759"/>
      <c r="S33" s="759"/>
      <c r="T33" s="759"/>
      <c r="U33" s="759"/>
      <c r="V33" s="759"/>
      <c r="W33" s="759"/>
      <c r="X33" s="759"/>
      <c r="Y33" s="759"/>
      <c r="Z33" s="759"/>
      <c r="AA33" s="760"/>
      <c r="AC33" s="582" t="s">
        <v>432</v>
      </c>
      <c r="AD33" s="715">
        <f>AO30</f>
        <v>0.6</v>
      </c>
      <c r="AE33" s="706">
        <f>AP30</f>
        <v>0.15714285714285714</v>
      </c>
      <c r="AF33" s="706">
        <f>AQ30</f>
        <v>0.24285714285714285</v>
      </c>
      <c r="AH33" s="582" t="s">
        <v>432</v>
      </c>
      <c r="AI33" s="730">
        <f>AT30</f>
        <v>42</v>
      </c>
      <c r="AJ33" s="730">
        <f>AU30</f>
        <v>11</v>
      </c>
      <c r="AK33" s="730">
        <f>AV30</f>
        <v>17</v>
      </c>
      <c r="AL33" s="730">
        <f>AW30</f>
        <v>70</v>
      </c>
      <c r="AN33" s="110" t="s">
        <v>448</v>
      </c>
      <c r="AO33" s="98">
        <f t="shared" si="2"/>
        <v>0</v>
      </c>
      <c r="AP33" s="74">
        <f t="shared" si="2"/>
        <v>0</v>
      </c>
      <c r="AQ33" s="75">
        <f t="shared" si="2"/>
        <v>1</v>
      </c>
      <c r="AS33" s="110" t="s">
        <v>448</v>
      </c>
      <c r="AT33" s="303">
        <f>集計・資料②!CB49</f>
        <v>0</v>
      </c>
      <c r="AU33" s="286">
        <f>集計・資料②!CC49</f>
        <v>0</v>
      </c>
      <c r="AV33" s="777">
        <f>集計・資料②!CD49</f>
        <v>322</v>
      </c>
      <c r="AW33" s="313">
        <f t="shared" si="3"/>
        <v>322</v>
      </c>
    </row>
    <row r="34" spans="1:49" ht="12.75" thickBot="1">
      <c r="A34" s="758"/>
      <c r="B34" s="759"/>
      <c r="C34" s="759"/>
      <c r="D34" s="759"/>
      <c r="E34" s="759"/>
      <c r="F34" s="759"/>
      <c r="G34" s="759"/>
      <c r="H34" s="759"/>
      <c r="I34" s="759"/>
      <c r="J34" s="759"/>
      <c r="K34" s="759"/>
      <c r="L34" s="759"/>
      <c r="M34" s="759"/>
      <c r="N34" s="759"/>
      <c r="O34" s="759"/>
      <c r="P34" s="759"/>
      <c r="Q34" s="759"/>
      <c r="R34" s="759"/>
      <c r="S34" s="759"/>
      <c r="T34" s="759"/>
      <c r="U34" s="759"/>
      <c r="V34" s="759"/>
      <c r="W34" s="759"/>
      <c r="X34" s="759"/>
      <c r="Y34" s="759"/>
      <c r="Z34" s="759"/>
      <c r="AA34" s="760"/>
      <c r="AC34" s="582" t="s">
        <v>433</v>
      </c>
      <c r="AD34" s="790">
        <f>AO29</f>
        <v>0.78846153846153844</v>
      </c>
      <c r="AE34" s="706">
        <f>AP29</f>
        <v>9.6153846153846159E-2</v>
      </c>
      <c r="AF34" s="706">
        <f>AQ29</f>
        <v>0.11538461538461539</v>
      </c>
      <c r="AH34" s="582" t="s">
        <v>433</v>
      </c>
      <c r="AI34" s="730">
        <f>AT29</f>
        <v>41</v>
      </c>
      <c r="AJ34" s="730">
        <f>AU29</f>
        <v>5</v>
      </c>
      <c r="AK34" s="730">
        <f>AV29</f>
        <v>6</v>
      </c>
      <c r="AL34" s="730">
        <f>AW29</f>
        <v>52</v>
      </c>
      <c r="AN34" s="131" t="s">
        <v>449</v>
      </c>
      <c r="AO34" s="57">
        <f t="shared" si="2"/>
        <v>0</v>
      </c>
      <c r="AP34" s="58">
        <f t="shared" si="2"/>
        <v>0</v>
      </c>
      <c r="AQ34" s="59">
        <f t="shared" si="2"/>
        <v>1</v>
      </c>
      <c r="AS34" s="112" t="s">
        <v>449</v>
      </c>
      <c r="AT34" s="304">
        <f>集計・資料②!CB51</f>
        <v>0</v>
      </c>
      <c r="AU34" s="305">
        <f>集計・資料②!CC51</f>
        <v>0</v>
      </c>
      <c r="AV34" s="778">
        <f>集計・資料②!CD51</f>
        <v>130</v>
      </c>
      <c r="AW34" s="314">
        <f t="shared" si="3"/>
        <v>130</v>
      </c>
    </row>
    <row r="35" spans="1:49" ht="13.5" thickTop="1" thickBot="1">
      <c r="A35" s="758"/>
      <c r="B35" s="759"/>
      <c r="C35" s="759"/>
      <c r="D35" s="759"/>
      <c r="E35" s="759"/>
      <c r="F35" s="759"/>
      <c r="G35" s="759"/>
      <c r="H35" s="759"/>
      <c r="I35" s="759"/>
      <c r="J35" s="759"/>
      <c r="K35" s="759"/>
      <c r="L35" s="759"/>
      <c r="M35" s="759"/>
      <c r="N35" s="759"/>
      <c r="O35" s="759"/>
      <c r="P35" s="759"/>
      <c r="Q35" s="759"/>
      <c r="R35" s="759"/>
      <c r="S35" s="759"/>
      <c r="T35" s="759"/>
      <c r="U35" s="759"/>
      <c r="V35" s="759"/>
      <c r="W35" s="759"/>
      <c r="X35" s="759"/>
      <c r="Y35" s="759"/>
      <c r="Z35" s="759"/>
      <c r="AA35" s="760"/>
      <c r="AC35" s="781"/>
      <c r="AH35" s="594" t="s">
        <v>631</v>
      </c>
      <c r="AI35" s="730">
        <f>SUM(AI29:AI34)</f>
        <v>111</v>
      </c>
      <c r="AJ35" s="730">
        <f>SUM(AJ29:AJ34)</f>
        <v>32</v>
      </c>
      <c r="AK35" s="730">
        <f>SUM(AK29:AK34)</f>
        <v>870</v>
      </c>
      <c r="AL35" s="730">
        <f>SUM(AL29:AL34)</f>
        <v>1013</v>
      </c>
      <c r="AN35" s="781"/>
      <c r="AS35" s="306" t="s">
        <v>631</v>
      </c>
      <c r="AT35" s="485">
        <f>集計・資料②!CB53</f>
        <v>111</v>
      </c>
      <c r="AU35" s="486">
        <f>集計・資料②!CC53</f>
        <v>32</v>
      </c>
      <c r="AV35" s="319">
        <f>集計・資料②!CD53</f>
        <v>870</v>
      </c>
      <c r="AW35" s="311">
        <f t="shared" si="3"/>
        <v>1013</v>
      </c>
    </row>
    <row r="36" spans="1:49">
      <c r="A36" s="758"/>
      <c r="B36" s="759"/>
      <c r="C36" s="759"/>
      <c r="D36" s="759"/>
      <c r="E36" s="759"/>
      <c r="F36" s="759"/>
      <c r="G36" s="759"/>
      <c r="H36" s="759"/>
      <c r="I36" s="759"/>
      <c r="J36" s="759"/>
      <c r="K36" s="759"/>
      <c r="L36" s="759"/>
      <c r="M36" s="759"/>
      <c r="N36" s="759"/>
      <c r="O36" s="759"/>
      <c r="P36" s="759"/>
      <c r="Q36" s="759"/>
      <c r="R36" s="759"/>
      <c r="S36" s="759"/>
      <c r="T36" s="759"/>
      <c r="U36" s="759"/>
      <c r="V36" s="759"/>
      <c r="W36" s="759"/>
      <c r="X36" s="759"/>
      <c r="Y36" s="759"/>
      <c r="Z36" s="759"/>
      <c r="AA36" s="760"/>
      <c r="AC36" s="285" t="s">
        <v>59</v>
      </c>
      <c r="AI36" s="315"/>
      <c r="AJ36" s="315"/>
      <c r="AK36" s="315"/>
      <c r="AL36" s="315"/>
      <c r="AT36" s="315"/>
      <c r="AU36" s="315"/>
      <c r="AV36" s="315"/>
      <c r="AW36" s="315"/>
    </row>
    <row r="37" spans="1:49">
      <c r="A37" s="758"/>
      <c r="B37" s="759"/>
      <c r="C37" s="759"/>
      <c r="D37" s="759"/>
      <c r="E37" s="759"/>
      <c r="F37" s="759"/>
      <c r="G37" s="759"/>
      <c r="H37" s="759"/>
      <c r="I37" s="759"/>
      <c r="J37" s="759"/>
      <c r="K37" s="759"/>
      <c r="L37" s="759"/>
      <c r="M37" s="759"/>
      <c r="N37" s="759"/>
      <c r="O37" s="759"/>
      <c r="P37" s="759"/>
      <c r="Q37" s="759"/>
      <c r="R37" s="759"/>
      <c r="S37" s="759"/>
      <c r="T37" s="759"/>
      <c r="U37" s="759"/>
      <c r="V37" s="759"/>
      <c r="W37" s="759"/>
      <c r="X37" s="759"/>
      <c r="Y37" s="759"/>
      <c r="Z37" s="759"/>
      <c r="AA37" s="760"/>
      <c r="AI37" s="731"/>
      <c r="AJ37" s="731"/>
      <c r="AK37" s="731"/>
      <c r="AL37" s="731"/>
      <c r="AT37" s="731"/>
      <c r="AU37" s="731"/>
      <c r="AV37" s="731"/>
      <c r="AW37" s="731"/>
    </row>
    <row r="38" spans="1:49">
      <c r="A38" s="758"/>
      <c r="B38" s="759"/>
      <c r="C38" s="759"/>
      <c r="D38" s="759"/>
      <c r="E38" s="759"/>
      <c r="F38" s="759"/>
      <c r="G38" s="759"/>
      <c r="H38" s="759"/>
      <c r="I38" s="759"/>
      <c r="J38" s="759"/>
      <c r="K38" s="759"/>
      <c r="L38" s="759"/>
      <c r="M38" s="759"/>
      <c r="N38" s="759"/>
      <c r="O38" s="759"/>
      <c r="P38" s="759"/>
      <c r="Q38" s="759"/>
      <c r="R38" s="759"/>
      <c r="S38" s="759"/>
      <c r="T38" s="759"/>
      <c r="U38" s="759"/>
      <c r="V38" s="759"/>
      <c r="W38" s="759"/>
      <c r="X38" s="759"/>
      <c r="Y38" s="759"/>
      <c r="Z38" s="759"/>
      <c r="AA38" s="760"/>
      <c r="AI38" s="315"/>
      <c r="AJ38" s="315"/>
      <c r="AK38" s="315"/>
      <c r="AL38" s="315"/>
      <c r="AT38" s="315"/>
      <c r="AU38" s="315"/>
      <c r="AV38" s="315"/>
      <c r="AW38" s="315"/>
    </row>
    <row r="39" spans="1:49">
      <c r="A39" s="758"/>
      <c r="B39" s="759"/>
      <c r="C39" s="759"/>
      <c r="D39" s="759"/>
      <c r="E39" s="759"/>
      <c r="F39" s="759"/>
      <c r="G39" s="759"/>
      <c r="H39" s="759"/>
      <c r="I39" s="759"/>
      <c r="J39" s="759"/>
      <c r="K39" s="759"/>
      <c r="L39" s="759"/>
      <c r="M39" s="759"/>
      <c r="N39" s="759"/>
      <c r="O39" s="759"/>
      <c r="P39" s="759"/>
      <c r="Q39" s="759"/>
      <c r="R39" s="759"/>
      <c r="S39" s="759"/>
      <c r="T39" s="759"/>
      <c r="U39" s="759"/>
      <c r="V39" s="759"/>
      <c r="W39" s="759"/>
      <c r="X39" s="759"/>
      <c r="Y39" s="759"/>
      <c r="Z39" s="759"/>
      <c r="AA39" s="760"/>
      <c r="AI39" s="731"/>
      <c r="AJ39" s="731"/>
      <c r="AK39" s="731"/>
      <c r="AL39" s="731"/>
      <c r="AT39" s="731"/>
      <c r="AU39" s="731"/>
      <c r="AV39" s="731"/>
      <c r="AW39" s="731"/>
    </row>
    <row r="40" spans="1:49">
      <c r="A40" s="758"/>
      <c r="B40" s="759"/>
      <c r="C40" s="759"/>
      <c r="D40" s="759"/>
      <c r="E40" s="759"/>
      <c r="F40" s="759"/>
      <c r="G40" s="759"/>
      <c r="H40" s="759"/>
      <c r="I40" s="759"/>
      <c r="J40" s="759"/>
      <c r="K40" s="759"/>
      <c r="L40" s="759"/>
      <c r="M40" s="759"/>
      <c r="N40" s="759"/>
      <c r="O40" s="759"/>
      <c r="P40" s="759"/>
      <c r="Q40" s="759"/>
      <c r="R40" s="759"/>
      <c r="S40" s="759"/>
      <c r="T40" s="759"/>
      <c r="U40" s="759"/>
      <c r="V40" s="759"/>
      <c r="W40" s="759"/>
      <c r="X40" s="759"/>
      <c r="Y40" s="759"/>
      <c r="Z40" s="759"/>
      <c r="AA40" s="760"/>
      <c r="AI40" s="315"/>
      <c r="AJ40" s="315"/>
      <c r="AK40" s="315"/>
      <c r="AL40" s="315"/>
      <c r="AT40" s="315"/>
      <c r="AU40" s="315"/>
      <c r="AV40" s="315"/>
      <c r="AW40" s="315"/>
    </row>
    <row r="41" spans="1:49">
      <c r="A41" s="758"/>
      <c r="B41" s="759"/>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60"/>
      <c r="AI41" s="731"/>
      <c r="AJ41" s="731"/>
      <c r="AK41" s="731"/>
      <c r="AL41" s="731"/>
      <c r="AT41" s="731"/>
      <c r="AU41" s="731"/>
      <c r="AV41" s="731"/>
      <c r="AW41" s="731"/>
    </row>
    <row r="42" spans="1:49">
      <c r="A42" s="758"/>
      <c r="B42" s="759"/>
      <c r="C42" s="759"/>
      <c r="D42" s="759"/>
      <c r="E42" s="759"/>
      <c r="F42" s="759"/>
      <c r="G42" s="759"/>
      <c r="H42" s="759"/>
      <c r="I42" s="759"/>
      <c r="J42" s="759"/>
      <c r="K42" s="759"/>
      <c r="L42" s="759"/>
      <c r="M42" s="759"/>
      <c r="N42" s="759"/>
      <c r="O42" s="759"/>
      <c r="P42" s="759"/>
      <c r="Q42" s="759"/>
      <c r="R42" s="759"/>
      <c r="S42" s="759"/>
      <c r="T42" s="759"/>
      <c r="U42" s="759"/>
      <c r="V42" s="759"/>
      <c r="W42" s="759"/>
      <c r="X42" s="759"/>
      <c r="Y42" s="759"/>
      <c r="Z42" s="759"/>
      <c r="AA42" s="760"/>
      <c r="AI42" s="315"/>
      <c r="AJ42" s="315"/>
      <c r="AK42" s="315"/>
      <c r="AL42" s="315"/>
      <c r="AT42" s="315"/>
      <c r="AU42" s="315"/>
      <c r="AV42" s="315"/>
      <c r="AW42" s="315"/>
    </row>
    <row r="43" spans="1:49">
      <c r="A43" s="758"/>
      <c r="B43" s="759"/>
      <c r="C43" s="759"/>
      <c r="D43" s="759"/>
      <c r="E43" s="759"/>
      <c r="F43" s="759"/>
      <c r="G43" s="759"/>
      <c r="H43" s="759"/>
      <c r="I43" s="759"/>
      <c r="J43" s="759"/>
      <c r="K43" s="759"/>
      <c r="L43" s="759"/>
      <c r="M43" s="759"/>
      <c r="N43" s="759"/>
      <c r="O43" s="759"/>
      <c r="P43" s="759"/>
      <c r="Q43" s="759"/>
      <c r="R43" s="759"/>
      <c r="S43" s="759"/>
      <c r="T43" s="759"/>
      <c r="U43" s="759"/>
      <c r="V43" s="759"/>
      <c r="W43" s="759"/>
      <c r="X43" s="759"/>
      <c r="Y43" s="759"/>
      <c r="Z43" s="759"/>
      <c r="AA43" s="760"/>
      <c r="AI43" s="315"/>
      <c r="AJ43" s="315"/>
      <c r="AK43" s="315"/>
      <c r="AL43" s="315"/>
      <c r="AT43" s="315"/>
      <c r="AU43" s="315"/>
      <c r="AV43" s="315"/>
      <c r="AW43" s="315"/>
    </row>
    <row r="44" spans="1:49">
      <c r="A44" s="758"/>
      <c r="B44" s="759"/>
      <c r="C44" s="759"/>
      <c r="D44" s="759"/>
      <c r="E44" s="759"/>
      <c r="F44" s="759"/>
      <c r="G44" s="759"/>
      <c r="H44" s="759"/>
      <c r="I44" s="759"/>
      <c r="J44" s="759"/>
      <c r="K44" s="759"/>
      <c r="L44" s="759"/>
      <c r="M44" s="759"/>
      <c r="N44" s="759"/>
      <c r="O44" s="759"/>
      <c r="P44" s="759"/>
      <c r="Q44" s="759"/>
      <c r="R44" s="759"/>
      <c r="S44" s="759"/>
      <c r="T44" s="759"/>
      <c r="U44" s="759"/>
      <c r="V44" s="759"/>
      <c r="W44" s="759"/>
      <c r="X44" s="759"/>
      <c r="Y44" s="759"/>
      <c r="Z44" s="759"/>
      <c r="AA44" s="760"/>
      <c r="AI44" s="315"/>
      <c r="AJ44" s="315"/>
      <c r="AK44" s="315"/>
      <c r="AL44" s="315"/>
      <c r="AT44" s="315"/>
      <c r="AU44" s="315"/>
      <c r="AV44" s="315"/>
      <c r="AW44" s="315"/>
    </row>
    <row r="45" spans="1:49">
      <c r="A45" s="758"/>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60"/>
      <c r="AI45" s="315"/>
      <c r="AJ45" s="315"/>
      <c r="AK45" s="315"/>
      <c r="AL45" s="315"/>
      <c r="AT45" s="315"/>
      <c r="AU45" s="315"/>
      <c r="AV45" s="315"/>
      <c r="AW45" s="315"/>
    </row>
    <row r="46" spans="1:49">
      <c r="A46" s="758"/>
      <c r="B46" s="759"/>
      <c r="C46" s="759"/>
      <c r="D46" s="759"/>
      <c r="E46" s="759"/>
      <c r="F46" s="759"/>
      <c r="G46" s="759"/>
      <c r="H46" s="759"/>
      <c r="I46" s="759"/>
      <c r="J46" s="759"/>
      <c r="K46" s="759"/>
      <c r="L46" s="759"/>
      <c r="M46" s="759"/>
      <c r="N46" s="759"/>
      <c r="O46" s="759"/>
      <c r="P46" s="759"/>
      <c r="Q46" s="759"/>
      <c r="R46" s="759"/>
      <c r="S46" s="759"/>
      <c r="T46" s="759"/>
      <c r="U46" s="759"/>
      <c r="V46" s="759"/>
      <c r="W46" s="759"/>
      <c r="X46" s="759"/>
      <c r="Y46" s="759"/>
      <c r="Z46" s="759"/>
      <c r="AA46" s="760"/>
    </row>
    <row r="47" spans="1:49">
      <c r="A47" s="758"/>
      <c r="B47" s="759"/>
      <c r="C47" s="759"/>
      <c r="D47" s="759"/>
      <c r="E47" s="759"/>
      <c r="F47" s="759"/>
      <c r="G47" s="759"/>
      <c r="H47" s="759"/>
      <c r="I47" s="759"/>
      <c r="J47" s="759"/>
      <c r="K47" s="759"/>
      <c r="L47" s="759"/>
      <c r="M47" s="759"/>
      <c r="N47" s="759"/>
      <c r="O47" s="759"/>
      <c r="P47" s="759"/>
      <c r="Q47" s="759"/>
      <c r="R47" s="759"/>
      <c r="S47" s="759"/>
      <c r="T47" s="759"/>
      <c r="U47" s="759"/>
      <c r="V47" s="759"/>
      <c r="W47" s="759"/>
      <c r="X47" s="759"/>
      <c r="Y47" s="759"/>
      <c r="Z47" s="759"/>
      <c r="AA47" s="760"/>
    </row>
    <row r="48" spans="1:49">
      <c r="A48" s="758"/>
      <c r="B48" s="759"/>
      <c r="C48" s="759"/>
      <c r="D48" s="759"/>
      <c r="E48" s="759"/>
      <c r="F48" s="759"/>
      <c r="G48" s="759"/>
      <c r="H48" s="759"/>
      <c r="I48" s="759"/>
      <c r="J48" s="759"/>
      <c r="K48" s="759"/>
      <c r="L48" s="759"/>
      <c r="M48" s="759"/>
      <c r="N48" s="759"/>
      <c r="O48" s="759"/>
      <c r="P48" s="759"/>
      <c r="Q48" s="759"/>
      <c r="R48" s="759"/>
      <c r="S48" s="759"/>
      <c r="T48" s="759"/>
      <c r="U48" s="759"/>
      <c r="V48" s="759"/>
      <c r="W48" s="759"/>
      <c r="X48" s="759"/>
      <c r="Y48" s="759"/>
      <c r="Z48" s="759"/>
      <c r="AA48" s="760"/>
    </row>
    <row r="49" spans="1:27">
      <c r="A49" s="758"/>
      <c r="B49" s="759"/>
      <c r="C49" s="759"/>
      <c r="D49" s="759"/>
      <c r="E49" s="759"/>
      <c r="F49" s="759"/>
      <c r="G49" s="759"/>
      <c r="H49" s="759"/>
      <c r="I49" s="759"/>
      <c r="J49" s="759"/>
      <c r="K49" s="759"/>
      <c r="L49" s="759"/>
      <c r="M49" s="759"/>
      <c r="N49" s="759"/>
      <c r="O49" s="759"/>
      <c r="P49" s="759"/>
      <c r="Q49" s="759"/>
      <c r="R49" s="759"/>
      <c r="S49" s="759"/>
      <c r="T49" s="759"/>
      <c r="U49" s="759"/>
      <c r="V49" s="759"/>
      <c r="W49" s="759"/>
      <c r="X49" s="759"/>
      <c r="Y49" s="759"/>
      <c r="Z49" s="759"/>
      <c r="AA49" s="760"/>
    </row>
    <row r="50" spans="1:27">
      <c r="A50" s="758"/>
      <c r="B50" s="759"/>
      <c r="C50" s="759"/>
      <c r="D50" s="759"/>
      <c r="E50" s="759"/>
      <c r="F50" s="759"/>
      <c r="G50" s="759"/>
      <c r="H50" s="759"/>
      <c r="I50" s="759"/>
      <c r="J50" s="759"/>
      <c r="K50" s="759"/>
      <c r="L50" s="759"/>
      <c r="M50" s="759"/>
      <c r="N50" s="759"/>
      <c r="O50" s="759"/>
      <c r="P50" s="759"/>
      <c r="Q50" s="759"/>
      <c r="R50" s="759"/>
      <c r="S50" s="759"/>
      <c r="T50" s="759"/>
      <c r="U50" s="759"/>
      <c r="V50" s="759"/>
      <c r="W50" s="759"/>
      <c r="X50" s="759"/>
      <c r="Y50" s="759"/>
      <c r="Z50" s="759"/>
      <c r="AA50" s="760"/>
    </row>
    <row r="51" spans="1:27">
      <c r="A51" s="758"/>
      <c r="B51" s="759"/>
      <c r="C51" s="759"/>
      <c r="D51" s="759"/>
      <c r="E51" s="759"/>
      <c r="F51" s="759"/>
      <c r="G51" s="759"/>
      <c r="H51" s="759"/>
      <c r="I51" s="759"/>
      <c r="J51" s="759"/>
      <c r="K51" s="759"/>
      <c r="L51" s="759"/>
      <c r="M51" s="759"/>
      <c r="N51" s="759"/>
      <c r="O51" s="759"/>
      <c r="P51" s="759"/>
      <c r="Q51" s="759"/>
      <c r="R51" s="759"/>
      <c r="S51" s="759"/>
      <c r="T51" s="759"/>
      <c r="U51" s="759"/>
      <c r="V51" s="759"/>
      <c r="W51" s="759"/>
      <c r="X51" s="759"/>
      <c r="Y51" s="759"/>
      <c r="Z51" s="759"/>
      <c r="AA51" s="760"/>
    </row>
    <row r="52" spans="1:27">
      <c r="A52" s="758"/>
      <c r="B52" s="759"/>
      <c r="C52" s="759"/>
      <c r="D52" s="759"/>
      <c r="E52" s="759"/>
      <c r="F52" s="759"/>
      <c r="G52" s="759"/>
      <c r="H52" s="759"/>
      <c r="I52" s="759"/>
      <c r="J52" s="759"/>
      <c r="K52" s="759"/>
      <c r="L52" s="759"/>
      <c r="M52" s="759"/>
      <c r="N52" s="759"/>
      <c r="O52" s="759"/>
      <c r="P52" s="759"/>
      <c r="Q52" s="759"/>
      <c r="R52" s="759"/>
      <c r="S52" s="759"/>
      <c r="T52" s="759"/>
      <c r="U52" s="759"/>
      <c r="V52" s="759"/>
      <c r="W52" s="759"/>
      <c r="X52" s="759"/>
      <c r="Y52" s="759"/>
      <c r="Z52" s="759"/>
      <c r="AA52" s="760"/>
    </row>
    <row r="53" spans="1:27">
      <c r="A53" s="764"/>
      <c r="B53" s="765"/>
      <c r="C53" s="765"/>
      <c r="D53" s="765"/>
      <c r="E53" s="765"/>
      <c r="F53" s="765"/>
      <c r="G53" s="765"/>
      <c r="H53" s="765"/>
      <c r="I53" s="765"/>
      <c r="J53" s="765"/>
      <c r="K53" s="765"/>
      <c r="L53" s="765"/>
      <c r="M53" s="765"/>
      <c r="N53" s="765"/>
      <c r="O53" s="765"/>
      <c r="P53" s="765"/>
      <c r="Q53" s="765"/>
      <c r="R53" s="765"/>
      <c r="S53" s="765"/>
      <c r="T53" s="765"/>
      <c r="U53" s="765"/>
      <c r="V53" s="765"/>
      <c r="W53" s="765"/>
      <c r="X53" s="765"/>
      <c r="Y53" s="765"/>
      <c r="Z53" s="765"/>
      <c r="AA53" s="766"/>
    </row>
    <row r="54" spans="1:27">
      <c r="A54" s="759"/>
      <c r="B54" s="759"/>
      <c r="C54" s="759"/>
      <c r="D54" s="759"/>
      <c r="E54" s="759"/>
      <c r="F54" s="759"/>
      <c r="G54" s="759"/>
      <c r="H54" s="759"/>
      <c r="I54" s="759"/>
      <c r="J54" s="759"/>
      <c r="K54" s="759"/>
      <c r="L54" s="759"/>
      <c r="M54" s="759"/>
      <c r="N54" s="759"/>
      <c r="O54" s="759"/>
      <c r="P54" s="759"/>
      <c r="Q54" s="759"/>
      <c r="R54" s="759"/>
      <c r="S54" s="759"/>
      <c r="T54" s="759"/>
      <c r="U54" s="759"/>
      <c r="V54" s="759"/>
      <c r="W54" s="759"/>
      <c r="X54" s="759"/>
      <c r="Y54" s="759"/>
      <c r="Z54" s="759"/>
      <c r="AA54" s="759"/>
    </row>
  </sheetData>
  <mergeCells count="3">
    <mergeCell ref="A1:B1"/>
    <mergeCell ref="V1:AA1"/>
    <mergeCell ref="B5:M16"/>
  </mergeCells>
  <phoneticPr fontId="10"/>
  <pageMargins left="0.75" right="0.75" top="1" bottom="1" header="0.51200000000000001" footer="0.51200000000000001"/>
  <pageSetup paperSize="9" scale="95" orientation="portrait" r:id="rId1"/>
  <headerFooter alignWithMargins="0"/>
  <colBreaks count="1" manualBreakCount="1">
    <brk id="27" max="1048575" man="1"/>
  </colBreaks>
  <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53"/>
  </sheetPr>
  <dimension ref="A1:HV684"/>
  <sheetViews>
    <sheetView view="pageBreakPreview" zoomScaleNormal="100" zoomScaleSheetLayoutView="100" workbookViewId="0">
      <pane xSplit="1" ySplit="1" topLeftCell="B2" activePane="bottomRight" state="frozen"/>
      <selection pane="topRight" activeCell="D1" sqref="D1"/>
      <selection pane="bottomLeft" activeCell="A2" sqref="A2"/>
      <selection pane="bottomRight" activeCell="K11" sqref="K11:K12"/>
    </sheetView>
  </sheetViews>
  <sheetFormatPr defaultColWidth="11.140625" defaultRowHeight="10.5"/>
  <cols>
    <col min="1" max="1" width="6.85546875" style="10" bestFit="1" customWidth="1"/>
    <col min="2" max="2" width="3.5703125" style="10" customWidth="1"/>
    <col min="3" max="3" width="9.28515625" style="10" customWidth="1"/>
    <col min="4" max="4" width="5.85546875" style="10" customWidth="1"/>
    <col min="5" max="5" width="6.85546875" style="10" customWidth="1"/>
    <col min="6" max="7" width="7.28515625" style="10" customWidth="1"/>
    <col min="8" max="8" width="6.42578125" style="16" customWidth="1"/>
    <col min="9" max="9" width="10.28515625" style="16" customWidth="1"/>
    <col min="10" max="10" width="11.7109375" style="16" customWidth="1"/>
    <col min="11" max="13" width="10.28515625" style="16" customWidth="1"/>
    <col min="14" max="22" width="6.42578125" style="16" customWidth="1"/>
    <col min="23" max="24" width="5.7109375" style="16" customWidth="1"/>
    <col min="25" max="25" width="7.140625" style="10" customWidth="1"/>
    <col min="26" max="33" width="8.7109375" style="10" customWidth="1"/>
    <col min="34" max="40" width="7" style="10" customWidth="1"/>
    <col min="41" max="41" width="10.42578125" style="10" customWidth="1"/>
    <col min="42" max="43" width="8.5703125" style="10" customWidth="1"/>
    <col min="44" max="47" width="6.28515625" style="10" customWidth="1"/>
    <col min="48" max="51" width="7" style="5" customWidth="1"/>
    <col min="52" max="52" width="7.85546875" style="5" customWidth="1"/>
    <col min="53" max="86" width="7.7109375" style="5" customWidth="1"/>
    <col min="87" max="94" width="6.140625" style="10" customWidth="1"/>
    <col min="95" max="95" width="7.85546875" style="10" customWidth="1"/>
    <col min="96" max="97" width="7.5703125" style="10" customWidth="1"/>
    <col min="98" max="98" width="8.28515625" style="10" customWidth="1"/>
    <col min="99" max="99" width="9" style="10" customWidth="1"/>
    <col min="100" max="104" width="7.5703125" style="10" customWidth="1"/>
    <col min="105" max="105" width="8.42578125" style="10" customWidth="1"/>
    <col min="106" max="106" width="7.5703125" style="10" customWidth="1"/>
    <col min="107" max="107" width="14.85546875" style="10" customWidth="1"/>
    <col min="108" max="108" width="7.7109375" style="10" customWidth="1"/>
    <col min="109" max="111" width="6.85546875" style="10" customWidth="1"/>
    <col min="112" max="112" width="7.7109375" style="10" customWidth="1"/>
    <col min="113" max="115" width="9.7109375" style="10" customWidth="1"/>
    <col min="116" max="116" width="11.42578125" style="10" customWidth="1"/>
    <col min="117" max="118" width="9.7109375" style="10" customWidth="1"/>
    <col min="119" max="119" width="10.7109375" style="10" customWidth="1"/>
    <col min="120" max="120" width="10.85546875" style="10" customWidth="1"/>
    <col min="121" max="121" width="11.7109375" style="10" customWidth="1"/>
    <col min="122" max="123" width="9.7109375" style="10" customWidth="1"/>
    <col min="124" max="124" width="11.5703125" style="10" customWidth="1"/>
    <col min="125" max="131" width="9.7109375" style="10" customWidth="1"/>
    <col min="132" max="161" width="7.28515625" style="10" customWidth="1"/>
    <col min="162" max="170" width="12.7109375" style="10" customWidth="1"/>
    <col min="171" max="171" width="10.140625" style="10" customWidth="1"/>
    <col min="172" max="177" width="7" style="10" customWidth="1"/>
    <col min="178" max="178" width="9" style="10" customWidth="1"/>
    <col min="179" max="183" width="7" style="10" customWidth="1"/>
    <col min="184" max="191" width="6" style="10" customWidth="1"/>
    <col min="192" max="192" width="4.5703125" style="10" customWidth="1"/>
    <col min="193" max="200" width="6.28515625" style="10" customWidth="1"/>
    <col min="201" max="201" width="6.85546875" style="10" customWidth="1"/>
    <col min="202" max="206" width="6.28515625" style="10" customWidth="1"/>
    <col min="207" max="207" width="6.140625" style="10" customWidth="1"/>
    <col min="208" max="208" width="6" style="10" customWidth="1"/>
    <col min="209" max="213" width="6.28515625" style="10" customWidth="1"/>
    <col min="214" max="214" width="6.140625" style="10" customWidth="1"/>
    <col min="215" max="215" width="5.85546875" style="10" customWidth="1"/>
    <col min="216" max="220" width="6.28515625" style="10" customWidth="1"/>
    <col min="221" max="221" width="6.140625" style="10" customWidth="1"/>
    <col min="222" max="228" width="11.7109375" style="10" customWidth="1"/>
    <col min="229" max="229" width="11.85546875" style="10" customWidth="1"/>
    <col min="230" max="16384" width="11.140625" style="10"/>
  </cols>
  <sheetData>
    <row r="1" spans="1:229" s="5" customFormat="1" ht="12" customHeight="1">
      <c r="B1" s="2"/>
      <c r="C1" s="2"/>
      <c r="D1" s="7"/>
      <c r="E1" s="2"/>
      <c r="F1" s="2"/>
      <c r="G1" s="2"/>
      <c r="H1" s="14"/>
      <c r="I1" s="14"/>
      <c r="J1" s="14"/>
      <c r="K1" s="14"/>
      <c r="L1" s="14"/>
      <c r="M1" s="14"/>
      <c r="N1" s="14"/>
      <c r="O1" s="14"/>
      <c r="P1" s="14"/>
      <c r="Q1" s="14"/>
      <c r="R1" s="14"/>
      <c r="S1" s="14"/>
      <c r="T1" s="14"/>
      <c r="U1" s="14"/>
      <c r="V1" s="14"/>
      <c r="W1" s="14"/>
      <c r="X1" s="14"/>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561"/>
      <c r="EU1" s="2"/>
      <c r="EV1" s="737"/>
      <c r="EW1" s="2"/>
      <c r="EX1" s="2"/>
      <c r="EY1" s="2"/>
      <c r="EZ1" s="2"/>
      <c r="FA1" s="2"/>
      <c r="FB1" s="2"/>
      <c r="FC1" s="2"/>
      <c r="FD1" s="561"/>
      <c r="FE1" s="2"/>
      <c r="FF1" s="2"/>
      <c r="FG1" s="2"/>
      <c r="FH1" s="2"/>
      <c r="FI1" s="2"/>
      <c r="FJ1" s="2"/>
      <c r="FK1" s="2"/>
      <c r="FL1" s="2"/>
      <c r="FM1" s="2"/>
      <c r="FN1" s="2"/>
      <c r="FO1" s="61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row>
    <row r="2" spans="1:229" s="434" customFormat="1" ht="14.25" customHeight="1">
      <c r="A2" s="613"/>
      <c r="B2" s="613"/>
      <c r="C2" s="613"/>
      <c r="D2" s="614"/>
      <c r="E2" s="613"/>
      <c r="F2" s="615" t="s">
        <v>460</v>
      </c>
      <c r="G2" s="616"/>
      <c r="H2" s="617" t="s">
        <v>388</v>
      </c>
      <c r="I2" s="618"/>
      <c r="J2" s="618"/>
      <c r="K2" s="619"/>
      <c r="L2" s="620"/>
      <c r="M2" s="621"/>
      <c r="N2" s="622"/>
      <c r="O2" s="623"/>
      <c r="P2" s="623"/>
      <c r="Q2" s="623"/>
      <c r="R2" s="623"/>
      <c r="S2" s="623"/>
      <c r="T2" s="623"/>
      <c r="U2" s="622"/>
      <c r="V2" s="622"/>
      <c r="W2" s="617" t="s">
        <v>453</v>
      </c>
      <c r="X2" s="618"/>
      <c r="Y2" s="615" t="s">
        <v>399</v>
      </c>
      <c r="Z2" s="624"/>
      <c r="AA2" s="624"/>
      <c r="AB2" s="624"/>
      <c r="AC2" s="616"/>
      <c r="AD2" s="625"/>
      <c r="AE2" s="613"/>
      <c r="AF2" s="613"/>
      <c r="AG2" s="613"/>
      <c r="AH2" s="613"/>
      <c r="AI2" s="615" t="s">
        <v>10</v>
      </c>
      <c r="AJ2" s="624"/>
      <c r="AK2" s="624"/>
      <c r="AL2" s="624"/>
      <c r="AM2" s="616"/>
      <c r="AN2" s="625"/>
      <c r="AO2" s="615" t="s">
        <v>454</v>
      </c>
      <c r="AP2" s="624"/>
      <c r="AQ2" s="624"/>
      <c r="AR2" s="615" t="s">
        <v>173</v>
      </c>
      <c r="AS2" s="624"/>
      <c r="AT2" s="624"/>
      <c r="AU2" s="616"/>
      <c r="AV2" s="615" t="s">
        <v>403</v>
      </c>
      <c r="AW2" s="624"/>
      <c r="AX2" s="624"/>
      <c r="AY2" s="616"/>
      <c r="AZ2" s="625"/>
      <c r="BA2" s="613"/>
      <c r="BB2" s="613"/>
      <c r="BC2" s="613"/>
      <c r="BD2" s="613"/>
      <c r="BE2" s="613"/>
      <c r="BF2" s="613"/>
      <c r="BG2" s="613"/>
      <c r="BH2" s="613"/>
      <c r="BI2" s="613"/>
      <c r="BJ2" s="613"/>
      <c r="BK2" s="613"/>
      <c r="BL2" s="613"/>
      <c r="BM2" s="613"/>
      <c r="BN2" s="613"/>
      <c r="BO2" s="613"/>
      <c r="BP2" s="613"/>
      <c r="BQ2" s="613"/>
      <c r="BR2" s="613"/>
      <c r="BS2" s="613"/>
      <c r="BT2" s="613"/>
      <c r="BU2" s="613"/>
      <c r="BV2" s="613"/>
      <c r="BW2" s="613"/>
      <c r="BX2" s="613"/>
      <c r="BY2" s="613"/>
      <c r="BZ2" s="613"/>
      <c r="CA2" s="613"/>
      <c r="CB2" s="613"/>
      <c r="CC2" s="615" t="s">
        <v>403</v>
      </c>
      <c r="CD2" s="624"/>
      <c r="CE2" s="624"/>
      <c r="CF2" s="616"/>
      <c r="CG2" s="625"/>
      <c r="CH2" s="613"/>
      <c r="CI2" s="615" t="s">
        <v>455</v>
      </c>
      <c r="CJ2" s="624"/>
      <c r="CK2" s="624"/>
      <c r="CL2" s="624"/>
      <c r="CM2" s="952"/>
      <c r="CN2" s="625"/>
      <c r="CO2" s="613"/>
      <c r="CP2" s="613"/>
      <c r="CQ2" s="615" t="s">
        <v>53</v>
      </c>
      <c r="CR2" s="624"/>
      <c r="CS2" s="624"/>
      <c r="CT2" s="616"/>
      <c r="CU2" s="613"/>
      <c r="CV2" s="613"/>
      <c r="CW2" s="613"/>
      <c r="CX2" s="613"/>
      <c r="CY2" s="613"/>
      <c r="CZ2" s="613"/>
      <c r="DA2" s="613"/>
      <c r="DB2" s="613"/>
      <c r="DC2" s="613"/>
      <c r="DD2" s="615" t="s">
        <v>610</v>
      </c>
      <c r="DE2" s="624"/>
      <c r="DF2" s="624"/>
      <c r="DG2" s="624"/>
      <c r="DH2" s="616"/>
      <c r="DI2" s="625"/>
      <c r="DJ2" s="625"/>
      <c r="DK2" s="625"/>
      <c r="DL2" s="625"/>
      <c r="DM2" s="625"/>
      <c r="DN2" s="613"/>
      <c r="DO2" s="613"/>
      <c r="DP2" s="613"/>
      <c r="DQ2" s="613"/>
      <c r="DR2" s="615" t="s">
        <v>24</v>
      </c>
      <c r="DS2" s="624"/>
      <c r="DT2" s="624"/>
      <c r="DU2" s="624"/>
      <c r="DV2" s="616"/>
      <c r="DW2" s="613"/>
      <c r="DX2" s="613"/>
      <c r="DY2" s="613"/>
      <c r="DZ2" s="613"/>
      <c r="EA2" s="613"/>
      <c r="EB2" s="613"/>
      <c r="EC2" s="613"/>
      <c r="ED2" s="613"/>
      <c r="EE2" s="613"/>
      <c r="EF2" s="613"/>
      <c r="EG2" s="613"/>
      <c r="EH2" s="613"/>
      <c r="EI2" s="613"/>
      <c r="EJ2" s="613"/>
      <c r="EK2" s="613"/>
      <c r="EL2" s="613"/>
      <c r="EM2" s="613"/>
      <c r="EN2" s="613"/>
      <c r="EO2" s="613"/>
      <c r="EP2" s="613"/>
      <c r="EQ2" s="613"/>
      <c r="ER2" s="613"/>
      <c r="ES2" s="613"/>
      <c r="ET2" s="613"/>
      <c r="EU2" s="613"/>
      <c r="EV2" s="737"/>
      <c r="EW2" s="613"/>
      <c r="EX2" s="613"/>
      <c r="EY2" s="613"/>
      <c r="EZ2" s="613"/>
      <c r="FA2" s="613"/>
      <c r="FB2" s="613"/>
      <c r="FC2" s="613"/>
      <c r="FD2" s="613"/>
      <c r="FE2" s="613"/>
      <c r="FF2" s="615" t="s">
        <v>24</v>
      </c>
      <c r="FG2" s="624"/>
      <c r="FH2" s="624"/>
      <c r="FI2" s="624"/>
      <c r="FJ2" s="616"/>
      <c r="FK2" s="613"/>
      <c r="FL2" s="613"/>
      <c r="FM2" s="613"/>
      <c r="FN2" s="613"/>
      <c r="FO2" s="612"/>
      <c r="FP2" s="615" t="s">
        <v>357</v>
      </c>
      <c r="FQ2" s="624"/>
      <c r="FR2" s="624"/>
      <c r="FS2" s="616"/>
      <c r="FT2" s="625"/>
      <c r="FU2" s="625"/>
      <c r="FV2" s="613"/>
      <c r="FW2" s="613"/>
      <c r="FX2" s="613"/>
      <c r="FY2" s="613"/>
      <c r="FZ2" s="613"/>
      <c r="GA2" s="613"/>
      <c r="GB2" s="615" t="s">
        <v>745</v>
      </c>
      <c r="GC2" s="624"/>
      <c r="GD2" s="624"/>
      <c r="GE2" s="624"/>
      <c r="GF2" s="616"/>
      <c r="GG2" s="613"/>
      <c r="GH2" s="613"/>
      <c r="GI2" s="613"/>
      <c r="GJ2" s="613"/>
      <c r="GK2" s="613"/>
      <c r="GL2" s="613"/>
      <c r="GM2" s="613"/>
      <c r="GN2" s="613"/>
      <c r="GO2" s="613"/>
      <c r="GP2" s="613"/>
      <c r="GQ2" s="613"/>
      <c r="GR2" s="613"/>
      <c r="GS2" s="613"/>
      <c r="GT2" s="613"/>
      <c r="GU2" s="613"/>
      <c r="GV2" s="613"/>
      <c r="GW2" s="613"/>
      <c r="GX2" s="613"/>
      <c r="GY2" s="613"/>
      <c r="GZ2" s="613"/>
      <c r="HA2" s="613"/>
      <c r="HB2" s="613"/>
      <c r="HC2" s="613"/>
      <c r="HD2" s="613"/>
      <c r="HE2" s="613"/>
      <c r="HF2" s="613"/>
      <c r="HG2" s="613"/>
      <c r="HH2" s="613"/>
      <c r="HI2" s="613"/>
      <c r="HJ2" s="613"/>
      <c r="HK2" s="613"/>
      <c r="HL2" s="613"/>
      <c r="HM2" s="613"/>
      <c r="HN2" s="615" t="s">
        <v>743</v>
      </c>
      <c r="HO2" s="624"/>
      <c r="HP2" s="624"/>
      <c r="HQ2" s="624"/>
      <c r="HR2" s="624"/>
      <c r="HS2" s="624"/>
      <c r="HT2" s="616"/>
      <c r="HU2" s="625"/>
    </row>
    <row r="3" spans="1:229" s="434" customFormat="1" ht="14.25" customHeight="1">
      <c r="A3" s="613"/>
      <c r="B3" s="613"/>
      <c r="C3" s="613"/>
      <c r="D3" s="614"/>
      <c r="E3" s="613"/>
      <c r="F3" s="950" t="s">
        <v>198</v>
      </c>
      <c r="G3" s="951"/>
      <c r="H3" s="626" t="s">
        <v>387</v>
      </c>
      <c r="I3" s="627"/>
      <c r="J3" s="627"/>
      <c r="K3" s="628"/>
      <c r="L3" s="620"/>
      <c r="M3" s="621"/>
      <c r="N3" s="622"/>
      <c r="O3" s="621"/>
      <c r="P3" s="621"/>
      <c r="Q3" s="621"/>
      <c r="R3" s="621"/>
      <c r="S3" s="621"/>
      <c r="T3" s="621"/>
      <c r="U3" s="629"/>
      <c r="V3" s="629"/>
      <c r="W3" s="933" t="s">
        <v>389</v>
      </c>
      <c r="X3" s="934"/>
      <c r="Y3" s="630" t="s">
        <v>398</v>
      </c>
      <c r="Z3" s="631"/>
      <c r="AA3" s="631"/>
      <c r="AB3" s="631"/>
      <c r="AC3" s="632"/>
      <c r="AD3" s="625"/>
      <c r="AE3" s="613"/>
      <c r="AF3" s="613"/>
      <c r="AG3" s="613"/>
      <c r="AH3" s="613"/>
      <c r="AI3" s="630" t="s">
        <v>400</v>
      </c>
      <c r="AJ3" s="631"/>
      <c r="AK3" s="631"/>
      <c r="AL3" s="631"/>
      <c r="AM3" s="632"/>
      <c r="AN3" s="625"/>
      <c r="AO3" s="630" t="s">
        <v>341</v>
      </c>
      <c r="AP3" s="631"/>
      <c r="AQ3" s="631"/>
      <c r="AR3" s="630" t="s">
        <v>342</v>
      </c>
      <c r="AS3" s="631"/>
      <c r="AT3" s="631"/>
      <c r="AU3" s="632"/>
      <c r="AV3" s="630" t="s">
        <v>174</v>
      </c>
      <c r="AW3" s="631"/>
      <c r="AX3" s="631"/>
      <c r="AY3" s="632"/>
      <c r="AZ3" s="625"/>
      <c r="BA3" s="613"/>
      <c r="BB3" s="613"/>
      <c r="BC3" s="613"/>
      <c r="BD3" s="613"/>
      <c r="BE3" s="613"/>
      <c r="BF3" s="613"/>
      <c r="BG3" s="613"/>
      <c r="BH3" s="613"/>
      <c r="BI3" s="613"/>
      <c r="BJ3" s="613"/>
      <c r="BK3" s="613"/>
      <c r="BL3" s="613"/>
      <c r="BM3" s="613"/>
      <c r="BN3" s="613"/>
      <c r="BO3" s="613"/>
      <c r="BP3" s="613"/>
      <c r="BQ3" s="613"/>
      <c r="BR3" s="613"/>
      <c r="BS3" s="613"/>
      <c r="BT3" s="613"/>
      <c r="BU3" s="613"/>
      <c r="BV3" s="613"/>
      <c r="BW3" s="613"/>
      <c r="BX3" s="613"/>
      <c r="BY3" s="613"/>
      <c r="BZ3" s="613"/>
      <c r="CA3" s="613"/>
      <c r="CB3" s="613"/>
      <c r="CC3" s="630" t="s">
        <v>175</v>
      </c>
      <c r="CD3" s="631"/>
      <c r="CE3" s="631"/>
      <c r="CF3" s="632"/>
      <c r="CG3" s="625"/>
      <c r="CH3" s="613"/>
      <c r="CI3" s="630" t="s">
        <v>404</v>
      </c>
      <c r="CJ3" s="631"/>
      <c r="CK3" s="631"/>
      <c r="CL3" s="631"/>
      <c r="CM3" s="953"/>
      <c r="CN3" s="625"/>
      <c r="CO3" s="613"/>
      <c r="CP3" s="613"/>
      <c r="CQ3" s="630" t="s">
        <v>406</v>
      </c>
      <c r="CR3" s="631"/>
      <c r="CS3" s="631"/>
      <c r="CT3" s="632"/>
      <c r="CU3" s="613"/>
      <c r="CV3" s="613"/>
      <c r="CW3" s="613"/>
      <c r="CX3" s="613"/>
      <c r="CY3" s="613"/>
      <c r="CZ3" s="613"/>
      <c r="DA3" s="613"/>
      <c r="DB3" s="613"/>
      <c r="DC3" s="613"/>
      <c r="DD3" s="630" t="s">
        <v>54</v>
      </c>
      <c r="DE3" s="631"/>
      <c r="DF3" s="631"/>
      <c r="DG3" s="631"/>
      <c r="DH3" s="632"/>
      <c r="DI3" s="625"/>
      <c r="DJ3" s="625"/>
      <c r="DK3" s="625"/>
      <c r="DL3" s="625"/>
      <c r="DM3" s="625"/>
      <c r="DN3" s="613"/>
      <c r="DO3" s="613"/>
      <c r="DP3" s="613"/>
      <c r="DQ3" s="613"/>
      <c r="DR3" s="630" t="s">
        <v>148</v>
      </c>
      <c r="DS3" s="631"/>
      <c r="DT3" s="631"/>
      <c r="DU3" s="631"/>
      <c r="DV3" s="632"/>
      <c r="DW3" s="613"/>
      <c r="DX3" s="613"/>
      <c r="DY3" s="613"/>
      <c r="DZ3" s="613"/>
      <c r="EA3" s="613"/>
      <c r="EB3" s="613"/>
      <c r="EC3" s="613"/>
      <c r="ED3" s="613"/>
      <c r="EE3" s="613"/>
      <c r="EF3" s="613"/>
      <c r="EG3" s="613"/>
      <c r="EH3" s="613"/>
      <c r="EI3" s="613"/>
      <c r="EJ3" s="613"/>
      <c r="EK3" s="613"/>
      <c r="EL3" s="613"/>
      <c r="EM3" s="613"/>
      <c r="EN3" s="613"/>
      <c r="EO3" s="613"/>
      <c r="EP3" s="613"/>
      <c r="EQ3" s="613"/>
      <c r="ER3" s="613"/>
      <c r="ES3" s="613"/>
      <c r="ET3" s="613"/>
      <c r="EU3" s="613"/>
      <c r="EV3" s="737"/>
      <c r="EW3" s="613"/>
      <c r="EX3" s="613"/>
      <c r="EY3" s="613"/>
      <c r="EZ3" s="613"/>
      <c r="FA3" s="613"/>
      <c r="FB3" s="613"/>
      <c r="FC3" s="613"/>
      <c r="FD3" s="613"/>
      <c r="FE3" s="613"/>
      <c r="FF3" s="630" t="s">
        <v>149</v>
      </c>
      <c r="FG3" s="631"/>
      <c r="FH3" s="631"/>
      <c r="FI3" s="631"/>
      <c r="FJ3" s="632"/>
      <c r="FK3" s="613"/>
      <c r="FL3" s="613"/>
      <c r="FM3" s="613"/>
      <c r="FN3" s="613"/>
      <c r="FO3" s="612"/>
      <c r="FP3" s="630" t="s">
        <v>215</v>
      </c>
      <c r="FQ3" s="631"/>
      <c r="FR3" s="631"/>
      <c r="FS3" s="632"/>
      <c r="FT3" s="625"/>
      <c r="FU3" s="625"/>
      <c r="FV3" s="613"/>
      <c r="FW3" s="613"/>
      <c r="FX3" s="613"/>
      <c r="FY3" s="613"/>
      <c r="FZ3" s="613"/>
      <c r="GA3" s="613"/>
      <c r="GB3" s="630" t="s">
        <v>138</v>
      </c>
      <c r="GC3" s="631"/>
      <c r="GD3" s="631"/>
      <c r="GE3" s="631"/>
      <c r="GF3" s="632"/>
      <c r="GG3" s="613"/>
      <c r="GH3" s="613"/>
      <c r="GI3" s="613"/>
      <c r="GJ3" s="613"/>
      <c r="GK3" s="613"/>
      <c r="GL3" s="613"/>
      <c r="GM3" s="613"/>
      <c r="GN3" s="613"/>
      <c r="GO3" s="613"/>
      <c r="GP3" s="613"/>
      <c r="GQ3" s="613"/>
      <c r="GR3" s="613"/>
      <c r="GS3" s="613"/>
      <c r="GT3" s="613"/>
      <c r="GU3" s="613"/>
      <c r="GV3" s="613"/>
      <c r="GW3" s="613"/>
      <c r="GX3" s="613"/>
      <c r="GY3" s="613"/>
      <c r="GZ3" s="613"/>
      <c r="HA3" s="613"/>
      <c r="HB3" s="613"/>
      <c r="HC3" s="613"/>
      <c r="HD3" s="613"/>
      <c r="HE3" s="613"/>
      <c r="HF3" s="613"/>
      <c r="HG3" s="613"/>
      <c r="HH3" s="613"/>
      <c r="HI3" s="613"/>
      <c r="HJ3" s="613"/>
      <c r="HK3" s="613"/>
      <c r="HL3" s="613"/>
      <c r="HM3" s="613"/>
      <c r="HN3" s="630" t="s">
        <v>169</v>
      </c>
      <c r="HO3" s="631"/>
      <c r="HP3" s="631"/>
      <c r="HQ3" s="631" t="s">
        <v>764</v>
      </c>
      <c r="HR3" s="631"/>
      <c r="HS3" s="631"/>
      <c r="HT3" s="632"/>
      <c r="HU3" s="625"/>
    </row>
    <row r="4" spans="1:229" s="5" customFormat="1" ht="12" customHeight="1">
      <c r="B4" s="2"/>
      <c r="C4" s="2"/>
      <c r="D4" s="7"/>
      <c r="E4" s="2"/>
      <c r="F4" s="2"/>
      <c r="G4" s="2"/>
      <c r="H4" s="14"/>
      <c r="I4" s="14"/>
      <c r="J4" s="14"/>
      <c r="K4" s="14"/>
      <c r="L4" s="14"/>
      <c r="M4" s="14"/>
      <c r="N4" s="14"/>
      <c r="O4" s="15"/>
      <c r="P4" s="15"/>
      <c r="Q4" s="15"/>
      <c r="R4" s="15"/>
      <c r="S4" s="15"/>
      <c r="T4" s="15"/>
      <c r="W4" s="14"/>
      <c r="X4" s="14"/>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737"/>
      <c r="EW4" s="2"/>
      <c r="EX4" s="2"/>
      <c r="EY4" s="2"/>
      <c r="EZ4" s="2"/>
      <c r="FA4" s="2"/>
      <c r="FB4" s="2"/>
      <c r="FC4" s="2"/>
      <c r="FD4" s="2"/>
      <c r="FE4" s="2"/>
      <c r="FF4" s="2"/>
      <c r="FG4" s="2"/>
      <c r="FH4" s="2"/>
      <c r="FI4" s="2"/>
      <c r="FJ4" s="2"/>
      <c r="FK4" s="2"/>
      <c r="FL4" s="2"/>
      <c r="FM4" s="2"/>
      <c r="FN4" s="2"/>
      <c r="FO4" s="61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row>
    <row r="5" spans="1:229" s="12" customFormat="1" ht="33" customHeight="1" thickBot="1">
      <c r="A5" s="633"/>
      <c r="B5" s="634"/>
      <c r="C5" s="926" t="s">
        <v>695</v>
      </c>
      <c r="D5" s="897" t="s">
        <v>635</v>
      </c>
      <c r="E5" s="898" t="s">
        <v>634</v>
      </c>
      <c r="F5" s="897" t="s">
        <v>383</v>
      </c>
      <c r="G5" s="898"/>
      <c r="H5" s="901" t="s">
        <v>693</v>
      </c>
      <c r="I5" s="901"/>
      <c r="J5" s="901"/>
      <c r="K5" s="901"/>
      <c r="L5" s="901"/>
      <c r="M5" s="901"/>
      <c r="N5" s="901" t="s">
        <v>694</v>
      </c>
      <c r="O5" s="901"/>
      <c r="P5" s="901"/>
      <c r="Q5" s="901"/>
      <c r="R5" s="901"/>
      <c r="S5" s="918"/>
      <c r="T5" s="795"/>
      <c r="U5" s="897" t="s">
        <v>384</v>
      </c>
      <c r="V5" s="897"/>
      <c r="W5" s="935" t="s">
        <v>389</v>
      </c>
      <c r="X5" s="935"/>
      <c r="Y5" s="898" t="s">
        <v>397</v>
      </c>
      <c r="Z5" s="898"/>
      <c r="AA5" s="898"/>
      <c r="AB5" s="898"/>
      <c r="AC5" s="898"/>
      <c r="AD5" s="898"/>
      <c r="AE5" s="898"/>
      <c r="AF5" s="898"/>
      <c r="AG5" s="898"/>
      <c r="AH5" s="633"/>
      <c r="AI5" s="898" t="s">
        <v>658</v>
      </c>
      <c r="AJ5" s="898"/>
      <c r="AK5" s="898"/>
      <c r="AL5" s="898"/>
      <c r="AM5" s="898"/>
      <c r="AN5" s="898"/>
      <c r="AO5" s="911" t="s">
        <v>761</v>
      </c>
      <c r="AP5" s="911"/>
      <c r="AQ5" s="911"/>
      <c r="AR5" s="897" t="s">
        <v>238</v>
      </c>
      <c r="AS5" s="898"/>
      <c r="AT5" s="898"/>
      <c r="AU5" s="898"/>
      <c r="AV5" s="898" t="s">
        <v>176</v>
      </c>
      <c r="AW5" s="898"/>
      <c r="AX5" s="898"/>
      <c r="AY5" s="898"/>
      <c r="AZ5" s="897" t="s">
        <v>177</v>
      </c>
      <c r="BA5" s="898" t="s">
        <v>178</v>
      </c>
      <c r="BB5" s="898"/>
      <c r="BC5" s="898"/>
      <c r="BD5" s="898"/>
      <c r="BE5" s="898"/>
      <c r="BF5" s="898"/>
      <c r="BG5" s="898"/>
      <c r="BH5" s="633"/>
      <c r="BI5" s="633"/>
      <c r="BJ5" s="633"/>
      <c r="BK5" s="633"/>
      <c r="BL5" s="633"/>
      <c r="BM5" s="633"/>
      <c r="BN5" s="633"/>
      <c r="BO5" s="633"/>
      <c r="BP5" s="633"/>
      <c r="BQ5" s="633"/>
      <c r="BR5" s="633"/>
      <c r="BS5" s="633"/>
      <c r="BT5" s="633"/>
      <c r="BU5" s="633"/>
      <c r="BV5" s="633"/>
      <c r="BW5" s="633"/>
      <c r="BX5" s="633"/>
      <c r="BY5" s="633"/>
      <c r="BZ5" s="633"/>
      <c r="CA5" s="633"/>
      <c r="CB5" s="633"/>
      <c r="CC5" s="898" t="s">
        <v>185</v>
      </c>
      <c r="CD5" s="898"/>
      <c r="CE5" s="898"/>
      <c r="CF5" s="898"/>
      <c r="CG5" s="898"/>
      <c r="CH5" s="898"/>
      <c r="CI5" s="898" t="s">
        <v>450</v>
      </c>
      <c r="CJ5" s="898"/>
      <c r="CK5" s="898"/>
      <c r="CL5" s="898"/>
      <c r="CM5" s="898" t="s">
        <v>451</v>
      </c>
      <c r="CN5" s="898"/>
      <c r="CO5" s="898"/>
      <c r="CP5" s="898"/>
      <c r="CQ5" s="898" t="s">
        <v>688</v>
      </c>
      <c r="CR5" s="898"/>
      <c r="CS5" s="898"/>
      <c r="CT5" s="898"/>
      <c r="CU5" s="898"/>
      <c r="CV5" s="898"/>
      <c r="CW5" s="898"/>
      <c r="CX5" s="898"/>
      <c r="CY5" s="898"/>
      <c r="CZ5" s="898"/>
      <c r="DA5" s="898"/>
      <c r="DB5" s="898"/>
      <c r="DC5" s="639"/>
      <c r="DD5" s="937" t="s">
        <v>368</v>
      </c>
      <c r="DE5" s="938"/>
      <c r="DF5" s="938"/>
      <c r="DG5" s="939"/>
      <c r="DH5" s="898" t="s">
        <v>63</v>
      </c>
      <c r="DI5" s="898"/>
      <c r="DJ5" s="898"/>
      <c r="DK5" s="898"/>
      <c r="DL5" s="898"/>
      <c r="DM5" s="898"/>
      <c r="DN5" s="898" t="s">
        <v>373</v>
      </c>
      <c r="DO5" s="898"/>
      <c r="DP5" s="898"/>
      <c r="DQ5" s="898"/>
      <c r="DR5" s="892" t="s">
        <v>348</v>
      </c>
      <c r="DS5" s="892"/>
      <c r="DT5" s="892"/>
      <c r="DU5" s="892"/>
      <c r="DV5" s="892"/>
      <c r="DW5" s="892"/>
      <c r="DX5" s="892"/>
      <c r="DY5" s="892"/>
      <c r="DZ5" s="892"/>
      <c r="EA5" s="892"/>
      <c r="EB5" s="639"/>
      <c r="EC5" s="639"/>
      <c r="ED5" s="639"/>
      <c r="EE5" s="639"/>
      <c r="EF5" s="639"/>
      <c r="EG5" s="639"/>
      <c r="EH5" s="639"/>
      <c r="EI5" s="639"/>
      <c r="EJ5" s="639"/>
      <c r="EK5" s="639"/>
      <c r="EL5" s="639"/>
      <c r="EM5" s="639"/>
      <c r="EN5" s="639"/>
      <c r="EO5" s="639"/>
      <c r="EP5" s="639"/>
      <c r="EQ5" s="639"/>
      <c r="ER5" s="639"/>
      <c r="ES5" s="639"/>
      <c r="ET5" s="639"/>
      <c r="EU5" s="639"/>
      <c r="EV5" s="737"/>
      <c r="EW5" s="639"/>
      <c r="EX5" s="639"/>
      <c r="EY5" s="639"/>
      <c r="EZ5" s="639"/>
      <c r="FA5" s="639"/>
      <c r="FB5" s="639"/>
      <c r="FC5" s="639"/>
      <c r="FD5" s="639"/>
      <c r="FE5" s="639"/>
      <c r="FF5" s="892" t="s">
        <v>763</v>
      </c>
      <c r="FG5" s="892"/>
      <c r="FH5" s="892"/>
      <c r="FI5" s="892"/>
      <c r="FJ5" s="892"/>
      <c r="FK5" s="892"/>
      <c r="FL5" s="892"/>
      <c r="FM5" s="892"/>
      <c r="FN5" s="892"/>
      <c r="FO5" s="612"/>
      <c r="FP5" s="897" t="s">
        <v>376</v>
      </c>
      <c r="FQ5" s="898"/>
      <c r="FR5" s="898"/>
      <c r="FS5" s="898"/>
      <c r="FT5" s="898" t="s">
        <v>25</v>
      </c>
      <c r="FU5" s="898"/>
      <c r="FV5" s="898"/>
      <c r="FW5" s="898"/>
      <c r="FX5" s="898"/>
      <c r="FY5" s="898"/>
      <c r="FZ5" s="898" t="s">
        <v>29</v>
      </c>
      <c r="GA5" s="898"/>
      <c r="GB5" s="940" t="s">
        <v>132</v>
      </c>
      <c r="GC5" s="940"/>
      <c r="GD5" s="940"/>
      <c r="GE5" s="940"/>
      <c r="GF5" s="941" t="s">
        <v>133</v>
      </c>
      <c r="GG5" s="941"/>
      <c r="GH5" s="941"/>
      <c r="GI5" s="941"/>
      <c r="GJ5" s="633"/>
      <c r="GK5" s="898" t="s">
        <v>136</v>
      </c>
      <c r="GL5" s="898"/>
      <c r="GM5" s="898"/>
      <c r="GN5" s="898"/>
      <c r="GO5" s="898"/>
      <c r="GP5" s="898"/>
      <c r="GQ5" s="898"/>
      <c r="GR5" s="898"/>
      <c r="GS5" s="639"/>
      <c r="GT5" s="639"/>
      <c r="GU5" s="639"/>
      <c r="GV5" s="639"/>
      <c r="GW5" s="639"/>
      <c r="GX5" s="639"/>
      <c r="GY5" s="639"/>
      <c r="GZ5" s="639"/>
      <c r="HA5" s="639"/>
      <c r="HB5" s="639"/>
      <c r="HC5" s="639"/>
      <c r="HD5" s="639"/>
      <c r="HE5" s="639"/>
      <c r="HF5" s="639"/>
      <c r="HG5" s="639"/>
      <c r="HH5" s="639"/>
      <c r="HI5" s="639"/>
      <c r="HJ5" s="639"/>
      <c r="HK5" s="639"/>
      <c r="HL5" s="639"/>
      <c r="HM5" s="639"/>
      <c r="HN5" s="898" t="s">
        <v>172</v>
      </c>
      <c r="HO5" s="898"/>
      <c r="HP5" s="898"/>
      <c r="HQ5" s="898"/>
      <c r="HR5" s="898"/>
      <c r="HS5" s="898"/>
      <c r="HT5" s="898"/>
      <c r="HU5" s="639"/>
    </row>
    <row r="6" spans="1:229" s="12" customFormat="1" ht="33" customHeight="1" thickBot="1">
      <c r="A6" s="633" t="s">
        <v>213</v>
      </c>
      <c r="B6" s="633" t="s">
        <v>213</v>
      </c>
      <c r="C6" s="927"/>
      <c r="D6" s="897"/>
      <c r="E6" s="898"/>
      <c r="F6" s="640" t="s">
        <v>627</v>
      </c>
      <c r="G6" s="641" t="s">
        <v>628</v>
      </c>
      <c r="H6" s="642"/>
      <c r="I6" s="643" t="s">
        <v>328</v>
      </c>
      <c r="J6" s="643" t="s">
        <v>329</v>
      </c>
      <c r="K6" s="637" t="s">
        <v>439</v>
      </c>
      <c r="L6" s="643" t="s">
        <v>325</v>
      </c>
      <c r="M6" s="637" t="s">
        <v>632</v>
      </c>
      <c r="N6" s="642"/>
      <c r="O6" s="643" t="s">
        <v>212</v>
      </c>
      <c r="P6" s="643" t="s">
        <v>713</v>
      </c>
      <c r="Q6" s="643" t="s">
        <v>714</v>
      </c>
      <c r="R6" s="643" t="s">
        <v>715</v>
      </c>
      <c r="S6" s="643" t="s">
        <v>326</v>
      </c>
      <c r="T6" s="637" t="s">
        <v>632</v>
      </c>
      <c r="U6" s="636" t="s">
        <v>385</v>
      </c>
      <c r="V6" s="636" t="s">
        <v>461</v>
      </c>
      <c r="W6" s="638" t="s">
        <v>385</v>
      </c>
      <c r="X6" s="638" t="s">
        <v>461</v>
      </c>
      <c r="Y6" s="633" t="s">
        <v>2</v>
      </c>
      <c r="Z6" s="635" t="s">
        <v>360</v>
      </c>
      <c r="AA6" s="635" t="s">
        <v>361</v>
      </c>
      <c r="AB6" s="635" t="s">
        <v>362</v>
      </c>
      <c r="AC6" s="635" t="s">
        <v>363</v>
      </c>
      <c r="AD6" s="635" t="s">
        <v>364</v>
      </c>
      <c r="AE6" s="797" t="s">
        <v>365</v>
      </c>
      <c r="AF6" s="796" t="s">
        <v>347</v>
      </c>
      <c r="AG6" s="636" t="s">
        <v>632</v>
      </c>
      <c r="AH6" s="633"/>
      <c r="AI6" s="635" t="s">
        <v>337</v>
      </c>
      <c r="AJ6" s="635" t="s">
        <v>338</v>
      </c>
      <c r="AK6" s="635" t="s">
        <v>339</v>
      </c>
      <c r="AL6" s="635" t="s">
        <v>642</v>
      </c>
      <c r="AM6" s="635" t="s">
        <v>340</v>
      </c>
      <c r="AN6" s="798" t="s">
        <v>632</v>
      </c>
      <c r="AO6" s="799" t="s">
        <v>236</v>
      </c>
      <c r="AP6" s="800" t="s">
        <v>235</v>
      </c>
      <c r="AQ6" s="801" t="s">
        <v>237</v>
      </c>
      <c r="AR6" s="794"/>
      <c r="AS6" s="636" t="s">
        <v>643</v>
      </c>
      <c r="AT6" s="636" t="s">
        <v>644</v>
      </c>
      <c r="AU6" s="636" t="s">
        <v>632</v>
      </c>
      <c r="AV6" s="633"/>
      <c r="AW6" s="636" t="s">
        <v>241</v>
      </c>
      <c r="AX6" s="636" t="s">
        <v>242</v>
      </c>
      <c r="AY6" s="636" t="s">
        <v>632</v>
      </c>
      <c r="AZ6" s="898"/>
      <c r="BA6" s="636" t="s">
        <v>179</v>
      </c>
      <c r="BB6" s="942" t="s">
        <v>180</v>
      </c>
      <c r="BC6" s="942"/>
      <c r="BD6" s="942"/>
      <c r="BE6" s="942"/>
      <c r="BF6" s="636" t="s">
        <v>645</v>
      </c>
      <c r="BG6" s="636" t="s">
        <v>632</v>
      </c>
      <c r="BH6" s="633"/>
      <c r="BI6" s="633"/>
      <c r="BJ6" s="633"/>
      <c r="BK6" s="633"/>
      <c r="BL6" s="633"/>
      <c r="BM6" s="633"/>
      <c r="BN6" s="633"/>
      <c r="BO6" s="633"/>
      <c r="BP6" s="633"/>
      <c r="BQ6" s="633"/>
      <c r="BR6" s="633"/>
      <c r="BS6" s="633"/>
      <c r="BT6" s="633"/>
      <c r="BU6" s="633"/>
      <c r="BV6" s="633"/>
      <c r="BW6" s="633"/>
      <c r="BX6" s="633"/>
      <c r="BY6" s="633"/>
      <c r="BZ6" s="633"/>
      <c r="CA6" s="633"/>
      <c r="CB6" s="633"/>
      <c r="CC6" s="636" t="s">
        <v>181</v>
      </c>
      <c r="CD6" s="636" t="s">
        <v>182</v>
      </c>
      <c r="CE6" s="635" t="s">
        <v>462</v>
      </c>
      <c r="CF6" s="636" t="s">
        <v>619</v>
      </c>
      <c r="CG6" s="636" t="s">
        <v>463</v>
      </c>
      <c r="CH6" s="636" t="s">
        <v>632</v>
      </c>
      <c r="CI6" s="633"/>
      <c r="CJ6" s="636" t="s">
        <v>241</v>
      </c>
      <c r="CK6" s="636" t="s">
        <v>242</v>
      </c>
      <c r="CL6" s="636" t="s">
        <v>632</v>
      </c>
      <c r="CM6" s="633"/>
      <c r="CN6" s="636" t="s">
        <v>241</v>
      </c>
      <c r="CO6" s="636" t="s">
        <v>242</v>
      </c>
      <c r="CP6" s="636" t="s">
        <v>632</v>
      </c>
      <c r="CQ6" s="635" t="s">
        <v>315</v>
      </c>
      <c r="CR6" s="636" t="s">
        <v>464</v>
      </c>
      <c r="CS6" s="635" t="s">
        <v>465</v>
      </c>
      <c r="CT6" s="635" t="s">
        <v>466</v>
      </c>
      <c r="CU6" s="635" t="s">
        <v>468</v>
      </c>
      <c r="CV6" s="636" t="s">
        <v>469</v>
      </c>
      <c r="CW6" s="635" t="s">
        <v>470</v>
      </c>
      <c r="CX6" s="635" t="s">
        <v>471</v>
      </c>
      <c r="CY6" s="635" t="s">
        <v>472</v>
      </c>
      <c r="CZ6" s="636" t="s">
        <v>619</v>
      </c>
      <c r="DA6" s="644" t="s">
        <v>343</v>
      </c>
      <c r="DB6" s="645" t="s">
        <v>632</v>
      </c>
      <c r="DC6" s="639"/>
      <c r="DD6" s="639"/>
      <c r="DE6" s="635" t="s">
        <v>366</v>
      </c>
      <c r="DF6" s="635" t="s">
        <v>367</v>
      </c>
      <c r="DG6" s="636" t="s">
        <v>632</v>
      </c>
      <c r="DH6" s="639"/>
      <c r="DI6" s="635" t="s">
        <v>369</v>
      </c>
      <c r="DJ6" s="635" t="s">
        <v>370</v>
      </c>
      <c r="DK6" s="635" t="s">
        <v>371</v>
      </c>
      <c r="DL6" s="635" t="s">
        <v>372</v>
      </c>
      <c r="DM6" s="636" t="s">
        <v>632</v>
      </c>
      <c r="DN6" s="646" t="s">
        <v>374</v>
      </c>
      <c r="DO6" s="646" t="s">
        <v>375</v>
      </c>
      <c r="DP6" s="647" t="s">
        <v>762</v>
      </c>
      <c r="DQ6" s="647" t="s">
        <v>375</v>
      </c>
      <c r="DR6" s="635" t="s">
        <v>473</v>
      </c>
      <c r="DS6" s="954" t="s">
        <v>180</v>
      </c>
      <c r="DT6" s="954"/>
      <c r="DU6" s="954"/>
      <c r="DV6" s="954"/>
      <c r="DW6" s="954"/>
      <c r="DX6" s="954"/>
      <c r="DY6" s="954"/>
      <c r="DZ6" s="635" t="s">
        <v>347</v>
      </c>
      <c r="EA6" s="636" t="s">
        <v>632</v>
      </c>
      <c r="EB6" s="639"/>
      <c r="EC6" s="639"/>
      <c r="ED6" s="639"/>
      <c r="EE6" s="639"/>
      <c r="EF6" s="639"/>
      <c r="EG6" s="639"/>
      <c r="EH6" s="639"/>
      <c r="EI6" s="639"/>
      <c r="EJ6" s="639"/>
      <c r="EK6" s="639"/>
      <c r="EL6" s="639"/>
      <c r="EM6" s="639"/>
      <c r="EN6" s="639"/>
      <c r="EO6" s="639"/>
      <c r="EP6" s="639"/>
      <c r="EQ6" s="639"/>
      <c r="ER6" s="639"/>
      <c r="ES6" s="639"/>
      <c r="ET6" s="639"/>
      <c r="EU6" s="639"/>
      <c r="EV6" s="737"/>
      <c r="EW6" s="639"/>
      <c r="EX6" s="639"/>
      <c r="EY6" s="639"/>
      <c r="EZ6" s="639"/>
      <c r="FA6" s="639"/>
      <c r="FB6" s="639"/>
      <c r="FC6" s="639"/>
      <c r="FD6" s="639"/>
      <c r="FE6" s="639"/>
      <c r="FF6" s="635" t="s">
        <v>344</v>
      </c>
      <c r="FG6" s="635" t="s">
        <v>646</v>
      </c>
      <c r="FH6" s="636" t="s">
        <v>345</v>
      </c>
      <c r="FI6" s="635" t="s">
        <v>346</v>
      </c>
      <c r="FJ6" s="635" t="s">
        <v>142</v>
      </c>
      <c r="FK6" s="635" t="s">
        <v>531</v>
      </c>
      <c r="FL6" s="635" t="s">
        <v>722</v>
      </c>
      <c r="FM6" s="635" t="s">
        <v>347</v>
      </c>
      <c r="FN6" s="636" t="s">
        <v>632</v>
      </c>
      <c r="FO6" s="612"/>
      <c r="FP6" s="639"/>
      <c r="FQ6" s="635" t="s">
        <v>366</v>
      </c>
      <c r="FR6" s="635" t="s">
        <v>367</v>
      </c>
      <c r="FS6" s="636" t="s">
        <v>632</v>
      </c>
      <c r="FT6" s="639"/>
      <c r="FU6" s="636" t="s">
        <v>26</v>
      </c>
      <c r="FV6" s="635" t="s">
        <v>377</v>
      </c>
      <c r="FW6" s="636" t="s">
        <v>27</v>
      </c>
      <c r="FX6" s="636" t="s">
        <v>28</v>
      </c>
      <c r="FY6" s="636" t="s">
        <v>632</v>
      </c>
      <c r="FZ6" s="640" t="s">
        <v>627</v>
      </c>
      <c r="GA6" s="641" t="s">
        <v>628</v>
      </c>
      <c r="GB6" s="640" t="s">
        <v>134</v>
      </c>
      <c r="GC6" s="640" t="s">
        <v>474</v>
      </c>
      <c r="GD6" s="640" t="s">
        <v>475</v>
      </c>
      <c r="GE6" s="640" t="s">
        <v>632</v>
      </c>
      <c r="GF6" s="641" t="s">
        <v>134</v>
      </c>
      <c r="GG6" s="641" t="s">
        <v>474</v>
      </c>
      <c r="GH6" s="641" t="s">
        <v>475</v>
      </c>
      <c r="GI6" s="641" t="s">
        <v>632</v>
      </c>
      <c r="GJ6" s="633"/>
      <c r="GK6" s="648" t="s">
        <v>135</v>
      </c>
      <c r="GL6" s="649" t="s">
        <v>716</v>
      </c>
      <c r="GM6" s="649" t="s">
        <v>717</v>
      </c>
      <c r="GN6" s="649" t="s">
        <v>718</v>
      </c>
      <c r="GO6" s="649" t="s">
        <v>719</v>
      </c>
      <c r="GP6" s="649" t="s">
        <v>720</v>
      </c>
      <c r="GQ6" s="649" t="s">
        <v>359</v>
      </c>
      <c r="GR6" s="636" t="s">
        <v>632</v>
      </c>
      <c r="GS6" s="639"/>
      <c r="GT6" s="650"/>
      <c r="GU6" s="650"/>
      <c r="GV6" s="650"/>
      <c r="GW6" s="650"/>
      <c r="GX6" s="639"/>
      <c r="GY6" s="639"/>
      <c r="GZ6" s="639"/>
      <c r="HA6" s="639"/>
      <c r="HB6" s="639"/>
      <c r="HC6" s="639"/>
      <c r="HD6" s="639"/>
      <c r="HE6" s="639"/>
      <c r="HF6" s="639"/>
      <c r="HG6" s="639"/>
      <c r="HH6" s="639"/>
      <c r="HI6" s="639"/>
      <c r="HJ6" s="639"/>
      <c r="HK6" s="639"/>
      <c r="HL6" s="639"/>
      <c r="HM6" s="639"/>
      <c r="HN6" s="635" t="s">
        <v>216</v>
      </c>
      <c r="HO6" s="636" t="s">
        <v>171</v>
      </c>
      <c r="HP6" s="635" t="s">
        <v>382</v>
      </c>
      <c r="HQ6" s="635" t="s">
        <v>723</v>
      </c>
      <c r="HR6" s="635" t="s">
        <v>217</v>
      </c>
      <c r="HS6" s="636" t="s">
        <v>632</v>
      </c>
      <c r="HT6" s="635" t="s">
        <v>476</v>
      </c>
      <c r="HU6" s="639"/>
    </row>
    <row r="7" spans="1:229" s="1" customFormat="1" ht="12" customHeight="1">
      <c r="A7" s="633" t="s">
        <v>349</v>
      </c>
      <c r="B7" s="651" t="s">
        <v>350</v>
      </c>
      <c r="C7" s="928" t="s">
        <v>632</v>
      </c>
      <c r="D7" s="921">
        <v>0</v>
      </c>
      <c r="E7" s="907">
        <v>0</v>
      </c>
      <c r="F7" s="949" t="e">
        <v>#DIV/0!</v>
      </c>
      <c r="G7" s="949" t="e">
        <v>#DIV/0!</v>
      </c>
      <c r="H7" s="902"/>
      <c r="I7" s="891">
        <v>0</v>
      </c>
      <c r="J7" s="891">
        <v>0</v>
      </c>
      <c r="K7" s="891">
        <v>0</v>
      </c>
      <c r="L7" s="891">
        <v>0</v>
      </c>
      <c r="M7" s="891">
        <v>0</v>
      </c>
      <c r="N7" s="902"/>
      <c r="O7" s="891">
        <v>0</v>
      </c>
      <c r="P7" s="891">
        <v>0</v>
      </c>
      <c r="Q7" s="891">
        <v>0</v>
      </c>
      <c r="R7" s="891">
        <v>0</v>
      </c>
      <c r="S7" s="891">
        <v>0</v>
      </c>
      <c r="T7" s="891">
        <v>0</v>
      </c>
      <c r="U7" s="916" t="e">
        <v>#DIV/0!</v>
      </c>
      <c r="V7" s="916" t="e">
        <v>#DIV/0!</v>
      </c>
      <c r="W7" s="919" t="e">
        <v>#DIV/0!</v>
      </c>
      <c r="X7" s="919" t="e">
        <v>#DIV/0!</v>
      </c>
      <c r="Y7" s="899">
        <v>0</v>
      </c>
      <c r="Z7" s="891">
        <v>0</v>
      </c>
      <c r="AA7" s="891">
        <v>0</v>
      </c>
      <c r="AB7" s="891">
        <v>0</v>
      </c>
      <c r="AC7" s="891">
        <v>0</v>
      </c>
      <c r="AD7" s="891">
        <v>0</v>
      </c>
      <c r="AE7" s="931">
        <v>0</v>
      </c>
      <c r="AF7" s="932">
        <v>0</v>
      </c>
      <c r="AG7" s="891">
        <v>0</v>
      </c>
      <c r="AH7" s="653"/>
      <c r="AI7" s="891">
        <v>0</v>
      </c>
      <c r="AJ7" s="891">
        <v>0</v>
      </c>
      <c r="AK7" s="891">
        <v>0</v>
      </c>
      <c r="AL7" s="891">
        <v>0</v>
      </c>
      <c r="AM7" s="891">
        <v>0</v>
      </c>
      <c r="AN7" s="891">
        <v>0</v>
      </c>
      <c r="AO7" s="912" t="e">
        <v>#DIV/0!</v>
      </c>
      <c r="AP7" s="913" t="e">
        <v>#DIV/0!</v>
      </c>
      <c r="AQ7" s="913" t="e">
        <v>#DIV/0!</v>
      </c>
      <c r="AR7" s="899"/>
      <c r="AS7" s="891">
        <v>0</v>
      </c>
      <c r="AT7" s="891">
        <v>0</v>
      </c>
      <c r="AU7" s="891">
        <v>0</v>
      </c>
      <c r="AV7" s="899"/>
      <c r="AW7" s="891">
        <v>0</v>
      </c>
      <c r="AX7" s="891">
        <v>0</v>
      </c>
      <c r="AY7" s="891">
        <v>0</v>
      </c>
      <c r="AZ7" s="943" t="e">
        <v>#DIV/0!</v>
      </c>
      <c r="BA7" s="930">
        <v>0</v>
      </c>
      <c r="BB7" s="899">
        <v>0</v>
      </c>
      <c r="BC7" s="899">
        <v>0</v>
      </c>
      <c r="BD7" s="899">
        <v>0</v>
      </c>
      <c r="BE7" s="899">
        <v>0</v>
      </c>
      <c r="BF7" s="894">
        <v>0</v>
      </c>
      <c r="BG7" s="894">
        <v>0</v>
      </c>
      <c r="BH7" s="653"/>
      <c r="BI7" s="653"/>
      <c r="BJ7" s="653"/>
      <c r="BK7" s="653"/>
      <c r="BL7" s="653"/>
      <c r="BM7" s="653"/>
      <c r="BN7" s="653"/>
      <c r="BO7" s="653"/>
      <c r="BP7" s="653"/>
      <c r="BQ7" s="653"/>
      <c r="BR7" s="653"/>
      <c r="BS7" s="653"/>
      <c r="BT7" s="653"/>
      <c r="BU7" s="653"/>
      <c r="BV7" s="653"/>
      <c r="BW7" s="653"/>
      <c r="BX7" s="653"/>
      <c r="BY7" s="653"/>
      <c r="BZ7" s="653"/>
      <c r="CA7" s="653"/>
      <c r="CB7" s="653"/>
      <c r="CC7" s="891">
        <v>0</v>
      </c>
      <c r="CD7" s="891">
        <v>0</v>
      </c>
      <c r="CE7" s="891">
        <v>0</v>
      </c>
      <c r="CF7" s="891">
        <v>0</v>
      </c>
      <c r="CG7" s="891">
        <v>0</v>
      </c>
      <c r="CH7" s="891">
        <v>0</v>
      </c>
      <c r="CI7" s="896"/>
      <c r="CJ7" s="891">
        <v>0</v>
      </c>
      <c r="CK7" s="891">
        <v>0</v>
      </c>
      <c r="CL7" s="891">
        <v>0</v>
      </c>
      <c r="CM7" s="896"/>
      <c r="CN7" s="891">
        <v>0</v>
      </c>
      <c r="CO7" s="891">
        <v>0</v>
      </c>
      <c r="CP7" s="891">
        <v>0</v>
      </c>
      <c r="CQ7" s="894">
        <v>0</v>
      </c>
      <c r="CR7" s="891">
        <v>0</v>
      </c>
      <c r="CS7" s="891">
        <v>0</v>
      </c>
      <c r="CT7" s="891">
        <v>0</v>
      </c>
      <c r="CU7" s="891">
        <v>0</v>
      </c>
      <c r="CV7" s="891">
        <v>0</v>
      </c>
      <c r="CW7" s="891">
        <v>0</v>
      </c>
      <c r="CX7" s="891">
        <v>0</v>
      </c>
      <c r="CY7" s="891">
        <v>0</v>
      </c>
      <c r="CZ7" s="891">
        <v>0</v>
      </c>
      <c r="DA7" s="891">
        <v>0</v>
      </c>
      <c r="DB7" s="891">
        <v>0</v>
      </c>
      <c r="DC7" s="653"/>
      <c r="DD7" s="896"/>
      <c r="DE7" s="891">
        <v>0</v>
      </c>
      <c r="DF7" s="891">
        <v>0</v>
      </c>
      <c r="DG7" s="891">
        <v>0</v>
      </c>
      <c r="DH7" s="896"/>
      <c r="DI7" s="891">
        <v>0</v>
      </c>
      <c r="DJ7" s="891">
        <v>0</v>
      </c>
      <c r="DK7" s="891">
        <v>0</v>
      </c>
      <c r="DL7" s="891">
        <v>0</v>
      </c>
      <c r="DM7" s="894">
        <v>0</v>
      </c>
      <c r="DN7" s="907">
        <v>0</v>
      </c>
      <c r="DO7" s="907">
        <v>0</v>
      </c>
      <c r="DP7" s="907">
        <v>0</v>
      </c>
      <c r="DQ7" s="907">
        <v>0</v>
      </c>
      <c r="DR7" s="894">
        <v>0</v>
      </c>
      <c r="DS7" s="894">
        <v>0</v>
      </c>
      <c r="DT7" s="894">
        <v>0</v>
      </c>
      <c r="DU7" s="894">
        <v>0</v>
      </c>
      <c r="DV7" s="894">
        <v>0</v>
      </c>
      <c r="DW7" s="894">
        <v>0</v>
      </c>
      <c r="DX7" s="894">
        <v>0</v>
      </c>
      <c r="DY7" s="894">
        <v>0</v>
      </c>
      <c r="DZ7" s="894">
        <v>0</v>
      </c>
      <c r="EA7" s="894">
        <v>0</v>
      </c>
      <c r="EB7" s="653"/>
      <c r="EC7" s="653"/>
      <c r="ED7" s="653"/>
      <c r="EE7" s="653"/>
      <c r="EF7" s="653"/>
      <c r="EG7" s="653"/>
      <c r="EH7" s="653"/>
      <c r="EI7" s="653"/>
      <c r="EJ7" s="653"/>
      <c r="EK7" s="653"/>
      <c r="EL7" s="653"/>
      <c r="EM7" s="653"/>
      <c r="EN7" s="653"/>
      <c r="EO7" s="653"/>
      <c r="EP7" s="653"/>
      <c r="EQ7" s="653"/>
      <c r="ER7" s="653"/>
      <c r="ES7" s="653"/>
      <c r="ET7" s="653"/>
      <c r="EU7" s="653"/>
      <c r="EV7" s="737"/>
      <c r="EW7" s="653"/>
      <c r="EX7" s="653"/>
      <c r="EY7" s="653"/>
      <c r="EZ7" s="653"/>
      <c r="FA7" s="653"/>
      <c r="FB7" s="653"/>
      <c r="FC7" s="653"/>
      <c r="FD7" s="653"/>
      <c r="FE7" s="653"/>
      <c r="FF7" s="891">
        <v>0</v>
      </c>
      <c r="FG7" s="891">
        <v>0</v>
      </c>
      <c r="FH7" s="891">
        <v>0</v>
      </c>
      <c r="FI7" s="891">
        <v>0</v>
      </c>
      <c r="FJ7" s="891">
        <v>0</v>
      </c>
      <c r="FK7" s="891">
        <v>0</v>
      </c>
      <c r="FL7" s="891">
        <v>0</v>
      </c>
      <c r="FM7" s="891">
        <v>0</v>
      </c>
      <c r="FN7" s="891">
        <v>0</v>
      </c>
      <c r="FO7" s="612"/>
      <c r="FP7" s="896"/>
      <c r="FQ7" s="891">
        <v>0</v>
      </c>
      <c r="FR7" s="891">
        <v>0</v>
      </c>
      <c r="FS7" s="891">
        <v>0</v>
      </c>
      <c r="FT7" s="896"/>
      <c r="FU7" s="891">
        <v>0</v>
      </c>
      <c r="FV7" s="891">
        <v>0</v>
      </c>
      <c r="FW7" s="891">
        <v>0</v>
      </c>
      <c r="FX7" s="891">
        <v>0</v>
      </c>
      <c r="FY7" s="894">
        <v>0</v>
      </c>
      <c r="FZ7" s="891">
        <v>0</v>
      </c>
      <c r="GA7" s="891">
        <v>0</v>
      </c>
      <c r="GB7" s="907">
        <v>0</v>
      </c>
      <c r="GC7" s="891">
        <v>0</v>
      </c>
      <c r="GD7" s="891">
        <v>0</v>
      </c>
      <c r="GE7" s="891">
        <v>0</v>
      </c>
      <c r="GF7" s="907">
        <v>0</v>
      </c>
      <c r="GG7" s="891">
        <v>0</v>
      </c>
      <c r="GH7" s="891">
        <v>0</v>
      </c>
      <c r="GI7" s="891">
        <v>0</v>
      </c>
      <c r="GJ7" s="652"/>
      <c r="GK7" s="891">
        <v>0</v>
      </c>
      <c r="GL7" s="891">
        <v>0</v>
      </c>
      <c r="GM7" s="891">
        <v>0</v>
      </c>
      <c r="GN7" s="891">
        <v>0</v>
      </c>
      <c r="GO7" s="891">
        <v>0</v>
      </c>
      <c r="GP7" s="891">
        <v>0</v>
      </c>
      <c r="GQ7" s="891">
        <v>0</v>
      </c>
      <c r="GR7" s="891">
        <v>0</v>
      </c>
      <c r="GS7" s="653"/>
      <c r="GT7" s="903"/>
      <c r="GU7" s="903"/>
      <c r="GV7" s="903"/>
      <c r="GW7" s="903"/>
      <c r="GX7" s="653"/>
      <c r="GY7" s="653"/>
      <c r="GZ7" s="653"/>
      <c r="HA7" s="653"/>
      <c r="HB7" s="653"/>
      <c r="HC7" s="653"/>
      <c r="HD7" s="653"/>
      <c r="HE7" s="653"/>
      <c r="HF7" s="653"/>
      <c r="HG7" s="653"/>
      <c r="HH7" s="653"/>
      <c r="HI7" s="653"/>
      <c r="HJ7" s="653"/>
      <c r="HK7" s="653"/>
      <c r="HL7" s="653"/>
      <c r="HM7" s="899"/>
      <c r="HN7" s="891">
        <v>0</v>
      </c>
      <c r="HO7" s="891">
        <v>0</v>
      </c>
      <c r="HP7" s="891">
        <v>0</v>
      </c>
      <c r="HQ7" s="891">
        <v>0</v>
      </c>
      <c r="HR7" s="891">
        <v>0</v>
      </c>
      <c r="HS7" s="891">
        <v>0</v>
      </c>
      <c r="HT7" s="891">
        <v>0</v>
      </c>
      <c r="HU7" s="653"/>
    </row>
    <row r="8" spans="1:229" s="1" customFormat="1" ht="12" customHeight="1">
      <c r="A8" s="633" t="s">
        <v>213</v>
      </c>
      <c r="B8" s="654" t="s">
        <v>213</v>
      </c>
      <c r="C8" s="928"/>
      <c r="D8" s="921"/>
      <c r="E8" s="907"/>
      <c r="F8" s="949"/>
      <c r="G8" s="949"/>
      <c r="H8" s="902"/>
      <c r="I8" s="891"/>
      <c r="J8" s="891"/>
      <c r="K8" s="891"/>
      <c r="L8" s="891"/>
      <c r="M8" s="891"/>
      <c r="N8" s="902"/>
      <c r="O8" s="891"/>
      <c r="P8" s="891"/>
      <c r="Q8" s="891"/>
      <c r="R8" s="891"/>
      <c r="S8" s="891"/>
      <c r="T8" s="891"/>
      <c r="U8" s="916"/>
      <c r="V8" s="916"/>
      <c r="W8" s="919"/>
      <c r="X8" s="919"/>
      <c r="Y8" s="899"/>
      <c r="Z8" s="891"/>
      <c r="AA8" s="891"/>
      <c r="AB8" s="891"/>
      <c r="AC8" s="891"/>
      <c r="AD8" s="891"/>
      <c r="AE8" s="931"/>
      <c r="AF8" s="932"/>
      <c r="AG8" s="891"/>
      <c r="AH8" s="653"/>
      <c r="AI8" s="891"/>
      <c r="AJ8" s="891"/>
      <c r="AK8" s="891"/>
      <c r="AL8" s="891"/>
      <c r="AM8" s="891"/>
      <c r="AN8" s="891"/>
      <c r="AO8" s="907"/>
      <c r="AP8" s="908"/>
      <c r="AQ8" s="908"/>
      <c r="AR8" s="899"/>
      <c r="AS8" s="891"/>
      <c r="AT8" s="891"/>
      <c r="AU8" s="891"/>
      <c r="AV8" s="899"/>
      <c r="AW8" s="891"/>
      <c r="AX8" s="891"/>
      <c r="AY8" s="891"/>
      <c r="AZ8" s="943"/>
      <c r="BA8" s="944"/>
      <c r="BB8" s="899"/>
      <c r="BC8" s="899"/>
      <c r="BD8" s="899"/>
      <c r="BE8" s="899"/>
      <c r="BF8" s="894"/>
      <c r="BG8" s="894"/>
      <c r="BH8" s="653"/>
      <c r="BI8" s="653"/>
      <c r="BJ8" s="653"/>
      <c r="BK8" s="653"/>
      <c r="BL8" s="653"/>
      <c r="BM8" s="653"/>
      <c r="BN8" s="653"/>
      <c r="BO8" s="653"/>
      <c r="BP8" s="653"/>
      <c r="BQ8" s="653"/>
      <c r="BR8" s="653"/>
      <c r="BS8" s="653"/>
      <c r="BT8" s="653"/>
      <c r="BU8" s="653"/>
      <c r="BV8" s="653"/>
      <c r="BW8" s="653"/>
      <c r="BX8" s="653"/>
      <c r="BY8" s="653"/>
      <c r="BZ8" s="653"/>
      <c r="CA8" s="653"/>
      <c r="CB8" s="653"/>
      <c r="CC8" s="891"/>
      <c r="CD8" s="891"/>
      <c r="CE8" s="891"/>
      <c r="CF8" s="891"/>
      <c r="CG8" s="891"/>
      <c r="CH8" s="891"/>
      <c r="CI8" s="896"/>
      <c r="CJ8" s="891"/>
      <c r="CK8" s="891"/>
      <c r="CL8" s="891"/>
      <c r="CM8" s="896"/>
      <c r="CN8" s="891"/>
      <c r="CO8" s="891"/>
      <c r="CP8" s="891"/>
      <c r="CQ8" s="895"/>
      <c r="CR8" s="891"/>
      <c r="CS8" s="891"/>
      <c r="CT8" s="891"/>
      <c r="CU8" s="891"/>
      <c r="CV8" s="891"/>
      <c r="CW8" s="891"/>
      <c r="CX8" s="891"/>
      <c r="CY8" s="891"/>
      <c r="CZ8" s="891"/>
      <c r="DA8" s="891"/>
      <c r="DB8" s="891"/>
      <c r="DC8" s="653"/>
      <c r="DD8" s="896"/>
      <c r="DE8" s="891"/>
      <c r="DF8" s="891"/>
      <c r="DG8" s="891"/>
      <c r="DH8" s="896"/>
      <c r="DI8" s="891"/>
      <c r="DJ8" s="891"/>
      <c r="DK8" s="891"/>
      <c r="DL8" s="891"/>
      <c r="DM8" s="895"/>
      <c r="DN8" s="907"/>
      <c r="DO8" s="907"/>
      <c r="DP8" s="907"/>
      <c r="DQ8" s="907"/>
      <c r="DR8" s="895"/>
      <c r="DS8" s="894"/>
      <c r="DT8" s="894"/>
      <c r="DU8" s="894"/>
      <c r="DV8" s="894"/>
      <c r="DW8" s="894"/>
      <c r="DX8" s="894"/>
      <c r="DY8" s="894"/>
      <c r="DZ8" s="894"/>
      <c r="EA8" s="894"/>
      <c r="EB8" s="653"/>
      <c r="EC8" s="653"/>
      <c r="ED8" s="653"/>
      <c r="EE8" s="653"/>
      <c r="EF8" s="653"/>
      <c r="EG8" s="653"/>
      <c r="EH8" s="653"/>
      <c r="EI8" s="653"/>
      <c r="EJ8" s="653"/>
      <c r="EK8" s="653"/>
      <c r="EL8" s="653"/>
      <c r="EM8" s="653"/>
      <c r="EN8" s="653"/>
      <c r="EO8" s="653"/>
      <c r="EP8" s="653"/>
      <c r="EQ8" s="653"/>
      <c r="ER8" s="653"/>
      <c r="ES8" s="653"/>
      <c r="ET8" s="653"/>
      <c r="EU8" s="653"/>
      <c r="EV8" s="737"/>
      <c r="EW8" s="653"/>
      <c r="EX8" s="653"/>
      <c r="EY8" s="653"/>
      <c r="EZ8" s="653"/>
      <c r="FA8" s="653"/>
      <c r="FB8" s="653"/>
      <c r="FC8" s="653"/>
      <c r="FD8" s="653"/>
      <c r="FE8" s="653"/>
      <c r="FF8" s="891"/>
      <c r="FG8" s="891"/>
      <c r="FH8" s="891"/>
      <c r="FI8" s="891"/>
      <c r="FJ8" s="891"/>
      <c r="FK8" s="891"/>
      <c r="FL8" s="891"/>
      <c r="FM8" s="891"/>
      <c r="FN8" s="891"/>
      <c r="FO8" s="612"/>
      <c r="FP8" s="896"/>
      <c r="FQ8" s="891"/>
      <c r="FR8" s="891"/>
      <c r="FS8" s="891"/>
      <c r="FT8" s="896"/>
      <c r="FU8" s="891"/>
      <c r="FV8" s="891"/>
      <c r="FW8" s="891"/>
      <c r="FX8" s="891"/>
      <c r="FY8" s="895"/>
      <c r="FZ8" s="891"/>
      <c r="GA8" s="891"/>
      <c r="GB8" s="907"/>
      <c r="GC8" s="891"/>
      <c r="GD8" s="891"/>
      <c r="GE8" s="891"/>
      <c r="GF8" s="907"/>
      <c r="GG8" s="891"/>
      <c r="GH8" s="891"/>
      <c r="GI8" s="891"/>
      <c r="GJ8" s="652"/>
      <c r="GK8" s="891"/>
      <c r="GL8" s="891"/>
      <c r="GM8" s="891"/>
      <c r="GN8" s="891"/>
      <c r="GO8" s="891"/>
      <c r="GP8" s="891"/>
      <c r="GQ8" s="891"/>
      <c r="GR8" s="891"/>
      <c r="GS8" s="653"/>
      <c r="GT8" s="903"/>
      <c r="GU8" s="903"/>
      <c r="GV8" s="903"/>
      <c r="GW8" s="903"/>
      <c r="GX8" s="653"/>
      <c r="GY8" s="653"/>
      <c r="GZ8" s="653"/>
      <c r="HA8" s="653"/>
      <c r="HB8" s="653"/>
      <c r="HC8" s="653"/>
      <c r="HD8" s="653"/>
      <c r="HE8" s="653"/>
      <c r="HF8" s="653"/>
      <c r="HG8" s="653"/>
      <c r="HH8" s="653"/>
      <c r="HI8" s="653"/>
      <c r="HJ8" s="653"/>
      <c r="HK8" s="653"/>
      <c r="HL8" s="653"/>
      <c r="HM8" s="905"/>
      <c r="HN8" s="891"/>
      <c r="HO8" s="891"/>
      <c r="HP8" s="891"/>
      <c r="HQ8" s="891"/>
      <c r="HR8" s="891"/>
      <c r="HS8" s="891"/>
      <c r="HT8" s="891"/>
      <c r="HU8" s="653"/>
    </row>
    <row r="9" spans="1:229" s="1" customFormat="1" ht="12" customHeight="1">
      <c r="A9" s="633" t="s">
        <v>477</v>
      </c>
      <c r="B9" s="651" t="s">
        <v>478</v>
      </c>
      <c r="C9" s="928" t="s">
        <v>619</v>
      </c>
      <c r="D9" s="921">
        <v>57</v>
      </c>
      <c r="E9" s="907">
        <v>1279</v>
      </c>
      <c r="F9" s="949">
        <v>1087.2352941176471</v>
      </c>
      <c r="G9" s="949">
        <v>966.21212121212125</v>
      </c>
      <c r="H9" s="902"/>
      <c r="I9" s="891">
        <v>8</v>
      </c>
      <c r="J9" s="891">
        <v>13</v>
      </c>
      <c r="K9" s="891">
        <v>31</v>
      </c>
      <c r="L9" s="891">
        <v>3</v>
      </c>
      <c r="M9" s="891">
        <v>2</v>
      </c>
      <c r="N9" s="902"/>
      <c r="O9" s="891">
        <v>1</v>
      </c>
      <c r="P9" s="891">
        <v>7</v>
      </c>
      <c r="Q9" s="891">
        <v>11</v>
      </c>
      <c r="R9" s="891">
        <v>3</v>
      </c>
      <c r="S9" s="891">
        <v>11</v>
      </c>
      <c r="T9" s="891">
        <v>24</v>
      </c>
      <c r="U9" s="916">
        <v>40.345555555555556</v>
      </c>
      <c r="V9" s="916">
        <v>27.512424242424242</v>
      </c>
      <c r="W9" s="919">
        <v>32.441891891891899</v>
      </c>
      <c r="X9" s="919">
        <v>19.230714285714289</v>
      </c>
      <c r="Y9" s="899">
        <v>50</v>
      </c>
      <c r="Z9" s="891">
        <v>24</v>
      </c>
      <c r="AA9" s="891">
        <v>4</v>
      </c>
      <c r="AB9" s="891">
        <v>4</v>
      </c>
      <c r="AC9" s="891">
        <v>4</v>
      </c>
      <c r="AD9" s="891">
        <v>3</v>
      </c>
      <c r="AE9" s="931">
        <v>11</v>
      </c>
      <c r="AF9" s="932">
        <v>7</v>
      </c>
      <c r="AG9" s="891">
        <v>0</v>
      </c>
      <c r="AH9" s="655"/>
      <c r="AI9" s="891">
        <v>0</v>
      </c>
      <c r="AJ9" s="891">
        <v>3</v>
      </c>
      <c r="AK9" s="891">
        <v>6</v>
      </c>
      <c r="AL9" s="891">
        <v>3</v>
      </c>
      <c r="AM9" s="891">
        <v>44</v>
      </c>
      <c r="AN9" s="891">
        <v>1</v>
      </c>
      <c r="AO9" s="907">
        <v>12.354166666666666</v>
      </c>
      <c r="AP9" s="908">
        <v>347.8478260869565</v>
      </c>
      <c r="AQ9" s="908">
        <v>133.29545454545453</v>
      </c>
      <c r="AR9" s="899"/>
      <c r="AS9" s="891">
        <v>26</v>
      </c>
      <c r="AT9" s="891">
        <v>21</v>
      </c>
      <c r="AU9" s="891">
        <v>10</v>
      </c>
      <c r="AV9" s="899"/>
      <c r="AW9" s="891">
        <v>35</v>
      </c>
      <c r="AX9" s="891">
        <v>22</v>
      </c>
      <c r="AY9" s="891">
        <v>0</v>
      </c>
      <c r="AZ9" s="943">
        <v>60.714285714285715</v>
      </c>
      <c r="BA9" s="930">
        <v>32</v>
      </c>
      <c r="BB9" s="899">
        <v>5</v>
      </c>
      <c r="BC9" s="899">
        <v>27</v>
      </c>
      <c r="BD9" s="899">
        <v>0</v>
      </c>
      <c r="BE9" s="899">
        <v>0</v>
      </c>
      <c r="BF9" s="894">
        <v>3</v>
      </c>
      <c r="BG9" s="894">
        <v>22</v>
      </c>
      <c r="BH9" s="922"/>
      <c r="BI9" s="656"/>
      <c r="BJ9" s="656"/>
      <c r="BK9" s="656"/>
      <c r="BL9" s="656"/>
      <c r="BM9" s="656"/>
      <c r="BN9" s="656"/>
      <c r="BO9" s="922"/>
      <c r="BP9" s="656"/>
      <c r="BQ9" s="656"/>
      <c r="BR9" s="656"/>
      <c r="BS9" s="656"/>
      <c r="BT9" s="656"/>
      <c r="BU9" s="656"/>
      <c r="BV9" s="922"/>
      <c r="BW9" s="656"/>
      <c r="BX9" s="656"/>
      <c r="BY9" s="656"/>
      <c r="BZ9" s="656"/>
      <c r="CA9" s="656"/>
      <c r="CB9" s="656"/>
      <c r="CC9" s="891">
        <v>5</v>
      </c>
      <c r="CD9" s="891">
        <v>30</v>
      </c>
      <c r="CE9" s="891">
        <v>0</v>
      </c>
      <c r="CF9" s="891">
        <v>0</v>
      </c>
      <c r="CG9" s="891">
        <v>3</v>
      </c>
      <c r="CH9" s="891">
        <v>22</v>
      </c>
      <c r="CI9" s="896"/>
      <c r="CJ9" s="891">
        <v>42</v>
      </c>
      <c r="CK9" s="891">
        <v>15</v>
      </c>
      <c r="CL9" s="891">
        <v>0</v>
      </c>
      <c r="CM9" s="896"/>
      <c r="CN9" s="891">
        <v>7</v>
      </c>
      <c r="CO9" s="891">
        <v>40</v>
      </c>
      <c r="CP9" s="891">
        <v>10</v>
      </c>
      <c r="CQ9" s="894">
        <v>45</v>
      </c>
      <c r="CR9" s="891">
        <v>2</v>
      </c>
      <c r="CS9" s="891">
        <v>8</v>
      </c>
      <c r="CT9" s="891">
        <v>0</v>
      </c>
      <c r="CU9" s="891">
        <v>20</v>
      </c>
      <c r="CV9" s="891">
        <v>7</v>
      </c>
      <c r="CW9" s="891">
        <v>2</v>
      </c>
      <c r="CX9" s="891">
        <v>1</v>
      </c>
      <c r="CY9" s="891">
        <v>3</v>
      </c>
      <c r="CZ9" s="891">
        <v>2</v>
      </c>
      <c r="DA9" s="891">
        <v>12</v>
      </c>
      <c r="DB9" s="891">
        <v>0</v>
      </c>
      <c r="DC9" s="655"/>
      <c r="DD9" s="896"/>
      <c r="DE9" s="891">
        <v>26</v>
      </c>
      <c r="DF9" s="891">
        <v>30</v>
      </c>
      <c r="DG9" s="891">
        <v>1</v>
      </c>
      <c r="DH9" s="896"/>
      <c r="DI9" s="891">
        <v>18</v>
      </c>
      <c r="DJ9" s="891">
        <v>5</v>
      </c>
      <c r="DK9" s="891">
        <v>1</v>
      </c>
      <c r="DL9" s="891">
        <v>2</v>
      </c>
      <c r="DM9" s="894">
        <v>0</v>
      </c>
      <c r="DN9" s="907">
        <v>5</v>
      </c>
      <c r="DO9" s="907">
        <v>0</v>
      </c>
      <c r="DP9" s="907">
        <v>19</v>
      </c>
      <c r="DQ9" s="907">
        <v>20</v>
      </c>
      <c r="DR9" s="894">
        <v>21</v>
      </c>
      <c r="DS9" s="894">
        <v>16</v>
      </c>
      <c r="DT9" s="894">
        <v>0</v>
      </c>
      <c r="DU9" s="894">
        <v>2</v>
      </c>
      <c r="DV9" s="894">
        <v>0</v>
      </c>
      <c r="DW9" s="894">
        <v>2</v>
      </c>
      <c r="DX9" s="894">
        <v>0</v>
      </c>
      <c r="DY9" s="894">
        <v>1</v>
      </c>
      <c r="DZ9" s="894">
        <v>34</v>
      </c>
      <c r="EA9" s="894">
        <v>2</v>
      </c>
      <c r="EB9" s="922"/>
      <c r="EC9" s="656"/>
      <c r="ED9" s="656"/>
      <c r="EE9" s="656"/>
      <c r="EF9" s="656"/>
      <c r="EG9" s="656"/>
      <c r="EH9" s="656"/>
      <c r="EI9" s="656"/>
      <c r="EJ9" s="656"/>
      <c r="EK9" s="656"/>
      <c r="EL9" s="922"/>
      <c r="EM9" s="656"/>
      <c r="EN9" s="656"/>
      <c r="EO9" s="656"/>
      <c r="EP9" s="656"/>
      <c r="EQ9" s="656"/>
      <c r="ER9" s="656"/>
      <c r="ES9" s="656"/>
      <c r="ET9" s="656"/>
      <c r="EU9" s="656"/>
      <c r="EV9" s="737"/>
      <c r="EW9" s="656"/>
      <c r="EX9" s="656"/>
      <c r="EY9" s="656"/>
      <c r="EZ9" s="656"/>
      <c r="FA9" s="656"/>
      <c r="FB9" s="656"/>
      <c r="FC9" s="656"/>
      <c r="FD9" s="656"/>
      <c r="FE9" s="656"/>
      <c r="FF9" s="891">
        <v>16</v>
      </c>
      <c r="FG9" s="891">
        <v>1</v>
      </c>
      <c r="FH9" s="891">
        <v>6</v>
      </c>
      <c r="FI9" s="891">
        <v>2</v>
      </c>
      <c r="FJ9" s="891">
        <v>5</v>
      </c>
      <c r="FK9" s="891">
        <v>2</v>
      </c>
      <c r="FL9" s="891">
        <v>7</v>
      </c>
      <c r="FM9" s="891">
        <v>34</v>
      </c>
      <c r="FN9" s="891">
        <v>2</v>
      </c>
      <c r="FO9" s="612"/>
      <c r="FP9" s="896"/>
      <c r="FQ9" s="891">
        <v>21</v>
      </c>
      <c r="FR9" s="891">
        <v>35</v>
      </c>
      <c r="FS9" s="891">
        <v>1</v>
      </c>
      <c r="FT9" s="896"/>
      <c r="FU9" s="891">
        <v>12</v>
      </c>
      <c r="FV9" s="891">
        <v>3</v>
      </c>
      <c r="FW9" s="891">
        <v>5</v>
      </c>
      <c r="FX9" s="891">
        <v>0</v>
      </c>
      <c r="FY9" s="894">
        <v>1</v>
      </c>
      <c r="FZ9" s="891">
        <v>6</v>
      </c>
      <c r="GA9" s="891">
        <v>1</v>
      </c>
      <c r="GB9" s="907">
        <v>170</v>
      </c>
      <c r="GC9" s="891">
        <v>40</v>
      </c>
      <c r="GD9" s="891">
        <v>0</v>
      </c>
      <c r="GE9" s="891">
        <v>17</v>
      </c>
      <c r="GF9" s="907">
        <v>28</v>
      </c>
      <c r="GG9" s="891">
        <v>17</v>
      </c>
      <c r="GH9" s="891">
        <v>0</v>
      </c>
      <c r="GI9" s="891">
        <v>40</v>
      </c>
      <c r="GJ9" s="652"/>
      <c r="GK9" s="891">
        <v>27</v>
      </c>
      <c r="GL9" s="891">
        <v>1</v>
      </c>
      <c r="GM9" s="891">
        <v>0</v>
      </c>
      <c r="GN9" s="891">
        <v>0</v>
      </c>
      <c r="GO9" s="891">
        <v>2</v>
      </c>
      <c r="GP9" s="891">
        <v>1</v>
      </c>
      <c r="GQ9" s="891">
        <v>13</v>
      </c>
      <c r="GR9" s="891">
        <v>13</v>
      </c>
      <c r="GS9" s="655"/>
      <c r="GT9" s="903"/>
      <c r="GU9" s="903"/>
      <c r="GV9" s="903"/>
      <c r="GW9" s="903"/>
      <c r="GX9" s="656"/>
      <c r="GY9" s="656"/>
      <c r="GZ9" s="655"/>
      <c r="HA9" s="656"/>
      <c r="HB9" s="656"/>
      <c r="HC9" s="656"/>
      <c r="HD9" s="656"/>
      <c r="HE9" s="656"/>
      <c r="HF9" s="656"/>
      <c r="HG9" s="922"/>
      <c r="HH9" s="656"/>
      <c r="HI9" s="656"/>
      <c r="HJ9" s="656"/>
      <c r="HK9" s="656"/>
      <c r="HL9" s="656"/>
      <c r="HM9" s="899"/>
      <c r="HN9" s="891">
        <v>5</v>
      </c>
      <c r="HO9" s="891">
        <v>4</v>
      </c>
      <c r="HP9" s="891">
        <v>8</v>
      </c>
      <c r="HQ9" s="891">
        <v>3</v>
      </c>
      <c r="HR9" s="891">
        <v>42</v>
      </c>
      <c r="HS9" s="891">
        <v>2</v>
      </c>
      <c r="HT9" s="891">
        <v>13</v>
      </c>
      <c r="HU9" s="655"/>
    </row>
    <row r="10" spans="1:229" s="1" customFormat="1" ht="12" customHeight="1">
      <c r="A10" s="633" t="s">
        <v>213</v>
      </c>
      <c r="B10" s="654" t="s">
        <v>213</v>
      </c>
      <c r="C10" s="928"/>
      <c r="D10" s="921"/>
      <c r="E10" s="907"/>
      <c r="F10" s="949"/>
      <c r="G10" s="949"/>
      <c r="H10" s="902"/>
      <c r="I10" s="891"/>
      <c r="J10" s="891"/>
      <c r="K10" s="891"/>
      <c r="L10" s="891"/>
      <c r="M10" s="891"/>
      <c r="N10" s="902"/>
      <c r="O10" s="891"/>
      <c r="P10" s="891"/>
      <c r="Q10" s="891"/>
      <c r="R10" s="891"/>
      <c r="S10" s="891"/>
      <c r="T10" s="891"/>
      <c r="U10" s="916"/>
      <c r="V10" s="916"/>
      <c r="W10" s="919"/>
      <c r="X10" s="919"/>
      <c r="Y10" s="899"/>
      <c r="Z10" s="891"/>
      <c r="AA10" s="891"/>
      <c r="AB10" s="891"/>
      <c r="AC10" s="891"/>
      <c r="AD10" s="891"/>
      <c r="AE10" s="931"/>
      <c r="AF10" s="932"/>
      <c r="AG10" s="891"/>
      <c r="AH10" s="655"/>
      <c r="AI10" s="891"/>
      <c r="AJ10" s="891"/>
      <c r="AK10" s="891"/>
      <c r="AL10" s="891"/>
      <c r="AM10" s="891"/>
      <c r="AN10" s="891"/>
      <c r="AO10" s="907"/>
      <c r="AP10" s="908"/>
      <c r="AQ10" s="908"/>
      <c r="AR10" s="899"/>
      <c r="AS10" s="891"/>
      <c r="AT10" s="891"/>
      <c r="AU10" s="891"/>
      <c r="AV10" s="899"/>
      <c r="AW10" s="891"/>
      <c r="AX10" s="891"/>
      <c r="AY10" s="891"/>
      <c r="AZ10" s="943"/>
      <c r="BA10" s="944"/>
      <c r="BB10" s="899"/>
      <c r="BC10" s="899"/>
      <c r="BD10" s="899"/>
      <c r="BE10" s="899"/>
      <c r="BF10" s="894"/>
      <c r="BG10" s="894"/>
      <c r="BH10" s="922"/>
      <c r="BI10" s="656"/>
      <c r="BJ10" s="656"/>
      <c r="BK10" s="656"/>
      <c r="BL10" s="656"/>
      <c r="BM10" s="656"/>
      <c r="BN10" s="656"/>
      <c r="BO10" s="922"/>
      <c r="BP10" s="656"/>
      <c r="BQ10" s="656"/>
      <c r="BR10" s="656"/>
      <c r="BS10" s="656"/>
      <c r="BT10" s="656"/>
      <c r="BU10" s="656"/>
      <c r="BV10" s="922"/>
      <c r="BW10" s="656"/>
      <c r="BX10" s="656"/>
      <c r="BY10" s="656"/>
      <c r="BZ10" s="656"/>
      <c r="CA10" s="656"/>
      <c r="CB10" s="656"/>
      <c r="CC10" s="891"/>
      <c r="CD10" s="891"/>
      <c r="CE10" s="891"/>
      <c r="CF10" s="891"/>
      <c r="CG10" s="891"/>
      <c r="CH10" s="891"/>
      <c r="CI10" s="896"/>
      <c r="CJ10" s="891"/>
      <c r="CK10" s="891"/>
      <c r="CL10" s="891"/>
      <c r="CM10" s="896"/>
      <c r="CN10" s="891"/>
      <c r="CO10" s="891"/>
      <c r="CP10" s="891"/>
      <c r="CQ10" s="895"/>
      <c r="CR10" s="891"/>
      <c r="CS10" s="891"/>
      <c r="CT10" s="891"/>
      <c r="CU10" s="891"/>
      <c r="CV10" s="891"/>
      <c r="CW10" s="891"/>
      <c r="CX10" s="891"/>
      <c r="CY10" s="891"/>
      <c r="CZ10" s="891"/>
      <c r="DA10" s="891"/>
      <c r="DB10" s="891"/>
      <c r="DC10" s="655"/>
      <c r="DD10" s="896"/>
      <c r="DE10" s="891"/>
      <c r="DF10" s="891"/>
      <c r="DG10" s="891"/>
      <c r="DH10" s="896"/>
      <c r="DI10" s="891"/>
      <c r="DJ10" s="891"/>
      <c r="DK10" s="891"/>
      <c r="DL10" s="891"/>
      <c r="DM10" s="895"/>
      <c r="DN10" s="907"/>
      <c r="DO10" s="907"/>
      <c r="DP10" s="907"/>
      <c r="DQ10" s="907"/>
      <c r="DR10" s="895"/>
      <c r="DS10" s="894"/>
      <c r="DT10" s="894"/>
      <c r="DU10" s="894"/>
      <c r="DV10" s="894"/>
      <c r="DW10" s="894"/>
      <c r="DX10" s="894"/>
      <c r="DY10" s="894"/>
      <c r="DZ10" s="894"/>
      <c r="EA10" s="894"/>
      <c r="EB10" s="922"/>
      <c r="EC10" s="656"/>
      <c r="ED10" s="656"/>
      <c r="EE10" s="656"/>
      <c r="EF10" s="656"/>
      <c r="EG10" s="656"/>
      <c r="EH10" s="656"/>
      <c r="EI10" s="656"/>
      <c r="EJ10" s="656"/>
      <c r="EK10" s="656"/>
      <c r="EL10" s="922"/>
      <c r="EM10" s="656"/>
      <c r="EN10" s="656"/>
      <c r="EO10" s="656"/>
      <c r="EP10" s="656"/>
      <c r="EQ10" s="656"/>
      <c r="ER10" s="656"/>
      <c r="ES10" s="656"/>
      <c r="ET10" s="656"/>
      <c r="EU10" s="656"/>
      <c r="EV10" s="737"/>
      <c r="EW10" s="656"/>
      <c r="EX10" s="656"/>
      <c r="EY10" s="656"/>
      <c r="EZ10" s="656"/>
      <c r="FA10" s="656"/>
      <c r="FB10" s="656"/>
      <c r="FC10" s="656"/>
      <c r="FD10" s="656"/>
      <c r="FE10" s="656"/>
      <c r="FF10" s="891"/>
      <c r="FG10" s="891"/>
      <c r="FH10" s="891"/>
      <c r="FI10" s="891"/>
      <c r="FJ10" s="891"/>
      <c r="FK10" s="891"/>
      <c r="FL10" s="891"/>
      <c r="FM10" s="891"/>
      <c r="FN10" s="891"/>
      <c r="FO10" s="612"/>
      <c r="FP10" s="896"/>
      <c r="FQ10" s="891"/>
      <c r="FR10" s="891"/>
      <c r="FS10" s="891"/>
      <c r="FT10" s="896"/>
      <c r="FU10" s="891"/>
      <c r="FV10" s="891"/>
      <c r="FW10" s="891"/>
      <c r="FX10" s="891"/>
      <c r="FY10" s="895"/>
      <c r="FZ10" s="891"/>
      <c r="GA10" s="891"/>
      <c r="GB10" s="907"/>
      <c r="GC10" s="891"/>
      <c r="GD10" s="891"/>
      <c r="GE10" s="891"/>
      <c r="GF10" s="907"/>
      <c r="GG10" s="891"/>
      <c r="GH10" s="891"/>
      <c r="GI10" s="891"/>
      <c r="GJ10" s="652"/>
      <c r="GK10" s="891"/>
      <c r="GL10" s="891"/>
      <c r="GM10" s="891"/>
      <c r="GN10" s="891"/>
      <c r="GO10" s="891"/>
      <c r="GP10" s="891"/>
      <c r="GQ10" s="891"/>
      <c r="GR10" s="891"/>
      <c r="GS10" s="655"/>
      <c r="GT10" s="903"/>
      <c r="GU10" s="903"/>
      <c r="GV10" s="903"/>
      <c r="GW10" s="903"/>
      <c r="GX10" s="656"/>
      <c r="GY10" s="656"/>
      <c r="GZ10" s="655"/>
      <c r="HA10" s="656"/>
      <c r="HB10" s="656"/>
      <c r="HC10" s="656"/>
      <c r="HD10" s="656"/>
      <c r="HE10" s="656"/>
      <c r="HF10" s="656"/>
      <c r="HG10" s="922"/>
      <c r="HH10" s="656"/>
      <c r="HI10" s="656"/>
      <c r="HJ10" s="656"/>
      <c r="HK10" s="656"/>
      <c r="HL10" s="656"/>
      <c r="HM10" s="905"/>
      <c r="HN10" s="891"/>
      <c r="HO10" s="891"/>
      <c r="HP10" s="891"/>
      <c r="HQ10" s="891"/>
      <c r="HR10" s="891"/>
      <c r="HS10" s="891"/>
      <c r="HT10" s="891"/>
      <c r="HU10" s="655"/>
    </row>
    <row r="11" spans="1:229" s="1" customFormat="1" ht="12" customHeight="1">
      <c r="A11" s="633" t="s">
        <v>479</v>
      </c>
      <c r="B11" s="651" t="s">
        <v>480</v>
      </c>
      <c r="C11" s="928" t="s">
        <v>620</v>
      </c>
      <c r="D11" s="921">
        <v>132</v>
      </c>
      <c r="E11" s="907">
        <v>5125</v>
      </c>
      <c r="F11" s="949">
        <v>1001.6666666666666</v>
      </c>
      <c r="G11" s="949">
        <v>960.23170731707319</v>
      </c>
      <c r="H11" s="902"/>
      <c r="I11" s="891">
        <v>10</v>
      </c>
      <c r="J11" s="891">
        <v>29</v>
      </c>
      <c r="K11" s="891">
        <v>81</v>
      </c>
      <c r="L11" s="891">
        <v>4</v>
      </c>
      <c r="M11" s="891">
        <v>8</v>
      </c>
      <c r="N11" s="902"/>
      <c r="O11" s="891">
        <v>10</v>
      </c>
      <c r="P11" s="891">
        <v>20</v>
      </c>
      <c r="Q11" s="891">
        <v>22</v>
      </c>
      <c r="R11" s="891">
        <v>12</v>
      </c>
      <c r="S11" s="891">
        <v>22</v>
      </c>
      <c r="T11" s="891">
        <v>46</v>
      </c>
      <c r="U11" s="916">
        <v>40.185528455284548</v>
      </c>
      <c r="V11" s="916">
        <v>26.175662650602408</v>
      </c>
      <c r="W11" s="919">
        <v>26.798124999999992</v>
      </c>
      <c r="X11" s="919">
        <v>9.3359090909090909</v>
      </c>
      <c r="Y11" s="899">
        <v>113</v>
      </c>
      <c r="Z11" s="891">
        <v>47</v>
      </c>
      <c r="AA11" s="891">
        <v>9</v>
      </c>
      <c r="AB11" s="891">
        <v>14</v>
      </c>
      <c r="AC11" s="891">
        <v>17</v>
      </c>
      <c r="AD11" s="891">
        <v>1</v>
      </c>
      <c r="AE11" s="931">
        <v>25</v>
      </c>
      <c r="AF11" s="932">
        <v>19</v>
      </c>
      <c r="AG11" s="891">
        <v>0</v>
      </c>
      <c r="AH11" s="653"/>
      <c r="AI11" s="891">
        <v>6</v>
      </c>
      <c r="AJ11" s="891">
        <v>20</v>
      </c>
      <c r="AK11" s="891">
        <v>31</v>
      </c>
      <c r="AL11" s="891">
        <v>6</v>
      </c>
      <c r="AM11" s="891">
        <v>68</v>
      </c>
      <c r="AN11" s="891">
        <v>1</v>
      </c>
      <c r="AO11" s="907">
        <v>24.79</v>
      </c>
      <c r="AP11" s="908">
        <v>534.12244897959181</v>
      </c>
      <c r="AQ11" s="908">
        <v>169.73626373626374</v>
      </c>
      <c r="AR11" s="899"/>
      <c r="AS11" s="891">
        <v>63</v>
      </c>
      <c r="AT11" s="891">
        <v>55</v>
      </c>
      <c r="AU11" s="891">
        <v>14</v>
      </c>
      <c r="AV11" s="899"/>
      <c r="AW11" s="891">
        <v>88</v>
      </c>
      <c r="AX11" s="891">
        <v>43</v>
      </c>
      <c r="AY11" s="891">
        <v>1</v>
      </c>
      <c r="AZ11" s="943">
        <v>61.613636363636367</v>
      </c>
      <c r="BA11" s="930">
        <v>83</v>
      </c>
      <c r="BB11" s="899">
        <v>37</v>
      </c>
      <c r="BC11" s="899">
        <v>46</v>
      </c>
      <c r="BD11" s="899">
        <v>0</v>
      </c>
      <c r="BE11" s="899">
        <v>0</v>
      </c>
      <c r="BF11" s="894">
        <v>5</v>
      </c>
      <c r="BG11" s="894">
        <v>44</v>
      </c>
      <c r="BH11" s="653"/>
      <c r="BI11" s="653"/>
      <c r="BJ11" s="653"/>
      <c r="BK11" s="653"/>
      <c r="BL11" s="653"/>
      <c r="BM11" s="653"/>
      <c r="BN11" s="653"/>
      <c r="BO11" s="653"/>
      <c r="BP11" s="653"/>
      <c r="BQ11" s="653"/>
      <c r="BR11" s="653"/>
      <c r="BS11" s="653"/>
      <c r="BT11" s="653"/>
      <c r="BU11" s="653"/>
      <c r="BV11" s="653"/>
      <c r="BW11" s="653"/>
      <c r="BX11" s="653"/>
      <c r="BY11" s="653"/>
      <c r="BZ11" s="653"/>
      <c r="CA11" s="653"/>
      <c r="CB11" s="653"/>
      <c r="CC11" s="891">
        <v>37</v>
      </c>
      <c r="CD11" s="891">
        <v>55</v>
      </c>
      <c r="CE11" s="891">
        <v>1</v>
      </c>
      <c r="CF11" s="891">
        <v>0</v>
      </c>
      <c r="CG11" s="891">
        <v>5</v>
      </c>
      <c r="CH11" s="891">
        <v>44</v>
      </c>
      <c r="CI11" s="896"/>
      <c r="CJ11" s="891">
        <v>99</v>
      </c>
      <c r="CK11" s="891">
        <v>25</v>
      </c>
      <c r="CL11" s="891">
        <v>8</v>
      </c>
      <c r="CM11" s="896"/>
      <c r="CN11" s="891">
        <v>8</v>
      </c>
      <c r="CO11" s="891">
        <v>106</v>
      </c>
      <c r="CP11" s="891">
        <v>18</v>
      </c>
      <c r="CQ11" s="894">
        <v>114</v>
      </c>
      <c r="CR11" s="891">
        <v>0</v>
      </c>
      <c r="CS11" s="891">
        <v>15</v>
      </c>
      <c r="CT11" s="891">
        <v>3</v>
      </c>
      <c r="CU11" s="891">
        <v>60</v>
      </c>
      <c r="CV11" s="891">
        <v>24</v>
      </c>
      <c r="CW11" s="891">
        <v>3</v>
      </c>
      <c r="CX11" s="891">
        <v>4</v>
      </c>
      <c r="CY11" s="891">
        <v>5</v>
      </c>
      <c r="CZ11" s="891">
        <v>0</v>
      </c>
      <c r="DA11" s="891">
        <v>17</v>
      </c>
      <c r="DB11" s="891">
        <v>1</v>
      </c>
      <c r="DC11" s="653"/>
      <c r="DD11" s="896"/>
      <c r="DE11" s="891">
        <v>80</v>
      </c>
      <c r="DF11" s="891">
        <v>52</v>
      </c>
      <c r="DG11" s="891">
        <v>0</v>
      </c>
      <c r="DH11" s="896"/>
      <c r="DI11" s="891">
        <v>52</v>
      </c>
      <c r="DJ11" s="891">
        <v>12</v>
      </c>
      <c r="DK11" s="891">
        <v>6</v>
      </c>
      <c r="DL11" s="891">
        <v>7</v>
      </c>
      <c r="DM11" s="894">
        <v>3</v>
      </c>
      <c r="DN11" s="907">
        <v>36</v>
      </c>
      <c r="DO11" s="907">
        <v>4</v>
      </c>
      <c r="DP11" s="907">
        <v>28</v>
      </c>
      <c r="DQ11" s="907">
        <v>27</v>
      </c>
      <c r="DR11" s="894">
        <v>68</v>
      </c>
      <c r="DS11" s="894">
        <v>56</v>
      </c>
      <c r="DT11" s="894">
        <v>3</v>
      </c>
      <c r="DU11" s="894">
        <v>3</v>
      </c>
      <c r="DV11" s="894">
        <v>1</v>
      </c>
      <c r="DW11" s="894">
        <v>0</v>
      </c>
      <c r="DX11" s="894">
        <v>0</v>
      </c>
      <c r="DY11" s="894">
        <v>5</v>
      </c>
      <c r="DZ11" s="894">
        <v>60</v>
      </c>
      <c r="EA11" s="894">
        <v>4</v>
      </c>
      <c r="EB11" s="653"/>
      <c r="EC11" s="653"/>
      <c r="ED11" s="653"/>
      <c r="EE11" s="653"/>
      <c r="EF11" s="653"/>
      <c r="EG11" s="653"/>
      <c r="EH11" s="653"/>
      <c r="EI11" s="653"/>
      <c r="EJ11" s="653"/>
      <c r="EK11" s="653"/>
      <c r="EL11" s="653"/>
      <c r="EM11" s="653"/>
      <c r="EN11" s="653"/>
      <c r="EO11" s="653"/>
      <c r="EP11" s="653"/>
      <c r="EQ11" s="653"/>
      <c r="ER11" s="653"/>
      <c r="ES11" s="653"/>
      <c r="ET11" s="653"/>
      <c r="EU11" s="653"/>
      <c r="EV11" s="737"/>
      <c r="EW11" s="653"/>
      <c r="EX11" s="653"/>
      <c r="EY11" s="653"/>
      <c r="EZ11" s="653"/>
      <c r="FA11" s="653"/>
      <c r="FB11" s="653"/>
      <c r="FC11" s="653"/>
      <c r="FD11" s="653"/>
      <c r="FE11" s="653"/>
      <c r="FF11" s="891">
        <v>56</v>
      </c>
      <c r="FG11" s="891">
        <v>6</v>
      </c>
      <c r="FH11" s="891">
        <v>21</v>
      </c>
      <c r="FI11" s="891">
        <v>1</v>
      </c>
      <c r="FJ11" s="891">
        <v>14</v>
      </c>
      <c r="FK11" s="891">
        <v>0</v>
      </c>
      <c r="FL11" s="891">
        <v>32</v>
      </c>
      <c r="FM11" s="891">
        <v>60</v>
      </c>
      <c r="FN11" s="891">
        <v>4</v>
      </c>
      <c r="FO11" s="612"/>
      <c r="FP11" s="896"/>
      <c r="FQ11" s="891">
        <v>68</v>
      </c>
      <c r="FR11" s="891">
        <v>62</v>
      </c>
      <c r="FS11" s="891">
        <v>2</v>
      </c>
      <c r="FT11" s="896"/>
      <c r="FU11" s="891">
        <v>41</v>
      </c>
      <c r="FV11" s="891">
        <v>13</v>
      </c>
      <c r="FW11" s="891">
        <v>6</v>
      </c>
      <c r="FX11" s="891">
        <v>3</v>
      </c>
      <c r="FY11" s="894">
        <v>5</v>
      </c>
      <c r="FZ11" s="891">
        <v>0</v>
      </c>
      <c r="GA11" s="891">
        <v>1</v>
      </c>
      <c r="GB11" s="907">
        <v>386</v>
      </c>
      <c r="GC11" s="891">
        <v>101</v>
      </c>
      <c r="GD11" s="891">
        <v>0</v>
      </c>
      <c r="GE11" s="891">
        <v>31</v>
      </c>
      <c r="GF11" s="907">
        <v>72</v>
      </c>
      <c r="GG11" s="891">
        <v>49</v>
      </c>
      <c r="GH11" s="891">
        <v>0</v>
      </c>
      <c r="GI11" s="891">
        <v>83</v>
      </c>
      <c r="GJ11" s="652"/>
      <c r="GK11" s="891">
        <v>58</v>
      </c>
      <c r="GL11" s="891">
        <v>2</v>
      </c>
      <c r="GM11" s="891">
        <v>5</v>
      </c>
      <c r="GN11" s="891">
        <v>10</v>
      </c>
      <c r="GO11" s="891">
        <v>13</v>
      </c>
      <c r="GP11" s="891">
        <v>2</v>
      </c>
      <c r="GQ11" s="891">
        <v>17</v>
      </c>
      <c r="GR11" s="891">
        <v>25</v>
      </c>
      <c r="GS11" s="653"/>
      <c r="GT11" s="903"/>
      <c r="GU11" s="903"/>
      <c r="GV11" s="903"/>
      <c r="GW11" s="903"/>
      <c r="GX11" s="653"/>
      <c r="GY11" s="653"/>
      <c r="GZ11" s="653"/>
      <c r="HA11" s="653"/>
      <c r="HB11" s="653"/>
      <c r="HC11" s="653"/>
      <c r="HD11" s="653"/>
      <c r="HE11" s="653"/>
      <c r="HF11" s="653"/>
      <c r="HG11" s="653"/>
      <c r="HH11" s="653"/>
      <c r="HI11" s="653"/>
      <c r="HJ11" s="653"/>
      <c r="HK11" s="653"/>
      <c r="HL11" s="653"/>
      <c r="HM11" s="899"/>
      <c r="HN11" s="891">
        <v>20</v>
      </c>
      <c r="HO11" s="891">
        <v>14</v>
      </c>
      <c r="HP11" s="891">
        <v>26</v>
      </c>
      <c r="HQ11" s="891">
        <v>7</v>
      </c>
      <c r="HR11" s="891">
        <v>84</v>
      </c>
      <c r="HS11" s="891">
        <v>3</v>
      </c>
      <c r="HT11" s="891">
        <v>45</v>
      </c>
      <c r="HU11" s="653"/>
    </row>
    <row r="12" spans="1:229" s="1" customFormat="1" ht="12" customHeight="1">
      <c r="A12" s="633" t="s">
        <v>213</v>
      </c>
      <c r="B12" s="654" t="s">
        <v>213</v>
      </c>
      <c r="C12" s="928"/>
      <c r="D12" s="921"/>
      <c r="E12" s="907"/>
      <c r="F12" s="949"/>
      <c r="G12" s="949"/>
      <c r="H12" s="902"/>
      <c r="I12" s="891"/>
      <c r="J12" s="891"/>
      <c r="K12" s="891"/>
      <c r="L12" s="891"/>
      <c r="M12" s="891"/>
      <c r="N12" s="902"/>
      <c r="O12" s="891"/>
      <c r="P12" s="891"/>
      <c r="Q12" s="891"/>
      <c r="R12" s="891"/>
      <c r="S12" s="891"/>
      <c r="T12" s="891"/>
      <c r="U12" s="916"/>
      <c r="V12" s="916"/>
      <c r="W12" s="919"/>
      <c r="X12" s="919"/>
      <c r="Y12" s="899"/>
      <c r="Z12" s="891"/>
      <c r="AA12" s="891"/>
      <c r="AB12" s="891"/>
      <c r="AC12" s="891"/>
      <c r="AD12" s="891"/>
      <c r="AE12" s="931"/>
      <c r="AF12" s="932"/>
      <c r="AG12" s="891"/>
      <c r="AH12" s="653"/>
      <c r="AI12" s="891"/>
      <c r="AJ12" s="891"/>
      <c r="AK12" s="891"/>
      <c r="AL12" s="891"/>
      <c r="AM12" s="891"/>
      <c r="AN12" s="891"/>
      <c r="AO12" s="907"/>
      <c r="AP12" s="908"/>
      <c r="AQ12" s="908"/>
      <c r="AR12" s="899"/>
      <c r="AS12" s="891"/>
      <c r="AT12" s="891"/>
      <c r="AU12" s="891"/>
      <c r="AV12" s="899"/>
      <c r="AW12" s="891"/>
      <c r="AX12" s="891"/>
      <c r="AY12" s="891"/>
      <c r="AZ12" s="943"/>
      <c r="BA12" s="944"/>
      <c r="BB12" s="899"/>
      <c r="BC12" s="899"/>
      <c r="BD12" s="899"/>
      <c r="BE12" s="899"/>
      <c r="BF12" s="894"/>
      <c r="BG12" s="894"/>
      <c r="BH12" s="653"/>
      <c r="BI12" s="653"/>
      <c r="BJ12" s="653"/>
      <c r="BK12" s="653"/>
      <c r="BL12" s="653"/>
      <c r="BM12" s="653"/>
      <c r="BN12" s="653"/>
      <c r="BO12" s="653"/>
      <c r="BP12" s="653"/>
      <c r="BQ12" s="653"/>
      <c r="BR12" s="653"/>
      <c r="BS12" s="653"/>
      <c r="BT12" s="653"/>
      <c r="BU12" s="653"/>
      <c r="BV12" s="653"/>
      <c r="BW12" s="653"/>
      <c r="BX12" s="653"/>
      <c r="BY12" s="653"/>
      <c r="BZ12" s="653"/>
      <c r="CA12" s="653"/>
      <c r="CB12" s="653"/>
      <c r="CC12" s="891"/>
      <c r="CD12" s="891"/>
      <c r="CE12" s="891"/>
      <c r="CF12" s="891"/>
      <c r="CG12" s="891"/>
      <c r="CH12" s="891"/>
      <c r="CI12" s="896"/>
      <c r="CJ12" s="891"/>
      <c r="CK12" s="891"/>
      <c r="CL12" s="891"/>
      <c r="CM12" s="896"/>
      <c r="CN12" s="891"/>
      <c r="CO12" s="891"/>
      <c r="CP12" s="891"/>
      <c r="CQ12" s="895"/>
      <c r="CR12" s="891"/>
      <c r="CS12" s="891"/>
      <c r="CT12" s="891"/>
      <c r="CU12" s="891"/>
      <c r="CV12" s="891"/>
      <c r="CW12" s="891"/>
      <c r="CX12" s="891"/>
      <c r="CY12" s="891"/>
      <c r="CZ12" s="891"/>
      <c r="DA12" s="891"/>
      <c r="DB12" s="891"/>
      <c r="DC12" s="653"/>
      <c r="DD12" s="896"/>
      <c r="DE12" s="891"/>
      <c r="DF12" s="891"/>
      <c r="DG12" s="891"/>
      <c r="DH12" s="896"/>
      <c r="DI12" s="891"/>
      <c r="DJ12" s="891"/>
      <c r="DK12" s="891"/>
      <c r="DL12" s="891"/>
      <c r="DM12" s="895"/>
      <c r="DN12" s="907"/>
      <c r="DO12" s="907"/>
      <c r="DP12" s="907"/>
      <c r="DQ12" s="907"/>
      <c r="DR12" s="895"/>
      <c r="DS12" s="894"/>
      <c r="DT12" s="894"/>
      <c r="DU12" s="894"/>
      <c r="DV12" s="894"/>
      <c r="DW12" s="894"/>
      <c r="DX12" s="894"/>
      <c r="DY12" s="894"/>
      <c r="DZ12" s="894"/>
      <c r="EA12" s="894"/>
      <c r="EB12" s="653"/>
      <c r="EC12" s="653"/>
      <c r="ED12" s="653"/>
      <c r="EE12" s="653"/>
      <c r="EF12" s="653"/>
      <c r="EG12" s="653"/>
      <c r="EH12" s="653"/>
      <c r="EI12" s="653"/>
      <c r="EJ12" s="653"/>
      <c r="EK12" s="653"/>
      <c r="EL12" s="653"/>
      <c r="EM12" s="653"/>
      <c r="EN12" s="653"/>
      <c r="EO12" s="653"/>
      <c r="EP12" s="653"/>
      <c r="EQ12" s="653"/>
      <c r="ER12" s="653"/>
      <c r="ES12" s="653"/>
      <c r="ET12" s="653"/>
      <c r="EU12" s="653"/>
      <c r="EV12" s="737"/>
      <c r="EW12" s="653"/>
      <c r="EX12" s="653"/>
      <c r="EY12" s="653"/>
      <c r="EZ12" s="653"/>
      <c r="FA12" s="653"/>
      <c r="FB12" s="653"/>
      <c r="FC12" s="653"/>
      <c r="FD12" s="653"/>
      <c r="FE12" s="653"/>
      <c r="FF12" s="891"/>
      <c r="FG12" s="891"/>
      <c r="FH12" s="891"/>
      <c r="FI12" s="891"/>
      <c r="FJ12" s="891"/>
      <c r="FK12" s="891"/>
      <c r="FL12" s="891"/>
      <c r="FM12" s="891"/>
      <c r="FN12" s="891"/>
      <c r="FO12" s="612"/>
      <c r="FP12" s="896"/>
      <c r="FQ12" s="891"/>
      <c r="FR12" s="891"/>
      <c r="FS12" s="891"/>
      <c r="FT12" s="896"/>
      <c r="FU12" s="891"/>
      <c r="FV12" s="891"/>
      <c r="FW12" s="891"/>
      <c r="FX12" s="891"/>
      <c r="FY12" s="895"/>
      <c r="FZ12" s="891"/>
      <c r="GA12" s="891"/>
      <c r="GB12" s="907"/>
      <c r="GC12" s="891"/>
      <c r="GD12" s="891"/>
      <c r="GE12" s="891"/>
      <c r="GF12" s="907"/>
      <c r="GG12" s="891"/>
      <c r="GH12" s="891"/>
      <c r="GI12" s="891"/>
      <c r="GJ12" s="652"/>
      <c r="GK12" s="891"/>
      <c r="GL12" s="891"/>
      <c r="GM12" s="891"/>
      <c r="GN12" s="891"/>
      <c r="GO12" s="891"/>
      <c r="GP12" s="891"/>
      <c r="GQ12" s="891"/>
      <c r="GR12" s="891"/>
      <c r="GS12" s="653"/>
      <c r="GT12" s="903"/>
      <c r="GU12" s="903"/>
      <c r="GV12" s="903"/>
      <c r="GW12" s="903"/>
      <c r="GX12" s="653"/>
      <c r="GY12" s="653"/>
      <c r="GZ12" s="653"/>
      <c r="HA12" s="653"/>
      <c r="HB12" s="653"/>
      <c r="HC12" s="653"/>
      <c r="HD12" s="653"/>
      <c r="HE12" s="653"/>
      <c r="HF12" s="653"/>
      <c r="HG12" s="653"/>
      <c r="HH12" s="653"/>
      <c r="HI12" s="653"/>
      <c r="HJ12" s="653"/>
      <c r="HK12" s="653"/>
      <c r="HL12" s="653"/>
      <c r="HM12" s="905"/>
      <c r="HN12" s="891"/>
      <c r="HO12" s="891"/>
      <c r="HP12" s="891"/>
      <c r="HQ12" s="891"/>
      <c r="HR12" s="891"/>
      <c r="HS12" s="891"/>
      <c r="HT12" s="891"/>
      <c r="HU12" s="653"/>
    </row>
    <row r="13" spans="1:229" s="1" customFormat="1" ht="12" customHeight="1">
      <c r="A13" s="633" t="s">
        <v>481</v>
      </c>
      <c r="B13" s="651" t="s">
        <v>482</v>
      </c>
      <c r="C13" s="929" t="s">
        <v>204</v>
      </c>
      <c r="D13" s="921">
        <v>29</v>
      </c>
      <c r="E13" s="907">
        <v>1352</v>
      </c>
      <c r="F13" s="949">
        <v>1063.75</v>
      </c>
      <c r="G13" s="949">
        <v>1051.7</v>
      </c>
      <c r="H13" s="902"/>
      <c r="I13" s="891">
        <v>6</v>
      </c>
      <c r="J13" s="891">
        <v>5</v>
      </c>
      <c r="K13" s="891">
        <v>17</v>
      </c>
      <c r="L13" s="891">
        <v>0</v>
      </c>
      <c r="M13" s="891">
        <v>1</v>
      </c>
      <c r="N13" s="902"/>
      <c r="O13" s="891">
        <v>3</v>
      </c>
      <c r="P13" s="891">
        <v>1</v>
      </c>
      <c r="Q13" s="891">
        <v>3</v>
      </c>
      <c r="R13" s="891">
        <v>3</v>
      </c>
      <c r="S13" s="891">
        <v>8</v>
      </c>
      <c r="T13" s="891">
        <v>11</v>
      </c>
      <c r="U13" s="916">
        <v>39.644814814814808</v>
      </c>
      <c r="V13" s="916">
        <v>27.726666666666667</v>
      </c>
      <c r="W13" s="919">
        <v>9.0285714285714285</v>
      </c>
      <c r="X13" s="919">
        <v>7.25</v>
      </c>
      <c r="Y13" s="899">
        <v>26</v>
      </c>
      <c r="Z13" s="891">
        <v>11</v>
      </c>
      <c r="AA13" s="891">
        <v>3</v>
      </c>
      <c r="AB13" s="891">
        <v>8</v>
      </c>
      <c r="AC13" s="891">
        <v>1</v>
      </c>
      <c r="AD13" s="891">
        <v>1</v>
      </c>
      <c r="AE13" s="931">
        <v>2</v>
      </c>
      <c r="AF13" s="932">
        <v>3</v>
      </c>
      <c r="AG13" s="891">
        <v>0</v>
      </c>
      <c r="AH13" s="653"/>
      <c r="AI13" s="891">
        <v>1</v>
      </c>
      <c r="AJ13" s="891">
        <v>1</v>
      </c>
      <c r="AK13" s="891">
        <v>12</v>
      </c>
      <c r="AL13" s="891">
        <v>0</v>
      </c>
      <c r="AM13" s="891">
        <v>14</v>
      </c>
      <c r="AN13" s="891">
        <v>1</v>
      </c>
      <c r="AO13" s="907">
        <v>21</v>
      </c>
      <c r="AP13" s="908">
        <v>359.8</v>
      </c>
      <c r="AQ13" s="908">
        <v>168.91666666666666</v>
      </c>
      <c r="AR13" s="899"/>
      <c r="AS13" s="891">
        <v>13</v>
      </c>
      <c r="AT13" s="891">
        <v>14</v>
      </c>
      <c r="AU13" s="891">
        <v>2</v>
      </c>
      <c r="AV13" s="899"/>
      <c r="AW13" s="891">
        <v>25</v>
      </c>
      <c r="AX13" s="891">
        <v>4</v>
      </c>
      <c r="AY13" s="891">
        <v>0</v>
      </c>
      <c r="AZ13" s="943">
        <v>60.8</v>
      </c>
      <c r="BA13" s="930">
        <v>23</v>
      </c>
      <c r="BB13" s="899">
        <v>7</v>
      </c>
      <c r="BC13" s="899">
        <v>15</v>
      </c>
      <c r="BD13" s="899">
        <v>0</v>
      </c>
      <c r="BE13" s="899">
        <v>1</v>
      </c>
      <c r="BF13" s="894">
        <v>1</v>
      </c>
      <c r="BG13" s="894">
        <v>5</v>
      </c>
      <c r="BH13" s="653"/>
      <c r="BI13" s="653"/>
      <c r="BJ13" s="653"/>
      <c r="BK13" s="653"/>
      <c r="BL13" s="653"/>
      <c r="BM13" s="653"/>
      <c r="BN13" s="653"/>
      <c r="BO13" s="653"/>
      <c r="BP13" s="653"/>
      <c r="BQ13" s="653"/>
      <c r="BR13" s="653"/>
      <c r="BS13" s="653"/>
      <c r="BT13" s="653"/>
      <c r="BU13" s="653"/>
      <c r="BV13" s="653"/>
      <c r="BW13" s="653"/>
      <c r="BX13" s="653"/>
      <c r="BY13" s="653"/>
      <c r="BZ13" s="653"/>
      <c r="CA13" s="653"/>
      <c r="CB13" s="653"/>
      <c r="CC13" s="891">
        <v>7</v>
      </c>
      <c r="CD13" s="891">
        <v>16</v>
      </c>
      <c r="CE13" s="891">
        <v>0</v>
      </c>
      <c r="CF13" s="891">
        <v>1</v>
      </c>
      <c r="CG13" s="891">
        <v>1</v>
      </c>
      <c r="CH13" s="891">
        <v>5</v>
      </c>
      <c r="CI13" s="896"/>
      <c r="CJ13" s="891">
        <v>24</v>
      </c>
      <c r="CK13" s="891">
        <v>4</v>
      </c>
      <c r="CL13" s="891">
        <v>1</v>
      </c>
      <c r="CM13" s="896"/>
      <c r="CN13" s="891">
        <v>3</v>
      </c>
      <c r="CO13" s="891">
        <v>23</v>
      </c>
      <c r="CP13" s="891">
        <v>3</v>
      </c>
      <c r="CQ13" s="894">
        <v>25</v>
      </c>
      <c r="CR13" s="891">
        <v>0</v>
      </c>
      <c r="CS13" s="891">
        <v>0</v>
      </c>
      <c r="CT13" s="891">
        <v>0</v>
      </c>
      <c r="CU13" s="891">
        <v>20</v>
      </c>
      <c r="CV13" s="891">
        <v>2</v>
      </c>
      <c r="CW13" s="891">
        <v>1</v>
      </c>
      <c r="CX13" s="891">
        <v>0</v>
      </c>
      <c r="CY13" s="891">
        <v>1</v>
      </c>
      <c r="CZ13" s="891">
        <v>1</v>
      </c>
      <c r="DA13" s="891">
        <v>4</v>
      </c>
      <c r="DB13" s="891">
        <v>0</v>
      </c>
      <c r="DC13" s="653"/>
      <c r="DD13" s="896"/>
      <c r="DE13" s="891">
        <v>19</v>
      </c>
      <c r="DF13" s="891">
        <v>10</v>
      </c>
      <c r="DG13" s="891">
        <v>0</v>
      </c>
      <c r="DH13" s="896"/>
      <c r="DI13" s="891">
        <v>13</v>
      </c>
      <c r="DJ13" s="891">
        <v>5</v>
      </c>
      <c r="DK13" s="891">
        <v>1</v>
      </c>
      <c r="DL13" s="891">
        <v>0</v>
      </c>
      <c r="DM13" s="894">
        <v>0</v>
      </c>
      <c r="DN13" s="907">
        <v>16</v>
      </c>
      <c r="DO13" s="907">
        <v>0</v>
      </c>
      <c r="DP13" s="907">
        <v>10</v>
      </c>
      <c r="DQ13" s="907">
        <v>9</v>
      </c>
      <c r="DR13" s="894">
        <v>16</v>
      </c>
      <c r="DS13" s="894">
        <v>14</v>
      </c>
      <c r="DT13" s="894">
        <v>0</v>
      </c>
      <c r="DU13" s="894">
        <v>1</v>
      </c>
      <c r="DV13" s="894">
        <v>0</v>
      </c>
      <c r="DW13" s="894">
        <v>0</v>
      </c>
      <c r="DX13" s="894">
        <v>0</v>
      </c>
      <c r="DY13" s="894">
        <v>1</v>
      </c>
      <c r="DZ13" s="894">
        <v>13</v>
      </c>
      <c r="EA13" s="894">
        <v>0</v>
      </c>
      <c r="EB13" s="653"/>
      <c r="EC13" s="653"/>
      <c r="ED13" s="653"/>
      <c r="EE13" s="653"/>
      <c r="EF13" s="653"/>
      <c r="EG13" s="653"/>
      <c r="EH13" s="653"/>
      <c r="EI13" s="653"/>
      <c r="EJ13" s="653"/>
      <c r="EK13" s="653"/>
      <c r="EL13" s="653"/>
      <c r="EM13" s="653"/>
      <c r="EN13" s="653"/>
      <c r="EO13" s="653"/>
      <c r="EP13" s="653"/>
      <c r="EQ13" s="653"/>
      <c r="ER13" s="653"/>
      <c r="ES13" s="653"/>
      <c r="ET13" s="653"/>
      <c r="EU13" s="653"/>
      <c r="EV13" s="737"/>
      <c r="EW13" s="653"/>
      <c r="EX13" s="653"/>
      <c r="EY13" s="653"/>
      <c r="EZ13" s="653"/>
      <c r="FA13" s="653"/>
      <c r="FB13" s="653"/>
      <c r="FC13" s="653"/>
      <c r="FD13" s="653"/>
      <c r="FE13" s="653"/>
      <c r="FF13" s="891">
        <v>14</v>
      </c>
      <c r="FG13" s="891">
        <v>1</v>
      </c>
      <c r="FH13" s="891">
        <v>8</v>
      </c>
      <c r="FI13" s="891">
        <v>1</v>
      </c>
      <c r="FJ13" s="891">
        <v>1</v>
      </c>
      <c r="FK13" s="891">
        <v>1</v>
      </c>
      <c r="FL13" s="891">
        <v>9</v>
      </c>
      <c r="FM13" s="891">
        <v>13</v>
      </c>
      <c r="FN13" s="891">
        <v>0</v>
      </c>
      <c r="FO13" s="653"/>
      <c r="FP13" s="896"/>
      <c r="FQ13" s="891">
        <v>15</v>
      </c>
      <c r="FR13" s="891">
        <v>14</v>
      </c>
      <c r="FS13" s="891">
        <v>0</v>
      </c>
      <c r="FT13" s="896"/>
      <c r="FU13" s="891">
        <v>8</v>
      </c>
      <c r="FV13" s="891">
        <v>6</v>
      </c>
      <c r="FW13" s="891">
        <v>0</v>
      </c>
      <c r="FX13" s="891">
        <v>1</v>
      </c>
      <c r="FY13" s="894">
        <v>0</v>
      </c>
      <c r="FZ13" s="891">
        <v>0</v>
      </c>
      <c r="GA13" s="891">
        <v>0</v>
      </c>
      <c r="GB13" s="907">
        <v>101</v>
      </c>
      <c r="GC13" s="891">
        <v>21</v>
      </c>
      <c r="GD13" s="891">
        <v>0</v>
      </c>
      <c r="GE13" s="891">
        <v>8</v>
      </c>
      <c r="GF13" s="907">
        <v>58</v>
      </c>
      <c r="GG13" s="891">
        <v>19</v>
      </c>
      <c r="GH13" s="891">
        <v>0</v>
      </c>
      <c r="GI13" s="891">
        <v>10</v>
      </c>
      <c r="GJ13" s="652"/>
      <c r="GK13" s="891">
        <v>4</v>
      </c>
      <c r="GL13" s="891">
        <v>0</v>
      </c>
      <c r="GM13" s="891">
        <v>1</v>
      </c>
      <c r="GN13" s="891">
        <v>1</v>
      </c>
      <c r="GO13" s="891">
        <v>2</v>
      </c>
      <c r="GP13" s="891">
        <v>2</v>
      </c>
      <c r="GQ13" s="891">
        <v>13</v>
      </c>
      <c r="GR13" s="891">
        <v>6</v>
      </c>
      <c r="GS13" s="653"/>
      <c r="GT13" s="903"/>
      <c r="GU13" s="903"/>
      <c r="GV13" s="903"/>
      <c r="GW13" s="903"/>
      <c r="GX13" s="653"/>
      <c r="GY13" s="653"/>
      <c r="GZ13" s="653"/>
      <c r="HA13" s="653"/>
      <c r="HB13" s="653"/>
      <c r="HC13" s="653"/>
      <c r="HD13" s="653"/>
      <c r="HE13" s="653"/>
      <c r="HF13" s="653"/>
      <c r="HG13" s="653"/>
      <c r="HH13" s="653"/>
      <c r="HI13" s="653"/>
      <c r="HJ13" s="653"/>
      <c r="HK13" s="653"/>
      <c r="HL13" s="653"/>
      <c r="HM13" s="899"/>
      <c r="HN13" s="891">
        <v>5</v>
      </c>
      <c r="HO13" s="891">
        <v>3</v>
      </c>
      <c r="HP13" s="891">
        <v>8</v>
      </c>
      <c r="HQ13" s="891">
        <v>1</v>
      </c>
      <c r="HR13" s="891">
        <v>15</v>
      </c>
      <c r="HS13" s="891">
        <v>0</v>
      </c>
      <c r="HT13" s="891">
        <v>14</v>
      </c>
      <c r="HU13" s="653"/>
    </row>
    <row r="14" spans="1:229" s="1" customFormat="1" ht="12" customHeight="1">
      <c r="A14" s="633" t="s">
        <v>213</v>
      </c>
      <c r="B14" s="654" t="s">
        <v>213</v>
      </c>
      <c r="C14" s="928"/>
      <c r="D14" s="921"/>
      <c r="E14" s="907"/>
      <c r="F14" s="949"/>
      <c r="G14" s="949"/>
      <c r="H14" s="902"/>
      <c r="I14" s="891"/>
      <c r="J14" s="891"/>
      <c r="K14" s="891"/>
      <c r="L14" s="891"/>
      <c r="M14" s="891"/>
      <c r="N14" s="902"/>
      <c r="O14" s="891"/>
      <c r="P14" s="891"/>
      <c r="Q14" s="891"/>
      <c r="R14" s="891"/>
      <c r="S14" s="891"/>
      <c r="T14" s="891"/>
      <c r="U14" s="916"/>
      <c r="V14" s="916"/>
      <c r="W14" s="919"/>
      <c r="X14" s="919"/>
      <c r="Y14" s="899"/>
      <c r="Z14" s="891"/>
      <c r="AA14" s="891"/>
      <c r="AB14" s="891"/>
      <c r="AC14" s="891"/>
      <c r="AD14" s="891"/>
      <c r="AE14" s="931"/>
      <c r="AF14" s="932"/>
      <c r="AG14" s="891"/>
      <c r="AH14" s="653"/>
      <c r="AI14" s="891"/>
      <c r="AJ14" s="891"/>
      <c r="AK14" s="891"/>
      <c r="AL14" s="891"/>
      <c r="AM14" s="891"/>
      <c r="AN14" s="891"/>
      <c r="AO14" s="907"/>
      <c r="AP14" s="908"/>
      <c r="AQ14" s="908"/>
      <c r="AR14" s="899"/>
      <c r="AS14" s="891"/>
      <c r="AT14" s="891"/>
      <c r="AU14" s="891"/>
      <c r="AV14" s="899"/>
      <c r="AW14" s="891"/>
      <c r="AX14" s="891"/>
      <c r="AY14" s="891"/>
      <c r="AZ14" s="943"/>
      <c r="BA14" s="944"/>
      <c r="BB14" s="899"/>
      <c r="BC14" s="899"/>
      <c r="BD14" s="899"/>
      <c r="BE14" s="899"/>
      <c r="BF14" s="894"/>
      <c r="BG14" s="894"/>
      <c r="BH14" s="653"/>
      <c r="BI14" s="653"/>
      <c r="BJ14" s="653"/>
      <c r="BK14" s="653"/>
      <c r="BL14" s="653"/>
      <c r="BM14" s="653"/>
      <c r="BN14" s="653"/>
      <c r="BO14" s="653"/>
      <c r="BP14" s="653"/>
      <c r="BQ14" s="653"/>
      <c r="BR14" s="653"/>
      <c r="BS14" s="653"/>
      <c r="BT14" s="653"/>
      <c r="BU14" s="653"/>
      <c r="BV14" s="653"/>
      <c r="BW14" s="653"/>
      <c r="BX14" s="653"/>
      <c r="BY14" s="653"/>
      <c r="BZ14" s="653"/>
      <c r="CA14" s="653"/>
      <c r="CB14" s="653"/>
      <c r="CC14" s="891"/>
      <c r="CD14" s="891"/>
      <c r="CE14" s="891"/>
      <c r="CF14" s="891"/>
      <c r="CG14" s="891"/>
      <c r="CH14" s="891"/>
      <c r="CI14" s="896"/>
      <c r="CJ14" s="891"/>
      <c r="CK14" s="891"/>
      <c r="CL14" s="891"/>
      <c r="CM14" s="896"/>
      <c r="CN14" s="891"/>
      <c r="CO14" s="891"/>
      <c r="CP14" s="891"/>
      <c r="CQ14" s="895"/>
      <c r="CR14" s="891"/>
      <c r="CS14" s="891"/>
      <c r="CT14" s="891"/>
      <c r="CU14" s="891"/>
      <c r="CV14" s="891"/>
      <c r="CW14" s="891"/>
      <c r="CX14" s="891"/>
      <c r="CY14" s="891"/>
      <c r="CZ14" s="891"/>
      <c r="DA14" s="891"/>
      <c r="DB14" s="891"/>
      <c r="DC14" s="653"/>
      <c r="DD14" s="896"/>
      <c r="DE14" s="891"/>
      <c r="DF14" s="891"/>
      <c r="DG14" s="891"/>
      <c r="DH14" s="896"/>
      <c r="DI14" s="891"/>
      <c r="DJ14" s="891"/>
      <c r="DK14" s="891"/>
      <c r="DL14" s="891"/>
      <c r="DM14" s="895"/>
      <c r="DN14" s="907"/>
      <c r="DO14" s="907"/>
      <c r="DP14" s="907"/>
      <c r="DQ14" s="907"/>
      <c r="DR14" s="895"/>
      <c r="DS14" s="894"/>
      <c r="DT14" s="894"/>
      <c r="DU14" s="894"/>
      <c r="DV14" s="894"/>
      <c r="DW14" s="894"/>
      <c r="DX14" s="894"/>
      <c r="DY14" s="894"/>
      <c r="DZ14" s="894"/>
      <c r="EA14" s="894"/>
      <c r="EB14" s="653"/>
      <c r="EC14" s="653"/>
      <c r="ED14" s="653"/>
      <c r="EE14" s="653"/>
      <c r="EF14" s="653"/>
      <c r="EG14" s="653"/>
      <c r="EH14" s="653"/>
      <c r="EI14" s="653"/>
      <c r="EJ14" s="653"/>
      <c r="EK14" s="653"/>
      <c r="EL14" s="653"/>
      <c r="EM14" s="653"/>
      <c r="EN14" s="653"/>
      <c r="EO14" s="653"/>
      <c r="EP14" s="653"/>
      <c r="EQ14" s="653"/>
      <c r="ER14" s="653"/>
      <c r="ES14" s="653"/>
      <c r="ET14" s="653"/>
      <c r="EU14" s="653"/>
      <c r="EV14" s="737"/>
      <c r="EW14" s="653"/>
      <c r="EX14" s="653"/>
      <c r="EY14" s="653"/>
      <c r="EZ14" s="653"/>
      <c r="FA14" s="653"/>
      <c r="FB14" s="653"/>
      <c r="FC14" s="653"/>
      <c r="FD14" s="653"/>
      <c r="FE14" s="653"/>
      <c r="FF14" s="891"/>
      <c r="FG14" s="891"/>
      <c r="FH14" s="891"/>
      <c r="FI14" s="891"/>
      <c r="FJ14" s="891"/>
      <c r="FK14" s="891"/>
      <c r="FL14" s="891"/>
      <c r="FM14" s="891"/>
      <c r="FN14" s="891"/>
      <c r="FO14" s="653"/>
      <c r="FP14" s="896"/>
      <c r="FQ14" s="891"/>
      <c r="FR14" s="891"/>
      <c r="FS14" s="891"/>
      <c r="FT14" s="896"/>
      <c r="FU14" s="891"/>
      <c r="FV14" s="891"/>
      <c r="FW14" s="891"/>
      <c r="FX14" s="891"/>
      <c r="FY14" s="895"/>
      <c r="FZ14" s="891"/>
      <c r="GA14" s="891"/>
      <c r="GB14" s="907"/>
      <c r="GC14" s="891"/>
      <c r="GD14" s="891"/>
      <c r="GE14" s="891"/>
      <c r="GF14" s="907"/>
      <c r="GG14" s="891"/>
      <c r="GH14" s="891"/>
      <c r="GI14" s="891"/>
      <c r="GJ14" s="652"/>
      <c r="GK14" s="891"/>
      <c r="GL14" s="891"/>
      <c r="GM14" s="891"/>
      <c r="GN14" s="891"/>
      <c r="GO14" s="891"/>
      <c r="GP14" s="891"/>
      <c r="GQ14" s="891"/>
      <c r="GR14" s="891"/>
      <c r="GS14" s="653"/>
      <c r="GT14" s="903"/>
      <c r="GU14" s="903"/>
      <c r="GV14" s="903"/>
      <c r="GW14" s="903"/>
      <c r="GX14" s="653"/>
      <c r="GY14" s="653"/>
      <c r="GZ14" s="653"/>
      <c r="HA14" s="653"/>
      <c r="HB14" s="653"/>
      <c r="HC14" s="653"/>
      <c r="HD14" s="653"/>
      <c r="HE14" s="653"/>
      <c r="HF14" s="653"/>
      <c r="HG14" s="653"/>
      <c r="HH14" s="653"/>
      <c r="HI14" s="653"/>
      <c r="HJ14" s="653"/>
      <c r="HK14" s="653"/>
      <c r="HL14" s="653"/>
      <c r="HM14" s="905"/>
      <c r="HN14" s="891"/>
      <c r="HO14" s="891"/>
      <c r="HP14" s="891"/>
      <c r="HQ14" s="891"/>
      <c r="HR14" s="891"/>
      <c r="HS14" s="891"/>
      <c r="HT14" s="891"/>
      <c r="HU14" s="653"/>
    </row>
    <row r="15" spans="1:229" s="1" customFormat="1" ht="12" customHeight="1">
      <c r="A15" s="633" t="s">
        <v>483</v>
      </c>
      <c r="B15" s="651" t="s">
        <v>484</v>
      </c>
      <c r="C15" s="928" t="s">
        <v>617</v>
      </c>
      <c r="D15" s="921">
        <v>139</v>
      </c>
      <c r="E15" s="907">
        <v>7705</v>
      </c>
      <c r="F15" s="949">
        <v>1090.9230769230769</v>
      </c>
      <c r="G15" s="949">
        <v>1080.7983870967741</v>
      </c>
      <c r="H15" s="902"/>
      <c r="I15" s="891">
        <v>17</v>
      </c>
      <c r="J15" s="891">
        <v>14</v>
      </c>
      <c r="K15" s="891">
        <v>103</v>
      </c>
      <c r="L15" s="891">
        <v>5</v>
      </c>
      <c r="M15" s="891">
        <v>0</v>
      </c>
      <c r="N15" s="902"/>
      <c r="O15" s="891">
        <v>19</v>
      </c>
      <c r="P15" s="891">
        <v>25</v>
      </c>
      <c r="Q15" s="891">
        <v>14</v>
      </c>
      <c r="R15" s="891">
        <v>16</v>
      </c>
      <c r="S15" s="891">
        <v>27</v>
      </c>
      <c r="T15" s="891">
        <v>38</v>
      </c>
      <c r="U15" s="916">
        <v>39.287971014492754</v>
      </c>
      <c r="V15" s="916">
        <v>25.496947368421054</v>
      </c>
      <c r="W15" s="919">
        <v>11.994215686274513</v>
      </c>
      <c r="X15" s="919">
        <v>5.9873684210526319</v>
      </c>
      <c r="Y15" s="899">
        <v>123</v>
      </c>
      <c r="Z15" s="891">
        <v>76</v>
      </c>
      <c r="AA15" s="891">
        <v>3</v>
      </c>
      <c r="AB15" s="891">
        <v>5</v>
      </c>
      <c r="AC15" s="891">
        <v>1</v>
      </c>
      <c r="AD15" s="891">
        <v>1</v>
      </c>
      <c r="AE15" s="931">
        <v>37</v>
      </c>
      <c r="AF15" s="932">
        <v>15</v>
      </c>
      <c r="AG15" s="891">
        <v>1</v>
      </c>
      <c r="AH15" s="653"/>
      <c r="AI15" s="891">
        <v>10</v>
      </c>
      <c r="AJ15" s="891">
        <v>39</v>
      </c>
      <c r="AK15" s="891">
        <v>6</v>
      </c>
      <c r="AL15" s="891">
        <v>2</v>
      </c>
      <c r="AM15" s="891">
        <v>79</v>
      </c>
      <c r="AN15" s="891">
        <v>3</v>
      </c>
      <c r="AO15" s="907">
        <v>33.266666666666666</v>
      </c>
      <c r="AP15" s="908">
        <v>702.25423728813564</v>
      </c>
      <c r="AQ15" s="908">
        <v>218.26548672566372</v>
      </c>
      <c r="AR15" s="899"/>
      <c r="AS15" s="891">
        <v>85</v>
      </c>
      <c r="AT15" s="891">
        <v>50</v>
      </c>
      <c r="AU15" s="891">
        <v>4</v>
      </c>
      <c r="AV15" s="899"/>
      <c r="AW15" s="891">
        <v>104</v>
      </c>
      <c r="AX15" s="891">
        <v>35</v>
      </c>
      <c r="AY15" s="891">
        <v>0</v>
      </c>
      <c r="AZ15" s="943">
        <v>61.941747572815537</v>
      </c>
      <c r="BA15" s="930">
        <v>93</v>
      </c>
      <c r="BB15" s="899">
        <v>38</v>
      </c>
      <c r="BC15" s="899">
        <v>54</v>
      </c>
      <c r="BD15" s="899">
        <v>0</v>
      </c>
      <c r="BE15" s="899">
        <v>1</v>
      </c>
      <c r="BF15" s="894">
        <v>9</v>
      </c>
      <c r="BG15" s="894">
        <v>37</v>
      </c>
      <c r="BH15" s="653"/>
      <c r="BI15" s="653"/>
      <c r="BJ15" s="653"/>
      <c r="BK15" s="653"/>
      <c r="BL15" s="653"/>
      <c r="BM15" s="653"/>
      <c r="BN15" s="653"/>
      <c r="BO15" s="653"/>
      <c r="BP15" s="653"/>
      <c r="BQ15" s="653"/>
      <c r="BR15" s="653"/>
      <c r="BS15" s="653"/>
      <c r="BT15" s="653"/>
      <c r="BU15" s="653"/>
      <c r="BV15" s="653"/>
      <c r="BW15" s="653"/>
      <c r="BX15" s="653"/>
      <c r="BY15" s="653"/>
      <c r="BZ15" s="653"/>
      <c r="CA15" s="653"/>
      <c r="CB15" s="653"/>
      <c r="CC15" s="891">
        <v>38</v>
      </c>
      <c r="CD15" s="891">
        <v>67</v>
      </c>
      <c r="CE15" s="891">
        <v>0</v>
      </c>
      <c r="CF15" s="891">
        <v>1</v>
      </c>
      <c r="CG15" s="891">
        <v>9</v>
      </c>
      <c r="CH15" s="891">
        <v>37</v>
      </c>
      <c r="CI15" s="896"/>
      <c r="CJ15" s="891">
        <v>111</v>
      </c>
      <c r="CK15" s="891">
        <v>28</v>
      </c>
      <c r="CL15" s="891">
        <v>0</v>
      </c>
      <c r="CM15" s="896"/>
      <c r="CN15" s="891">
        <v>20</v>
      </c>
      <c r="CO15" s="891">
        <v>113</v>
      </c>
      <c r="CP15" s="891">
        <v>6</v>
      </c>
      <c r="CQ15" s="894">
        <v>126</v>
      </c>
      <c r="CR15" s="891">
        <v>2</v>
      </c>
      <c r="CS15" s="891">
        <v>7</v>
      </c>
      <c r="CT15" s="891">
        <v>5</v>
      </c>
      <c r="CU15" s="891">
        <v>80</v>
      </c>
      <c r="CV15" s="891">
        <v>16</v>
      </c>
      <c r="CW15" s="891">
        <v>3</v>
      </c>
      <c r="CX15" s="891">
        <v>1</v>
      </c>
      <c r="CY15" s="891">
        <v>11</v>
      </c>
      <c r="CZ15" s="891">
        <v>1</v>
      </c>
      <c r="DA15" s="891">
        <v>13</v>
      </c>
      <c r="DB15" s="891">
        <v>0</v>
      </c>
      <c r="DC15" s="653"/>
      <c r="DD15" s="896"/>
      <c r="DE15" s="891">
        <v>103</v>
      </c>
      <c r="DF15" s="891">
        <v>36</v>
      </c>
      <c r="DG15" s="891">
        <v>0</v>
      </c>
      <c r="DH15" s="896"/>
      <c r="DI15" s="891">
        <v>81</v>
      </c>
      <c r="DJ15" s="891">
        <v>12</v>
      </c>
      <c r="DK15" s="891">
        <v>9</v>
      </c>
      <c r="DL15" s="891">
        <v>0</v>
      </c>
      <c r="DM15" s="894">
        <v>1</v>
      </c>
      <c r="DN15" s="907">
        <v>29</v>
      </c>
      <c r="DO15" s="907">
        <v>3</v>
      </c>
      <c r="DP15" s="907">
        <v>106</v>
      </c>
      <c r="DQ15" s="907">
        <v>105</v>
      </c>
      <c r="DR15" s="894">
        <v>80</v>
      </c>
      <c r="DS15" s="894">
        <v>66</v>
      </c>
      <c r="DT15" s="894">
        <v>1</v>
      </c>
      <c r="DU15" s="894">
        <v>5</v>
      </c>
      <c r="DV15" s="894">
        <v>1</v>
      </c>
      <c r="DW15" s="894">
        <v>4</v>
      </c>
      <c r="DX15" s="894">
        <v>0</v>
      </c>
      <c r="DY15" s="894">
        <v>3</v>
      </c>
      <c r="DZ15" s="894">
        <v>59</v>
      </c>
      <c r="EA15" s="894">
        <v>0</v>
      </c>
      <c r="EB15" s="653"/>
      <c r="EC15" s="653"/>
      <c r="ED15" s="653"/>
      <c r="EE15" s="653"/>
      <c r="EF15" s="653"/>
      <c r="EG15" s="653"/>
      <c r="EH15" s="653"/>
      <c r="EI15" s="653"/>
      <c r="EJ15" s="653"/>
      <c r="EK15" s="653"/>
      <c r="EL15" s="653"/>
      <c r="EM15" s="653"/>
      <c r="EN15" s="653"/>
      <c r="EO15" s="653"/>
      <c r="EP15" s="653"/>
      <c r="EQ15" s="653"/>
      <c r="ER15" s="653"/>
      <c r="ES15" s="653"/>
      <c r="ET15" s="653"/>
      <c r="EU15" s="653"/>
      <c r="EV15" s="737"/>
      <c r="EW15" s="653"/>
      <c r="EX15" s="653"/>
      <c r="EY15" s="653"/>
      <c r="EZ15" s="653"/>
      <c r="FA15" s="653"/>
      <c r="FB15" s="653"/>
      <c r="FC15" s="653"/>
      <c r="FD15" s="653"/>
      <c r="FE15" s="653"/>
      <c r="FF15" s="891">
        <v>66</v>
      </c>
      <c r="FG15" s="891">
        <v>7</v>
      </c>
      <c r="FH15" s="891">
        <v>34</v>
      </c>
      <c r="FI15" s="891">
        <v>17</v>
      </c>
      <c r="FJ15" s="891">
        <v>11</v>
      </c>
      <c r="FK15" s="891">
        <v>0</v>
      </c>
      <c r="FL15" s="891">
        <v>43</v>
      </c>
      <c r="FM15" s="891">
        <v>59</v>
      </c>
      <c r="FN15" s="891">
        <v>0</v>
      </c>
      <c r="FO15" s="653"/>
      <c r="FP15" s="896"/>
      <c r="FQ15" s="891">
        <v>77</v>
      </c>
      <c r="FR15" s="891">
        <v>62</v>
      </c>
      <c r="FS15" s="891">
        <v>0</v>
      </c>
      <c r="FT15" s="896"/>
      <c r="FU15" s="891">
        <v>54</v>
      </c>
      <c r="FV15" s="891">
        <v>10</v>
      </c>
      <c r="FW15" s="891">
        <v>5</v>
      </c>
      <c r="FX15" s="891">
        <v>5</v>
      </c>
      <c r="FY15" s="894">
        <v>3</v>
      </c>
      <c r="FZ15" s="891">
        <v>2</v>
      </c>
      <c r="GA15" s="891">
        <v>7</v>
      </c>
      <c r="GB15" s="907">
        <v>258</v>
      </c>
      <c r="GC15" s="891">
        <v>75</v>
      </c>
      <c r="GD15" s="891">
        <v>0</v>
      </c>
      <c r="GE15" s="891">
        <v>64</v>
      </c>
      <c r="GF15" s="907">
        <v>249</v>
      </c>
      <c r="GG15" s="891">
        <v>79</v>
      </c>
      <c r="GH15" s="891">
        <v>0</v>
      </c>
      <c r="GI15" s="891">
        <v>60</v>
      </c>
      <c r="GJ15" s="652"/>
      <c r="GK15" s="891">
        <v>23</v>
      </c>
      <c r="GL15" s="891">
        <v>0</v>
      </c>
      <c r="GM15" s="891">
        <v>0</v>
      </c>
      <c r="GN15" s="891">
        <v>3</v>
      </c>
      <c r="GO15" s="891">
        <v>9</v>
      </c>
      <c r="GP15" s="891">
        <v>3</v>
      </c>
      <c r="GQ15" s="891">
        <v>64</v>
      </c>
      <c r="GR15" s="891">
        <v>37</v>
      </c>
      <c r="GS15" s="653"/>
      <c r="GT15" s="903"/>
      <c r="GU15" s="903"/>
      <c r="GV15" s="903"/>
      <c r="GW15" s="903"/>
      <c r="GX15" s="653"/>
      <c r="GY15" s="653"/>
      <c r="GZ15" s="653"/>
      <c r="HA15" s="653"/>
      <c r="HB15" s="653"/>
      <c r="HC15" s="653"/>
      <c r="HD15" s="653"/>
      <c r="HE15" s="653"/>
      <c r="HF15" s="653"/>
      <c r="HG15" s="653"/>
      <c r="HH15" s="653"/>
      <c r="HI15" s="653"/>
      <c r="HJ15" s="653"/>
      <c r="HK15" s="653"/>
      <c r="HL15" s="653"/>
      <c r="HM15" s="899"/>
      <c r="HN15" s="891">
        <v>24</v>
      </c>
      <c r="HO15" s="891">
        <v>8</v>
      </c>
      <c r="HP15" s="891">
        <v>43</v>
      </c>
      <c r="HQ15" s="891">
        <v>18</v>
      </c>
      <c r="HR15" s="891">
        <v>74</v>
      </c>
      <c r="HS15" s="891">
        <v>1</v>
      </c>
      <c r="HT15" s="891">
        <v>64</v>
      </c>
      <c r="HU15" s="653"/>
    </row>
    <row r="16" spans="1:229" s="1" customFormat="1" ht="12" customHeight="1">
      <c r="A16" s="633" t="s">
        <v>213</v>
      </c>
      <c r="B16" s="654" t="s">
        <v>213</v>
      </c>
      <c r="C16" s="928"/>
      <c r="D16" s="921"/>
      <c r="E16" s="907"/>
      <c r="F16" s="949"/>
      <c r="G16" s="949"/>
      <c r="H16" s="902"/>
      <c r="I16" s="891"/>
      <c r="J16" s="891"/>
      <c r="K16" s="891"/>
      <c r="L16" s="891"/>
      <c r="M16" s="891"/>
      <c r="N16" s="902"/>
      <c r="O16" s="891"/>
      <c r="P16" s="891"/>
      <c r="Q16" s="891"/>
      <c r="R16" s="891"/>
      <c r="S16" s="891"/>
      <c r="T16" s="891"/>
      <c r="U16" s="916"/>
      <c r="V16" s="916"/>
      <c r="W16" s="919"/>
      <c r="X16" s="919"/>
      <c r="Y16" s="899"/>
      <c r="Z16" s="891"/>
      <c r="AA16" s="891"/>
      <c r="AB16" s="891"/>
      <c r="AC16" s="891"/>
      <c r="AD16" s="891"/>
      <c r="AE16" s="931"/>
      <c r="AF16" s="932"/>
      <c r="AG16" s="891"/>
      <c r="AH16" s="653"/>
      <c r="AI16" s="891"/>
      <c r="AJ16" s="891"/>
      <c r="AK16" s="891"/>
      <c r="AL16" s="891"/>
      <c r="AM16" s="891"/>
      <c r="AN16" s="891"/>
      <c r="AO16" s="907"/>
      <c r="AP16" s="908"/>
      <c r="AQ16" s="908"/>
      <c r="AR16" s="899"/>
      <c r="AS16" s="891"/>
      <c r="AT16" s="891"/>
      <c r="AU16" s="891"/>
      <c r="AV16" s="899"/>
      <c r="AW16" s="891"/>
      <c r="AX16" s="891"/>
      <c r="AY16" s="891"/>
      <c r="AZ16" s="943"/>
      <c r="BA16" s="944"/>
      <c r="BB16" s="899"/>
      <c r="BC16" s="899"/>
      <c r="BD16" s="899"/>
      <c r="BE16" s="899"/>
      <c r="BF16" s="894"/>
      <c r="BG16" s="894"/>
      <c r="BH16" s="653"/>
      <c r="BI16" s="653"/>
      <c r="BJ16" s="653"/>
      <c r="BK16" s="653"/>
      <c r="BL16" s="653"/>
      <c r="BM16" s="653"/>
      <c r="BN16" s="653"/>
      <c r="BO16" s="653"/>
      <c r="BP16" s="653"/>
      <c r="BQ16" s="653"/>
      <c r="BR16" s="653"/>
      <c r="BS16" s="653"/>
      <c r="BT16" s="653"/>
      <c r="BU16" s="653"/>
      <c r="BV16" s="653"/>
      <c r="BW16" s="653"/>
      <c r="BX16" s="653"/>
      <c r="BY16" s="653"/>
      <c r="BZ16" s="653"/>
      <c r="CA16" s="653"/>
      <c r="CB16" s="653"/>
      <c r="CC16" s="891"/>
      <c r="CD16" s="891"/>
      <c r="CE16" s="891"/>
      <c r="CF16" s="891"/>
      <c r="CG16" s="891"/>
      <c r="CH16" s="891"/>
      <c r="CI16" s="896"/>
      <c r="CJ16" s="891"/>
      <c r="CK16" s="891"/>
      <c r="CL16" s="891"/>
      <c r="CM16" s="896"/>
      <c r="CN16" s="891"/>
      <c r="CO16" s="891"/>
      <c r="CP16" s="891"/>
      <c r="CQ16" s="895"/>
      <c r="CR16" s="891"/>
      <c r="CS16" s="891"/>
      <c r="CT16" s="891"/>
      <c r="CU16" s="891"/>
      <c r="CV16" s="891"/>
      <c r="CW16" s="891"/>
      <c r="CX16" s="891"/>
      <c r="CY16" s="891"/>
      <c r="CZ16" s="891"/>
      <c r="DA16" s="891"/>
      <c r="DB16" s="891"/>
      <c r="DC16" s="653"/>
      <c r="DD16" s="896"/>
      <c r="DE16" s="891"/>
      <c r="DF16" s="891"/>
      <c r="DG16" s="891"/>
      <c r="DH16" s="896"/>
      <c r="DI16" s="891"/>
      <c r="DJ16" s="891"/>
      <c r="DK16" s="891"/>
      <c r="DL16" s="891"/>
      <c r="DM16" s="895"/>
      <c r="DN16" s="907"/>
      <c r="DO16" s="907"/>
      <c r="DP16" s="907"/>
      <c r="DQ16" s="907"/>
      <c r="DR16" s="895"/>
      <c r="DS16" s="894"/>
      <c r="DT16" s="894"/>
      <c r="DU16" s="894"/>
      <c r="DV16" s="894"/>
      <c r="DW16" s="894"/>
      <c r="DX16" s="894"/>
      <c r="DY16" s="894"/>
      <c r="DZ16" s="894"/>
      <c r="EA16" s="894"/>
      <c r="EB16" s="653"/>
      <c r="EC16" s="653"/>
      <c r="ED16" s="653"/>
      <c r="EE16" s="653"/>
      <c r="EF16" s="653"/>
      <c r="EG16" s="653"/>
      <c r="EH16" s="653"/>
      <c r="EI16" s="653"/>
      <c r="EJ16" s="653"/>
      <c r="EK16" s="653"/>
      <c r="EL16" s="653"/>
      <c r="EM16" s="653"/>
      <c r="EN16" s="653"/>
      <c r="EO16" s="653"/>
      <c r="EP16" s="653"/>
      <c r="EQ16" s="653"/>
      <c r="ER16" s="653"/>
      <c r="ES16" s="653"/>
      <c r="ET16" s="653"/>
      <c r="EU16" s="653"/>
      <c r="EV16" s="737"/>
      <c r="EW16" s="653"/>
      <c r="EX16" s="653"/>
      <c r="EY16" s="653"/>
      <c r="EZ16" s="653"/>
      <c r="FA16" s="653"/>
      <c r="FB16" s="653"/>
      <c r="FC16" s="653"/>
      <c r="FD16" s="653"/>
      <c r="FE16" s="653"/>
      <c r="FF16" s="891"/>
      <c r="FG16" s="891"/>
      <c r="FH16" s="891"/>
      <c r="FI16" s="891"/>
      <c r="FJ16" s="891"/>
      <c r="FK16" s="891"/>
      <c r="FL16" s="891"/>
      <c r="FM16" s="891"/>
      <c r="FN16" s="891"/>
      <c r="FO16" s="653"/>
      <c r="FP16" s="896"/>
      <c r="FQ16" s="891"/>
      <c r="FR16" s="891"/>
      <c r="FS16" s="891"/>
      <c r="FT16" s="896"/>
      <c r="FU16" s="891"/>
      <c r="FV16" s="891"/>
      <c r="FW16" s="891"/>
      <c r="FX16" s="891"/>
      <c r="FY16" s="895"/>
      <c r="FZ16" s="891"/>
      <c r="GA16" s="891"/>
      <c r="GB16" s="907"/>
      <c r="GC16" s="891"/>
      <c r="GD16" s="891"/>
      <c r="GE16" s="891"/>
      <c r="GF16" s="907"/>
      <c r="GG16" s="891"/>
      <c r="GH16" s="891"/>
      <c r="GI16" s="891"/>
      <c r="GJ16" s="652"/>
      <c r="GK16" s="891"/>
      <c r="GL16" s="891"/>
      <c r="GM16" s="891"/>
      <c r="GN16" s="891"/>
      <c r="GO16" s="891"/>
      <c r="GP16" s="891"/>
      <c r="GQ16" s="891"/>
      <c r="GR16" s="891"/>
      <c r="GS16" s="653"/>
      <c r="GT16" s="903"/>
      <c r="GU16" s="903"/>
      <c r="GV16" s="903"/>
      <c r="GW16" s="903"/>
      <c r="GX16" s="653"/>
      <c r="GY16" s="653"/>
      <c r="GZ16" s="653"/>
      <c r="HA16" s="653"/>
      <c r="HB16" s="653"/>
      <c r="HC16" s="653"/>
      <c r="HD16" s="653"/>
      <c r="HE16" s="653"/>
      <c r="HF16" s="653"/>
      <c r="HG16" s="653"/>
      <c r="HH16" s="653"/>
      <c r="HI16" s="653"/>
      <c r="HJ16" s="653"/>
      <c r="HK16" s="653"/>
      <c r="HL16" s="653"/>
      <c r="HM16" s="905"/>
      <c r="HN16" s="891"/>
      <c r="HO16" s="891"/>
      <c r="HP16" s="891"/>
      <c r="HQ16" s="891"/>
      <c r="HR16" s="891"/>
      <c r="HS16" s="891"/>
      <c r="HT16" s="891"/>
      <c r="HU16" s="653"/>
    </row>
    <row r="17" spans="1:229" s="1" customFormat="1" ht="12" customHeight="1">
      <c r="A17" s="633" t="s">
        <v>485</v>
      </c>
      <c r="B17" s="651" t="s">
        <v>486</v>
      </c>
      <c r="C17" s="929" t="s">
        <v>205</v>
      </c>
      <c r="D17" s="921">
        <v>30</v>
      </c>
      <c r="E17" s="907">
        <v>596</v>
      </c>
      <c r="F17" s="949">
        <v>867.22222222222217</v>
      </c>
      <c r="G17" s="949">
        <v>857.75862068965512</v>
      </c>
      <c r="H17" s="902"/>
      <c r="I17" s="891">
        <v>4</v>
      </c>
      <c r="J17" s="891">
        <v>3</v>
      </c>
      <c r="K17" s="891">
        <v>15</v>
      </c>
      <c r="L17" s="891">
        <v>4</v>
      </c>
      <c r="M17" s="891">
        <v>4</v>
      </c>
      <c r="N17" s="902"/>
      <c r="O17" s="891">
        <v>4</v>
      </c>
      <c r="P17" s="891">
        <v>8</v>
      </c>
      <c r="Q17" s="891">
        <v>8</v>
      </c>
      <c r="R17" s="891">
        <v>4</v>
      </c>
      <c r="S17" s="891">
        <v>1</v>
      </c>
      <c r="T17" s="891">
        <v>5</v>
      </c>
      <c r="U17" s="916">
        <v>43.90625</v>
      </c>
      <c r="V17" s="916">
        <v>21.369565217391305</v>
      </c>
      <c r="W17" s="919">
        <v>27.333333333333332</v>
      </c>
      <c r="X17" s="919">
        <v>9.75</v>
      </c>
      <c r="Y17" s="899">
        <v>21</v>
      </c>
      <c r="Z17" s="891">
        <v>4</v>
      </c>
      <c r="AA17" s="891">
        <v>0</v>
      </c>
      <c r="AB17" s="891">
        <v>4</v>
      </c>
      <c r="AC17" s="891">
        <v>0</v>
      </c>
      <c r="AD17" s="891">
        <v>7</v>
      </c>
      <c r="AE17" s="931">
        <v>6</v>
      </c>
      <c r="AF17" s="932">
        <v>9</v>
      </c>
      <c r="AG17" s="891">
        <v>0</v>
      </c>
      <c r="AH17" s="653"/>
      <c r="AI17" s="891">
        <v>2</v>
      </c>
      <c r="AJ17" s="891">
        <v>7</v>
      </c>
      <c r="AK17" s="891">
        <v>0</v>
      </c>
      <c r="AL17" s="891">
        <v>1</v>
      </c>
      <c r="AM17" s="891">
        <v>18</v>
      </c>
      <c r="AN17" s="891">
        <v>2</v>
      </c>
      <c r="AO17" s="907">
        <v>6.0555555555555554</v>
      </c>
      <c r="AP17" s="908">
        <v>94.181818181818187</v>
      </c>
      <c r="AQ17" s="908">
        <v>43.444444444444443</v>
      </c>
      <c r="AR17" s="899"/>
      <c r="AS17" s="891">
        <v>6</v>
      </c>
      <c r="AT17" s="891">
        <v>24</v>
      </c>
      <c r="AU17" s="891">
        <v>0</v>
      </c>
      <c r="AV17" s="899"/>
      <c r="AW17" s="891">
        <v>8</v>
      </c>
      <c r="AX17" s="891">
        <v>22</v>
      </c>
      <c r="AY17" s="891">
        <v>0</v>
      </c>
      <c r="AZ17" s="943">
        <v>61.875</v>
      </c>
      <c r="BA17" s="930">
        <v>7</v>
      </c>
      <c r="BB17" s="899">
        <v>1</v>
      </c>
      <c r="BC17" s="899">
        <v>6</v>
      </c>
      <c r="BD17" s="899">
        <v>0</v>
      </c>
      <c r="BE17" s="899">
        <v>0</v>
      </c>
      <c r="BF17" s="894">
        <v>1</v>
      </c>
      <c r="BG17" s="894">
        <v>22</v>
      </c>
      <c r="BH17" s="653"/>
      <c r="BI17" s="653"/>
      <c r="BJ17" s="653"/>
      <c r="BK17" s="653"/>
      <c r="BL17" s="653"/>
      <c r="BM17" s="653"/>
      <c r="BN17" s="653"/>
      <c r="BO17" s="653"/>
      <c r="BP17" s="653"/>
      <c r="BQ17" s="653"/>
      <c r="BR17" s="653"/>
      <c r="BS17" s="653"/>
      <c r="BT17" s="653"/>
      <c r="BU17" s="653"/>
      <c r="BV17" s="653"/>
      <c r="BW17" s="653"/>
      <c r="BX17" s="653"/>
      <c r="BY17" s="653"/>
      <c r="BZ17" s="653"/>
      <c r="CA17" s="653"/>
      <c r="CB17" s="653"/>
      <c r="CC17" s="891">
        <v>1</v>
      </c>
      <c r="CD17" s="891">
        <v>6</v>
      </c>
      <c r="CE17" s="891">
        <v>0</v>
      </c>
      <c r="CF17" s="891">
        <v>0</v>
      </c>
      <c r="CG17" s="891">
        <v>1</v>
      </c>
      <c r="CH17" s="891">
        <v>22</v>
      </c>
      <c r="CI17" s="896"/>
      <c r="CJ17" s="891">
        <v>8</v>
      </c>
      <c r="CK17" s="891">
        <v>19</v>
      </c>
      <c r="CL17" s="891">
        <v>3</v>
      </c>
      <c r="CM17" s="896"/>
      <c r="CN17" s="891">
        <v>1</v>
      </c>
      <c r="CO17" s="891">
        <v>29</v>
      </c>
      <c r="CP17" s="891">
        <v>0</v>
      </c>
      <c r="CQ17" s="894">
        <v>29</v>
      </c>
      <c r="CR17" s="891">
        <v>0</v>
      </c>
      <c r="CS17" s="891">
        <v>9</v>
      </c>
      <c r="CT17" s="891">
        <v>1</v>
      </c>
      <c r="CU17" s="891">
        <v>13</v>
      </c>
      <c r="CV17" s="891">
        <v>4</v>
      </c>
      <c r="CW17" s="891">
        <v>1</v>
      </c>
      <c r="CX17" s="891">
        <v>0</v>
      </c>
      <c r="CY17" s="891">
        <v>1</v>
      </c>
      <c r="CZ17" s="891">
        <v>0</v>
      </c>
      <c r="DA17" s="891">
        <v>1</v>
      </c>
      <c r="DB17" s="891">
        <v>0</v>
      </c>
      <c r="DC17" s="653"/>
      <c r="DD17" s="896"/>
      <c r="DE17" s="891">
        <v>8</v>
      </c>
      <c r="DF17" s="891">
        <v>22</v>
      </c>
      <c r="DG17" s="891">
        <v>0</v>
      </c>
      <c r="DH17" s="896"/>
      <c r="DI17" s="891">
        <v>6</v>
      </c>
      <c r="DJ17" s="891">
        <v>0</v>
      </c>
      <c r="DK17" s="891">
        <v>0</v>
      </c>
      <c r="DL17" s="891">
        <v>1</v>
      </c>
      <c r="DM17" s="894">
        <v>1</v>
      </c>
      <c r="DN17" s="907">
        <v>1</v>
      </c>
      <c r="DO17" s="907">
        <v>0</v>
      </c>
      <c r="DP17" s="907">
        <v>1</v>
      </c>
      <c r="DQ17" s="907">
        <v>1</v>
      </c>
      <c r="DR17" s="894">
        <v>10</v>
      </c>
      <c r="DS17" s="894">
        <v>7</v>
      </c>
      <c r="DT17" s="894">
        <v>1</v>
      </c>
      <c r="DU17" s="894">
        <v>0</v>
      </c>
      <c r="DV17" s="894">
        <v>0</v>
      </c>
      <c r="DW17" s="894">
        <v>1</v>
      </c>
      <c r="DX17" s="894">
        <v>0</v>
      </c>
      <c r="DY17" s="894">
        <v>1</v>
      </c>
      <c r="DZ17" s="894">
        <v>20</v>
      </c>
      <c r="EA17" s="894">
        <v>0</v>
      </c>
      <c r="EB17" s="653"/>
      <c r="EC17" s="653"/>
      <c r="ED17" s="653"/>
      <c r="EE17" s="653"/>
      <c r="EF17" s="653"/>
      <c r="EG17" s="653"/>
      <c r="EH17" s="653"/>
      <c r="EI17" s="653"/>
      <c r="EJ17" s="653"/>
      <c r="EK17" s="653"/>
      <c r="EL17" s="653"/>
      <c r="EM17" s="653"/>
      <c r="EN17" s="653"/>
      <c r="EO17" s="653"/>
      <c r="EP17" s="653"/>
      <c r="EQ17" s="653"/>
      <c r="ER17" s="653"/>
      <c r="ES17" s="653"/>
      <c r="ET17" s="653"/>
      <c r="EU17" s="653"/>
      <c r="EV17" s="737"/>
      <c r="EW17" s="653"/>
      <c r="EX17" s="653"/>
      <c r="EY17" s="653"/>
      <c r="EZ17" s="653"/>
      <c r="FA17" s="653"/>
      <c r="FB17" s="653"/>
      <c r="FC17" s="653"/>
      <c r="FD17" s="653"/>
      <c r="FE17" s="653"/>
      <c r="FF17" s="891">
        <v>7</v>
      </c>
      <c r="FG17" s="891">
        <v>1</v>
      </c>
      <c r="FH17" s="891">
        <v>1</v>
      </c>
      <c r="FI17" s="891">
        <v>0</v>
      </c>
      <c r="FJ17" s="891">
        <v>4</v>
      </c>
      <c r="FK17" s="891">
        <v>2</v>
      </c>
      <c r="FL17" s="891">
        <v>3</v>
      </c>
      <c r="FM17" s="891">
        <v>20</v>
      </c>
      <c r="FN17" s="891">
        <v>0</v>
      </c>
      <c r="FO17" s="653"/>
      <c r="FP17" s="896"/>
      <c r="FQ17" s="891">
        <v>5</v>
      </c>
      <c r="FR17" s="891">
        <v>25</v>
      </c>
      <c r="FS17" s="891">
        <v>0</v>
      </c>
      <c r="FT17" s="896"/>
      <c r="FU17" s="891">
        <v>4</v>
      </c>
      <c r="FV17" s="891">
        <v>0</v>
      </c>
      <c r="FW17" s="891">
        <v>0</v>
      </c>
      <c r="FX17" s="891">
        <v>1</v>
      </c>
      <c r="FY17" s="894">
        <v>0</v>
      </c>
      <c r="FZ17" s="891">
        <v>0</v>
      </c>
      <c r="GA17" s="891">
        <v>0</v>
      </c>
      <c r="GB17" s="907">
        <v>36</v>
      </c>
      <c r="GC17" s="891">
        <v>20</v>
      </c>
      <c r="GD17" s="891">
        <v>0</v>
      </c>
      <c r="GE17" s="891">
        <v>10</v>
      </c>
      <c r="GF17" s="907">
        <v>9</v>
      </c>
      <c r="GG17" s="891">
        <v>9</v>
      </c>
      <c r="GH17" s="891">
        <v>0</v>
      </c>
      <c r="GI17" s="891">
        <v>21</v>
      </c>
      <c r="GJ17" s="652"/>
      <c r="GK17" s="891">
        <v>11</v>
      </c>
      <c r="GL17" s="891">
        <v>0</v>
      </c>
      <c r="GM17" s="891">
        <v>0</v>
      </c>
      <c r="GN17" s="891">
        <v>1</v>
      </c>
      <c r="GO17" s="891">
        <v>1</v>
      </c>
      <c r="GP17" s="891">
        <v>0</v>
      </c>
      <c r="GQ17" s="891">
        <v>7</v>
      </c>
      <c r="GR17" s="891">
        <v>10</v>
      </c>
      <c r="GS17" s="653"/>
      <c r="GT17" s="903"/>
      <c r="GU17" s="903"/>
      <c r="GV17" s="903"/>
      <c r="GW17" s="903"/>
      <c r="GX17" s="653"/>
      <c r="GY17" s="653"/>
      <c r="GZ17" s="653"/>
      <c r="HA17" s="653"/>
      <c r="HB17" s="653"/>
      <c r="HC17" s="653"/>
      <c r="HD17" s="653"/>
      <c r="HE17" s="653"/>
      <c r="HF17" s="653"/>
      <c r="HG17" s="653"/>
      <c r="HH17" s="653"/>
      <c r="HI17" s="653"/>
      <c r="HJ17" s="653"/>
      <c r="HK17" s="653"/>
      <c r="HL17" s="653"/>
      <c r="HM17" s="899"/>
      <c r="HN17" s="891">
        <v>1</v>
      </c>
      <c r="HO17" s="891">
        <v>1</v>
      </c>
      <c r="HP17" s="891">
        <v>2</v>
      </c>
      <c r="HQ17" s="891">
        <v>1</v>
      </c>
      <c r="HR17" s="891">
        <v>24</v>
      </c>
      <c r="HS17" s="891">
        <v>2</v>
      </c>
      <c r="HT17" s="891">
        <v>4</v>
      </c>
      <c r="HU17" s="653"/>
    </row>
    <row r="18" spans="1:229" s="1" customFormat="1" ht="12" customHeight="1">
      <c r="A18" s="633" t="s">
        <v>213</v>
      </c>
      <c r="B18" s="654" t="s">
        <v>213</v>
      </c>
      <c r="C18" s="928"/>
      <c r="D18" s="921"/>
      <c r="E18" s="907"/>
      <c r="F18" s="949"/>
      <c r="G18" s="949"/>
      <c r="H18" s="902"/>
      <c r="I18" s="891"/>
      <c r="J18" s="891"/>
      <c r="K18" s="891"/>
      <c r="L18" s="891"/>
      <c r="M18" s="891"/>
      <c r="N18" s="902"/>
      <c r="O18" s="891"/>
      <c r="P18" s="891"/>
      <c r="Q18" s="891"/>
      <c r="R18" s="891"/>
      <c r="S18" s="891"/>
      <c r="T18" s="891"/>
      <c r="U18" s="916"/>
      <c r="V18" s="916"/>
      <c r="W18" s="919"/>
      <c r="X18" s="919"/>
      <c r="Y18" s="899"/>
      <c r="Z18" s="891"/>
      <c r="AA18" s="891"/>
      <c r="AB18" s="891"/>
      <c r="AC18" s="891"/>
      <c r="AD18" s="891"/>
      <c r="AE18" s="931"/>
      <c r="AF18" s="932"/>
      <c r="AG18" s="891"/>
      <c r="AH18" s="653"/>
      <c r="AI18" s="891"/>
      <c r="AJ18" s="891"/>
      <c r="AK18" s="891"/>
      <c r="AL18" s="891"/>
      <c r="AM18" s="891"/>
      <c r="AN18" s="891"/>
      <c r="AO18" s="907"/>
      <c r="AP18" s="908"/>
      <c r="AQ18" s="908"/>
      <c r="AR18" s="899"/>
      <c r="AS18" s="891"/>
      <c r="AT18" s="891"/>
      <c r="AU18" s="891"/>
      <c r="AV18" s="899"/>
      <c r="AW18" s="891"/>
      <c r="AX18" s="891"/>
      <c r="AY18" s="891"/>
      <c r="AZ18" s="943"/>
      <c r="BA18" s="944"/>
      <c r="BB18" s="899"/>
      <c r="BC18" s="899"/>
      <c r="BD18" s="899"/>
      <c r="BE18" s="899"/>
      <c r="BF18" s="894"/>
      <c r="BG18" s="894"/>
      <c r="BH18" s="653"/>
      <c r="BI18" s="653"/>
      <c r="BJ18" s="653"/>
      <c r="BK18" s="653"/>
      <c r="BL18" s="653"/>
      <c r="BM18" s="653"/>
      <c r="BN18" s="653"/>
      <c r="BO18" s="653"/>
      <c r="BP18" s="653"/>
      <c r="BQ18" s="653"/>
      <c r="BR18" s="653"/>
      <c r="BS18" s="653"/>
      <c r="BT18" s="653"/>
      <c r="BU18" s="653"/>
      <c r="BV18" s="653"/>
      <c r="BW18" s="653"/>
      <c r="BX18" s="653"/>
      <c r="BY18" s="653"/>
      <c r="BZ18" s="653"/>
      <c r="CA18" s="653"/>
      <c r="CB18" s="653"/>
      <c r="CC18" s="891"/>
      <c r="CD18" s="891"/>
      <c r="CE18" s="891"/>
      <c r="CF18" s="891"/>
      <c r="CG18" s="891"/>
      <c r="CH18" s="891"/>
      <c r="CI18" s="896"/>
      <c r="CJ18" s="891"/>
      <c r="CK18" s="891"/>
      <c r="CL18" s="891"/>
      <c r="CM18" s="896"/>
      <c r="CN18" s="891"/>
      <c r="CO18" s="891"/>
      <c r="CP18" s="891"/>
      <c r="CQ18" s="895"/>
      <c r="CR18" s="891"/>
      <c r="CS18" s="891"/>
      <c r="CT18" s="891"/>
      <c r="CU18" s="891"/>
      <c r="CV18" s="891"/>
      <c r="CW18" s="891"/>
      <c r="CX18" s="891"/>
      <c r="CY18" s="891"/>
      <c r="CZ18" s="891"/>
      <c r="DA18" s="891"/>
      <c r="DB18" s="891"/>
      <c r="DC18" s="653"/>
      <c r="DD18" s="896"/>
      <c r="DE18" s="891"/>
      <c r="DF18" s="891"/>
      <c r="DG18" s="891"/>
      <c r="DH18" s="896"/>
      <c r="DI18" s="891"/>
      <c r="DJ18" s="891"/>
      <c r="DK18" s="891"/>
      <c r="DL18" s="891"/>
      <c r="DM18" s="895"/>
      <c r="DN18" s="907"/>
      <c r="DO18" s="907"/>
      <c r="DP18" s="907"/>
      <c r="DQ18" s="907"/>
      <c r="DR18" s="895"/>
      <c r="DS18" s="894"/>
      <c r="DT18" s="894"/>
      <c r="DU18" s="894"/>
      <c r="DV18" s="894"/>
      <c r="DW18" s="894"/>
      <c r="DX18" s="894"/>
      <c r="DY18" s="894"/>
      <c r="DZ18" s="894"/>
      <c r="EA18" s="894"/>
      <c r="EB18" s="653"/>
      <c r="EC18" s="653"/>
      <c r="ED18" s="653"/>
      <c r="EE18" s="653"/>
      <c r="EF18" s="653"/>
      <c r="EG18" s="653"/>
      <c r="EH18" s="653"/>
      <c r="EI18" s="653"/>
      <c r="EJ18" s="653"/>
      <c r="EK18" s="653"/>
      <c r="EL18" s="653"/>
      <c r="EM18" s="653"/>
      <c r="EN18" s="653"/>
      <c r="EO18" s="653"/>
      <c r="EP18" s="653"/>
      <c r="EQ18" s="653"/>
      <c r="ER18" s="653"/>
      <c r="ES18" s="653"/>
      <c r="ET18" s="653"/>
      <c r="EU18" s="653"/>
      <c r="EV18" s="737"/>
      <c r="EW18" s="653"/>
      <c r="EX18" s="653"/>
      <c r="EY18" s="653"/>
      <c r="EZ18" s="653"/>
      <c r="FA18" s="653"/>
      <c r="FB18" s="653"/>
      <c r="FC18" s="653"/>
      <c r="FD18" s="653"/>
      <c r="FE18" s="653"/>
      <c r="FF18" s="891"/>
      <c r="FG18" s="891"/>
      <c r="FH18" s="891"/>
      <c r="FI18" s="891"/>
      <c r="FJ18" s="891"/>
      <c r="FK18" s="891"/>
      <c r="FL18" s="891"/>
      <c r="FM18" s="891"/>
      <c r="FN18" s="891"/>
      <c r="FO18" s="653"/>
      <c r="FP18" s="896"/>
      <c r="FQ18" s="891"/>
      <c r="FR18" s="891"/>
      <c r="FS18" s="891"/>
      <c r="FT18" s="896"/>
      <c r="FU18" s="891"/>
      <c r="FV18" s="891"/>
      <c r="FW18" s="891"/>
      <c r="FX18" s="891"/>
      <c r="FY18" s="895"/>
      <c r="FZ18" s="891"/>
      <c r="GA18" s="891"/>
      <c r="GB18" s="907"/>
      <c r="GC18" s="891"/>
      <c r="GD18" s="891"/>
      <c r="GE18" s="891"/>
      <c r="GF18" s="907"/>
      <c r="GG18" s="891"/>
      <c r="GH18" s="891"/>
      <c r="GI18" s="891"/>
      <c r="GJ18" s="652"/>
      <c r="GK18" s="891"/>
      <c r="GL18" s="891"/>
      <c r="GM18" s="891"/>
      <c r="GN18" s="891"/>
      <c r="GO18" s="891"/>
      <c r="GP18" s="891"/>
      <c r="GQ18" s="891"/>
      <c r="GR18" s="891"/>
      <c r="GS18" s="653"/>
      <c r="GT18" s="903"/>
      <c r="GU18" s="903"/>
      <c r="GV18" s="903"/>
      <c r="GW18" s="903"/>
      <c r="GX18" s="653"/>
      <c r="GY18" s="653"/>
      <c r="GZ18" s="653"/>
      <c r="HA18" s="653"/>
      <c r="HB18" s="653"/>
      <c r="HC18" s="653"/>
      <c r="HD18" s="653"/>
      <c r="HE18" s="653"/>
      <c r="HF18" s="653"/>
      <c r="HG18" s="653"/>
      <c r="HH18" s="653"/>
      <c r="HI18" s="653"/>
      <c r="HJ18" s="653"/>
      <c r="HK18" s="653"/>
      <c r="HL18" s="653"/>
      <c r="HM18" s="905"/>
      <c r="HN18" s="891"/>
      <c r="HO18" s="891"/>
      <c r="HP18" s="891"/>
      <c r="HQ18" s="891"/>
      <c r="HR18" s="891"/>
      <c r="HS18" s="891"/>
      <c r="HT18" s="891"/>
      <c r="HU18" s="653"/>
    </row>
    <row r="19" spans="1:229" s="1" customFormat="1" ht="12" customHeight="1">
      <c r="A19" s="633" t="s">
        <v>487</v>
      </c>
      <c r="B19" s="651" t="s">
        <v>488</v>
      </c>
      <c r="C19" s="928" t="s">
        <v>621</v>
      </c>
      <c r="D19" s="921">
        <v>19</v>
      </c>
      <c r="E19" s="907">
        <v>147</v>
      </c>
      <c r="F19" s="949">
        <v>917.33333333333337</v>
      </c>
      <c r="G19" s="949">
        <v>1040.5555555555557</v>
      </c>
      <c r="H19" s="902"/>
      <c r="I19" s="891">
        <v>3</v>
      </c>
      <c r="J19" s="891">
        <v>1</v>
      </c>
      <c r="K19" s="891">
        <v>11</v>
      </c>
      <c r="L19" s="891">
        <v>1</v>
      </c>
      <c r="M19" s="891">
        <v>3</v>
      </c>
      <c r="N19" s="902"/>
      <c r="O19" s="891">
        <v>2</v>
      </c>
      <c r="P19" s="891">
        <v>1</v>
      </c>
      <c r="Q19" s="891">
        <v>2</v>
      </c>
      <c r="R19" s="891">
        <v>1</v>
      </c>
      <c r="S19" s="891">
        <v>2</v>
      </c>
      <c r="T19" s="891">
        <v>11</v>
      </c>
      <c r="U19" s="916">
        <v>39.865384615384613</v>
      </c>
      <c r="V19" s="916">
        <v>20.833333333333332</v>
      </c>
      <c r="W19" s="919">
        <v>38.208333333333336</v>
      </c>
      <c r="X19" s="919">
        <v>8.1366666666666667</v>
      </c>
      <c r="Y19" s="899">
        <v>17</v>
      </c>
      <c r="Z19" s="891">
        <v>10</v>
      </c>
      <c r="AA19" s="891">
        <v>0</v>
      </c>
      <c r="AB19" s="891">
        <v>2</v>
      </c>
      <c r="AC19" s="891">
        <v>3</v>
      </c>
      <c r="AD19" s="891">
        <v>0</v>
      </c>
      <c r="AE19" s="931">
        <v>2</v>
      </c>
      <c r="AF19" s="932">
        <v>2</v>
      </c>
      <c r="AG19" s="891">
        <v>0</v>
      </c>
      <c r="AH19" s="653"/>
      <c r="AI19" s="891">
        <v>0</v>
      </c>
      <c r="AJ19" s="891">
        <v>2</v>
      </c>
      <c r="AK19" s="891">
        <v>3</v>
      </c>
      <c r="AL19" s="891">
        <v>1</v>
      </c>
      <c r="AM19" s="891">
        <v>12</v>
      </c>
      <c r="AN19" s="891">
        <v>1</v>
      </c>
      <c r="AO19" s="907">
        <v>4.0714285714285712</v>
      </c>
      <c r="AP19" s="908">
        <v>137.45454545454547</v>
      </c>
      <c r="AQ19" s="908">
        <v>35.666666666666664</v>
      </c>
      <c r="AR19" s="899"/>
      <c r="AS19" s="891">
        <v>5</v>
      </c>
      <c r="AT19" s="891">
        <v>9</v>
      </c>
      <c r="AU19" s="891">
        <v>5</v>
      </c>
      <c r="AV19" s="899"/>
      <c r="AW19" s="891">
        <v>11</v>
      </c>
      <c r="AX19" s="891">
        <v>7</v>
      </c>
      <c r="AY19" s="891">
        <v>1</v>
      </c>
      <c r="AZ19" s="943">
        <v>60.5</v>
      </c>
      <c r="BA19" s="930">
        <v>10</v>
      </c>
      <c r="BB19" s="899">
        <v>5</v>
      </c>
      <c r="BC19" s="899">
        <v>5</v>
      </c>
      <c r="BD19" s="899">
        <v>0</v>
      </c>
      <c r="BE19" s="899">
        <v>0</v>
      </c>
      <c r="BF19" s="894">
        <v>1</v>
      </c>
      <c r="BG19" s="894">
        <v>8</v>
      </c>
      <c r="BH19" s="653"/>
      <c r="BI19" s="653"/>
      <c r="BJ19" s="653"/>
      <c r="BK19" s="653"/>
      <c r="BL19" s="653"/>
      <c r="BM19" s="653"/>
      <c r="BN19" s="653"/>
      <c r="BO19" s="653"/>
      <c r="BP19" s="653"/>
      <c r="BQ19" s="653"/>
      <c r="BR19" s="653"/>
      <c r="BS19" s="653"/>
      <c r="BT19" s="653"/>
      <c r="BU19" s="653"/>
      <c r="BV19" s="653"/>
      <c r="BW19" s="653"/>
      <c r="BX19" s="653"/>
      <c r="BY19" s="653"/>
      <c r="BZ19" s="653"/>
      <c r="CA19" s="653"/>
      <c r="CB19" s="653"/>
      <c r="CC19" s="891">
        <v>5</v>
      </c>
      <c r="CD19" s="891">
        <v>5</v>
      </c>
      <c r="CE19" s="891">
        <v>0</v>
      </c>
      <c r="CF19" s="891">
        <v>0</v>
      </c>
      <c r="CG19" s="891">
        <v>1</v>
      </c>
      <c r="CH19" s="891">
        <v>8</v>
      </c>
      <c r="CI19" s="896"/>
      <c r="CJ19" s="891">
        <v>13</v>
      </c>
      <c r="CK19" s="891">
        <v>5</v>
      </c>
      <c r="CL19" s="891">
        <v>1</v>
      </c>
      <c r="CM19" s="896"/>
      <c r="CN19" s="891">
        <v>0</v>
      </c>
      <c r="CO19" s="891">
        <v>13</v>
      </c>
      <c r="CP19" s="891">
        <v>6</v>
      </c>
      <c r="CQ19" s="894">
        <v>6</v>
      </c>
      <c r="CR19" s="891">
        <v>0</v>
      </c>
      <c r="CS19" s="891">
        <v>0</v>
      </c>
      <c r="CT19" s="891">
        <v>0</v>
      </c>
      <c r="CU19" s="891">
        <v>3</v>
      </c>
      <c r="CV19" s="891">
        <v>3</v>
      </c>
      <c r="CW19" s="891">
        <v>0</v>
      </c>
      <c r="CX19" s="891">
        <v>0</v>
      </c>
      <c r="CY19" s="891">
        <v>0</v>
      </c>
      <c r="CZ19" s="891">
        <v>0</v>
      </c>
      <c r="DA19" s="891">
        <v>12</v>
      </c>
      <c r="DB19" s="891">
        <v>1</v>
      </c>
      <c r="DC19" s="653"/>
      <c r="DD19" s="896"/>
      <c r="DE19" s="891">
        <v>6</v>
      </c>
      <c r="DF19" s="891">
        <v>13</v>
      </c>
      <c r="DG19" s="891">
        <v>0</v>
      </c>
      <c r="DH19" s="896"/>
      <c r="DI19" s="891">
        <v>4</v>
      </c>
      <c r="DJ19" s="891">
        <v>2</v>
      </c>
      <c r="DK19" s="891">
        <v>0</v>
      </c>
      <c r="DL19" s="891">
        <v>0</v>
      </c>
      <c r="DM19" s="894">
        <v>0</v>
      </c>
      <c r="DN19" s="907">
        <v>0</v>
      </c>
      <c r="DO19" s="907">
        <v>0</v>
      </c>
      <c r="DP19" s="907">
        <v>1</v>
      </c>
      <c r="DQ19" s="907">
        <v>1</v>
      </c>
      <c r="DR19" s="894">
        <v>4</v>
      </c>
      <c r="DS19" s="894">
        <v>4</v>
      </c>
      <c r="DT19" s="894">
        <v>0</v>
      </c>
      <c r="DU19" s="894">
        <v>0</v>
      </c>
      <c r="DV19" s="894">
        <v>0</v>
      </c>
      <c r="DW19" s="894">
        <v>0</v>
      </c>
      <c r="DX19" s="894">
        <v>0</v>
      </c>
      <c r="DY19" s="894">
        <v>0</v>
      </c>
      <c r="DZ19" s="894">
        <v>15</v>
      </c>
      <c r="EA19" s="894">
        <v>0</v>
      </c>
      <c r="EB19" s="653"/>
      <c r="EC19" s="653"/>
      <c r="ED19" s="653"/>
      <c r="EE19" s="653"/>
      <c r="EF19" s="653"/>
      <c r="EG19" s="653"/>
      <c r="EH19" s="653"/>
      <c r="EI19" s="653"/>
      <c r="EJ19" s="653"/>
      <c r="EK19" s="653"/>
      <c r="EL19" s="653"/>
      <c r="EM19" s="653"/>
      <c r="EN19" s="653"/>
      <c r="EO19" s="653"/>
      <c r="EP19" s="653"/>
      <c r="EQ19" s="653"/>
      <c r="ER19" s="653"/>
      <c r="ES19" s="653"/>
      <c r="ET19" s="653"/>
      <c r="EU19" s="653"/>
      <c r="EV19" s="737"/>
      <c r="EW19" s="653"/>
      <c r="EX19" s="653"/>
      <c r="EY19" s="653"/>
      <c r="EZ19" s="653"/>
      <c r="FA19" s="653"/>
      <c r="FB19" s="653"/>
      <c r="FC19" s="653"/>
      <c r="FD19" s="653"/>
      <c r="FE19" s="653"/>
      <c r="FF19" s="891">
        <v>4</v>
      </c>
      <c r="FG19" s="891">
        <v>0</v>
      </c>
      <c r="FH19" s="891">
        <v>2</v>
      </c>
      <c r="FI19" s="891">
        <v>0</v>
      </c>
      <c r="FJ19" s="891">
        <v>2</v>
      </c>
      <c r="FK19" s="891">
        <v>1</v>
      </c>
      <c r="FL19" s="891">
        <v>2</v>
      </c>
      <c r="FM19" s="891">
        <v>15</v>
      </c>
      <c r="FN19" s="891">
        <v>0</v>
      </c>
      <c r="FO19" s="653"/>
      <c r="FP19" s="896"/>
      <c r="FQ19" s="891">
        <v>6</v>
      </c>
      <c r="FR19" s="891">
        <v>13</v>
      </c>
      <c r="FS19" s="891">
        <v>0</v>
      </c>
      <c r="FT19" s="896"/>
      <c r="FU19" s="891">
        <v>3</v>
      </c>
      <c r="FV19" s="891">
        <v>2</v>
      </c>
      <c r="FW19" s="891">
        <v>1</v>
      </c>
      <c r="FX19" s="891">
        <v>0</v>
      </c>
      <c r="FY19" s="894">
        <v>0</v>
      </c>
      <c r="FZ19" s="891">
        <v>0</v>
      </c>
      <c r="GA19" s="891">
        <v>0</v>
      </c>
      <c r="GB19" s="907">
        <v>16</v>
      </c>
      <c r="GC19" s="891">
        <v>9</v>
      </c>
      <c r="GD19" s="891">
        <v>0</v>
      </c>
      <c r="GE19" s="891">
        <v>10</v>
      </c>
      <c r="GF19" s="907">
        <v>5</v>
      </c>
      <c r="GG19" s="891">
        <v>2</v>
      </c>
      <c r="GH19" s="891">
        <v>0</v>
      </c>
      <c r="GI19" s="891">
        <v>17</v>
      </c>
      <c r="GJ19" s="652"/>
      <c r="GK19" s="891">
        <v>8</v>
      </c>
      <c r="GL19" s="891">
        <v>0</v>
      </c>
      <c r="GM19" s="891">
        <v>0</v>
      </c>
      <c r="GN19" s="891">
        <v>0</v>
      </c>
      <c r="GO19" s="891">
        <v>0</v>
      </c>
      <c r="GP19" s="891">
        <v>0</v>
      </c>
      <c r="GQ19" s="891">
        <v>2</v>
      </c>
      <c r="GR19" s="891">
        <v>9</v>
      </c>
      <c r="GS19" s="653"/>
      <c r="GT19" s="903"/>
      <c r="GU19" s="903"/>
      <c r="GV19" s="903"/>
      <c r="GW19" s="903"/>
      <c r="GX19" s="653"/>
      <c r="GY19" s="653"/>
      <c r="GZ19" s="653"/>
      <c r="HA19" s="653"/>
      <c r="HB19" s="653"/>
      <c r="HC19" s="653"/>
      <c r="HD19" s="653"/>
      <c r="HE19" s="653"/>
      <c r="HF19" s="653"/>
      <c r="HG19" s="653"/>
      <c r="HH19" s="653"/>
      <c r="HI19" s="653"/>
      <c r="HJ19" s="653"/>
      <c r="HK19" s="653"/>
      <c r="HL19" s="653"/>
      <c r="HM19" s="899"/>
      <c r="HN19" s="891">
        <v>2</v>
      </c>
      <c r="HO19" s="891">
        <v>0</v>
      </c>
      <c r="HP19" s="891">
        <v>3</v>
      </c>
      <c r="HQ19" s="891">
        <v>1</v>
      </c>
      <c r="HR19" s="891">
        <v>13</v>
      </c>
      <c r="HS19" s="891">
        <v>2</v>
      </c>
      <c r="HT19" s="891">
        <v>4</v>
      </c>
      <c r="HU19" s="653"/>
    </row>
    <row r="20" spans="1:229" s="1" customFormat="1" ht="12" customHeight="1">
      <c r="A20" s="633" t="s">
        <v>213</v>
      </c>
      <c r="B20" s="654" t="s">
        <v>213</v>
      </c>
      <c r="C20" s="928"/>
      <c r="D20" s="921"/>
      <c r="E20" s="907"/>
      <c r="F20" s="949"/>
      <c r="G20" s="949"/>
      <c r="H20" s="902"/>
      <c r="I20" s="891"/>
      <c r="J20" s="891"/>
      <c r="K20" s="891"/>
      <c r="L20" s="891"/>
      <c r="M20" s="891"/>
      <c r="N20" s="902"/>
      <c r="O20" s="891"/>
      <c r="P20" s="891"/>
      <c r="Q20" s="891"/>
      <c r="R20" s="891"/>
      <c r="S20" s="891"/>
      <c r="T20" s="891"/>
      <c r="U20" s="916"/>
      <c r="V20" s="916"/>
      <c r="W20" s="919"/>
      <c r="X20" s="919"/>
      <c r="Y20" s="899"/>
      <c r="Z20" s="891"/>
      <c r="AA20" s="891"/>
      <c r="AB20" s="891"/>
      <c r="AC20" s="891"/>
      <c r="AD20" s="891"/>
      <c r="AE20" s="931"/>
      <c r="AF20" s="932"/>
      <c r="AG20" s="891"/>
      <c r="AH20" s="657"/>
      <c r="AI20" s="891"/>
      <c r="AJ20" s="891"/>
      <c r="AK20" s="891"/>
      <c r="AL20" s="891"/>
      <c r="AM20" s="891"/>
      <c r="AN20" s="891"/>
      <c r="AO20" s="907"/>
      <c r="AP20" s="908"/>
      <c r="AQ20" s="908"/>
      <c r="AR20" s="899"/>
      <c r="AS20" s="891"/>
      <c r="AT20" s="891"/>
      <c r="AU20" s="891"/>
      <c r="AV20" s="899"/>
      <c r="AW20" s="891"/>
      <c r="AX20" s="891"/>
      <c r="AY20" s="891"/>
      <c r="AZ20" s="943"/>
      <c r="BA20" s="944"/>
      <c r="BB20" s="899"/>
      <c r="BC20" s="899"/>
      <c r="BD20" s="899"/>
      <c r="BE20" s="899"/>
      <c r="BF20" s="894"/>
      <c r="BG20" s="894"/>
      <c r="BH20" s="657"/>
      <c r="BI20" s="657"/>
      <c r="BJ20" s="657"/>
      <c r="BK20" s="657"/>
      <c r="BL20" s="657"/>
      <c r="BM20" s="657"/>
      <c r="BN20" s="657"/>
      <c r="BO20" s="657"/>
      <c r="BP20" s="657"/>
      <c r="BQ20" s="657"/>
      <c r="BR20" s="657"/>
      <c r="BS20" s="657"/>
      <c r="BT20" s="657"/>
      <c r="BU20" s="657"/>
      <c r="BV20" s="657"/>
      <c r="BW20" s="657"/>
      <c r="BX20" s="657"/>
      <c r="BY20" s="657"/>
      <c r="BZ20" s="657"/>
      <c r="CA20" s="657"/>
      <c r="CB20" s="657"/>
      <c r="CC20" s="891"/>
      <c r="CD20" s="891"/>
      <c r="CE20" s="891"/>
      <c r="CF20" s="891"/>
      <c r="CG20" s="891"/>
      <c r="CH20" s="891"/>
      <c r="CI20" s="896"/>
      <c r="CJ20" s="891"/>
      <c r="CK20" s="891"/>
      <c r="CL20" s="891"/>
      <c r="CM20" s="896"/>
      <c r="CN20" s="891"/>
      <c r="CO20" s="891"/>
      <c r="CP20" s="891"/>
      <c r="CQ20" s="895"/>
      <c r="CR20" s="891"/>
      <c r="CS20" s="891"/>
      <c r="CT20" s="891"/>
      <c r="CU20" s="891"/>
      <c r="CV20" s="891"/>
      <c r="CW20" s="891"/>
      <c r="CX20" s="891"/>
      <c r="CY20" s="891"/>
      <c r="CZ20" s="891"/>
      <c r="DA20" s="891"/>
      <c r="DB20" s="891"/>
      <c r="DC20" s="657"/>
      <c r="DD20" s="896"/>
      <c r="DE20" s="891"/>
      <c r="DF20" s="891"/>
      <c r="DG20" s="891"/>
      <c r="DH20" s="896"/>
      <c r="DI20" s="891"/>
      <c r="DJ20" s="891"/>
      <c r="DK20" s="891"/>
      <c r="DL20" s="891"/>
      <c r="DM20" s="895"/>
      <c r="DN20" s="907"/>
      <c r="DO20" s="907"/>
      <c r="DP20" s="907"/>
      <c r="DQ20" s="907"/>
      <c r="DR20" s="895"/>
      <c r="DS20" s="894"/>
      <c r="DT20" s="894"/>
      <c r="DU20" s="894"/>
      <c r="DV20" s="894"/>
      <c r="DW20" s="894"/>
      <c r="DX20" s="894"/>
      <c r="DY20" s="894"/>
      <c r="DZ20" s="894"/>
      <c r="EA20" s="894"/>
      <c r="EB20" s="657"/>
      <c r="EC20" s="657"/>
      <c r="ED20" s="657"/>
      <c r="EE20" s="657"/>
      <c r="EF20" s="657"/>
      <c r="EG20" s="657"/>
      <c r="EH20" s="657"/>
      <c r="EI20" s="657"/>
      <c r="EJ20" s="657"/>
      <c r="EK20" s="657"/>
      <c r="EL20" s="657"/>
      <c r="EM20" s="657"/>
      <c r="EN20" s="657"/>
      <c r="EO20" s="657"/>
      <c r="EP20" s="657"/>
      <c r="EQ20" s="657"/>
      <c r="ER20" s="657"/>
      <c r="ES20" s="657"/>
      <c r="ET20" s="657"/>
      <c r="EU20" s="657"/>
      <c r="EV20" s="737"/>
      <c r="EW20" s="657"/>
      <c r="EX20" s="657"/>
      <c r="EY20" s="657"/>
      <c r="EZ20" s="657"/>
      <c r="FA20" s="657"/>
      <c r="FB20" s="657"/>
      <c r="FC20" s="657"/>
      <c r="FD20" s="657"/>
      <c r="FE20" s="657"/>
      <c r="FF20" s="891"/>
      <c r="FG20" s="891"/>
      <c r="FH20" s="891"/>
      <c r="FI20" s="891"/>
      <c r="FJ20" s="891"/>
      <c r="FK20" s="891"/>
      <c r="FL20" s="891"/>
      <c r="FM20" s="891"/>
      <c r="FN20" s="891"/>
      <c r="FO20" s="657"/>
      <c r="FP20" s="896"/>
      <c r="FQ20" s="891"/>
      <c r="FR20" s="891"/>
      <c r="FS20" s="891"/>
      <c r="FT20" s="896"/>
      <c r="FU20" s="891"/>
      <c r="FV20" s="891"/>
      <c r="FW20" s="891"/>
      <c r="FX20" s="891"/>
      <c r="FY20" s="895"/>
      <c r="FZ20" s="891"/>
      <c r="GA20" s="891"/>
      <c r="GB20" s="907"/>
      <c r="GC20" s="891"/>
      <c r="GD20" s="891"/>
      <c r="GE20" s="891"/>
      <c r="GF20" s="907"/>
      <c r="GG20" s="891"/>
      <c r="GH20" s="891"/>
      <c r="GI20" s="891"/>
      <c r="GJ20" s="652"/>
      <c r="GK20" s="891"/>
      <c r="GL20" s="891"/>
      <c r="GM20" s="891"/>
      <c r="GN20" s="891"/>
      <c r="GO20" s="891"/>
      <c r="GP20" s="891"/>
      <c r="GQ20" s="891"/>
      <c r="GR20" s="891"/>
      <c r="GS20" s="657"/>
      <c r="GT20" s="903"/>
      <c r="GU20" s="903"/>
      <c r="GV20" s="903"/>
      <c r="GW20" s="903"/>
      <c r="GX20" s="657"/>
      <c r="GY20" s="657"/>
      <c r="GZ20" s="657"/>
      <c r="HA20" s="657"/>
      <c r="HB20" s="657"/>
      <c r="HC20" s="657"/>
      <c r="HD20" s="657"/>
      <c r="HE20" s="657"/>
      <c r="HF20" s="657"/>
      <c r="HG20" s="657"/>
      <c r="HH20" s="657"/>
      <c r="HI20" s="657"/>
      <c r="HJ20" s="657"/>
      <c r="HK20" s="657"/>
      <c r="HL20" s="657"/>
      <c r="HM20" s="905"/>
      <c r="HN20" s="891"/>
      <c r="HO20" s="891"/>
      <c r="HP20" s="891"/>
      <c r="HQ20" s="891"/>
      <c r="HR20" s="891"/>
      <c r="HS20" s="891"/>
      <c r="HT20" s="891"/>
      <c r="HU20" s="657"/>
    </row>
    <row r="21" spans="1:229" s="1" customFormat="1" ht="12" customHeight="1">
      <c r="A21" s="633" t="s">
        <v>489</v>
      </c>
      <c r="B21" s="651" t="s">
        <v>490</v>
      </c>
      <c r="C21" s="929" t="s">
        <v>206</v>
      </c>
      <c r="D21" s="921">
        <v>14</v>
      </c>
      <c r="E21" s="907">
        <v>437</v>
      </c>
      <c r="F21" s="949">
        <v>966.66666666666663</v>
      </c>
      <c r="G21" s="949">
        <v>923.28571428571433</v>
      </c>
      <c r="H21" s="902"/>
      <c r="I21" s="891">
        <v>1</v>
      </c>
      <c r="J21" s="891">
        <v>6</v>
      </c>
      <c r="K21" s="891">
        <v>6</v>
      </c>
      <c r="L21" s="891">
        <v>0</v>
      </c>
      <c r="M21" s="891">
        <v>1</v>
      </c>
      <c r="N21" s="902"/>
      <c r="O21" s="891">
        <v>2</v>
      </c>
      <c r="P21" s="891">
        <v>0</v>
      </c>
      <c r="Q21" s="891">
        <v>4</v>
      </c>
      <c r="R21" s="891">
        <v>1</v>
      </c>
      <c r="S21" s="891">
        <v>1</v>
      </c>
      <c r="T21" s="891">
        <v>6</v>
      </c>
      <c r="U21" s="916">
        <v>38.365384615384613</v>
      </c>
      <c r="V21" s="916">
        <v>20.11375</v>
      </c>
      <c r="W21" s="919">
        <v>24.725714285714282</v>
      </c>
      <c r="X21" s="919">
        <v>5</v>
      </c>
      <c r="Y21" s="899">
        <v>14</v>
      </c>
      <c r="Z21" s="891">
        <v>13</v>
      </c>
      <c r="AA21" s="891">
        <v>0</v>
      </c>
      <c r="AB21" s="891">
        <v>0</v>
      </c>
      <c r="AC21" s="891">
        <v>0</v>
      </c>
      <c r="AD21" s="891">
        <v>0</v>
      </c>
      <c r="AE21" s="931">
        <v>1</v>
      </c>
      <c r="AF21" s="932">
        <v>0</v>
      </c>
      <c r="AG21" s="891">
        <v>0</v>
      </c>
      <c r="AH21" s="657"/>
      <c r="AI21" s="891">
        <v>0</v>
      </c>
      <c r="AJ21" s="891">
        <v>0</v>
      </c>
      <c r="AK21" s="891">
        <v>0</v>
      </c>
      <c r="AL21" s="891">
        <v>2</v>
      </c>
      <c r="AM21" s="891">
        <v>12</v>
      </c>
      <c r="AN21" s="891">
        <v>0</v>
      </c>
      <c r="AO21" s="907">
        <v>26.153846153846153</v>
      </c>
      <c r="AP21" s="908">
        <v>701.76923076923072</v>
      </c>
      <c r="AQ21" s="908">
        <v>215.84615384615384</v>
      </c>
      <c r="AR21" s="899"/>
      <c r="AS21" s="891">
        <v>7</v>
      </c>
      <c r="AT21" s="891">
        <v>6</v>
      </c>
      <c r="AU21" s="891">
        <v>1</v>
      </c>
      <c r="AV21" s="899"/>
      <c r="AW21" s="891">
        <v>11</v>
      </c>
      <c r="AX21" s="891">
        <v>3</v>
      </c>
      <c r="AY21" s="891">
        <v>0</v>
      </c>
      <c r="AZ21" s="943">
        <v>61.2</v>
      </c>
      <c r="BA21" s="930">
        <v>10</v>
      </c>
      <c r="BB21" s="899">
        <v>3</v>
      </c>
      <c r="BC21" s="899">
        <v>7</v>
      </c>
      <c r="BD21" s="899">
        <v>0</v>
      </c>
      <c r="BE21" s="899">
        <v>0</v>
      </c>
      <c r="BF21" s="894">
        <v>0</v>
      </c>
      <c r="BG21" s="894">
        <v>4</v>
      </c>
      <c r="BH21" s="657"/>
      <c r="BI21" s="657"/>
      <c r="BJ21" s="657"/>
      <c r="BK21" s="657"/>
      <c r="BL21" s="657"/>
      <c r="BM21" s="657"/>
      <c r="BN21" s="657"/>
      <c r="BO21" s="657"/>
      <c r="BP21" s="657"/>
      <c r="BQ21" s="657"/>
      <c r="BR21" s="657"/>
      <c r="BS21" s="657"/>
      <c r="BT21" s="657"/>
      <c r="BU21" s="657"/>
      <c r="BV21" s="657"/>
      <c r="BW21" s="657"/>
      <c r="BX21" s="657"/>
      <c r="BY21" s="657"/>
      <c r="BZ21" s="657"/>
      <c r="CA21" s="657"/>
      <c r="CB21" s="657"/>
      <c r="CC21" s="891">
        <v>3</v>
      </c>
      <c r="CD21" s="891">
        <v>7</v>
      </c>
      <c r="CE21" s="891">
        <v>0</v>
      </c>
      <c r="CF21" s="891">
        <v>0</v>
      </c>
      <c r="CG21" s="891">
        <v>0</v>
      </c>
      <c r="CH21" s="891">
        <v>4</v>
      </c>
      <c r="CI21" s="896"/>
      <c r="CJ21" s="891">
        <v>11</v>
      </c>
      <c r="CK21" s="891">
        <v>3</v>
      </c>
      <c r="CL21" s="891">
        <v>0</v>
      </c>
      <c r="CM21" s="896"/>
      <c r="CN21" s="891">
        <v>0</v>
      </c>
      <c r="CO21" s="891">
        <v>12</v>
      </c>
      <c r="CP21" s="891">
        <v>2</v>
      </c>
      <c r="CQ21" s="894">
        <v>12</v>
      </c>
      <c r="CR21" s="891">
        <v>0</v>
      </c>
      <c r="CS21" s="891">
        <v>3</v>
      </c>
      <c r="CT21" s="891">
        <v>2</v>
      </c>
      <c r="CU21" s="891">
        <v>3</v>
      </c>
      <c r="CV21" s="891">
        <v>1</v>
      </c>
      <c r="CW21" s="891">
        <v>1</v>
      </c>
      <c r="CX21" s="891">
        <v>0</v>
      </c>
      <c r="CY21" s="891">
        <v>1</v>
      </c>
      <c r="CZ21" s="891">
        <v>1</v>
      </c>
      <c r="DA21" s="891">
        <v>2</v>
      </c>
      <c r="DB21" s="891">
        <v>0</v>
      </c>
      <c r="DC21" s="657"/>
      <c r="DD21" s="896"/>
      <c r="DE21" s="891">
        <v>10</v>
      </c>
      <c r="DF21" s="891">
        <v>4</v>
      </c>
      <c r="DG21" s="891">
        <v>0</v>
      </c>
      <c r="DH21" s="896"/>
      <c r="DI21" s="891">
        <v>7</v>
      </c>
      <c r="DJ21" s="891">
        <v>3</v>
      </c>
      <c r="DK21" s="891">
        <v>0</v>
      </c>
      <c r="DL21" s="891">
        <v>0</v>
      </c>
      <c r="DM21" s="894">
        <v>0</v>
      </c>
      <c r="DN21" s="907">
        <v>2</v>
      </c>
      <c r="DO21" s="907">
        <v>0</v>
      </c>
      <c r="DP21" s="907">
        <v>3</v>
      </c>
      <c r="DQ21" s="907">
        <v>3</v>
      </c>
      <c r="DR21" s="894">
        <v>9</v>
      </c>
      <c r="DS21" s="894">
        <v>9</v>
      </c>
      <c r="DT21" s="894">
        <v>0</v>
      </c>
      <c r="DU21" s="894">
        <v>0</v>
      </c>
      <c r="DV21" s="894">
        <v>0</v>
      </c>
      <c r="DW21" s="894">
        <v>0</v>
      </c>
      <c r="DX21" s="894">
        <v>0</v>
      </c>
      <c r="DY21" s="894">
        <v>0</v>
      </c>
      <c r="DZ21" s="894">
        <v>5</v>
      </c>
      <c r="EA21" s="894">
        <v>0</v>
      </c>
      <c r="EB21" s="657"/>
      <c r="EC21" s="657"/>
      <c r="ED21" s="657"/>
      <c r="EE21" s="657"/>
      <c r="EF21" s="657"/>
      <c r="EG21" s="657"/>
      <c r="EH21" s="657"/>
      <c r="EI21" s="657"/>
      <c r="EJ21" s="657"/>
      <c r="EK21" s="657"/>
      <c r="EL21" s="657"/>
      <c r="EM21" s="657"/>
      <c r="EN21" s="657"/>
      <c r="EO21" s="657"/>
      <c r="EP21" s="657"/>
      <c r="EQ21" s="657"/>
      <c r="ER21" s="657"/>
      <c r="ES21" s="657"/>
      <c r="ET21" s="657"/>
      <c r="EU21" s="657"/>
      <c r="EV21" s="737"/>
      <c r="EW21" s="657"/>
      <c r="EX21" s="657"/>
      <c r="EY21" s="657"/>
      <c r="EZ21" s="657"/>
      <c r="FA21" s="657"/>
      <c r="FB21" s="657"/>
      <c r="FC21" s="657"/>
      <c r="FD21" s="657"/>
      <c r="FE21" s="657"/>
      <c r="FF21" s="891">
        <v>9</v>
      </c>
      <c r="FG21" s="891">
        <v>2</v>
      </c>
      <c r="FH21" s="891">
        <v>3</v>
      </c>
      <c r="FI21" s="891">
        <v>1</v>
      </c>
      <c r="FJ21" s="891">
        <v>3</v>
      </c>
      <c r="FK21" s="891">
        <v>1</v>
      </c>
      <c r="FL21" s="891">
        <v>4</v>
      </c>
      <c r="FM21" s="891">
        <v>5</v>
      </c>
      <c r="FN21" s="891">
        <v>0</v>
      </c>
      <c r="FO21" s="657"/>
      <c r="FP21" s="896"/>
      <c r="FQ21" s="891">
        <v>7</v>
      </c>
      <c r="FR21" s="891">
        <v>7</v>
      </c>
      <c r="FS21" s="891">
        <v>0</v>
      </c>
      <c r="FT21" s="896"/>
      <c r="FU21" s="891">
        <v>3</v>
      </c>
      <c r="FV21" s="891">
        <v>0</v>
      </c>
      <c r="FW21" s="891">
        <v>4</v>
      </c>
      <c r="FX21" s="891">
        <v>0</v>
      </c>
      <c r="FY21" s="894">
        <v>0</v>
      </c>
      <c r="FZ21" s="891">
        <v>0</v>
      </c>
      <c r="GA21" s="891">
        <v>0</v>
      </c>
      <c r="GB21" s="907">
        <v>111</v>
      </c>
      <c r="GC21" s="891">
        <v>10</v>
      </c>
      <c r="GD21" s="891">
        <v>0</v>
      </c>
      <c r="GE21" s="891">
        <v>4</v>
      </c>
      <c r="GF21" s="907">
        <v>2</v>
      </c>
      <c r="GG21" s="891">
        <v>1</v>
      </c>
      <c r="GH21" s="891">
        <v>0</v>
      </c>
      <c r="GI21" s="891">
        <v>13</v>
      </c>
      <c r="GJ21" s="652"/>
      <c r="GK21" s="891">
        <v>9</v>
      </c>
      <c r="GL21" s="891">
        <v>0</v>
      </c>
      <c r="GM21" s="891">
        <v>0</v>
      </c>
      <c r="GN21" s="891">
        <v>0</v>
      </c>
      <c r="GO21" s="891">
        <v>0</v>
      </c>
      <c r="GP21" s="891">
        <v>0</v>
      </c>
      <c r="GQ21" s="891">
        <v>1</v>
      </c>
      <c r="GR21" s="891">
        <v>4</v>
      </c>
      <c r="GS21" s="657"/>
      <c r="GT21" s="903"/>
      <c r="GU21" s="903"/>
      <c r="GV21" s="903"/>
      <c r="GW21" s="903"/>
      <c r="GX21" s="657"/>
      <c r="GY21" s="657"/>
      <c r="GZ21" s="657"/>
      <c r="HA21" s="657"/>
      <c r="HB21" s="657"/>
      <c r="HC21" s="657"/>
      <c r="HD21" s="657"/>
      <c r="HE21" s="657"/>
      <c r="HF21" s="657"/>
      <c r="HG21" s="657"/>
      <c r="HH21" s="657"/>
      <c r="HI21" s="657"/>
      <c r="HJ21" s="657"/>
      <c r="HK21" s="657"/>
      <c r="HL21" s="657"/>
      <c r="HM21" s="899"/>
      <c r="HN21" s="891">
        <v>4</v>
      </c>
      <c r="HO21" s="891">
        <v>4</v>
      </c>
      <c r="HP21" s="891">
        <v>5</v>
      </c>
      <c r="HQ21" s="891">
        <v>2</v>
      </c>
      <c r="HR21" s="891">
        <v>5</v>
      </c>
      <c r="HS21" s="891">
        <v>0</v>
      </c>
      <c r="HT21" s="891">
        <v>9</v>
      </c>
      <c r="HU21" s="657"/>
    </row>
    <row r="22" spans="1:229" s="1" customFormat="1" ht="12" customHeight="1">
      <c r="A22" s="633" t="s">
        <v>213</v>
      </c>
      <c r="B22" s="654" t="s">
        <v>213</v>
      </c>
      <c r="C22" s="928"/>
      <c r="D22" s="921"/>
      <c r="E22" s="907"/>
      <c r="F22" s="949"/>
      <c r="G22" s="949"/>
      <c r="H22" s="902"/>
      <c r="I22" s="891"/>
      <c r="J22" s="891"/>
      <c r="K22" s="891"/>
      <c r="L22" s="891"/>
      <c r="M22" s="891"/>
      <c r="N22" s="902"/>
      <c r="O22" s="891"/>
      <c r="P22" s="891"/>
      <c r="Q22" s="891"/>
      <c r="R22" s="891"/>
      <c r="S22" s="891"/>
      <c r="T22" s="891"/>
      <c r="U22" s="916"/>
      <c r="V22" s="916"/>
      <c r="W22" s="919"/>
      <c r="X22" s="919"/>
      <c r="Y22" s="899"/>
      <c r="Z22" s="891"/>
      <c r="AA22" s="891"/>
      <c r="AB22" s="891"/>
      <c r="AC22" s="891"/>
      <c r="AD22" s="891"/>
      <c r="AE22" s="931"/>
      <c r="AF22" s="932"/>
      <c r="AG22" s="891"/>
      <c r="AH22" s="657"/>
      <c r="AI22" s="891"/>
      <c r="AJ22" s="891"/>
      <c r="AK22" s="891"/>
      <c r="AL22" s="891"/>
      <c r="AM22" s="891"/>
      <c r="AN22" s="891"/>
      <c r="AO22" s="907"/>
      <c r="AP22" s="908"/>
      <c r="AQ22" s="908"/>
      <c r="AR22" s="899"/>
      <c r="AS22" s="891"/>
      <c r="AT22" s="891"/>
      <c r="AU22" s="891"/>
      <c r="AV22" s="899"/>
      <c r="AW22" s="891"/>
      <c r="AX22" s="891"/>
      <c r="AY22" s="891"/>
      <c r="AZ22" s="943"/>
      <c r="BA22" s="944"/>
      <c r="BB22" s="899"/>
      <c r="BC22" s="899"/>
      <c r="BD22" s="899"/>
      <c r="BE22" s="899"/>
      <c r="BF22" s="894"/>
      <c r="BG22" s="894"/>
      <c r="BH22" s="657"/>
      <c r="BI22" s="657"/>
      <c r="BJ22" s="657"/>
      <c r="BK22" s="657"/>
      <c r="BL22" s="657"/>
      <c r="BM22" s="657"/>
      <c r="BN22" s="657"/>
      <c r="BO22" s="657"/>
      <c r="BP22" s="657"/>
      <c r="BQ22" s="657"/>
      <c r="BR22" s="657"/>
      <c r="BS22" s="657"/>
      <c r="BT22" s="657"/>
      <c r="BU22" s="657"/>
      <c r="BV22" s="657"/>
      <c r="BW22" s="657"/>
      <c r="BX22" s="657"/>
      <c r="BY22" s="657"/>
      <c r="BZ22" s="657"/>
      <c r="CA22" s="657"/>
      <c r="CB22" s="657"/>
      <c r="CC22" s="891"/>
      <c r="CD22" s="891"/>
      <c r="CE22" s="891"/>
      <c r="CF22" s="891"/>
      <c r="CG22" s="891"/>
      <c r="CH22" s="891"/>
      <c r="CI22" s="896"/>
      <c r="CJ22" s="891"/>
      <c r="CK22" s="891"/>
      <c r="CL22" s="891"/>
      <c r="CM22" s="896"/>
      <c r="CN22" s="891"/>
      <c r="CO22" s="891"/>
      <c r="CP22" s="891"/>
      <c r="CQ22" s="895"/>
      <c r="CR22" s="891"/>
      <c r="CS22" s="891"/>
      <c r="CT22" s="891"/>
      <c r="CU22" s="891"/>
      <c r="CV22" s="891"/>
      <c r="CW22" s="891"/>
      <c r="CX22" s="891"/>
      <c r="CY22" s="891"/>
      <c r="CZ22" s="891"/>
      <c r="DA22" s="891"/>
      <c r="DB22" s="891"/>
      <c r="DC22" s="657"/>
      <c r="DD22" s="896"/>
      <c r="DE22" s="891"/>
      <c r="DF22" s="891"/>
      <c r="DG22" s="891"/>
      <c r="DH22" s="896"/>
      <c r="DI22" s="891"/>
      <c r="DJ22" s="891"/>
      <c r="DK22" s="891"/>
      <c r="DL22" s="891"/>
      <c r="DM22" s="895"/>
      <c r="DN22" s="907"/>
      <c r="DO22" s="907"/>
      <c r="DP22" s="907"/>
      <c r="DQ22" s="907"/>
      <c r="DR22" s="895"/>
      <c r="DS22" s="894"/>
      <c r="DT22" s="894"/>
      <c r="DU22" s="894"/>
      <c r="DV22" s="894"/>
      <c r="DW22" s="894"/>
      <c r="DX22" s="894"/>
      <c r="DY22" s="894"/>
      <c r="DZ22" s="894"/>
      <c r="EA22" s="894"/>
      <c r="EB22" s="657"/>
      <c r="EC22" s="657"/>
      <c r="ED22" s="657"/>
      <c r="EE22" s="657"/>
      <c r="EF22" s="657"/>
      <c r="EG22" s="657"/>
      <c r="EH22" s="657"/>
      <c r="EI22" s="657"/>
      <c r="EJ22" s="657"/>
      <c r="EK22" s="657"/>
      <c r="EL22" s="657"/>
      <c r="EM22" s="657"/>
      <c r="EN22" s="657"/>
      <c r="EO22" s="657"/>
      <c r="EP22" s="657"/>
      <c r="EQ22" s="657"/>
      <c r="ER22" s="657"/>
      <c r="ES22" s="657"/>
      <c r="ET22" s="657"/>
      <c r="EU22" s="657"/>
      <c r="EV22" s="737"/>
      <c r="EW22" s="657"/>
      <c r="EX22" s="657"/>
      <c r="EY22" s="657"/>
      <c r="EZ22" s="657"/>
      <c r="FA22" s="657"/>
      <c r="FB22" s="657"/>
      <c r="FC22" s="657"/>
      <c r="FD22" s="657"/>
      <c r="FE22" s="657"/>
      <c r="FF22" s="891"/>
      <c r="FG22" s="891"/>
      <c r="FH22" s="891"/>
      <c r="FI22" s="891"/>
      <c r="FJ22" s="891"/>
      <c r="FK22" s="891"/>
      <c r="FL22" s="891"/>
      <c r="FM22" s="891"/>
      <c r="FN22" s="891"/>
      <c r="FO22" s="657"/>
      <c r="FP22" s="896"/>
      <c r="FQ22" s="891"/>
      <c r="FR22" s="891"/>
      <c r="FS22" s="891"/>
      <c r="FT22" s="896"/>
      <c r="FU22" s="891"/>
      <c r="FV22" s="891"/>
      <c r="FW22" s="891"/>
      <c r="FX22" s="891"/>
      <c r="FY22" s="895"/>
      <c r="FZ22" s="891"/>
      <c r="GA22" s="891"/>
      <c r="GB22" s="907"/>
      <c r="GC22" s="891"/>
      <c r="GD22" s="891"/>
      <c r="GE22" s="891"/>
      <c r="GF22" s="907"/>
      <c r="GG22" s="891"/>
      <c r="GH22" s="891"/>
      <c r="GI22" s="891"/>
      <c r="GJ22" s="652"/>
      <c r="GK22" s="891"/>
      <c r="GL22" s="891"/>
      <c r="GM22" s="891"/>
      <c r="GN22" s="891"/>
      <c r="GO22" s="891"/>
      <c r="GP22" s="891"/>
      <c r="GQ22" s="891"/>
      <c r="GR22" s="891"/>
      <c r="GS22" s="657"/>
      <c r="GT22" s="903"/>
      <c r="GU22" s="903"/>
      <c r="GV22" s="903"/>
      <c r="GW22" s="903"/>
      <c r="GX22" s="657"/>
      <c r="GY22" s="657"/>
      <c r="GZ22" s="657"/>
      <c r="HA22" s="657"/>
      <c r="HB22" s="657"/>
      <c r="HC22" s="657"/>
      <c r="HD22" s="657"/>
      <c r="HE22" s="657"/>
      <c r="HF22" s="657"/>
      <c r="HG22" s="657"/>
      <c r="HH22" s="657"/>
      <c r="HI22" s="657"/>
      <c r="HJ22" s="657"/>
      <c r="HK22" s="657"/>
      <c r="HL22" s="657"/>
      <c r="HM22" s="905"/>
      <c r="HN22" s="891"/>
      <c r="HO22" s="891"/>
      <c r="HP22" s="891"/>
      <c r="HQ22" s="891"/>
      <c r="HR22" s="891"/>
      <c r="HS22" s="891"/>
      <c r="HT22" s="891"/>
      <c r="HU22" s="657"/>
    </row>
    <row r="23" spans="1:229" s="1" customFormat="1" ht="12" customHeight="1">
      <c r="A23" s="633" t="s">
        <v>511</v>
      </c>
      <c r="B23" s="651" t="s">
        <v>512</v>
      </c>
      <c r="C23" s="929" t="s">
        <v>207</v>
      </c>
      <c r="D23" s="921">
        <v>239</v>
      </c>
      <c r="E23" s="907">
        <v>4170</v>
      </c>
      <c r="F23" s="949">
        <v>964.93333333333328</v>
      </c>
      <c r="G23" s="949">
        <v>913.8125</v>
      </c>
      <c r="H23" s="902"/>
      <c r="I23" s="891">
        <v>19</v>
      </c>
      <c r="J23" s="891">
        <v>52</v>
      </c>
      <c r="K23" s="891">
        <v>138</v>
      </c>
      <c r="L23" s="891">
        <v>20</v>
      </c>
      <c r="M23" s="891">
        <v>10</v>
      </c>
      <c r="N23" s="902"/>
      <c r="O23" s="891">
        <v>12</v>
      </c>
      <c r="P23" s="891">
        <v>33</v>
      </c>
      <c r="Q23" s="891">
        <v>42</v>
      </c>
      <c r="R23" s="891">
        <v>19</v>
      </c>
      <c r="S23" s="891">
        <v>33</v>
      </c>
      <c r="T23" s="891">
        <v>100</v>
      </c>
      <c r="U23" s="916">
        <v>41.018789237668159</v>
      </c>
      <c r="V23" s="916">
        <v>25.561136363636361</v>
      </c>
      <c r="W23" s="919">
        <v>27.64242857142856</v>
      </c>
      <c r="X23" s="919">
        <v>18.393170731707318</v>
      </c>
      <c r="Y23" s="899">
        <v>201</v>
      </c>
      <c r="Z23" s="891">
        <v>68</v>
      </c>
      <c r="AA23" s="891">
        <v>22</v>
      </c>
      <c r="AB23" s="891">
        <v>34</v>
      </c>
      <c r="AC23" s="891">
        <v>26</v>
      </c>
      <c r="AD23" s="891">
        <v>8</v>
      </c>
      <c r="AE23" s="931">
        <v>43</v>
      </c>
      <c r="AF23" s="932">
        <v>35</v>
      </c>
      <c r="AG23" s="891">
        <v>3</v>
      </c>
      <c r="AH23" s="657"/>
      <c r="AI23" s="891">
        <v>5</v>
      </c>
      <c r="AJ23" s="891">
        <v>20</v>
      </c>
      <c r="AK23" s="891">
        <v>52</v>
      </c>
      <c r="AL23" s="891">
        <v>3</v>
      </c>
      <c r="AM23" s="891">
        <v>146</v>
      </c>
      <c r="AN23" s="891">
        <v>13</v>
      </c>
      <c r="AO23" s="907">
        <v>15.185393258426966</v>
      </c>
      <c r="AP23" s="908">
        <v>426.89696969696968</v>
      </c>
      <c r="AQ23" s="908">
        <v>106.73885350318471</v>
      </c>
      <c r="AR23" s="899"/>
      <c r="AS23" s="891">
        <v>75</v>
      </c>
      <c r="AT23" s="891">
        <v>128</v>
      </c>
      <c r="AU23" s="891">
        <v>36</v>
      </c>
      <c r="AV23" s="899"/>
      <c r="AW23" s="891">
        <v>165</v>
      </c>
      <c r="AX23" s="891">
        <v>70</v>
      </c>
      <c r="AY23" s="891">
        <v>4</v>
      </c>
      <c r="AZ23" s="943">
        <v>61.472392638036808</v>
      </c>
      <c r="BA23" s="930">
        <v>155</v>
      </c>
      <c r="BB23" s="899">
        <v>54</v>
      </c>
      <c r="BC23" s="899">
        <v>99</v>
      </c>
      <c r="BD23" s="899">
        <v>0</v>
      </c>
      <c r="BE23" s="899">
        <v>2</v>
      </c>
      <c r="BF23" s="894">
        <v>10</v>
      </c>
      <c r="BG23" s="894">
        <v>74</v>
      </c>
      <c r="BH23" s="657"/>
      <c r="BI23" s="657"/>
      <c r="BJ23" s="657"/>
      <c r="BK23" s="657"/>
      <c r="BL23" s="657"/>
      <c r="BM23" s="657"/>
      <c r="BN23" s="657"/>
      <c r="BO23" s="657"/>
      <c r="BP23" s="657"/>
      <c r="BQ23" s="657"/>
      <c r="BR23" s="657"/>
      <c r="BS23" s="657"/>
      <c r="BT23" s="657"/>
      <c r="BU23" s="657"/>
      <c r="BV23" s="657"/>
      <c r="BW23" s="657"/>
      <c r="BX23" s="657"/>
      <c r="BY23" s="657"/>
      <c r="BZ23" s="657"/>
      <c r="CA23" s="657"/>
      <c r="CB23" s="657"/>
      <c r="CC23" s="891">
        <v>54</v>
      </c>
      <c r="CD23" s="891">
        <v>115</v>
      </c>
      <c r="CE23" s="891">
        <v>0</v>
      </c>
      <c r="CF23" s="891">
        <v>2</v>
      </c>
      <c r="CG23" s="891">
        <v>10</v>
      </c>
      <c r="CH23" s="891">
        <v>74</v>
      </c>
      <c r="CI23" s="896"/>
      <c r="CJ23" s="891">
        <v>184</v>
      </c>
      <c r="CK23" s="891">
        <v>50</v>
      </c>
      <c r="CL23" s="891">
        <v>5</v>
      </c>
      <c r="CM23" s="896"/>
      <c r="CN23" s="891">
        <v>13</v>
      </c>
      <c r="CO23" s="891">
        <v>173</v>
      </c>
      <c r="CP23" s="891">
        <v>53</v>
      </c>
      <c r="CQ23" s="894">
        <v>185</v>
      </c>
      <c r="CR23" s="891">
        <v>1</v>
      </c>
      <c r="CS23" s="891">
        <v>26</v>
      </c>
      <c r="CT23" s="891">
        <v>3</v>
      </c>
      <c r="CU23" s="891">
        <v>79</v>
      </c>
      <c r="CV23" s="891">
        <v>58</v>
      </c>
      <c r="CW23" s="891">
        <v>5</v>
      </c>
      <c r="CX23" s="891">
        <v>1</v>
      </c>
      <c r="CY23" s="891">
        <v>9</v>
      </c>
      <c r="CZ23" s="891">
        <v>3</v>
      </c>
      <c r="DA23" s="891">
        <v>54</v>
      </c>
      <c r="DB23" s="891">
        <v>0</v>
      </c>
      <c r="DC23" s="657"/>
      <c r="DD23" s="896"/>
      <c r="DE23" s="891">
        <v>117</v>
      </c>
      <c r="DF23" s="891">
        <v>119</v>
      </c>
      <c r="DG23" s="891">
        <v>3</v>
      </c>
      <c r="DH23" s="896"/>
      <c r="DI23" s="891">
        <v>84</v>
      </c>
      <c r="DJ23" s="891">
        <v>14</v>
      </c>
      <c r="DK23" s="891">
        <v>8</v>
      </c>
      <c r="DL23" s="891">
        <v>8</v>
      </c>
      <c r="DM23" s="894">
        <v>3</v>
      </c>
      <c r="DN23" s="907">
        <v>48</v>
      </c>
      <c r="DO23" s="907">
        <v>1</v>
      </c>
      <c r="DP23" s="907">
        <v>17</v>
      </c>
      <c r="DQ23" s="907">
        <v>16</v>
      </c>
      <c r="DR23" s="894">
        <v>85</v>
      </c>
      <c r="DS23" s="894">
        <v>69</v>
      </c>
      <c r="DT23" s="894">
        <v>2</v>
      </c>
      <c r="DU23" s="894">
        <v>4</v>
      </c>
      <c r="DV23" s="894">
        <v>1</v>
      </c>
      <c r="DW23" s="894">
        <v>4</v>
      </c>
      <c r="DX23" s="894">
        <v>0</v>
      </c>
      <c r="DY23" s="894">
        <v>5</v>
      </c>
      <c r="DZ23" s="894">
        <v>150</v>
      </c>
      <c r="EA23" s="894">
        <v>4</v>
      </c>
      <c r="EB23" s="657"/>
      <c r="EC23" s="657"/>
      <c r="ED23" s="657"/>
      <c r="EE23" s="657"/>
      <c r="EF23" s="657"/>
      <c r="EG23" s="657"/>
      <c r="EH23" s="657"/>
      <c r="EI23" s="657"/>
      <c r="EJ23" s="657"/>
      <c r="EK23" s="657"/>
      <c r="EL23" s="657"/>
      <c r="EM23" s="657"/>
      <c r="EN23" s="657"/>
      <c r="EO23" s="657"/>
      <c r="EP23" s="657"/>
      <c r="EQ23" s="657"/>
      <c r="ER23" s="657"/>
      <c r="ES23" s="657"/>
      <c r="ET23" s="657"/>
      <c r="EU23" s="657"/>
      <c r="EV23" s="737"/>
      <c r="EW23" s="657"/>
      <c r="EX23" s="657"/>
      <c r="EY23" s="657"/>
      <c r="EZ23" s="657"/>
      <c r="FA23" s="657"/>
      <c r="FB23" s="657"/>
      <c r="FC23" s="657"/>
      <c r="FD23" s="657"/>
      <c r="FE23" s="657"/>
      <c r="FF23" s="891">
        <v>69</v>
      </c>
      <c r="FG23" s="891">
        <v>7</v>
      </c>
      <c r="FH23" s="891">
        <v>23</v>
      </c>
      <c r="FI23" s="891">
        <v>2</v>
      </c>
      <c r="FJ23" s="891">
        <v>17</v>
      </c>
      <c r="FK23" s="891">
        <v>0</v>
      </c>
      <c r="FL23" s="891">
        <v>31</v>
      </c>
      <c r="FM23" s="891">
        <v>150</v>
      </c>
      <c r="FN23" s="891">
        <v>4</v>
      </c>
      <c r="FO23" s="657"/>
      <c r="FP23" s="896"/>
      <c r="FQ23" s="891">
        <v>93</v>
      </c>
      <c r="FR23" s="891">
        <v>145</v>
      </c>
      <c r="FS23" s="891">
        <v>1</v>
      </c>
      <c r="FT23" s="896"/>
      <c r="FU23" s="891">
        <v>61</v>
      </c>
      <c r="FV23" s="891">
        <v>13</v>
      </c>
      <c r="FW23" s="891">
        <v>10</v>
      </c>
      <c r="FX23" s="891">
        <v>4</v>
      </c>
      <c r="FY23" s="894">
        <v>5</v>
      </c>
      <c r="FZ23" s="891">
        <v>6</v>
      </c>
      <c r="GA23" s="891">
        <v>4</v>
      </c>
      <c r="GB23" s="907">
        <v>641</v>
      </c>
      <c r="GC23" s="891">
        <v>173</v>
      </c>
      <c r="GD23" s="891">
        <v>0</v>
      </c>
      <c r="GE23" s="891">
        <v>66</v>
      </c>
      <c r="GF23" s="907">
        <v>100</v>
      </c>
      <c r="GG23" s="891">
        <v>81</v>
      </c>
      <c r="GH23" s="891">
        <v>0</v>
      </c>
      <c r="GI23" s="891">
        <v>158</v>
      </c>
      <c r="GJ23" s="652"/>
      <c r="GK23" s="891">
        <v>101</v>
      </c>
      <c r="GL23" s="891">
        <v>4</v>
      </c>
      <c r="GM23" s="891">
        <v>4</v>
      </c>
      <c r="GN23" s="891">
        <v>16</v>
      </c>
      <c r="GO23" s="891">
        <v>15</v>
      </c>
      <c r="GP23" s="891">
        <v>1</v>
      </c>
      <c r="GQ23" s="891">
        <v>39</v>
      </c>
      <c r="GR23" s="891">
        <v>59</v>
      </c>
      <c r="GS23" s="657"/>
      <c r="GT23" s="903"/>
      <c r="GU23" s="903"/>
      <c r="GV23" s="903"/>
      <c r="GW23" s="903"/>
      <c r="GX23" s="657"/>
      <c r="GY23" s="657"/>
      <c r="GZ23" s="657"/>
      <c r="HA23" s="657"/>
      <c r="HB23" s="657"/>
      <c r="HC23" s="657"/>
      <c r="HD23" s="657"/>
      <c r="HE23" s="657"/>
      <c r="HF23" s="657"/>
      <c r="HG23" s="657"/>
      <c r="HH23" s="657"/>
      <c r="HI23" s="657"/>
      <c r="HJ23" s="657"/>
      <c r="HK23" s="657"/>
      <c r="HL23" s="657"/>
      <c r="HM23" s="899"/>
      <c r="HN23" s="891">
        <v>33</v>
      </c>
      <c r="HO23" s="891">
        <v>6</v>
      </c>
      <c r="HP23" s="891">
        <v>32</v>
      </c>
      <c r="HQ23" s="891">
        <v>12</v>
      </c>
      <c r="HR23" s="891">
        <v>173</v>
      </c>
      <c r="HS23" s="891">
        <v>3</v>
      </c>
      <c r="HT23" s="891">
        <v>63</v>
      </c>
      <c r="HU23" s="657"/>
    </row>
    <row r="24" spans="1:229" s="1" customFormat="1" ht="12" customHeight="1">
      <c r="A24" s="633" t="s">
        <v>213</v>
      </c>
      <c r="B24" s="654" t="s">
        <v>213</v>
      </c>
      <c r="C24" s="928"/>
      <c r="D24" s="921"/>
      <c r="E24" s="907"/>
      <c r="F24" s="949"/>
      <c r="G24" s="949"/>
      <c r="H24" s="902"/>
      <c r="I24" s="891"/>
      <c r="J24" s="891"/>
      <c r="K24" s="891"/>
      <c r="L24" s="891"/>
      <c r="M24" s="891"/>
      <c r="N24" s="902"/>
      <c r="O24" s="891"/>
      <c r="P24" s="891"/>
      <c r="Q24" s="891"/>
      <c r="R24" s="891"/>
      <c r="S24" s="891"/>
      <c r="T24" s="891"/>
      <c r="U24" s="916"/>
      <c r="V24" s="916"/>
      <c r="W24" s="919"/>
      <c r="X24" s="919"/>
      <c r="Y24" s="899"/>
      <c r="Z24" s="891"/>
      <c r="AA24" s="891"/>
      <c r="AB24" s="891"/>
      <c r="AC24" s="891"/>
      <c r="AD24" s="891"/>
      <c r="AE24" s="931"/>
      <c r="AF24" s="932"/>
      <c r="AG24" s="891"/>
      <c r="AH24" s="657"/>
      <c r="AI24" s="891"/>
      <c r="AJ24" s="891"/>
      <c r="AK24" s="891"/>
      <c r="AL24" s="891"/>
      <c r="AM24" s="891"/>
      <c r="AN24" s="891"/>
      <c r="AO24" s="907"/>
      <c r="AP24" s="908"/>
      <c r="AQ24" s="908"/>
      <c r="AR24" s="899"/>
      <c r="AS24" s="891"/>
      <c r="AT24" s="891"/>
      <c r="AU24" s="891"/>
      <c r="AV24" s="899"/>
      <c r="AW24" s="891"/>
      <c r="AX24" s="891"/>
      <c r="AY24" s="891"/>
      <c r="AZ24" s="943"/>
      <c r="BA24" s="944"/>
      <c r="BB24" s="899"/>
      <c r="BC24" s="899"/>
      <c r="BD24" s="899"/>
      <c r="BE24" s="899"/>
      <c r="BF24" s="894"/>
      <c r="BG24" s="894"/>
      <c r="BH24" s="657"/>
      <c r="BI24" s="657"/>
      <c r="BJ24" s="657"/>
      <c r="BK24" s="657"/>
      <c r="BL24" s="657"/>
      <c r="BM24" s="657"/>
      <c r="BN24" s="657"/>
      <c r="BO24" s="657"/>
      <c r="BP24" s="657"/>
      <c r="BQ24" s="657"/>
      <c r="BR24" s="657"/>
      <c r="BS24" s="657"/>
      <c r="BT24" s="657"/>
      <c r="BU24" s="657"/>
      <c r="BV24" s="657"/>
      <c r="BW24" s="657"/>
      <c r="BX24" s="657"/>
      <c r="BY24" s="657"/>
      <c r="BZ24" s="657"/>
      <c r="CA24" s="657"/>
      <c r="CB24" s="657"/>
      <c r="CC24" s="891"/>
      <c r="CD24" s="891"/>
      <c r="CE24" s="891"/>
      <c r="CF24" s="891"/>
      <c r="CG24" s="891"/>
      <c r="CH24" s="891"/>
      <c r="CI24" s="896"/>
      <c r="CJ24" s="891"/>
      <c r="CK24" s="891"/>
      <c r="CL24" s="891"/>
      <c r="CM24" s="896"/>
      <c r="CN24" s="891"/>
      <c r="CO24" s="891"/>
      <c r="CP24" s="891"/>
      <c r="CQ24" s="895"/>
      <c r="CR24" s="891"/>
      <c r="CS24" s="891"/>
      <c r="CT24" s="891"/>
      <c r="CU24" s="891"/>
      <c r="CV24" s="891"/>
      <c r="CW24" s="891"/>
      <c r="CX24" s="891"/>
      <c r="CY24" s="891"/>
      <c r="CZ24" s="891"/>
      <c r="DA24" s="891"/>
      <c r="DB24" s="891"/>
      <c r="DC24" s="657"/>
      <c r="DD24" s="896"/>
      <c r="DE24" s="891"/>
      <c r="DF24" s="891"/>
      <c r="DG24" s="891"/>
      <c r="DH24" s="896"/>
      <c r="DI24" s="891"/>
      <c r="DJ24" s="891"/>
      <c r="DK24" s="891"/>
      <c r="DL24" s="891"/>
      <c r="DM24" s="895"/>
      <c r="DN24" s="907"/>
      <c r="DO24" s="907"/>
      <c r="DP24" s="907"/>
      <c r="DQ24" s="907"/>
      <c r="DR24" s="895"/>
      <c r="DS24" s="894"/>
      <c r="DT24" s="894"/>
      <c r="DU24" s="894"/>
      <c r="DV24" s="894"/>
      <c r="DW24" s="894"/>
      <c r="DX24" s="894"/>
      <c r="DY24" s="894"/>
      <c r="DZ24" s="894"/>
      <c r="EA24" s="894"/>
      <c r="EB24" s="657"/>
      <c r="EC24" s="657"/>
      <c r="ED24" s="657"/>
      <c r="EE24" s="657"/>
      <c r="EF24" s="657"/>
      <c r="EG24" s="657"/>
      <c r="EH24" s="657"/>
      <c r="EI24" s="657"/>
      <c r="EJ24" s="657"/>
      <c r="EK24" s="657"/>
      <c r="EL24" s="657"/>
      <c r="EM24" s="657"/>
      <c r="EN24" s="657"/>
      <c r="EO24" s="657"/>
      <c r="EP24" s="657"/>
      <c r="EQ24" s="657"/>
      <c r="ER24" s="657"/>
      <c r="ES24" s="657"/>
      <c r="ET24" s="657"/>
      <c r="EU24" s="657"/>
      <c r="EV24" s="737"/>
      <c r="EW24" s="657"/>
      <c r="EX24" s="657"/>
      <c r="EY24" s="657"/>
      <c r="EZ24" s="657"/>
      <c r="FA24" s="657"/>
      <c r="FB24" s="657"/>
      <c r="FC24" s="657"/>
      <c r="FD24" s="657"/>
      <c r="FE24" s="657"/>
      <c r="FF24" s="891"/>
      <c r="FG24" s="891"/>
      <c r="FH24" s="891"/>
      <c r="FI24" s="891"/>
      <c r="FJ24" s="891"/>
      <c r="FK24" s="891"/>
      <c r="FL24" s="891"/>
      <c r="FM24" s="891"/>
      <c r="FN24" s="891"/>
      <c r="FO24" s="657"/>
      <c r="FP24" s="896"/>
      <c r="FQ24" s="891"/>
      <c r="FR24" s="891"/>
      <c r="FS24" s="891"/>
      <c r="FT24" s="896"/>
      <c r="FU24" s="891"/>
      <c r="FV24" s="891"/>
      <c r="FW24" s="891"/>
      <c r="FX24" s="891"/>
      <c r="FY24" s="895"/>
      <c r="FZ24" s="891"/>
      <c r="GA24" s="891"/>
      <c r="GB24" s="907"/>
      <c r="GC24" s="891"/>
      <c r="GD24" s="891"/>
      <c r="GE24" s="891"/>
      <c r="GF24" s="907"/>
      <c r="GG24" s="891"/>
      <c r="GH24" s="891"/>
      <c r="GI24" s="891"/>
      <c r="GJ24" s="652"/>
      <c r="GK24" s="891"/>
      <c r="GL24" s="891"/>
      <c r="GM24" s="891"/>
      <c r="GN24" s="891"/>
      <c r="GO24" s="891"/>
      <c r="GP24" s="891"/>
      <c r="GQ24" s="891"/>
      <c r="GR24" s="891"/>
      <c r="GS24" s="657"/>
      <c r="GT24" s="903"/>
      <c r="GU24" s="903"/>
      <c r="GV24" s="903"/>
      <c r="GW24" s="903"/>
      <c r="GX24" s="657"/>
      <c r="GY24" s="657"/>
      <c r="GZ24" s="657"/>
      <c r="HA24" s="657"/>
      <c r="HB24" s="657"/>
      <c r="HC24" s="657"/>
      <c r="HD24" s="657"/>
      <c r="HE24" s="657"/>
      <c r="HF24" s="657"/>
      <c r="HG24" s="657"/>
      <c r="HH24" s="657"/>
      <c r="HI24" s="657"/>
      <c r="HJ24" s="657"/>
      <c r="HK24" s="657"/>
      <c r="HL24" s="657"/>
      <c r="HM24" s="905"/>
      <c r="HN24" s="891"/>
      <c r="HO24" s="891"/>
      <c r="HP24" s="891"/>
      <c r="HQ24" s="891"/>
      <c r="HR24" s="891"/>
      <c r="HS24" s="891"/>
      <c r="HT24" s="891"/>
      <c r="HU24" s="657"/>
    </row>
    <row r="25" spans="1:229" s="1" customFormat="1" ht="12" customHeight="1">
      <c r="A25" s="633" t="s">
        <v>513</v>
      </c>
      <c r="B25" s="651" t="s">
        <v>514</v>
      </c>
      <c r="C25" s="928" t="s">
        <v>613</v>
      </c>
      <c r="D25" s="920">
        <v>20</v>
      </c>
      <c r="E25" s="907">
        <v>1711</v>
      </c>
      <c r="F25" s="949">
        <v>1081</v>
      </c>
      <c r="G25" s="949">
        <v>850.77777777777783</v>
      </c>
      <c r="H25" s="902"/>
      <c r="I25" s="891">
        <v>3</v>
      </c>
      <c r="J25" s="891">
        <v>2</v>
      </c>
      <c r="K25" s="891">
        <v>14</v>
      </c>
      <c r="L25" s="891">
        <v>1</v>
      </c>
      <c r="M25" s="891">
        <v>0</v>
      </c>
      <c r="N25" s="902"/>
      <c r="O25" s="891">
        <v>1</v>
      </c>
      <c r="P25" s="891">
        <v>1</v>
      </c>
      <c r="Q25" s="891">
        <v>6</v>
      </c>
      <c r="R25" s="891">
        <v>2</v>
      </c>
      <c r="S25" s="891">
        <v>3</v>
      </c>
      <c r="T25" s="891">
        <v>7</v>
      </c>
      <c r="U25" s="916">
        <v>41.2</v>
      </c>
      <c r="V25" s="916">
        <v>24.78846153846154</v>
      </c>
      <c r="W25" s="919">
        <v>35.045000000000002</v>
      </c>
      <c r="X25" s="919">
        <v>4.3479999999999999</v>
      </c>
      <c r="Y25" s="899">
        <v>15</v>
      </c>
      <c r="Z25" s="891">
        <v>2</v>
      </c>
      <c r="AA25" s="891">
        <v>1</v>
      </c>
      <c r="AB25" s="891">
        <v>0</v>
      </c>
      <c r="AC25" s="891">
        <v>0</v>
      </c>
      <c r="AD25" s="891">
        <v>3</v>
      </c>
      <c r="AE25" s="931">
        <v>9</v>
      </c>
      <c r="AF25" s="932">
        <v>5</v>
      </c>
      <c r="AG25" s="891">
        <v>0</v>
      </c>
      <c r="AH25" s="657"/>
      <c r="AI25" s="891">
        <v>0</v>
      </c>
      <c r="AJ25" s="891">
        <v>8</v>
      </c>
      <c r="AK25" s="891">
        <v>7</v>
      </c>
      <c r="AL25" s="891">
        <v>1</v>
      </c>
      <c r="AM25" s="891">
        <v>4</v>
      </c>
      <c r="AN25" s="891">
        <v>0</v>
      </c>
      <c r="AO25" s="907">
        <v>69.777777777777771</v>
      </c>
      <c r="AP25" s="908">
        <v>2294.294117647059</v>
      </c>
      <c r="AQ25" s="908">
        <v>581.23529411764707</v>
      </c>
      <c r="AR25" s="899"/>
      <c r="AS25" s="891">
        <v>9</v>
      </c>
      <c r="AT25" s="891">
        <v>10</v>
      </c>
      <c r="AU25" s="891">
        <v>1</v>
      </c>
      <c r="AV25" s="899"/>
      <c r="AW25" s="891">
        <v>17</v>
      </c>
      <c r="AX25" s="891">
        <v>3</v>
      </c>
      <c r="AY25" s="891">
        <v>0</v>
      </c>
      <c r="AZ25" s="943">
        <v>62.647058823529413</v>
      </c>
      <c r="BA25" s="930">
        <v>16</v>
      </c>
      <c r="BB25" s="899">
        <v>7</v>
      </c>
      <c r="BC25" s="899">
        <v>9</v>
      </c>
      <c r="BD25" s="899">
        <v>0</v>
      </c>
      <c r="BE25" s="899">
        <v>0</v>
      </c>
      <c r="BF25" s="894">
        <v>1</v>
      </c>
      <c r="BG25" s="894">
        <v>3</v>
      </c>
      <c r="BH25" s="657"/>
      <c r="BI25" s="657"/>
      <c r="BJ25" s="657"/>
      <c r="BK25" s="657"/>
      <c r="BL25" s="657"/>
      <c r="BM25" s="657"/>
      <c r="BN25" s="657"/>
      <c r="BO25" s="657"/>
      <c r="BP25" s="657"/>
      <c r="BQ25" s="657"/>
      <c r="BR25" s="657"/>
      <c r="BS25" s="657"/>
      <c r="BT25" s="657"/>
      <c r="BU25" s="657"/>
      <c r="BV25" s="657"/>
      <c r="BW25" s="657"/>
      <c r="BX25" s="657"/>
      <c r="BY25" s="657"/>
      <c r="BZ25" s="657"/>
      <c r="CA25" s="657"/>
      <c r="CB25" s="657"/>
      <c r="CC25" s="891">
        <v>7</v>
      </c>
      <c r="CD25" s="891">
        <v>11</v>
      </c>
      <c r="CE25" s="891">
        <v>0</v>
      </c>
      <c r="CF25" s="891">
        <v>0</v>
      </c>
      <c r="CG25" s="891">
        <v>1</v>
      </c>
      <c r="CH25" s="891">
        <v>3</v>
      </c>
      <c r="CI25" s="896"/>
      <c r="CJ25" s="891">
        <v>17</v>
      </c>
      <c r="CK25" s="891">
        <v>3</v>
      </c>
      <c r="CL25" s="891">
        <v>0</v>
      </c>
      <c r="CM25" s="896"/>
      <c r="CN25" s="891">
        <v>1</v>
      </c>
      <c r="CO25" s="891">
        <v>18</v>
      </c>
      <c r="CP25" s="891">
        <v>1</v>
      </c>
      <c r="CQ25" s="894">
        <v>17</v>
      </c>
      <c r="CR25" s="891">
        <v>0</v>
      </c>
      <c r="CS25" s="891">
        <v>3</v>
      </c>
      <c r="CT25" s="891">
        <v>0</v>
      </c>
      <c r="CU25" s="891">
        <v>9</v>
      </c>
      <c r="CV25" s="891">
        <v>4</v>
      </c>
      <c r="CW25" s="891">
        <v>1</v>
      </c>
      <c r="CX25" s="891">
        <v>0</v>
      </c>
      <c r="CY25" s="891">
        <v>0</v>
      </c>
      <c r="CZ25" s="891">
        <v>0</v>
      </c>
      <c r="DA25" s="891">
        <v>3</v>
      </c>
      <c r="DB25" s="891">
        <v>0</v>
      </c>
      <c r="DC25" s="657"/>
      <c r="DD25" s="896"/>
      <c r="DE25" s="891">
        <v>12</v>
      </c>
      <c r="DF25" s="891">
        <v>8</v>
      </c>
      <c r="DG25" s="891">
        <v>0</v>
      </c>
      <c r="DH25" s="896"/>
      <c r="DI25" s="891">
        <v>10</v>
      </c>
      <c r="DJ25" s="891">
        <v>1</v>
      </c>
      <c r="DK25" s="891">
        <v>1</v>
      </c>
      <c r="DL25" s="891">
        <v>0</v>
      </c>
      <c r="DM25" s="894">
        <v>0</v>
      </c>
      <c r="DN25" s="907">
        <v>22</v>
      </c>
      <c r="DO25" s="907">
        <v>2</v>
      </c>
      <c r="DP25" s="907">
        <v>2</v>
      </c>
      <c r="DQ25" s="907">
        <v>2</v>
      </c>
      <c r="DR25" s="894">
        <v>11</v>
      </c>
      <c r="DS25" s="894">
        <v>8</v>
      </c>
      <c r="DT25" s="894">
        <v>1</v>
      </c>
      <c r="DU25" s="894">
        <v>1</v>
      </c>
      <c r="DV25" s="894">
        <v>0</v>
      </c>
      <c r="DW25" s="894">
        <v>0</v>
      </c>
      <c r="DX25" s="894">
        <v>0</v>
      </c>
      <c r="DY25" s="894">
        <v>1</v>
      </c>
      <c r="DZ25" s="894">
        <v>8</v>
      </c>
      <c r="EA25" s="894">
        <v>1</v>
      </c>
      <c r="EB25" s="657"/>
      <c r="EC25" s="657"/>
      <c r="ED25" s="657"/>
      <c r="EE25" s="657"/>
      <c r="EF25" s="657"/>
      <c r="EG25" s="657"/>
      <c r="EH25" s="657"/>
      <c r="EI25" s="657"/>
      <c r="EJ25" s="657"/>
      <c r="EK25" s="657"/>
      <c r="EL25" s="657"/>
      <c r="EM25" s="657"/>
      <c r="EN25" s="657"/>
      <c r="EO25" s="657"/>
      <c r="EP25" s="657"/>
      <c r="EQ25" s="657"/>
      <c r="ER25" s="657"/>
      <c r="ES25" s="657"/>
      <c r="ET25" s="657"/>
      <c r="EU25" s="657"/>
      <c r="EV25" s="657"/>
      <c r="EW25" s="657"/>
      <c r="EX25" s="657"/>
      <c r="EY25" s="657"/>
      <c r="EZ25" s="657"/>
      <c r="FA25" s="657"/>
      <c r="FB25" s="657"/>
      <c r="FC25" s="657"/>
      <c r="FD25" s="657"/>
      <c r="FE25" s="657"/>
      <c r="FF25" s="891">
        <v>8</v>
      </c>
      <c r="FG25" s="891">
        <v>1</v>
      </c>
      <c r="FH25" s="891">
        <v>7</v>
      </c>
      <c r="FI25" s="891">
        <v>0</v>
      </c>
      <c r="FJ25" s="891">
        <v>1</v>
      </c>
      <c r="FK25" s="891">
        <v>0</v>
      </c>
      <c r="FL25" s="891">
        <v>7</v>
      </c>
      <c r="FM25" s="891">
        <v>8</v>
      </c>
      <c r="FN25" s="891">
        <v>1</v>
      </c>
      <c r="FO25" s="657"/>
      <c r="FP25" s="896"/>
      <c r="FQ25" s="891">
        <v>12</v>
      </c>
      <c r="FR25" s="891">
        <v>8</v>
      </c>
      <c r="FS25" s="891">
        <v>0</v>
      </c>
      <c r="FT25" s="896"/>
      <c r="FU25" s="891">
        <v>10</v>
      </c>
      <c r="FV25" s="891">
        <v>1</v>
      </c>
      <c r="FW25" s="891">
        <v>1</v>
      </c>
      <c r="FX25" s="891">
        <v>0</v>
      </c>
      <c r="FY25" s="894">
        <v>0</v>
      </c>
      <c r="FZ25" s="891">
        <v>1</v>
      </c>
      <c r="GA25" s="891">
        <v>0</v>
      </c>
      <c r="GB25" s="907">
        <v>136</v>
      </c>
      <c r="GC25" s="891">
        <v>19</v>
      </c>
      <c r="GD25" s="891">
        <v>0</v>
      </c>
      <c r="GE25" s="891">
        <v>1</v>
      </c>
      <c r="GF25" s="907">
        <v>8</v>
      </c>
      <c r="GG25" s="891">
        <v>6</v>
      </c>
      <c r="GH25" s="891">
        <v>0</v>
      </c>
      <c r="GI25" s="891">
        <v>14</v>
      </c>
      <c r="GJ25" s="652"/>
      <c r="GK25" s="891">
        <v>15</v>
      </c>
      <c r="GL25" s="891">
        <v>0</v>
      </c>
      <c r="GM25" s="891">
        <v>0</v>
      </c>
      <c r="GN25" s="891">
        <v>1</v>
      </c>
      <c r="GO25" s="891">
        <v>2</v>
      </c>
      <c r="GP25" s="891">
        <v>0</v>
      </c>
      <c r="GQ25" s="891">
        <v>2</v>
      </c>
      <c r="GR25" s="891">
        <v>0</v>
      </c>
      <c r="GS25" s="657"/>
      <c r="GT25" s="903"/>
      <c r="GU25" s="903"/>
      <c r="GV25" s="903"/>
      <c r="GW25" s="903"/>
      <c r="GX25" s="657"/>
      <c r="GY25" s="657"/>
      <c r="GZ25" s="657"/>
      <c r="HA25" s="657"/>
      <c r="HB25" s="657"/>
      <c r="HC25" s="657"/>
      <c r="HD25" s="657"/>
      <c r="HE25" s="657"/>
      <c r="HF25" s="657"/>
      <c r="HG25" s="657"/>
      <c r="HH25" s="657"/>
      <c r="HI25" s="657"/>
      <c r="HJ25" s="657"/>
      <c r="HK25" s="657"/>
      <c r="HL25" s="657"/>
      <c r="HM25" s="899"/>
      <c r="HN25" s="891">
        <v>4</v>
      </c>
      <c r="HO25" s="891">
        <v>1</v>
      </c>
      <c r="HP25" s="891">
        <v>8</v>
      </c>
      <c r="HQ25" s="891">
        <v>5</v>
      </c>
      <c r="HR25" s="891">
        <v>9</v>
      </c>
      <c r="HS25" s="891">
        <v>0</v>
      </c>
      <c r="HT25" s="891">
        <v>11</v>
      </c>
      <c r="HU25" s="657"/>
    </row>
    <row r="26" spans="1:229" s="1" customFormat="1" ht="12" customHeight="1">
      <c r="A26" s="633" t="s">
        <v>213</v>
      </c>
      <c r="B26" s="654" t="s">
        <v>213</v>
      </c>
      <c r="C26" s="928"/>
      <c r="D26" s="920"/>
      <c r="E26" s="907"/>
      <c r="F26" s="949"/>
      <c r="G26" s="949"/>
      <c r="H26" s="902"/>
      <c r="I26" s="891"/>
      <c r="J26" s="891"/>
      <c r="K26" s="891"/>
      <c r="L26" s="891"/>
      <c r="M26" s="891"/>
      <c r="N26" s="902"/>
      <c r="O26" s="891"/>
      <c r="P26" s="891"/>
      <c r="Q26" s="891"/>
      <c r="R26" s="891"/>
      <c r="S26" s="891"/>
      <c r="T26" s="891"/>
      <c r="U26" s="916"/>
      <c r="V26" s="916"/>
      <c r="W26" s="919"/>
      <c r="X26" s="919"/>
      <c r="Y26" s="899"/>
      <c r="Z26" s="891"/>
      <c r="AA26" s="891"/>
      <c r="AB26" s="891"/>
      <c r="AC26" s="891"/>
      <c r="AD26" s="891"/>
      <c r="AE26" s="931"/>
      <c r="AF26" s="932"/>
      <c r="AG26" s="891"/>
      <c r="AH26" s="657"/>
      <c r="AI26" s="891"/>
      <c r="AJ26" s="891"/>
      <c r="AK26" s="891"/>
      <c r="AL26" s="891"/>
      <c r="AM26" s="891"/>
      <c r="AN26" s="891"/>
      <c r="AO26" s="907"/>
      <c r="AP26" s="908"/>
      <c r="AQ26" s="908"/>
      <c r="AR26" s="899"/>
      <c r="AS26" s="891"/>
      <c r="AT26" s="891"/>
      <c r="AU26" s="891"/>
      <c r="AV26" s="899"/>
      <c r="AW26" s="891"/>
      <c r="AX26" s="891"/>
      <c r="AY26" s="891"/>
      <c r="AZ26" s="943"/>
      <c r="BA26" s="944"/>
      <c r="BB26" s="899"/>
      <c r="BC26" s="899"/>
      <c r="BD26" s="899"/>
      <c r="BE26" s="899"/>
      <c r="BF26" s="894"/>
      <c r="BG26" s="894"/>
      <c r="BH26" s="657"/>
      <c r="BI26" s="657"/>
      <c r="BJ26" s="657"/>
      <c r="BK26" s="657"/>
      <c r="BL26" s="657"/>
      <c r="BM26" s="657"/>
      <c r="BN26" s="657"/>
      <c r="BO26" s="657"/>
      <c r="BP26" s="657"/>
      <c r="BQ26" s="657"/>
      <c r="BR26" s="657"/>
      <c r="BS26" s="657"/>
      <c r="BT26" s="657"/>
      <c r="BU26" s="657"/>
      <c r="BV26" s="657"/>
      <c r="BW26" s="657"/>
      <c r="BX26" s="657"/>
      <c r="BY26" s="657"/>
      <c r="BZ26" s="657"/>
      <c r="CA26" s="657"/>
      <c r="CB26" s="657"/>
      <c r="CC26" s="891"/>
      <c r="CD26" s="891"/>
      <c r="CE26" s="891"/>
      <c r="CF26" s="891"/>
      <c r="CG26" s="891"/>
      <c r="CH26" s="891"/>
      <c r="CI26" s="896"/>
      <c r="CJ26" s="891"/>
      <c r="CK26" s="891"/>
      <c r="CL26" s="891"/>
      <c r="CM26" s="896"/>
      <c r="CN26" s="891"/>
      <c r="CO26" s="891"/>
      <c r="CP26" s="891"/>
      <c r="CQ26" s="895"/>
      <c r="CR26" s="891"/>
      <c r="CS26" s="891"/>
      <c r="CT26" s="891"/>
      <c r="CU26" s="891"/>
      <c r="CV26" s="891"/>
      <c r="CW26" s="891"/>
      <c r="CX26" s="891"/>
      <c r="CY26" s="891"/>
      <c r="CZ26" s="891"/>
      <c r="DA26" s="891"/>
      <c r="DB26" s="891"/>
      <c r="DC26" s="657"/>
      <c r="DD26" s="896"/>
      <c r="DE26" s="891"/>
      <c r="DF26" s="891"/>
      <c r="DG26" s="891"/>
      <c r="DH26" s="896"/>
      <c r="DI26" s="891"/>
      <c r="DJ26" s="891"/>
      <c r="DK26" s="891"/>
      <c r="DL26" s="891"/>
      <c r="DM26" s="895"/>
      <c r="DN26" s="907"/>
      <c r="DO26" s="907"/>
      <c r="DP26" s="907"/>
      <c r="DQ26" s="907"/>
      <c r="DR26" s="895"/>
      <c r="DS26" s="894"/>
      <c r="DT26" s="894"/>
      <c r="DU26" s="894"/>
      <c r="DV26" s="894"/>
      <c r="DW26" s="894"/>
      <c r="DX26" s="894"/>
      <c r="DY26" s="894"/>
      <c r="DZ26" s="894"/>
      <c r="EA26" s="894"/>
      <c r="EB26" s="657"/>
      <c r="EC26" s="657"/>
      <c r="ED26" s="657"/>
      <c r="EE26" s="657"/>
      <c r="EF26" s="657"/>
      <c r="EG26" s="657"/>
      <c r="EH26" s="657"/>
      <c r="EI26" s="657"/>
      <c r="EJ26" s="657"/>
      <c r="EK26" s="657"/>
      <c r="EL26" s="657"/>
      <c r="EM26" s="657"/>
      <c r="EN26" s="657"/>
      <c r="EO26" s="657"/>
      <c r="EP26" s="657"/>
      <c r="EQ26" s="657"/>
      <c r="ER26" s="657"/>
      <c r="ES26" s="657"/>
      <c r="ET26" s="657"/>
      <c r="EU26" s="657"/>
      <c r="EV26" s="657"/>
      <c r="EW26" s="657"/>
      <c r="EX26" s="657"/>
      <c r="EY26" s="657"/>
      <c r="EZ26" s="657"/>
      <c r="FA26" s="657"/>
      <c r="FB26" s="657"/>
      <c r="FC26" s="657"/>
      <c r="FD26" s="657"/>
      <c r="FE26" s="657"/>
      <c r="FF26" s="891"/>
      <c r="FG26" s="891"/>
      <c r="FH26" s="891"/>
      <c r="FI26" s="891"/>
      <c r="FJ26" s="891"/>
      <c r="FK26" s="891"/>
      <c r="FL26" s="891"/>
      <c r="FM26" s="891"/>
      <c r="FN26" s="891"/>
      <c r="FO26" s="657"/>
      <c r="FP26" s="896"/>
      <c r="FQ26" s="891"/>
      <c r="FR26" s="891"/>
      <c r="FS26" s="891"/>
      <c r="FT26" s="896"/>
      <c r="FU26" s="891"/>
      <c r="FV26" s="891"/>
      <c r="FW26" s="891"/>
      <c r="FX26" s="891"/>
      <c r="FY26" s="895"/>
      <c r="FZ26" s="891"/>
      <c r="GA26" s="891"/>
      <c r="GB26" s="907"/>
      <c r="GC26" s="891"/>
      <c r="GD26" s="891"/>
      <c r="GE26" s="891"/>
      <c r="GF26" s="907"/>
      <c r="GG26" s="891"/>
      <c r="GH26" s="891"/>
      <c r="GI26" s="891"/>
      <c r="GJ26" s="652"/>
      <c r="GK26" s="891"/>
      <c r="GL26" s="891"/>
      <c r="GM26" s="891"/>
      <c r="GN26" s="891"/>
      <c r="GO26" s="891"/>
      <c r="GP26" s="891"/>
      <c r="GQ26" s="891"/>
      <c r="GR26" s="891"/>
      <c r="GS26" s="657"/>
      <c r="GT26" s="903"/>
      <c r="GU26" s="903"/>
      <c r="GV26" s="903"/>
      <c r="GW26" s="903"/>
      <c r="GX26" s="657"/>
      <c r="GY26" s="657"/>
      <c r="GZ26" s="657"/>
      <c r="HA26" s="657"/>
      <c r="HB26" s="657"/>
      <c r="HC26" s="657"/>
      <c r="HD26" s="657"/>
      <c r="HE26" s="657"/>
      <c r="HF26" s="657"/>
      <c r="HG26" s="657"/>
      <c r="HH26" s="657"/>
      <c r="HI26" s="657"/>
      <c r="HJ26" s="657"/>
      <c r="HK26" s="657"/>
      <c r="HL26" s="657"/>
      <c r="HM26" s="905"/>
      <c r="HN26" s="891"/>
      <c r="HO26" s="891"/>
      <c r="HP26" s="891"/>
      <c r="HQ26" s="891"/>
      <c r="HR26" s="891"/>
      <c r="HS26" s="891"/>
      <c r="HT26" s="891"/>
      <c r="HU26" s="657"/>
    </row>
    <row r="27" spans="1:229" s="1" customFormat="1" ht="12" customHeight="1">
      <c r="A27" s="633" t="s">
        <v>515</v>
      </c>
      <c r="B27" s="651" t="s">
        <v>516</v>
      </c>
      <c r="C27" s="929" t="s">
        <v>211</v>
      </c>
      <c r="D27" s="920">
        <v>8</v>
      </c>
      <c r="E27" s="907">
        <v>423</v>
      </c>
      <c r="F27" s="949">
        <v>1156.6666666666667</v>
      </c>
      <c r="G27" s="949">
        <v>1096.75</v>
      </c>
      <c r="H27" s="902"/>
      <c r="I27" s="891">
        <v>1</v>
      </c>
      <c r="J27" s="891">
        <v>2</v>
      </c>
      <c r="K27" s="891">
        <v>5</v>
      </c>
      <c r="L27" s="891">
        <v>0</v>
      </c>
      <c r="M27" s="891">
        <v>0</v>
      </c>
      <c r="N27" s="902"/>
      <c r="O27" s="891">
        <v>0</v>
      </c>
      <c r="P27" s="891">
        <v>1</v>
      </c>
      <c r="Q27" s="891">
        <v>0</v>
      </c>
      <c r="R27" s="891">
        <v>0</v>
      </c>
      <c r="S27" s="891">
        <v>4</v>
      </c>
      <c r="T27" s="891">
        <v>3</v>
      </c>
      <c r="U27" s="916">
        <v>39.791666666666664</v>
      </c>
      <c r="V27" s="916">
        <v>33</v>
      </c>
      <c r="W27" s="919">
        <v>41.734999999999999</v>
      </c>
      <c r="X27" s="919">
        <v>13</v>
      </c>
      <c r="Y27" s="899">
        <v>7</v>
      </c>
      <c r="Z27" s="891">
        <v>5</v>
      </c>
      <c r="AA27" s="891">
        <v>0</v>
      </c>
      <c r="AB27" s="891">
        <v>1</v>
      </c>
      <c r="AC27" s="891">
        <v>0</v>
      </c>
      <c r="AD27" s="891">
        <v>0</v>
      </c>
      <c r="AE27" s="931">
        <v>1</v>
      </c>
      <c r="AF27" s="932">
        <v>1</v>
      </c>
      <c r="AG27" s="891">
        <v>0</v>
      </c>
      <c r="AH27" s="657"/>
      <c r="AI27" s="891">
        <v>0</v>
      </c>
      <c r="AJ27" s="891">
        <v>2</v>
      </c>
      <c r="AK27" s="891">
        <v>0</v>
      </c>
      <c r="AL27" s="891">
        <v>2</v>
      </c>
      <c r="AM27" s="891">
        <v>3</v>
      </c>
      <c r="AN27" s="891">
        <v>1</v>
      </c>
      <c r="AO27" s="907">
        <v>39.200000000000003</v>
      </c>
      <c r="AP27" s="908">
        <v>1295</v>
      </c>
      <c r="AQ27" s="908">
        <v>228.2</v>
      </c>
      <c r="AR27" s="899"/>
      <c r="AS27" s="891">
        <v>3</v>
      </c>
      <c r="AT27" s="891">
        <v>4</v>
      </c>
      <c r="AU27" s="891">
        <v>1</v>
      </c>
      <c r="AV27" s="899"/>
      <c r="AW27" s="891">
        <v>8</v>
      </c>
      <c r="AX27" s="891">
        <v>0</v>
      </c>
      <c r="AY27" s="891">
        <v>0</v>
      </c>
      <c r="AZ27" s="943">
        <v>60.625</v>
      </c>
      <c r="BA27" s="930">
        <v>8</v>
      </c>
      <c r="BB27" s="899">
        <v>1</v>
      </c>
      <c r="BC27" s="899">
        <v>7</v>
      </c>
      <c r="BD27" s="899">
        <v>0</v>
      </c>
      <c r="BE27" s="899">
        <v>0</v>
      </c>
      <c r="BF27" s="894">
        <v>0</v>
      </c>
      <c r="BG27" s="894">
        <v>0</v>
      </c>
      <c r="BH27" s="657"/>
      <c r="BI27" s="657"/>
      <c r="BJ27" s="657"/>
      <c r="BK27" s="657"/>
      <c r="BL27" s="657"/>
      <c r="BM27" s="657"/>
      <c r="BN27" s="657"/>
      <c r="BO27" s="657"/>
      <c r="BP27" s="657"/>
      <c r="BQ27" s="657"/>
      <c r="BR27" s="657"/>
      <c r="BS27" s="657"/>
      <c r="BT27" s="657"/>
      <c r="BU27" s="657"/>
      <c r="BV27" s="657"/>
      <c r="BW27" s="657"/>
      <c r="BX27" s="657"/>
      <c r="BY27" s="657"/>
      <c r="BZ27" s="657"/>
      <c r="CA27" s="657"/>
      <c r="CB27" s="657"/>
      <c r="CC27" s="891">
        <v>1</v>
      </c>
      <c r="CD27" s="891">
        <v>7</v>
      </c>
      <c r="CE27" s="891">
        <v>0</v>
      </c>
      <c r="CF27" s="891">
        <v>0</v>
      </c>
      <c r="CG27" s="891">
        <v>0</v>
      </c>
      <c r="CH27" s="891">
        <v>0</v>
      </c>
      <c r="CI27" s="896"/>
      <c r="CJ27" s="891">
        <v>7</v>
      </c>
      <c r="CK27" s="891">
        <v>0</v>
      </c>
      <c r="CL27" s="891">
        <v>1</v>
      </c>
      <c r="CM27" s="896"/>
      <c r="CN27" s="891">
        <v>0</v>
      </c>
      <c r="CO27" s="891">
        <v>6</v>
      </c>
      <c r="CP27" s="891">
        <v>2</v>
      </c>
      <c r="CQ27" s="894">
        <v>8</v>
      </c>
      <c r="CR27" s="891">
        <v>0</v>
      </c>
      <c r="CS27" s="891">
        <v>1</v>
      </c>
      <c r="CT27" s="891">
        <v>1</v>
      </c>
      <c r="CU27" s="891">
        <v>5</v>
      </c>
      <c r="CV27" s="891">
        <v>1</v>
      </c>
      <c r="CW27" s="891">
        <v>0</v>
      </c>
      <c r="CX27" s="891">
        <v>0</v>
      </c>
      <c r="CY27" s="891">
        <v>0</v>
      </c>
      <c r="CZ27" s="891">
        <v>0</v>
      </c>
      <c r="DA27" s="891">
        <v>0</v>
      </c>
      <c r="DB27" s="891">
        <v>0</v>
      </c>
      <c r="DC27" s="657"/>
      <c r="DD27" s="896"/>
      <c r="DE27" s="891">
        <v>7</v>
      </c>
      <c r="DF27" s="891">
        <v>1</v>
      </c>
      <c r="DG27" s="891">
        <v>0</v>
      </c>
      <c r="DH27" s="896"/>
      <c r="DI27" s="891">
        <v>4</v>
      </c>
      <c r="DJ27" s="891">
        <v>1</v>
      </c>
      <c r="DK27" s="891">
        <v>0</v>
      </c>
      <c r="DL27" s="891">
        <v>0</v>
      </c>
      <c r="DM27" s="894">
        <v>2</v>
      </c>
      <c r="DN27" s="907">
        <v>11</v>
      </c>
      <c r="DO27" s="907">
        <v>1</v>
      </c>
      <c r="DP27" s="907">
        <v>5</v>
      </c>
      <c r="DQ27" s="907">
        <v>5</v>
      </c>
      <c r="DR27" s="894">
        <v>7</v>
      </c>
      <c r="DS27" s="894">
        <v>4</v>
      </c>
      <c r="DT27" s="894">
        <v>0</v>
      </c>
      <c r="DU27" s="894">
        <v>1</v>
      </c>
      <c r="DV27" s="894">
        <v>0</v>
      </c>
      <c r="DW27" s="894">
        <v>1</v>
      </c>
      <c r="DX27" s="894">
        <v>0</v>
      </c>
      <c r="DY27" s="894">
        <v>1</v>
      </c>
      <c r="DZ27" s="894">
        <v>1</v>
      </c>
      <c r="EA27" s="894">
        <v>0</v>
      </c>
      <c r="EB27" s="657"/>
      <c r="EC27" s="657"/>
      <c r="ED27" s="657"/>
      <c r="EE27" s="657"/>
      <c r="EF27" s="657"/>
      <c r="EG27" s="657"/>
      <c r="EH27" s="657"/>
      <c r="EI27" s="657"/>
      <c r="EJ27" s="657"/>
      <c r="EK27" s="657"/>
      <c r="EL27" s="657"/>
      <c r="EM27" s="657"/>
      <c r="EN27" s="657"/>
      <c r="EO27" s="657"/>
      <c r="EP27" s="657"/>
      <c r="EQ27" s="657"/>
      <c r="ER27" s="657"/>
      <c r="ES27" s="657"/>
      <c r="ET27" s="657"/>
      <c r="EU27" s="657"/>
      <c r="EV27" s="657"/>
      <c r="EW27" s="657"/>
      <c r="EX27" s="657"/>
      <c r="EY27" s="657"/>
      <c r="EZ27" s="657"/>
      <c r="FA27" s="657"/>
      <c r="FB27" s="657"/>
      <c r="FC27" s="657"/>
      <c r="FD27" s="657"/>
      <c r="FE27" s="657"/>
      <c r="FF27" s="891">
        <v>4</v>
      </c>
      <c r="FG27" s="891">
        <v>0</v>
      </c>
      <c r="FH27" s="891">
        <v>3</v>
      </c>
      <c r="FI27" s="891">
        <v>0</v>
      </c>
      <c r="FJ27" s="891">
        <v>2</v>
      </c>
      <c r="FK27" s="891">
        <v>0</v>
      </c>
      <c r="FL27" s="891">
        <v>2</v>
      </c>
      <c r="FM27" s="891">
        <v>1</v>
      </c>
      <c r="FN27" s="891">
        <v>0</v>
      </c>
      <c r="FO27" s="657"/>
      <c r="FP27" s="896"/>
      <c r="FQ27" s="891">
        <v>7</v>
      </c>
      <c r="FR27" s="891">
        <v>1</v>
      </c>
      <c r="FS27" s="891">
        <v>0</v>
      </c>
      <c r="FT27" s="896"/>
      <c r="FU27" s="891">
        <v>3</v>
      </c>
      <c r="FV27" s="891">
        <v>1</v>
      </c>
      <c r="FW27" s="891">
        <v>1</v>
      </c>
      <c r="FX27" s="891">
        <v>1</v>
      </c>
      <c r="FY27" s="894">
        <v>1</v>
      </c>
      <c r="FZ27" s="891">
        <v>0</v>
      </c>
      <c r="GA27" s="891">
        <v>0</v>
      </c>
      <c r="GB27" s="907">
        <v>75</v>
      </c>
      <c r="GC27" s="891">
        <v>7</v>
      </c>
      <c r="GD27" s="891">
        <v>0</v>
      </c>
      <c r="GE27" s="891">
        <v>1</v>
      </c>
      <c r="GF27" s="907">
        <v>3</v>
      </c>
      <c r="GG27" s="891">
        <v>3</v>
      </c>
      <c r="GH27" s="891">
        <v>0</v>
      </c>
      <c r="GI27" s="891">
        <v>5</v>
      </c>
      <c r="GJ27" s="652"/>
      <c r="GK27" s="891">
        <v>5</v>
      </c>
      <c r="GL27" s="891">
        <v>1</v>
      </c>
      <c r="GM27" s="891">
        <v>1</v>
      </c>
      <c r="GN27" s="891">
        <v>0</v>
      </c>
      <c r="GO27" s="891">
        <v>0</v>
      </c>
      <c r="GP27" s="891">
        <v>0</v>
      </c>
      <c r="GQ27" s="891">
        <v>0</v>
      </c>
      <c r="GR27" s="891">
        <v>1</v>
      </c>
      <c r="GS27" s="657"/>
      <c r="GT27" s="903"/>
      <c r="GU27" s="903"/>
      <c r="GV27" s="903"/>
      <c r="GW27" s="903"/>
      <c r="GX27" s="657"/>
      <c r="GY27" s="657"/>
      <c r="GZ27" s="657"/>
      <c r="HA27" s="657"/>
      <c r="HB27" s="657"/>
      <c r="HC27" s="657"/>
      <c r="HD27" s="657"/>
      <c r="HE27" s="657"/>
      <c r="HF27" s="657"/>
      <c r="HG27" s="657"/>
      <c r="HH27" s="657"/>
      <c r="HI27" s="657"/>
      <c r="HJ27" s="657"/>
      <c r="HK27" s="657"/>
      <c r="HL27" s="657"/>
      <c r="HM27" s="899"/>
      <c r="HN27" s="891">
        <v>1</v>
      </c>
      <c r="HO27" s="891">
        <v>1</v>
      </c>
      <c r="HP27" s="891">
        <v>1</v>
      </c>
      <c r="HQ27" s="891">
        <v>1</v>
      </c>
      <c r="HR27" s="891">
        <v>3</v>
      </c>
      <c r="HS27" s="891">
        <v>2</v>
      </c>
      <c r="HT27" s="891">
        <v>3</v>
      </c>
      <c r="HU27" s="657"/>
    </row>
    <row r="28" spans="1:229" s="1" customFormat="1" ht="12" customHeight="1">
      <c r="A28" s="633" t="s">
        <v>213</v>
      </c>
      <c r="B28" s="654" t="s">
        <v>213</v>
      </c>
      <c r="C28" s="928"/>
      <c r="D28" s="920"/>
      <c r="E28" s="907"/>
      <c r="F28" s="949"/>
      <c r="G28" s="949"/>
      <c r="H28" s="902"/>
      <c r="I28" s="891"/>
      <c r="J28" s="891"/>
      <c r="K28" s="891"/>
      <c r="L28" s="891"/>
      <c r="M28" s="891"/>
      <c r="N28" s="902"/>
      <c r="O28" s="891"/>
      <c r="P28" s="891"/>
      <c r="Q28" s="891"/>
      <c r="R28" s="891"/>
      <c r="S28" s="891"/>
      <c r="T28" s="891"/>
      <c r="U28" s="916"/>
      <c r="V28" s="916"/>
      <c r="W28" s="919"/>
      <c r="X28" s="919"/>
      <c r="Y28" s="899"/>
      <c r="Z28" s="891"/>
      <c r="AA28" s="891"/>
      <c r="AB28" s="891"/>
      <c r="AC28" s="891"/>
      <c r="AD28" s="891"/>
      <c r="AE28" s="931"/>
      <c r="AF28" s="932"/>
      <c r="AG28" s="891"/>
      <c r="AH28" s="657"/>
      <c r="AI28" s="891"/>
      <c r="AJ28" s="891"/>
      <c r="AK28" s="891"/>
      <c r="AL28" s="891"/>
      <c r="AM28" s="891"/>
      <c r="AN28" s="891"/>
      <c r="AO28" s="907"/>
      <c r="AP28" s="908"/>
      <c r="AQ28" s="908"/>
      <c r="AR28" s="899"/>
      <c r="AS28" s="891"/>
      <c r="AT28" s="891"/>
      <c r="AU28" s="891"/>
      <c r="AV28" s="899"/>
      <c r="AW28" s="891"/>
      <c r="AX28" s="891"/>
      <c r="AY28" s="891"/>
      <c r="AZ28" s="943"/>
      <c r="BA28" s="944"/>
      <c r="BB28" s="899"/>
      <c r="BC28" s="899"/>
      <c r="BD28" s="899"/>
      <c r="BE28" s="899"/>
      <c r="BF28" s="894"/>
      <c r="BG28" s="894"/>
      <c r="BH28" s="657"/>
      <c r="BI28" s="657"/>
      <c r="BJ28" s="657"/>
      <c r="BK28" s="657"/>
      <c r="BL28" s="657"/>
      <c r="BM28" s="657"/>
      <c r="BN28" s="657"/>
      <c r="BO28" s="657"/>
      <c r="BP28" s="657"/>
      <c r="BQ28" s="657"/>
      <c r="BR28" s="657"/>
      <c r="BS28" s="657"/>
      <c r="BT28" s="657"/>
      <c r="BU28" s="657"/>
      <c r="BV28" s="657"/>
      <c r="BW28" s="657"/>
      <c r="BX28" s="657"/>
      <c r="BY28" s="657"/>
      <c r="BZ28" s="657"/>
      <c r="CA28" s="657"/>
      <c r="CB28" s="657"/>
      <c r="CC28" s="891"/>
      <c r="CD28" s="891"/>
      <c r="CE28" s="891"/>
      <c r="CF28" s="891"/>
      <c r="CG28" s="891"/>
      <c r="CH28" s="891"/>
      <c r="CI28" s="896"/>
      <c r="CJ28" s="891"/>
      <c r="CK28" s="891"/>
      <c r="CL28" s="891"/>
      <c r="CM28" s="896"/>
      <c r="CN28" s="891"/>
      <c r="CO28" s="891"/>
      <c r="CP28" s="891"/>
      <c r="CQ28" s="895"/>
      <c r="CR28" s="891"/>
      <c r="CS28" s="891"/>
      <c r="CT28" s="891"/>
      <c r="CU28" s="891"/>
      <c r="CV28" s="891"/>
      <c r="CW28" s="891"/>
      <c r="CX28" s="891"/>
      <c r="CY28" s="891"/>
      <c r="CZ28" s="891"/>
      <c r="DA28" s="891"/>
      <c r="DB28" s="891"/>
      <c r="DC28" s="657"/>
      <c r="DD28" s="896"/>
      <c r="DE28" s="891"/>
      <c r="DF28" s="891"/>
      <c r="DG28" s="891"/>
      <c r="DH28" s="896"/>
      <c r="DI28" s="891"/>
      <c r="DJ28" s="891"/>
      <c r="DK28" s="891"/>
      <c r="DL28" s="891"/>
      <c r="DM28" s="895"/>
      <c r="DN28" s="907"/>
      <c r="DO28" s="907"/>
      <c r="DP28" s="907"/>
      <c r="DQ28" s="907"/>
      <c r="DR28" s="895"/>
      <c r="DS28" s="894"/>
      <c r="DT28" s="894"/>
      <c r="DU28" s="894"/>
      <c r="DV28" s="894"/>
      <c r="DW28" s="894"/>
      <c r="DX28" s="894"/>
      <c r="DY28" s="894"/>
      <c r="DZ28" s="894"/>
      <c r="EA28" s="894"/>
      <c r="EB28" s="657"/>
      <c r="EC28" s="657"/>
      <c r="ED28" s="657"/>
      <c r="EE28" s="657"/>
      <c r="EF28" s="657"/>
      <c r="EG28" s="657"/>
      <c r="EH28" s="657"/>
      <c r="EI28" s="657"/>
      <c r="EJ28" s="657"/>
      <c r="EK28" s="657"/>
      <c r="EL28" s="657"/>
      <c r="EM28" s="657"/>
      <c r="EN28" s="657"/>
      <c r="EO28" s="657"/>
      <c r="EP28" s="657"/>
      <c r="EQ28" s="657"/>
      <c r="ER28" s="657"/>
      <c r="ES28" s="657"/>
      <c r="ET28" s="657"/>
      <c r="EU28" s="657"/>
      <c r="EV28" s="657"/>
      <c r="EW28" s="657"/>
      <c r="EX28" s="657"/>
      <c r="EY28" s="657"/>
      <c r="EZ28" s="657"/>
      <c r="FA28" s="657"/>
      <c r="FB28" s="657"/>
      <c r="FC28" s="657"/>
      <c r="FD28" s="657"/>
      <c r="FE28" s="657"/>
      <c r="FF28" s="891"/>
      <c r="FG28" s="891"/>
      <c r="FH28" s="891"/>
      <c r="FI28" s="891"/>
      <c r="FJ28" s="891"/>
      <c r="FK28" s="891"/>
      <c r="FL28" s="891"/>
      <c r="FM28" s="891"/>
      <c r="FN28" s="891"/>
      <c r="FO28" s="657"/>
      <c r="FP28" s="896"/>
      <c r="FQ28" s="891"/>
      <c r="FR28" s="891"/>
      <c r="FS28" s="891"/>
      <c r="FT28" s="896"/>
      <c r="FU28" s="891"/>
      <c r="FV28" s="891"/>
      <c r="FW28" s="891"/>
      <c r="FX28" s="891"/>
      <c r="FY28" s="895"/>
      <c r="FZ28" s="891"/>
      <c r="GA28" s="891"/>
      <c r="GB28" s="907"/>
      <c r="GC28" s="891"/>
      <c r="GD28" s="891"/>
      <c r="GE28" s="891"/>
      <c r="GF28" s="907"/>
      <c r="GG28" s="891"/>
      <c r="GH28" s="891"/>
      <c r="GI28" s="891"/>
      <c r="GJ28" s="652"/>
      <c r="GK28" s="891"/>
      <c r="GL28" s="891"/>
      <c r="GM28" s="891"/>
      <c r="GN28" s="891"/>
      <c r="GO28" s="891"/>
      <c r="GP28" s="891"/>
      <c r="GQ28" s="891"/>
      <c r="GR28" s="891"/>
      <c r="GS28" s="657"/>
      <c r="GT28" s="903"/>
      <c r="GU28" s="903"/>
      <c r="GV28" s="903"/>
      <c r="GW28" s="903"/>
      <c r="GX28" s="657"/>
      <c r="GY28" s="657"/>
      <c r="GZ28" s="657"/>
      <c r="HA28" s="657"/>
      <c r="HB28" s="657"/>
      <c r="HC28" s="657"/>
      <c r="HD28" s="657"/>
      <c r="HE28" s="657"/>
      <c r="HF28" s="657"/>
      <c r="HG28" s="657"/>
      <c r="HH28" s="657"/>
      <c r="HI28" s="657"/>
      <c r="HJ28" s="657"/>
      <c r="HK28" s="657"/>
      <c r="HL28" s="657"/>
      <c r="HM28" s="905"/>
      <c r="HN28" s="891"/>
      <c r="HO28" s="891"/>
      <c r="HP28" s="891"/>
      <c r="HQ28" s="891"/>
      <c r="HR28" s="891"/>
      <c r="HS28" s="891"/>
      <c r="HT28" s="891"/>
      <c r="HU28" s="657"/>
    </row>
    <row r="29" spans="1:229" s="1" customFormat="1" ht="12" customHeight="1">
      <c r="A29" s="633" t="s">
        <v>517</v>
      </c>
      <c r="B29" s="651" t="s">
        <v>518</v>
      </c>
      <c r="C29" s="928" t="s">
        <v>622</v>
      </c>
      <c r="D29" s="920">
        <v>160</v>
      </c>
      <c r="E29" s="907">
        <v>4242</v>
      </c>
      <c r="F29" s="949">
        <v>978.5344827586207</v>
      </c>
      <c r="G29" s="949">
        <v>873.84375</v>
      </c>
      <c r="H29" s="902"/>
      <c r="I29" s="891">
        <v>13</v>
      </c>
      <c r="J29" s="891">
        <v>46</v>
      </c>
      <c r="K29" s="891">
        <v>98</v>
      </c>
      <c r="L29" s="891">
        <v>2</v>
      </c>
      <c r="M29" s="891">
        <v>1</v>
      </c>
      <c r="N29" s="902"/>
      <c r="O29" s="891">
        <v>4</v>
      </c>
      <c r="P29" s="891">
        <v>12</v>
      </c>
      <c r="Q29" s="891">
        <v>34</v>
      </c>
      <c r="R29" s="891">
        <v>13</v>
      </c>
      <c r="S29" s="891">
        <v>34</v>
      </c>
      <c r="T29" s="891">
        <v>63</v>
      </c>
      <c r="U29" s="916">
        <v>40.577385620915024</v>
      </c>
      <c r="V29" s="916">
        <v>28.137916666666666</v>
      </c>
      <c r="W29" s="919">
        <v>28.82405660377357</v>
      </c>
      <c r="X29" s="919">
        <v>11.196</v>
      </c>
      <c r="Y29" s="899">
        <v>145</v>
      </c>
      <c r="Z29" s="891">
        <v>49</v>
      </c>
      <c r="AA29" s="891">
        <v>18</v>
      </c>
      <c r="AB29" s="891">
        <v>21</v>
      </c>
      <c r="AC29" s="891">
        <v>14</v>
      </c>
      <c r="AD29" s="891">
        <v>11</v>
      </c>
      <c r="AE29" s="931">
        <v>32</v>
      </c>
      <c r="AF29" s="932">
        <v>15</v>
      </c>
      <c r="AG29" s="891">
        <v>0</v>
      </c>
      <c r="AH29" s="657"/>
      <c r="AI29" s="891">
        <v>2</v>
      </c>
      <c r="AJ29" s="891">
        <v>6</v>
      </c>
      <c r="AK29" s="891">
        <v>52</v>
      </c>
      <c r="AL29" s="891">
        <v>5</v>
      </c>
      <c r="AM29" s="891">
        <v>93</v>
      </c>
      <c r="AN29" s="891">
        <v>2</v>
      </c>
      <c r="AO29" s="907">
        <v>20.169230769230769</v>
      </c>
      <c r="AP29" s="908">
        <v>554.83471074380168</v>
      </c>
      <c r="AQ29" s="908">
        <v>155.85470085470087</v>
      </c>
      <c r="AR29" s="899"/>
      <c r="AS29" s="891">
        <v>53</v>
      </c>
      <c r="AT29" s="891">
        <v>85</v>
      </c>
      <c r="AU29" s="891">
        <v>22</v>
      </c>
      <c r="AV29" s="899"/>
      <c r="AW29" s="891">
        <v>112</v>
      </c>
      <c r="AX29" s="891">
        <v>46</v>
      </c>
      <c r="AY29" s="891">
        <v>2</v>
      </c>
      <c r="AZ29" s="943">
        <v>62.009009009009006</v>
      </c>
      <c r="BA29" s="930">
        <v>107</v>
      </c>
      <c r="BB29" s="899">
        <v>40</v>
      </c>
      <c r="BC29" s="899">
        <v>64</v>
      </c>
      <c r="BD29" s="899">
        <v>0</v>
      </c>
      <c r="BE29" s="899">
        <v>3</v>
      </c>
      <c r="BF29" s="894">
        <v>3</v>
      </c>
      <c r="BG29" s="894">
        <v>50</v>
      </c>
      <c r="BH29" s="657"/>
      <c r="BI29" s="657"/>
      <c r="BJ29" s="657"/>
      <c r="BK29" s="657"/>
      <c r="BL29" s="657"/>
      <c r="BM29" s="657"/>
      <c r="BN29" s="657"/>
      <c r="BO29" s="657"/>
      <c r="BP29" s="657"/>
      <c r="BQ29" s="657"/>
      <c r="BR29" s="657"/>
      <c r="BS29" s="657"/>
      <c r="BT29" s="657"/>
      <c r="BU29" s="657"/>
      <c r="BV29" s="657"/>
      <c r="BW29" s="657"/>
      <c r="BX29" s="657"/>
      <c r="BY29" s="657"/>
      <c r="BZ29" s="657"/>
      <c r="CA29" s="657"/>
      <c r="CB29" s="657"/>
      <c r="CC29" s="891">
        <v>40</v>
      </c>
      <c r="CD29" s="891">
        <v>77</v>
      </c>
      <c r="CE29" s="891">
        <v>0</v>
      </c>
      <c r="CF29" s="891">
        <v>3</v>
      </c>
      <c r="CG29" s="891">
        <v>3</v>
      </c>
      <c r="CH29" s="891">
        <v>50</v>
      </c>
      <c r="CI29" s="896"/>
      <c r="CJ29" s="891">
        <v>115</v>
      </c>
      <c r="CK29" s="891">
        <v>43</v>
      </c>
      <c r="CL29" s="891">
        <v>2</v>
      </c>
      <c r="CM29" s="896"/>
      <c r="CN29" s="891">
        <v>10</v>
      </c>
      <c r="CO29" s="891">
        <v>115</v>
      </c>
      <c r="CP29" s="891">
        <v>35</v>
      </c>
      <c r="CQ29" s="894">
        <v>131</v>
      </c>
      <c r="CR29" s="891">
        <v>5</v>
      </c>
      <c r="CS29" s="891">
        <v>13</v>
      </c>
      <c r="CT29" s="891">
        <v>2</v>
      </c>
      <c r="CU29" s="891">
        <v>63</v>
      </c>
      <c r="CV29" s="891">
        <v>36</v>
      </c>
      <c r="CW29" s="891">
        <v>5</v>
      </c>
      <c r="CX29" s="891">
        <v>1</v>
      </c>
      <c r="CY29" s="891">
        <v>4</v>
      </c>
      <c r="CZ29" s="891">
        <v>2</v>
      </c>
      <c r="DA29" s="891">
        <v>29</v>
      </c>
      <c r="DB29" s="891">
        <v>0</v>
      </c>
      <c r="DC29" s="657"/>
      <c r="DD29" s="896"/>
      <c r="DE29" s="891">
        <v>81</v>
      </c>
      <c r="DF29" s="891">
        <v>79</v>
      </c>
      <c r="DG29" s="891">
        <v>0</v>
      </c>
      <c r="DH29" s="896"/>
      <c r="DI29" s="891">
        <v>58</v>
      </c>
      <c r="DJ29" s="891">
        <v>14</v>
      </c>
      <c r="DK29" s="891">
        <v>4</v>
      </c>
      <c r="DL29" s="891">
        <v>3</v>
      </c>
      <c r="DM29" s="894">
        <v>2</v>
      </c>
      <c r="DN29" s="907">
        <v>87</v>
      </c>
      <c r="DO29" s="907">
        <v>2</v>
      </c>
      <c r="DP29" s="907">
        <v>28</v>
      </c>
      <c r="DQ29" s="907">
        <v>26</v>
      </c>
      <c r="DR29" s="894">
        <v>62</v>
      </c>
      <c r="DS29" s="894">
        <v>49</v>
      </c>
      <c r="DT29" s="894">
        <v>2</v>
      </c>
      <c r="DU29" s="894">
        <v>3</v>
      </c>
      <c r="DV29" s="894">
        <v>0</v>
      </c>
      <c r="DW29" s="894">
        <v>1</v>
      </c>
      <c r="DX29" s="894">
        <v>0</v>
      </c>
      <c r="DY29" s="894">
        <v>7</v>
      </c>
      <c r="DZ29" s="894">
        <v>96</v>
      </c>
      <c r="EA29" s="894">
        <v>2</v>
      </c>
      <c r="EB29" s="657"/>
      <c r="EC29" s="657"/>
      <c r="ED29" s="657"/>
      <c r="EE29" s="657"/>
      <c r="EF29" s="657"/>
      <c r="EG29" s="657"/>
      <c r="EH29" s="657"/>
      <c r="EI29" s="657"/>
      <c r="EJ29" s="657"/>
      <c r="EK29" s="657"/>
      <c r="EL29" s="657"/>
      <c r="EM29" s="657"/>
      <c r="EN29" s="657"/>
      <c r="EO29" s="657"/>
      <c r="EP29" s="657"/>
      <c r="EQ29" s="657"/>
      <c r="ER29" s="657"/>
      <c r="ES29" s="657"/>
      <c r="ET29" s="657"/>
      <c r="EU29" s="657"/>
      <c r="EV29" s="657"/>
      <c r="EW29" s="657"/>
      <c r="EX29" s="657"/>
      <c r="EY29" s="657"/>
      <c r="EZ29" s="657"/>
      <c r="FA29" s="657"/>
      <c r="FB29" s="657"/>
      <c r="FC29" s="657"/>
      <c r="FD29" s="657"/>
      <c r="FE29" s="657"/>
      <c r="FF29" s="891">
        <v>49</v>
      </c>
      <c r="FG29" s="891">
        <v>9</v>
      </c>
      <c r="FH29" s="891">
        <v>18</v>
      </c>
      <c r="FI29" s="891">
        <v>1</v>
      </c>
      <c r="FJ29" s="891">
        <v>6</v>
      </c>
      <c r="FK29" s="891">
        <v>3</v>
      </c>
      <c r="FL29" s="891">
        <v>33</v>
      </c>
      <c r="FM29" s="891">
        <v>96</v>
      </c>
      <c r="FN29" s="891">
        <v>2</v>
      </c>
      <c r="FO29" s="657"/>
      <c r="FP29" s="896"/>
      <c r="FQ29" s="891">
        <v>63</v>
      </c>
      <c r="FR29" s="891">
        <v>97</v>
      </c>
      <c r="FS29" s="891">
        <v>0</v>
      </c>
      <c r="FT29" s="896"/>
      <c r="FU29" s="891">
        <v>49</v>
      </c>
      <c r="FV29" s="891">
        <v>6</v>
      </c>
      <c r="FW29" s="891">
        <v>3</v>
      </c>
      <c r="FX29" s="891">
        <v>1</v>
      </c>
      <c r="FY29" s="894">
        <v>4</v>
      </c>
      <c r="FZ29" s="891">
        <v>0</v>
      </c>
      <c r="GA29" s="891">
        <v>2</v>
      </c>
      <c r="GB29" s="907">
        <v>562</v>
      </c>
      <c r="GC29" s="891">
        <v>113</v>
      </c>
      <c r="GD29" s="891">
        <v>0</v>
      </c>
      <c r="GE29" s="891">
        <v>47</v>
      </c>
      <c r="GF29" s="907">
        <v>90</v>
      </c>
      <c r="GG29" s="891">
        <v>58</v>
      </c>
      <c r="GH29" s="891">
        <v>0</v>
      </c>
      <c r="GI29" s="891">
        <v>102</v>
      </c>
      <c r="GJ29" s="652"/>
      <c r="GK29" s="891">
        <v>62</v>
      </c>
      <c r="GL29" s="891">
        <v>3</v>
      </c>
      <c r="GM29" s="891">
        <v>7</v>
      </c>
      <c r="GN29" s="891">
        <v>9</v>
      </c>
      <c r="GO29" s="891">
        <v>11</v>
      </c>
      <c r="GP29" s="891">
        <v>1</v>
      </c>
      <c r="GQ29" s="891">
        <v>26</v>
      </c>
      <c r="GR29" s="891">
        <v>41</v>
      </c>
      <c r="GS29" s="657"/>
      <c r="GT29" s="903"/>
      <c r="GU29" s="903"/>
      <c r="GV29" s="903"/>
      <c r="GW29" s="903"/>
      <c r="GX29" s="657"/>
      <c r="GY29" s="657"/>
      <c r="GZ29" s="657"/>
      <c r="HA29" s="657"/>
      <c r="HB29" s="657"/>
      <c r="HC29" s="657"/>
      <c r="HD29" s="657"/>
      <c r="HE29" s="657"/>
      <c r="HF29" s="657"/>
      <c r="HG29" s="657"/>
      <c r="HH29" s="657"/>
      <c r="HI29" s="657"/>
      <c r="HJ29" s="657"/>
      <c r="HK29" s="657"/>
      <c r="HL29" s="657"/>
      <c r="HM29" s="899"/>
      <c r="HN29" s="891">
        <v>15</v>
      </c>
      <c r="HO29" s="891">
        <v>11</v>
      </c>
      <c r="HP29" s="891">
        <v>30</v>
      </c>
      <c r="HQ29" s="891">
        <v>13</v>
      </c>
      <c r="HR29" s="891">
        <v>110</v>
      </c>
      <c r="HS29" s="891">
        <v>1</v>
      </c>
      <c r="HT29" s="891">
        <v>49</v>
      </c>
      <c r="HU29" s="657"/>
    </row>
    <row r="30" spans="1:229" s="1" customFormat="1" ht="12" customHeight="1">
      <c r="A30" s="633" t="s">
        <v>213</v>
      </c>
      <c r="B30" s="654" t="s">
        <v>213</v>
      </c>
      <c r="C30" s="928"/>
      <c r="D30" s="920"/>
      <c r="E30" s="907"/>
      <c r="F30" s="949"/>
      <c r="G30" s="949"/>
      <c r="H30" s="902"/>
      <c r="I30" s="891"/>
      <c r="J30" s="891"/>
      <c r="K30" s="891"/>
      <c r="L30" s="891"/>
      <c r="M30" s="891"/>
      <c r="N30" s="902"/>
      <c r="O30" s="891"/>
      <c r="P30" s="891"/>
      <c r="Q30" s="891"/>
      <c r="R30" s="891"/>
      <c r="S30" s="891"/>
      <c r="T30" s="891"/>
      <c r="U30" s="916"/>
      <c r="V30" s="916"/>
      <c r="W30" s="919"/>
      <c r="X30" s="919"/>
      <c r="Y30" s="899"/>
      <c r="Z30" s="891"/>
      <c r="AA30" s="891"/>
      <c r="AB30" s="891"/>
      <c r="AC30" s="891"/>
      <c r="AD30" s="891"/>
      <c r="AE30" s="931"/>
      <c r="AF30" s="932"/>
      <c r="AG30" s="891"/>
      <c r="AH30" s="657"/>
      <c r="AI30" s="891"/>
      <c r="AJ30" s="891"/>
      <c r="AK30" s="891"/>
      <c r="AL30" s="891"/>
      <c r="AM30" s="891"/>
      <c r="AN30" s="891"/>
      <c r="AO30" s="907"/>
      <c r="AP30" s="908"/>
      <c r="AQ30" s="908"/>
      <c r="AR30" s="899"/>
      <c r="AS30" s="891"/>
      <c r="AT30" s="891"/>
      <c r="AU30" s="891"/>
      <c r="AV30" s="899"/>
      <c r="AW30" s="891"/>
      <c r="AX30" s="891"/>
      <c r="AY30" s="891"/>
      <c r="AZ30" s="943"/>
      <c r="BA30" s="944"/>
      <c r="BB30" s="899"/>
      <c r="BC30" s="899"/>
      <c r="BD30" s="899"/>
      <c r="BE30" s="899"/>
      <c r="BF30" s="894"/>
      <c r="BG30" s="894"/>
      <c r="BH30" s="657"/>
      <c r="BI30" s="657"/>
      <c r="BJ30" s="657"/>
      <c r="BK30" s="657"/>
      <c r="BL30" s="657"/>
      <c r="BM30" s="657"/>
      <c r="BN30" s="657"/>
      <c r="BO30" s="657"/>
      <c r="BP30" s="657"/>
      <c r="BQ30" s="657"/>
      <c r="BR30" s="657"/>
      <c r="BS30" s="657"/>
      <c r="BT30" s="657"/>
      <c r="BU30" s="657"/>
      <c r="BV30" s="657"/>
      <c r="BW30" s="657"/>
      <c r="BX30" s="657"/>
      <c r="BY30" s="657"/>
      <c r="BZ30" s="657"/>
      <c r="CA30" s="657"/>
      <c r="CB30" s="657"/>
      <c r="CC30" s="891"/>
      <c r="CD30" s="891"/>
      <c r="CE30" s="891"/>
      <c r="CF30" s="891"/>
      <c r="CG30" s="891"/>
      <c r="CH30" s="891"/>
      <c r="CI30" s="896"/>
      <c r="CJ30" s="891"/>
      <c r="CK30" s="891"/>
      <c r="CL30" s="891"/>
      <c r="CM30" s="896"/>
      <c r="CN30" s="891"/>
      <c r="CO30" s="891"/>
      <c r="CP30" s="891"/>
      <c r="CQ30" s="895"/>
      <c r="CR30" s="891"/>
      <c r="CS30" s="891"/>
      <c r="CT30" s="891"/>
      <c r="CU30" s="891"/>
      <c r="CV30" s="891"/>
      <c r="CW30" s="891"/>
      <c r="CX30" s="891"/>
      <c r="CY30" s="891"/>
      <c r="CZ30" s="891"/>
      <c r="DA30" s="891"/>
      <c r="DB30" s="891"/>
      <c r="DC30" s="657"/>
      <c r="DD30" s="896"/>
      <c r="DE30" s="891"/>
      <c r="DF30" s="891"/>
      <c r="DG30" s="891"/>
      <c r="DH30" s="896"/>
      <c r="DI30" s="891"/>
      <c r="DJ30" s="891"/>
      <c r="DK30" s="891"/>
      <c r="DL30" s="891"/>
      <c r="DM30" s="895"/>
      <c r="DN30" s="907"/>
      <c r="DO30" s="907"/>
      <c r="DP30" s="907"/>
      <c r="DQ30" s="907"/>
      <c r="DR30" s="895"/>
      <c r="DS30" s="894"/>
      <c r="DT30" s="894"/>
      <c r="DU30" s="894"/>
      <c r="DV30" s="894"/>
      <c r="DW30" s="894"/>
      <c r="DX30" s="894"/>
      <c r="DY30" s="894"/>
      <c r="DZ30" s="894"/>
      <c r="EA30" s="894"/>
      <c r="EB30" s="657"/>
      <c r="EC30" s="657"/>
      <c r="ED30" s="657"/>
      <c r="EE30" s="657"/>
      <c r="EF30" s="657"/>
      <c r="EG30" s="657"/>
      <c r="EH30" s="657"/>
      <c r="EI30" s="657"/>
      <c r="EJ30" s="657"/>
      <c r="EK30" s="657"/>
      <c r="EL30" s="657"/>
      <c r="EM30" s="657"/>
      <c r="EN30" s="657"/>
      <c r="EO30" s="657"/>
      <c r="EP30" s="657"/>
      <c r="EQ30" s="657"/>
      <c r="ER30" s="657"/>
      <c r="ES30" s="657"/>
      <c r="ET30" s="657"/>
      <c r="EU30" s="657"/>
      <c r="EV30" s="657"/>
      <c r="EW30" s="657"/>
      <c r="EX30" s="657"/>
      <c r="EY30" s="657"/>
      <c r="EZ30" s="657"/>
      <c r="FA30" s="657"/>
      <c r="FB30" s="657"/>
      <c r="FC30" s="657"/>
      <c r="FD30" s="657"/>
      <c r="FE30" s="657"/>
      <c r="FF30" s="891"/>
      <c r="FG30" s="891"/>
      <c r="FH30" s="891"/>
      <c r="FI30" s="891"/>
      <c r="FJ30" s="891"/>
      <c r="FK30" s="891"/>
      <c r="FL30" s="891"/>
      <c r="FM30" s="891"/>
      <c r="FN30" s="891"/>
      <c r="FO30" s="657"/>
      <c r="FP30" s="896"/>
      <c r="FQ30" s="891"/>
      <c r="FR30" s="891"/>
      <c r="FS30" s="891"/>
      <c r="FT30" s="896"/>
      <c r="FU30" s="891"/>
      <c r="FV30" s="891"/>
      <c r="FW30" s="891"/>
      <c r="FX30" s="891"/>
      <c r="FY30" s="895"/>
      <c r="FZ30" s="891"/>
      <c r="GA30" s="891"/>
      <c r="GB30" s="907"/>
      <c r="GC30" s="891"/>
      <c r="GD30" s="891"/>
      <c r="GE30" s="891"/>
      <c r="GF30" s="907"/>
      <c r="GG30" s="891"/>
      <c r="GH30" s="891"/>
      <c r="GI30" s="891"/>
      <c r="GJ30" s="652"/>
      <c r="GK30" s="891"/>
      <c r="GL30" s="891"/>
      <c r="GM30" s="891"/>
      <c r="GN30" s="891"/>
      <c r="GO30" s="891"/>
      <c r="GP30" s="891"/>
      <c r="GQ30" s="891"/>
      <c r="GR30" s="891"/>
      <c r="GS30" s="657"/>
      <c r="GT30" s="903"/>
      <c r="GU30" s="903"/>
      <c r="GV30" s="903"/>
      <c r="GW30" s="903"/>
      <c r="GX30" s="657"/>
      <c r="GY30" s="657"/>
      <c r="GZ30" s="657"/>
      <c r="HA30" s="657"/>
      <c r="HB30" s="657"/>
      <c r="HC30" s="657"/>
      <c r="HD30" s="657"/>
      <c r="HE30" s="657"/>
      <c r="HF30" s="657"/>
      <c r="HG30" s="657"/>
      <c r="HH30" s="657"/>
      <c r="HI30" s="657"/>
      <c r="HJ30" s="657"/>
      <c r="HK30" s="657"/>
      <c r="HL30" s="657"/>
      <c r="HM30" s="905"/>
      <c r="HN30" s="891"/>
      <c r="HO30" s="891"/>
      <c r="HP30" s="891"/>
      <c r="HQ30" s="891"/>
      <c r="HR30" s="891"/>
      <c r="HS30" s="891"/>
      <c r="HT30" s="891"/>
      <c r="HU30" s="657"/>
    </row>
    <row r="31" spans="1:229" s="1" customFormat="1" ht="12" customHeight="1">
      <c r="A31" s="633" t="s">
        <v>519</v>
      </c>
      <c r="B31" s="651" t="s">
        <v>520</v>
      </c>
      <c r="C31" s="928" t="s">
        <v>623</v>
      </c>
      <c r="D31" s="920">
        <v>166</v>
      </c>
      <c r="E31" s="907">
        <v>2686</v>
      </c>
      <c r="F31" s="949">
        <v>1193.25</v>
      </c>
      <c r="G31" s="949">
        <v>975.13114754098365</v>
      </c>
      <c r="H31" s="902"/>
      <c r="I31" s="891">
        <v>15</v>
      </c>
      <c r="J31" s="891">
        <v>43</v>
      </c>
      <c r="K31" s="891">
        <v>98</v>
      </c>
      <c r="L31" s="891">
        <v>6</v>
      </c>
      <c r="M31" s="891">
        <v>4</v>
      </c>
      <c r="N31" s="902"/>
      <c r="O31" s="891">
        <v>10</v>
      </c>
      <c r="P31" s="891">
        <v>7</v>
      </c>
      <c r="Q31" s="891">
        <v>23</v>
      </c>
      <c r="R31" s="891">
        <v>8</v>
      </c>
      <c r="S31" s="891">
        <v>13</v>
      </c>
      <c r="T31" s="891">
        <v>105</v>
      </c>
      <c r="U31" s="916">
        <v>41.140188679245277</v>
      </c>
      <c r="V31" s="916">
        <v>23.38</v>
      </c>
      <c r="W31" s="919">
        <v>31.210857142857137</v>
      </c>
      <c r="X31" s="919">
        <v>21.614999999999995</v>
      </c>
      <c r="Y31" s="899">
        <v>127</v>
      </c>
      <c r="Z31" s="891">
        <v>23</v>
      </c>
      <c r="AA31" s="891">
        <v>8</v>
      </c>
      <c r="AB31" s="891">
        <v>28</v>
      </c>
      <c r="AC31" s="891">
        <v>26</v>
      </c>
      <c r="AD31" s="891">
        <v>12</v>
      </c>
      <c r="AE31" s="931">
        <v>30</v>
      </c>
      <c r="AF31" s="932">
        <v>39</v>
      </c>
      <c r="AG31" s="891">
        <v>0</v>
      </c>
      <c r="AH31" s="657"/>
      <c r="AI31" s="891">
        <v>2</v>
      </c>
      <c r="AJ31" s="891">
        <v>5</v>
      </c>
      <c r="AK31" s="891">
        <v>58</v>
      </c>
      <c r="AL31" s="891">
        <v>2</v>
      </c>
      <c r="AM31" s="891">
        <v>91</v>
      </c>
      <c r="AN31" s="891">
        <v>8</v>
      </c>
      <c r="AO31" s="907">
        <v>15.078740157480315</v>
      </c>
      <c r="AP31" s="908">
        <v>406.76991150442478</v>
      </c>
      <c r="AQ31" s="908">
        <v>99.796460176991147</v>
      </c>
      <c r="AR31" s="899"/>
      <c r="AS31" s="891">
        <v>22</v>
      </c>
      <c r="AT31" s="891">
        <v>87</v>
      </c>
      <c r="AU31" s="891">
        <v>57</v>
      </c>
      <c r="AV31" s="899"/>
      <c r="AW31" s="891">
        <v>100</v>
      </c>
      <c r="AX31" s="891">
        <v>62</v>
      </c>
      <c r="AY31" s="891">
        <v>4</v>
      </c>
      <c r="AZ31" s="943">
        <v>62.343434343434346</v>
      </c>
      <c r="BA31" s="930">
        <v>94</v>
      </c>
      <c r="BB31" s="899">
        <v>35</v>
      </c>
      <c r="BC31" s="899">
        <v>58</v>
      </c>
      <c r="BD31" s="899">
        <v>1</v>
      </c>
      <c r="BE31" s="899">
        <v>0</v>
      </c>
      <c r="BF31" s="894">
        <v>2</v>
      </c>
      <c r="BG31" s="894">
        <v>70</v>
      </c>
      <c r="BH31" s="657"/>
      <c r="BI31" s="657"/>
      <c r="BJ31" s="657"/>
      <c r="BK31" s="657"/>
      <c r="BL31" s="657"/>
      <c r="BM31" s="657"/>
      <c r="BN31" s="657"/>
      <c r="BO31" s="657"/>
      <c r="BP31" s="657"/>
      <c r="BQ31" s="657"/>
      <c r="BR31" s="657"/>
      <c r="BS31" s="657"/>
      <c r="BT31" s="657"/>
      <c r="BU31" s="657"/>
      <c r="BV31" s="657"/>
      <c r="BW31" s="657"/>
      <c r="BX31" s="657"/>
      <c r="BY31" s="657"/>
      <c r="BZ31" s="657"/>
      <c r="CA31" s="657"/>
      <c r="CB31" s="657"/>
      <c r="CC31" s="891">
        <v>35</v>
      </c>
      <c r="CD31" s="891">
        <v>69</v>
      </c>
      <c r="CE31" s="891">
        <v>2</v>
      </c>
      <c r="CF31" s="891">
        <v>0</v>
      </c>
      <c r="CG31" s="891">
        <v>2</v>
      </c>
      <c r="CH31" s="891">
        <v>70</v>
      </c>
      <c r="CI31" s="896"/>
      <c r="CJ31" s="891">
        <v>129</v>
      </c>
      <c r="CK31" s="891">
        <v>35</v>
      </c>
      <c r="CL31" s="891">
        <v>2</v>
      </c>
      <c r="CM31" s="896"/>
      <c r="CN31" s="891">
        <v>14</v>
      </c>
      <c r="CO31" s="891">
        <v>88</v>
      </c>
      <c r="CP31" s="891">
        <v>64</v>
      </c>
      <c r="CQ31" s="894">
        <v>146</v>
      </c>
      <c r="CR31" s="891">
        <v>0</v>
      </c>
      <c r="CS31" s="891">
        <v>43</v>
      </c>
      <c r="CT31" s="891">
        <v>2</v>
      </c>
      <c r="CU31" s="891">
        <v>64</v>
      </c>
      <c r="CV31" s="891">
        <v>32</v>
      </c>
      <c r="CW31" s="891">
        <v>3</v>
      </c>
      <c r="CX31" s="891">
        <v>1</v>
      </c>
      <c r="CY31" s="891">
        <v>1</v>
      </c>
      <c r="CZ31" s="891">
        <v>0</v>
      </c>
      <c r="DA31" s="891">
        <v>20</v>
      </c>
      <c r="DB31" s="891">
        <v>0</v>
      </c>
      <c r="DC31" s="657"/>
      <c r="DD31" s="896"/>
      <c r="DE31" s="891">
        <v>87</v>
      </c>
      <c r="DF31" s="891">
        <v>79</v>
      </c>
      <c r="DG31" s="891">
        <v>0</v>
      </c>
      <c r="DH31" s="896"/>
      <c r="DI31" s="891">
        <v>54</v>
      </c>
      <c r="DJ31" s="891">
        <v>11</v>
      </c>
      <c r="DK31" s="891">
        <v>10</v>
      </c>
      <c r="DL31" s="891">
        <v>7</v>
      </c>
      <c r="DM31" s="894">
        <v>5</v>
      </c>
      <c r="DN31" s="907">
        <v>28</v>
      </c>
      <c r="DO31" s="907">
        <v>3</v>
      </c>
      <c r="DP31" s="907">
        <v>11</v>
      </c>
      <c r="DQ31" s="907">
        <v>11</v>
      </c>
      <c r="DR31" s="894">
        <v>56</v>
      </c>
      <c r="DS31" s="894">
        <v>39</v>
      </c>
      <c r="DT31" s="894">
        <v>3</v>
      </c>
      <c r="DU31" s="894">
        <v>4</v>
      </c>
      <c r="DV31" s="894">
        <v>0</v>
      </c>
      <c r="DW31" s="894">
        <v>3</v>
      </c>
      <c r="DX31" s="894">
        <v>1</v>
      </c>
      <c r="DY31" s="894">
        <v>6</v>
      </c>
      <c r="DZ31" s="894">
        <v>108</v>
      </c>
      <c r="EA31" s="894">
        <v>2</v>
      </c>
      <c r="EB31" s="657"/>
      <c r="EC31" s="657"/>
      <c r="ED31" s="657"/>
      <c r="EE31" s="657"/>
      <c r="EF31" s="657"/>
      <c r="EG31" s="657"/>
      <c r="EH31" s="657"/>
      <c r="EI31" s="657"/>
      <c r="EJ31" s="657"/>
      <c r="EK31" s="657"/>
      <c r="EL31" s="657"/>
      <c r="EM31" s="657"/>
      <c r="EN31" s="657"/>
      <c r="EO31" s="657"/>
      <c r="EP31" s="657"/>
      <c r="EQ31" s="657"/>
      <c r="ER31" s="657"/>
      <c r="ES31" s="657"/>
      <c r="ET31" s="657"/>
      <c r="EU31" s="657"/>
      <c r="EV31" s="657"/>
      <c r="EW31" s="657"/>
      <c r="EX31" s="657"/>
      <c r="EY31" s="657"/>
      <c r="EZ31" s="657"/>
      <c r="FA31" s="657"/>
      <c r="FB31" s="657"/>
      <c r="FC31" s="657"/>
      <c r="FD31" s="657"/>
      <c r="FE31" s="657"/>
      <c r="FF31" s="891">
        <v>39</v>
      </c>
      <c r="FG31" s="891">
        <v>9</v>
      </c>
      <c r="FH31" s="891">
        <v>15</v>
      </c>
      <c r="FI31" s="891">
        <v>0</v>
      </c>
      <c r="FJ31" s="891">
        <v>8</v>
      </c>
      <c r="FK31" s="891">
        <v>3</v>
      </c>
      <c r="FL31" s="891">
        <v>26</v>
      </c>
      <c r="FM31" s="891">
        <v>108</v>
      </c>
      <c r="FN31" s="891">
        <v>2</v>
      </c>
      <c r="FO31" s="657"/>
      <c r="FP31" s="896"/>
      <c r="FQ31" s="891">
        <v>64</v>
      </c>
      <c r="FR31" s="891">
        <v>101</v>
      </c>
      <c r="FS31" s="891">
        <v>1</v>
      </c>
      <c r="FT31" s="896"/>
      <c r="FU31" s="891">
        <v>43</v>
      </c>
      <c r="FV31" s="891">
        <v>9</v>
      </c>
      <c r="FW31" s="891">
        <v>3</v>
      </c>
      <c r="FX31" s="891">
        <v>6</v>
      </c>
      <c r="FY31" s="894">
        <v>3</v>
      </c>
      <c r="FZ31" s="891">
        <v>10</v>
      </c>
      <c r="GA31" s="891">
        <v>1</v>
      </c>
      <c r="GB31" s="907">
        <v>503</v>
      </c>
      <c r="GC31" s="891">
        <v>118</v>
      </c>
      <c r="GD31" s="891">
        <v>0</v>
      </c>
      <c r="GE31" s="891">
        <v>48</v>
      </c>
      <c r="GF31" s="907">
        <v>60</v>
      </c>
      <c r="GG31" s="891">
        <v>51</v>
      </c>
      <c r="GH31" s="891">
        <v>0</v>
      </c>
      <c r="GI31" s="891">
        <v>115</v>
      </c>
      <c r="GJ31" s="652"/>
      <c r="GK31" s="891">
        <v>72</v>
      </c>
      <c r="GL31" s="891">
        <v>3</v>
      </c>
      <c r="GM31" s="891">
        <v>3</v>
      </c>
      <c r="GN31" s="891">
        <v>8</v>
      </c>
      <c r="GO31" s="891">
        <v>11</v>
      </c>
      <c r="GP31" s="891">
        <v>0</v>
      </c>
      <c r="GQ31" s="891">
        <v>25</v>
      </c>
      <c r="GR31" s="891">
        <v>44</v>
      </c>
      <c r="GS31" s="657"/>
      <c r="GT31" s="903"/>
      <c r="GU31" s="903"/>
      <c r="GV31" s="903"/>
      <c r="GW31" s="903"/>
      <c r="GX31" s="657"/>
      <c r="GY31" s="657"/>
      <c r="GZ31" s="657"/>
      <c r="HA31" s="657"/>
      <c r="HB31" s="657"/>
      <c r="HC31" s="657"/>
      <c r="HD31" s="657"/>
      <c r="HE31" s="657"/>
      <c r="HF31" s="657"/>
      <c r="HG31" s="657"/>
      <c r="HH31" s="657"/>
      <c r="HI31" s="657"/>
      <c r="HJ31" s="657"/>
      <c r="HK31" s="657"/>
      <c r="HL31" s="657"/>
      <c r="HM31" s="899"/>
      <c r="HN31" s="891">
        <v>5</v>
      </c>
      <c r="HO31" s="891">
        <v>3</v>
      </c>
      <c r="HP31" s="891">
        <v>23</v>
      </c>
      <c r="HQ31" s="891">
        <v>13</v>
      </c>
      <c r="HR31" s="891">
        <v>129</v>
      </c>
      <c r="HS31" s="891">
        <v>5</v>
      </c>
      <c r="HT31" s="891">
        <v>32</v>
      </c>
      <c r="HU31" s="657"/>
    </row>
    <row r="32" spans="1:229" s="1" customFormat="1" ht="12" customHeight="1">
      <c r="A32" s="633" t="s">
        <v>213</v>
      </c>
      <c r="B32" s="654" t="s">
        <v>213</v>
      </c>
      <c r="C32" s="928"/>
      <c r="D32" s="920"/>
      <c r="E32" s="907"/>
      <c r="F32" s="949"/>
      <c r="G32" s="949"/>
      <c r="H32" s="902"/>
      <c r="I32" s="891"/>
      <c r="J32" s="891"/>
      <c r="K32" s="891"/>
      <c r="L32" s="891"/>
      <c r="M32" s="891"/>
      <c r="N32" s="902"/>
      <c r="O32" s="891"/>
      <c r="P32" s="891"/>
      <c r="Q32" s="891"/>
      <c r="R32" s="891"/>
      <c r="S32" s="891"/>
      <c r="T32" s="891"/>
      <c r="U32" s="916"/>
      <c r="V32" s="916"/>
      <c r="W32" s="919"/>
      <c r="X32" s="919"/>
      <c r="Y32" s="899"/>
      <c r="Z32" s="891"/>
      <c r="AA32" s="891"/>
      <c r="AB32" s="891"/>
      <c r="AC32" s="891"/>
      <c r="AD32" s="891"/>
      <c r="AE32" s="931"/>
      <c r="AF32" s="932"/>
      <c r="AG32" s="891"/>
      <c r="AH32" s="657"/>
      <c r="AI32" s="891"/>
      <c r="AJ32" s="891"/>
      <c r="AK32" s="891"/>
      <c r="AL32" s="891"/>
      <c r="AM32" s="891"/>
      <c r="AN32" s="891"/>
      <c r="AO32" s="909"/>
      <c r="AP32" s="910"/>
      <c r="AQ32" s="910"/>
      <c r="AR32" s="899"/>
      <c r="AS32" s="891"/>
      <c r="AT32" s="891"/>
      <c r="AU32" s="891"/>
      <c r="AV32" s="899"/>
      <c r="AW32" s="891"/>
      <c r="AX32" s="891"/>
      <c r="AY32" s="891"/>
      <c r="AZ32" s="943"/>
      <c r="BA32" s="944"/>
      <c r="BB32" s="899"/>
      <c r="BC32" s="899"/>
      <c r="BD32" s="899"/>
      <c r="BE32" s="899"/>
      <c r="BF32" s="894"/>
      <c r="BG32" s="894"/>
      <c r="BH32" s="657"/>
      <c r="BI32" s="657"/>
      <c r="BJ32" s="657"/>
      <c r="BK32" s="657"/>
      <c r="BL32" s="657"/>
      <c r="BM32" s="657"/>
      <c r="BN32" s="657"/>
      <c r="BO32" s="657"/>
      <c r="BP32" s="657"/>
      <c r="BQ32" s="657"/>
      <c r="BR32" s="657"/>
      <c r="BS32" s="657"/>
      <c r="BT32" s="657"/>
      <c r="BU32" s="657"/>
      <c r="BV32" s="657"/>
      <c r="BW32" s="657"/>
      <c r="BX32" s="657"/>
      <c r="BY32" s="657"/>
      <c r="BZ32" s="657"/>
      <c r="CA32" s="657"/>
      <c r="CB32" s="657"/>
      <c r="CC32" s="891"/>
      <c r="CD32" s="891"/>
      <c r="CE32" s="891"/>
      <c r="CF32" s="891"/>
      <c r="CG32" s="891"/>
      <c r="CH32" s="891"/>
      <c r="CI32" s="896"/>
      <c r="CJ32" s="891"/>
      <c r="CK32" s="891"/>
      <c r="CL32" s="891"/>
      <c r="CM32" s="896"/>
      <c r="CN32" s="891"/>
      <c r="CO32" s="891"/>
      <c r="CP32" s="891"/>
      <c r="CQ32" s="895"/>
      <c r="CR32" s="891"/>
      <c r="CS32" s="891"/>
      <c r="CT32" s="891"/>
      <c r="CU32" s="891"/>
      <c r="CV32" s="891"/>
      <c r="CW32" s="891"/>
      <c r="CX32" s="891"/>
      <c r="CY32" s="891"/>
      <c r="CZ32" s="891"/>
      <c r="DA32" s="891"/>
      <c r="DB32" s="891"/>
      <c r="DC32" s="657"/>
      <c r="DD32" s="896"/>
      <c r="DE32" s="891"/>
      <c r="DF32" s="891"/>
      <c r="DG32" s="891"/>
      <c r="DH32" s="896"/>
      <c r="DI32" s="891"/>
      <c r="DJ32" s="891"/>
      <c r="DK32" s="891"/>
      <c r="DL32" s="891"/>
      <c r="DM32" s="895"/>
      <c r="DN32" s="907"/>
      <c r="DO32" s="907"/>
      <c r="DP32" s="907"/>
      <c r="DQ32" s="907"/>
      <c r="DR32" s="895"/>
      <c r="DS32" s="894"/>
      <c r="DT32" s="894"/>
      <c r="DU32" s="894"/>
      <c r="DV32" s="894"/>
      <c r="DW32" s="894"/>
      <c r="DX32" s="894"/>
      <c r="DY32" s="894"/>
      <c r="DZ32" s="894"/>
      <c r="EA32" s="894"/>
      <c r="EB32" s="657"/>
      <c r="EC32" s="657"/>
      <c r="ED32" s="657"/>
      <c r="EE32" s="657"/>
      <c r="EF32" s="657"/>
      <c r="EG32" s="657"/>
      <c r="EH32" s="657"/>
      <c r="EI32" s="657"/>
      <c r="EJ32" s="657"/>
      <c r="EK32" s="657"/>
      <c r="EL32" s="657"/>
      <c r="EM32" s="657"/>
      <c r="EN32" s="657"/>
      <c r="EO32" s="657"/>
      <c r="EP32" s="657"/>
      <c r="EQ32" s="657"/>
      <c r="ER32" s="657"/>
      <c r="ES32" s="657"/>
      <c r="ET32" s="657"/>
      <c r="EU32" s="657"/>
      <c r="EV32" s="657"/>
      <c r="EW32" s="657"/>
      <c r="EX32" s="657"/>
      <c r="EY32" s="657"/>
      <c r="EZ32" s="657"/>
      <c r="FA32" s="657"/>
      <c r="FB32" s="657"/>
      <c r="FC32" s="657"/>
      <c r="FD32" s="657"/>
      <c r="FE32" s="657"/>
      <c r="FF32" s="891"/>
      <c r="FG32" s="891"/>
      <c r="FH32" s="891"/>
      <c r="FI32" s="891"/>
      <c r="FJ32" s="891"/>
      <c r="FK32" s="891"/>
      <c r="FL32" s="891"/>
      <c r="FM32" s="891"/>
      <c r="FN32" s="891"/>
      <c r="FO32" s="657"/>
      <c r="FP32" s="896"/>
      <c r="FQ32" s="891"/>
      <c r="FR32" s="891"/>
      <c r="FS32" s="891"/>
      <c r="FT32" s="896"/>
      <c r="FU32" s="891"/>
      <c r="FV32" s="891"/>
      <c r="FW32" s="891"/>
      <c r="FX32" s="891"/>
      <c r="FY32" s="895"/>
      <c r="FZ32" s="891"/>
      <c r="GA32" s="891"/>
      <c r="GB32" s="907"/>
      <c r="GC32" s="891"/>
      <c r="GD32" s="891"/>
      <c r="GE32" s="891"/>
      <c r="GF32" s="907"/>
      <c r="GG32" s="891"/>
      <c r="GH32" s="891"/>
      <c r="GI32" s="891"/>
      <c r="GJ32" s="652"/>
      <c r="GK32" s="891"/>
      <c r="GL32" s="891"/>
      <c r="GM32" s="891"/>
      <c r="GN32" s="891"/>
      <c r="GO32" s="891"/>
      <c r="GP32" s="891"/>
      <c r="GQ32" s="891"/>
      <c r="GR32" s="891"/>
      <c r="GS32" s="657"/>
      <c r="GT32" s="903"/>
      <c r="GU32" s="903"/>
      <c r="GV32" s="903"/>
      <c r="GW32" s="903"/>
      <c r="GX32" s="657"/>
      <c r="GY32" s="657"/>
      <c r="GZ32" s="657"/>
      <c r="HA32" s="657"/>
      <c r="HB32" s="657"/>
      <c r="HC32" s="657"/>
      <c r="HD32" s="657"/>
      <c r="HE32" s="657"/>
      <c r="HF32" s="657"/>
      <c r="HG32" s="657"/>
      <c r="HH32" s="657"/>
      <c r="HI32" s="657"/>
      <c r="HJ32" s="657"/>
      <c r="HK32" s="657"/>
      <c r="HL32" s="658"/>
      <c r="HM32" s="905"/>
      <c r="HN32" s="891"/>
      <c r="HO32" s="891"/>
      <c r="HP32" s="891"/>
      <c r="HQ32" s="891"/>
      <c r="HR32" s="891"/>
      <c r="HS32" s="891"/>
      <c r="HT32" s="891"/>
      <c r="HU32" s="657"/>
    </row>
    <row r="33" spans="1:230" s="1" customFormat="1" ht="12" customHeight="1">
      <c r="A33" s="633"/>
      <c r="B33" s="651" t="s">
        <v>629</v>
      </c>
      <c r="C33" s="923" t="s">
        <v>629</v>
      </c>
      <c r="D33" s="930">
        <v>1013</v>
      </c>
      <c r="E33" s="907">
        <v>29873</v>
      </c>
      <c r="F33" s="949">
        <v>1018.078947368421</v>
      </c>
      <c r="G33" s="949">
        <v>961.40199335548175</v>
      </c>
      <c r="H33" s="902"/>
      <c r="I33" s="891">
        <v>100</v>
      </c>
      <c r="J33" s="891">
        <v>216</v>
      </c>
      <c r="K33" s="891">
        <v>617</v>
      </c>
      <c r="L33" s="891">
        <v>46</v>
      </c>
      <c r="M33" s="891">
        <v>34</v>
      </c>
      <c r="N33" s="902"/>
      <c r="O33" s="891">
        <v>68</v>
      </c>
      <c r="P33" s="891">
        <v>116</v>
      </c>
      <c r="Q33" s="891">
        <v>169</v>
      </c>
      <c r="R33" s="891">
        <v>82</v>
      </c>
      <c r="S33" s="891">
        <v>159</v>
      </c>
      <c r="T33" s="891">
        <v>419</v>
      </c>
      <c r="U33" s="916">
        <v>40.549790136411382</v>
      </c>
      <c r="V33" s="916">
        <v>25.777130281690138</v>
      </c>
      <c r="W33" s="919">
        <v>26.05662460567822</v>
      </c>
      <c r="X33" s="919">
        <v>12.822768361581916</v>
      </c>
      <c r="Y33" s="899">
        <v>859</v>
      </c>
      <c r="Z33" s="891">
        <v>332</v>
      </c>
      <c r="AA33" s="891">
        <v>68</v>
      </c>
      <c r="AB33" s="891">
        <v>121</v>
      </c>
      <c r="AC33" s="891">
        <v>92</v>
      </c>
      <c r="AD33" s="891">
        <v>47</v>
      </c>
      <c r="AE33" s="931">
        <v>199</v>
      </c>
      <c r="AF33" s="932">
        <v>150</v>
      </c>
      <c r="AG33" s="891">
        <v>4</v>
      </c>
      <c r="AH33" s="657"/>
      <c r="AI33" s="891">
        <v>28</v>
      </c>
      <c r="AJ33" s="891">
        <v>113</v>
      </c>
      <c r="AK33" s="891">
        <v>227</v>
      </c>
      <c r="AL33" s="891">
        <v>28</v>
      </c>
      <c r="AM33" s="891">
        <v>584</v>
      </c>
      <c r="AN33" s="914">
        <v>33</v>
      </c>
      <c r="AO33" s="907">
        <v>21.089195979899497</v>
      </c>
      <c r="AP33" s="908">
        <v>539.5598923283984</v>
      </c>
      <c r="AQ33" s="908">
        <v>155.67275280898878</v>
      </c>
      <c r="AR33" s="900"/>
      <c r="AS33" s="891">
        <v>367</v>
      </c>
      <c r="AT33" s="891">
        <v>493</v>
      </c>
      <c r="AU33" s="891">
        <v>153</v>
      </c>
      <c r="AV33" s="899"/>
      <c r="AW33" s="891">
        <v>684</v>
      </c>
      <c r="AX33" s="891">
        <v>317</v>
      </c>
      <c r="AY33" s="891">
        <v>12</v>
      </c>
      <c r="AZ33" s="943">
        <v>61.719350073855246</v>
      </c>
      <c r="BA33" s="945">
        <v>638</v>
      </c>
      <c r="BB33" s="899">
        <v>233</v>
      </c>
      <c r="BC33" s="899">
        <v>397</v>
      </c>
      <c r="BD33" s="899">
        <v>1</v>
      </c>
      <c r="BE33" s="899">
        <v>7</v>
      </c>
      <c r="BF33" s="891">
        <v>36</v>
      </c>
      <c r="BG33" s="891">
        <v>339</v>
      </c>
      <c r="BH33" s="657"/>
      <c r="BI33" s="657"/>
      <c r="BJ33" s="657"/>
      <c r="BK33" s="657"/>
      <c r="BL33" s="657"/>
      <c r="BM33" s="657"/>
      <c r="BN33" s="657"/>
      <c r="BO33" s="657"/>
      <c r="BP33" s="657"/>
      <c r="BQ33" s="657"/>
      <c r="BR33" s="657"/>
      <c r="BS33" s="657"/>
      <c r="BT33" s="657"/>
      <c r="BU33" s="657"/>
      <c r="BV33" s="657"/>
      <c r="BW33" s="657"/>
      <c r="BX33" s="657"/>
      <c r="BY33" s="657"/>
      <c r="BZ33" s="657"/>
      <c r="CA33" s="657"/>
      <c r="CB33" s="657"/>
      <c r="CC33" s="891">
        <v>233</v>
      </c>
      <c r="CD33" s="891">
        <v>465</v>
      </c>
      <c r="CE33" s="891">
        <v>3</v>
      </c>
      <c r="CF33" s="891">
        <v>7</v>
      </c>
      <c r="CG33" s="947">
        <v>36</v>
      </c>
      <c r="CH33" s="891">
        <v>339</v>
      </c>
      <c r="CI33" s="896"/>
      <c r="CJ33" s="891">
        <v>760</v>
      </c>
      <c r="CK33" s="891">
        <v>230</v>
      </c>
      <c r="CL33" s="891">
        <v>23</v>
      </c>
      <c r="CM33" s="896"/>
      <c r="CN33" s="891">
        <v>77</v>
      </c>
      <c r="CO33" s="891">
        <v>736</v>
      </c>
      <c r="CP33" s="891">
        <v>200</v>
      </c>
      <c r="CQ33" s="894">
        <v>844</v>
      </c>
      <c r="CR33" s="891">
        <v>10</v>
      </c>
      <c r="CS33" s="891">
        <v>128</v>
      </c>
      <c r="CT33" s="891">
        <v>19</v>
      </c>
      <c r="CU33" s="891">
        <v>419</v>
      </c>
      <c r="CV33" s="891">
        <v>188</v>
      </c>
      <c r="CW33" s="891">
        <v>25</v>
      </c>
      <c r="CX33" s="891">
        <v>9</v>
      </c>
      <c r="CY33" s="891">
        <v>36</v>
      </c>
      <c r="CZ33" s="891">
        <v>10</v>
      </c>
      <c r="DA33" s="891">
        <v>167</v>
      </c>
      <c r="DB33" s="891">
        <v>2</v>
      </c>
      <c r="DC33" s="657"/>
      <c r="DD33" s="896"/>
      <c r="DE33" s="891">
        <v>556</v>
      </c>
      <c r="DF33" s="891">
        <v>453</v>
      </c>
      <c r="DG33" s="891">
        <v>4</v>
      </c>
      <c r="DH33" s="896"/>
      <c r="DI33" s="891">
        <v>391</v>
      </c>
      <c r="DJ33" s="891">
        <v>80</v>
      </c>
      <c r="DK33" s="891">
        <v>40</v>
      </c>
      <c r="DL33" s="891">
        <v>28</v>
      </c>
      <c r="DM33" s="891">
        <v>17</v>
      </c>
      <c r="DN33" s="907">
        <v>285</v>
      </c>
      <c r="DO33" s="907">
        <v>16</v>
      </c>
      <c r="DP33" s="907">
        <v>231</v>
      </c>
      <c r="DQ33" s="907">
        <v>226</v>
      </c>
      <c r="DR33" s="891">
        <v>429</v>
      </c>
      <c r="DS33" s="894">
        <v>341</v>
      </c>
      <c r="DT33" s="894">
        <v>13</v>
      </c>
      <c r="DU33" s="894">
        <v>24</v>
      </c>
      <c r="DV33" s="894">
        <v>3</v>
      </c>
      <c r="DW33" s="894">
        <v>16</v>
      </c>
      <c r="DX33" s="894">
        <v>1</v>
      </c>
      <c r="DY33" s="894">
        <v>31</v>
      </c>
      <c r="DZ33" s="891">
        <v>569</v>
      </c>
      <c r="EA33" s="891">
        <v>15</v>
      </c>
      <c r="EB33" s="657"/>
      <c r="EC33" s="657"/>
      <c r="ED33" s="657"/>
      <c r="EE33" s="657"/>
      <c r="EF33" s="657"/>
      <c r="EG33" s="657"/>
      <c r="EH33" s="657"/>
      <c r="EI33" s="657"/>
      <c r="EJ33" s="657"/>
      <c r="EK33" s="657"/>
      <c r="EL33" s="657"/>
      <c r="EM33" s="657"/>
      <c r="EN33" s="657"/>
      <c r="EO33" s="657"/>
      <c r="EP33" s="657"/>
      <c r="EQ33" s="657"/>
      <c r="ER33" s="657"/>
      <c r="ES33" s="657"/>
      <c r="ET33" s="657"/>
      <c r="EU33" s="657"/>
      <c r="EV33" s="657"/>
      <c r="EW33" s="657"/>
      <c r="EX33" s="657"/>
      <c r="EY33" s="657"/>
      <c r="EZ33" s="657"/>
      <c r="FA33" s="657"/>
      <c r="FB33" s="657"/>
      <c r="FC33" s="657"/>
      <c r="FD33" s="657"/>
      <c r="FE33" s="657"/>
      <c r="FF33" s="893">
        <v>341</v>
      </c>
      <c r="FG33" s="891">
        <v>44</v>
      </c>
      <c r="FH33" s="893">
        <v>141</v>
      </c>
      <c r="FI33" s="891">
        <v>25</v>
      </c>
      <c r="FJ33" s="891">
        <v>74</v>
      </c>
      <c r="FK33" s="891">
        <v>13</v>
      </c>
      <c r="FL33" s="893">
        <v>199</v>
      </c>
      <c r="FM33" s="891">
        <v>569</v>
      </c>
      <c r="FN33" s="891">
        <v>15</v>
      </c>
      <c r="FO33" s="657"/>
      <c r="FP33" s="896"/>
      <c r="FQ33" s="891">
        <v>438</v>
      </c>
      <c r="FR33" s="891">
        <v>570</v>
      </c>
      <c r="FS33" s="891">
        <v>5</v>
      </c>
      <c r="FT33" s="896"/>
      <c r="FU33" s="891">
        <v>291</v>
      </c>
      <c r="FV33" s="891">
        <v>64</v>
      </c>
      <c r="FW33" s="891">
        <v>39</v>
      </c>
      <c r="FX33" s="891">
        <v>22</v>
      </c>
      <c r="FY33" s="891">
        <v>22</v>
      </c>
      <c r="FZ33" s="891">
        <v>25</v>
      </c>
      <c r="GA33" s="891">
        <v>16</v>
      </c>
      <c r="GB33" s="907">
        <v>2995</v>
      </c>
      <c r="GC33" s="891">
        <v>706</v>
      </c>
      <c r="GD33" s="891">
        <v>0</v>
      </c>
      <c r="GE33" s="891">
        <v>307</v>
      </c>
      <c r="GF33" s="907">
        <v>684</v>
      </c>
      <c r="GG33" s="891">
        <v>375</v>
      </c>
      <c r="GH33" s="891">
        <v>0</v>
      </c>
      <c r="GI33" s="891">
        <v>638</v>
      </c>
      <c r="GJ33" s="652"/>
      <c r="GK33" s="891">
        <v>395</v>
      </c>
      <c r="GL33" s="891">
        <v>14</v>
      </c>
      <c r="GM33" s="891">
        <v>21</v>
      </c>
      <c r="GN33" s="891">
        <v>49</v>
      </c>
      <c r="GO33" s="891">
        <v>66</v>
      </c>
      <c r="GP33" s="891">
        <v>10</v>
      </c>
      <c r="GQ33" s="891">
        <v>209</v>
      </c>
      <c r="GR33" s="891">
        <v>249</v>
      </c>
      <c r="GS33" s="657"/>
      <c r="GT33" s="903"/>
      <c r="GU33" s="903"/>
      <c r="GV33" s="903"/>
      <c r="GW33" s="903"/>
      <c r="GX33" s="657"/>
      <c r="GY33" s="657"/>
      <c r="GZ33" s="657"/>
      <c r="HA33" s="657"/>
      <c r="HB33" s="657"/>
      <c r="HC33" s="657"/>
      <c r="HD33" s="657"/>
      <c r="HE33" s="657"/>
      <c r="HF33" s="657"/>
      <c r="HG33" s="657"/>
      <c r="HH33" s="657"/>
      <c r="HI33" s="657"/>
      <c r="HJ33" s="657"/>
      <c r="HK33" s="657"/>
      <c r="HL33" s="657"/>
      <c r="HM33" s="657"/>
      <c r="HN33" s="891">
        <v>119</v>
      </c>
      <c r="HO33" s="891">
        <v>56</v>
      </c>
      <c r="HP33" s="891">
        <v>189</v>
      </c>
      <c r="HQ33" s="891">
        <v>77</v>
      </c>
      <c r="HR33" s="891">
        <v>681</v>
      </c>
      <c r="HS33" s="891">
        <v>21</v>
      </c>
      <c r="HT33" s="891">
        <v>311</v>
      </c>
      <c r="HU33" s="657"/>
    </row>
    <row r="34" spans="1:230" s="1" customFormat="1" ht="12" customHeight="1">
      <c r="A34" s="633"/>
      <c r="B34" s="651"/>
      <c r="C34" s="923"/>
      <c r="D34" s="930"/>
      <c r="E34" s="907"/>
      <c r="F34" s="949"/>
      <c r="G34" s="949"/>
      <c r="H34" s="902"/>
      <c r="I34" s="891"/>
      <c r="J34" s="891"/>
      <c r="K34" s="891"/>
      <c r="L34" s="891"/>
      <c r="M34" s="891"/>
      <c r="N34" s="902"/>
      <c r="O34" s="891"/>
      <c r="P34" s="891"/>
      <c r="Q34" s="891"/>
      <c r="R34" s="891"/>
      <c r="S34" s="891"/>
      <c r="T34" s="891"/>
      <c r="U34" s="916"/>
      <c r="V34" s="916"/>
      <c r="W34" s="919"/>
      <c r="X34" s="919"/>
      <c r="Y34" s="899"/>
      <c r="Z34" s="891"/>
      <c r="AA34" s="891"/>
      <c r="AB34" s="891"/>
      <c r="AC34" s="891"/>
      <c r="AD34" s="891"/>
      <c r="AE34" s="931"/>
      <c r="AF34" s="932"/>
      <c r="AG34" s="891"/>
      <c r="AH34" s="657"/>
      <c r="AI34" s="906"/>
      <c r="AJ34" s="906"/>
      <c r="AK34" s="906"/>
      <c r="AL34" s="906"/>
      <c r="AM34" s="906"/>
      <c r="AN34" s="915"/>
      <c r="AO34" s="907"/>
      <c r="AP34" s="908"/>
      <c r="AQ34" s="908"/>
      <c r="AR34" s="900"/>
      <c r="AS34" s="891"/>
      <c r="AT34" s="891"/>
      <c r="AU34" s="891"/>
      <c r="AV34" s="899"/>
      <c r="AW34" s="891"/>
      <c r="AX34" s="891"/>
      <c r="AY34" s="891"/>
      <c r="AZ34" s="943"/>
      <c r="BA34" s="946"/>
      <c r="BB34" s="899"/>
      <c r="BC34" s="899"/>
      <c r="BD34" s="899"/>
      <c r="BE34" s="899"/>
      <c r="BF34" s="891"/>
      <c r="BG34" s="891"/>
      <c r="BH34" s="657"/>
      <c r="BI34" s="657"/>
      <c r="BJ34" s="657"/>
      <c r="BK34" s="657"/>
      <c r="BL34" s="657"/>
      <c r="BM34" s="657"/>
      <c r="BN34" s="657"/>
      <c r="BO34" s="657"/>
      <c r="BP34" s="657"/>
      <c r="BQ34" s="657"/>
      <c r="BR34" s="657"/>
      <c r="BS34" s="657"/>
      <c r="BT34" s="657"/>
      <c r="BU34" s="657"/>
      <c r="BV34" s="657"/>
      <c r="BW34" s="657"/>
      <c r="BX34" s="657"/>
      <c r="BY34" s="657"/>
      <c r="BZ34" s="657"/>
      <c r="CA34" s="657"/>
      <c r="CB34" s="657"/>
      <c r="CC34" s="906"/>
      <c r="CD34" s="906"/>
      <c r="CE34" s="906"/>
      <c r="CF34" s="906"/>
      <c r="CG34" s="948"/>
      <c r="CH34" s="906"/>
      <c r="CI34" s="896"/>
      <c r="CJ34" s="891"/>
      <c r="CK34" s="891"/>
      <c r="CL34" s="891"/>
      <c r="CM34" s="896"/>
      <c r="CN34" s="891"/>
      <c r="CO34" s="891"/>
      <c r="CP34" s="891"/>
      <c r="CQ34" s="895"/>
      <c r="CR34" s="891"/>
      <c r="CS34" s="891"/>
      <c r="CT34" s="891"/>
      <c r="CU34" s="891"/>
      <c r="CV34" s="891"/>
      <c r="CW34" s="891"/>
      <c r="CX34" s="891"/>
      <c r="CY34" s="891"/>
      <c r="CZ34" s="891"/>
      <c r="DA34" s="891"/>
      <c r="DB34" s="891"/>
      <c r="DC34" s="657"/>
      <c r="DD34" s="896"/>
      <c r="DE34" s="891"/>
      <c r="DF34" s="891"/>
      <c r="DG34" s="891"/>
      <c r="DH34" s="896"/>
      <c r="DI34" s="891"/>
      <c r="DJ34" s="891"/>
      <c r="DK34" s="891"/>
      <c r="DL34" s="891"/>
      <c r="DM34" s="891"/>
      <c r="DN34" s="907"/>
      <c r="DO34" s="907"/>
      <c r="DP34" s="907"/>
      <c r="DQ34" s="907"/>
      <c r="DR34" s="891"/>
      <c r="DS34" s="894"/>
      <c r="DT34" s="894"/>
      <c r="DU34" s="894"/>
      <c r="DV34" s="894"/>
      <c r="DW34" s="894"/>
      <c r="DX34" s="894"/>
      <c r="DY34" s="894"/>
      <c r="DZ34" s="891"/>
      <c r="EA34" s="891"/>
      <c r="EB34" s="657"/>
      <c r="EC34" s="657"/>
      <c r="ED34" s="657"/>
      <c r="EE34" s="657"/>
      <c r="EF34" s="657"/>
      <c r="EG34" s="657"/>
      <c r="EH34" s="657"/>
      <c r="EI34" s="657"/>
      <c r="EJ34" s="657"/>
      <c r="EK34" s="657"/>
      <c r="EL34" s="657"/>
      <c r="EM34" s="657"/>
      <c r="EN34" s="657"/>
      <c r="EO34" s="657"/>
      <c r="EP34" s="657"/>
      <c r="EQ34" s="657"/>
      <c r="ER34" s="657"/>
      <c r="ES34" s="657"/>
      <c r="ET34" s="657"/>
      <c r="EU34" s="657"/>
      <c r="EV34" s="657"/>
      <c r="EW34" s="657"/>
      <c r="EX34" s="657"/>
      <c r="EY34" s="657"/>
      <c r="EZ34" s="657"/>
      <c r="FA34" s="657"/>
      <c r="FB34" s="657"/>
      <c r="FC34" s="657"/>
      <c r="FD34" s="657"/>
      <c r="FE34" s="657"/>
      <c r="FF34" s="893"/>
      <c r="FG34" s="891"/>
      <c r="FH34" s="893"/>
      <c r="FI34" s="891"/>
      <c r="FJ34" s="891"/>
      <c r="FK34" s="891"/>
      <c r="FL34" s="893"/>
      <c r="FM34" s="891"/>
      <c r="FN34" s="891"/>
      <c r="FO34" s="657"/>
      <c r="FP34" s="896"/>
      <c r="FQ34" s="891"/>
      <c r="FR34" s="891"/>
      <c r="FS34" s="891"/>
      <c r="FT34" s="896"/>
      <c r="FU34" s="891"/>
      <c r="FV34" s="891"/>
      <c r="FW34" s="891"/>
      <c r="FX34" s="891"/>
      <c r="FY34" s="891"/>
      <c r="FZ34" s="891"/>
      <c r="GA34" s="891"/>
      <c r="GB34" s="907"/>
      <c r="GC34" s="891"/>
      <c r="GD34" s="891"/>
      <c r="GE34" s="891"/>
      <c r="GF34" s="907"/>
      <c r="GG34" s="891"/>
      <c r="GH34" s="891"/>
      <c r="GI34" s="891"/>
      <c r="GJ34" s="652"/>
      <c r="GK34" s="891"/>
      <c r="GL34" s="891"/>
      <c r="GM34" s="891"/>
      <c r="GN34" s="891"/>
      <c r="GO34" s="891"/>
      <c r="GP34" s="891"/>
      <c r="GQ34" s="891"/>
      <c r="GR34" s="891"/>
      <c r="GS34" s="657"/>
      <c r="GT34" s="904"/>
      <c r="GU34" s="904"/>
      <c r="GV34" s="904"/>
      <c r="GW34" s="904"/>
      <c r="GX34" s="657"/>
      <c r="GY34" s="657"/>
      <c r="GZ34" s="657"/>
      <c r="HA34" s="657"/>
      <c r="HB34" s="657"/>
      <c r="HC34" s="657"/>
      <c r="HD34" s="657"/>
      <c r="HE34" s="657"/>
      <c r="HF34" s="657"/>
      <c r="HG34" s="657"/>
      <c r="HH34" s="657"/>
      <c r="HI34" s="657"/>
      <c r="HJ34" s="657"/>
      <c r="HK34" s="657"/>
      <c r="HL34" s="657"/>
      <c r="HM34" s="657"/>
      <c r="HN34" s="906"/>
      <c r="HO34" s="906"/>
      <c r="HP34" s="906"/>
      <c r="HQ34" s="906"/>
      <c r="HR34" s="906"/>
      <c r="HS34" s="906"/>
      <c r="HT34" s="906"/>
      <c r="HU34" s="657"/>
    </row>
    <row r="35" spans="1:230" s="4" customFormat="1" ht="12" customHeight="1">
      <c r="A35" s="25"/>
      <c r="B35" s="10"/>
      <c r="C35" s="18"/>
      <c r="D35" s="24"/>
      <c r="E35" s="10"/>
      <c r="F35" s="10"/>
      <c r="G35" s="10"/>
      <c r="H35" s="16"/>
      <c r="I35" s="16"/>
      <c r="J35" s="16"/>
      <c r="K35" s="16"/>
      <c r="L35" s="16"/>
      <c r="M35" s="16"/>
      <c r="N35" s="16"/>
      <c r="O35" s="16"/>
      <c r="P35" s="16"/>
      <c r="Q35" s="16"/>
      <c r="R35" s="16"/>
      <c r="S35" s="16"/>
      <c r="T35" s="16"/>
      <c r="U35" s="16"/>
      <c r="V35" s="16"/>
      <c r="W35" s="16"/>
      <c r="X35" s="16"/>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542"/>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542"/>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542"/>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row>
    <row r="36" spans="1:230" s="435" customFormat="1" ht="12.75" customHeight="1">
      <c r="A36" s="659"/>
      <c r="B36" s="660"/>
      <c r="C36" s="661"/>
      <c r="D36" s="662"/>
      <c r="E36" s="660"/>
      <c r="F36" s="615" t="s">
        <v>460</v>
      </c>
      <c r="G36" s="616"/>
      <c r="H36" s="663" t="s">
        <v>388</v>
      </c>
      <c r="I36" s="664"/>
      <c r="J36" s="664"/>
      <c r="K36" s="665"/>
      <c r="L36" s="666"/>
      <c r="M36" s="666"/>
      <c r="N36" s="666"/>
      <c r="O36" s="666"/>
      <c r="P36" s="666"/>
      <c r="Q36" s="666"/>
      <c r="R36" s="666"/>
      <c r="S36" s="666"/>
      <c r="T36" s="666"/>
      <c r="U36" s="666"/>
      <c r="V36" s="666"/>
      <c r="W36" s="667" t="s">
        <v>453</v>
      </c>
      <c r="X36" s="668"/>
      <c r="Y36" s="615" t="s">
        <v>399</v>
      </c>
      <c r="Z36" s="624"/>
      <c r="AA36" s="624"/>
      <c r="AB36" s="624"/>
      <c r="AC36" s="616"/>
      <c r="AD36" s="625"/>
      <c r="AE36" s="660"/>
      <c r="AF36" s="660"/>
      <c r="AG36" s="660"/>
      <c r="AH36" s="660"/>
      <c r="AI36" s="615" t="s">
        <v>10</v>
      </c>
      <c r="AJ36" s="624"/>
      <c r="AK36" s="624"/>
      <c r="AL36" s="624"/>
      <c r="AM36" s="616"/>
      <c r="AN36" s="625"/>
      <c r="AO36" s="615" t="s">
        <v>454</v>
      </c>
      <c r="AP36" s="624"/>
      <c r="AQ36" s="624"/>
      <c r="AR36" s="615" t="s">
        <v>173</v>
      </c>
      <c r="AS36" s="624"/>
      <c r="AT36" s="624"/>
      <c r="AU36" s="616"/>
      <c r="AV36" s="615" t="s">
        <v>403</v>
      </c>
      <c r="AW36" s="624"/>
      <c r="AX36" s="624"/>
      <c r="AY36" s="616"/>
      <c r="AZ36" s="625"/>
      <c r="BA36" s="625"/>
      <c r="BB36" s="625"/>
      <c r="BC36" s="625"/>
      <c r="BD36" s="625"/>
      <c r="BE36" s="625"/>
      <c r="BF36" s="625"/>
      <c r="BG36" s="625"/>
      <c r="BH36" s="625"/>
      <c r="BI36" s="625"/>
      <c r="BJ36" s="625"/>
      <c r="BK36" s="625"/>
      <c r="BL36" s="625"/>
      <c r="BM36" s="625"/>
      <c r="BN36" s="625"/>
      <c r="BO36" s="625"/>
      <c r="BP36" s="625"/>
      <c r="BQ36" s="625"/>
      <c r="BR36" s="625"/>
      <c r="BS36" s="625"/>
      <c r="BT36" s="625"/>
      <c r="BU36" s="625"/>
      <c r="BV36" s="625"/>
      <c r="BW36" s="625"/>
      <c r="BX36" s="625"/>
      <c r="BY36" s="625"/>
      <c r="BZ36" s="625"/>
      <c r="CA36" s="625"/>
      <c r="CB36" s="625"/>
      <c r="CC36" s="615" t="s">
        <v>403</v>
      </c>
      <c r="CD36" s="624"/>
      <c r="CE36" s="624"/>
      <c r="CF36" s="616"/>
      <c r="CG36" s="625"/>
      <c r="CH36" s="669"/>
      <c r="CI36" s="615" t="s">
        <v>455</v>
      </c>
      <c r="CJ36" s="624"/>
      <c r="CK36" s="624"/>
      <c r="CL36" s="624"/>
      <c r="CM36" s="616"/>
      <c r="CN36" s="625"/>
      <c r="CO36" s="660"/>
      <c r="CP36" s="660"/>
      <c r="CQ36" s="615" t="s">
        <v>53</v>
      </c>
      <c r="CR36" s="624"/>
      <c r="CS36" s="624"/>
      <c r="CT36" s="616"/>
      <c r="CU36" s="660"/>
      <c r="CV36" s="660"/>
      <c r="CW36" s="660"/>
      <c r="CX36" s="660"/>
      <c r="CY36" s="660"/>
      <c r="CZ36" s="660"/>
      <c r="DA36" s="660"/>
      <c r="DB36" s="660"/>
      <c r="DC36" s="660"/>
      <c r="DD36" s="615" t="s">
        <v>610</v>
      </c>
      <c r="DE36" s="624"/>
      <c r="DF36" s="624"/>
      <c r="DG36" s="624"/>
      <c r="DH36" s="616"/>
      <c r="DI36" s="625"/>
      <c r="DJ36" s="670"/>
      <c r="DK36" s="670"/>
      <c r="DL36" s="613"/>
      <c r="DM36" s="613"/>
      <c r="DN36" s="670"/>
      <c r="DO36" s="670"/>
      <c r="DP36" s="670"/>
      <c r="DQ36" s="660"/>
      <c r="DR36" s="615" t="s">
        <v>24</v>
      </c>
      <c r="DS36" s="624"/>
      <c r="DT36" s="624"/>
      <c r="DU36" s="624"/>
      <c r="DV36" s="616"/>
      <c r="DW36" s="625"/>
      <c r="DX36" s="625"/>
      <c r="DY36" s="625"/>
      <c r="DZ36" s="660"/>
      <c r="EA36" s="671"/>
      <c r="EB36" s="660"/>
      <c r="EC36" s="660"/>
      <c r="ED36" s="660"/>
      <c r="EE36" s="660"/>
      <c r="EF36" s="660"/>
      <c r="EG36" s="660"/>
      <c r="EH36" s="660"/>
      <c r="EI36" s="660"/>
      <c r="EJ36" s="660"/>
      <c r="EK36" s="660"/>
      <c r="EL36" s="660"/>
      <c r="EM36" s="660"/>
      <c r="EN36" s="660"/>
      <c r="EO36" s="660"/>
      <c r="EP36" s="660"/>
      <c r="EQ36" s="660"/>
      <c r="ER36" s="660"/>
      <c r="ES36" s="660"/>
      <c r="ET36" s="660"/>
      <c r="EU36" s="660"/>
      <c r="EV36" s="660"/>
      <c r="EW36" s="660"/>
      <c r="EX36" s="660"/>
      <c r="EY36" s="660"/>
      <c r="EZ36" s="660"/>
      <c r="FA36" s="660"/>
      <c r="FB36" s="660"/>
      <c r="FC36" s="660"/>
      <c r="FD36" s="660"/>
      <c r="FE36" s="660"/>
      <c r="FF36" s="615" t="s">
        <v>24</v>
      </c>
      <c r="FG36" s="624"/>
      <c r="FH36" s="624"/>
      <c r="FI36" s="624"/>
      <c r="FJ36" s="616"/>
      <c r="FK36" s="660"/>
      <c r="FL36" s="660"/>
      <c r="FM36" s="660"/>
      <c r="FN36" s="660"/>
      <c r="FO36" s="660"/>
      <c r="FP36" s="615" t="s">
        <v>357</v>
      </c>
      <c r="FQ36" s="624"/>
      <c r="FR36" s="624"/>
      <c r="FS36" s="616"/>
      <c r="FT36" s="625"/>
      <c r="FU36" s="625"/>
      <c r="FV36" s="670"/>
      <c r="FW36" s="670"/>
      <c r="FX36" s="613"/>
      <c r="FY36" s="613"/>
      <c r="FZ36" s="613"/>
      <c r="GA36" s="660"/>
      <c r="GB36" s="615" t="s">
        <v>746</v>
      </c>
      <c r="GC36" s="624"/>
      <c r="GD36" s="624"/>
      <c r="GE36" s="624"/>
      <c r="GF36" s="616"/>
      <c r="GG36" s="660"/>
      <c r="GH36" s="660"/>
      <c r="GI36" s="660"/>
      <c r="GJ36" s="660"/>
      <c r="GK36" s="660"/>
      <c r="GL36" s="660"/>
      <c r="GM36" s="660"/>
      <c r="GN36" s="660"/>
      <c r="GO36" s="660"/>
      <c r="GP36" s="660"/>
      <c r="GQ36" s="660"/>
      <c r="GR36" s="660"/>
      <c r="GS36" s="660"/>
      <c r="GT36" s="672"/>
      <c r="GU36" s="660"/>
      <c r="GV36" s="660"/>
      <c r="GW36" s="660"/>
      <c r="GX36" s="660"/>
      <c r="GY36" s="660"/>
      <c r="GZ36" s="660"/>
      <c r="HA36" s="660"/>
      <c r="HB36" s="660"/>
      <c r="HC36" s="660"/>
      <c r="HD36" s="660"/>
      <c r="HE36" s="660"/>
      <c r="HF36" s="660"/>
      <c r="HG36" s="660"/>
      <c r="HH36" s="660"/>
      <c r="HI36" s="660"/>
      <c r="HJ36" s="660"/>
      <c r="HK36" s="660"/>
      <c r="HL36" s="660"/>
      <c r="HM36" s="660"/>
      <c r="HN36" s="615" t="s">
        <v>744</v>
      </c>
      <c r="HO36" s="624"/>
      <c r="HP36" s="624"/>
      <c r="HQ36" s="624"/>
      <c r="HR36" s="624"/>
      <c r="HS36" s="624"/>
      <c r="HT36" s="616"/>
      <c r="HU36" s="625"/>
      <c r="HV36" s="565"/>
    </row>
    <row r="37" spans="1:230" s="435" customFormat="1" ht="13.5" customHeight="1">
      <c r="A37" s="659"/>
      <c r="B37" s="660"/>
      <c r="C37" s="661"/>
      <c r="D37" s="662"/>
      <c r="E37" s="660"/>
      <c r="F37" s="950" t="s">
        <v>521</v>
      </c>
      <c r="G37" s="951"/>
      <c r="H37" s="673" t="s">
        <v>386</v>
      </c>
      <c r="I37" s="674"/>
      <c r="J37" s="674"/>
      <c r="K37" s="675"/>
      <c r="L37" s="666"/>
      <c r="M37" s="666"/>
      <c r="N37" s="666"/>
      <c r="O37" s="666"/>
      <c r="P37" s="666"/>
      <c r="Q37" s="666"/>
      <c r="R37" s="666"/>
      <c r="S37" s="666"/>
      <c r="T37" s="666"/>
      <c r="U37" s="666"/>
      <c r="V37" s="666"/>
      <c r="W37" s="933" t="s">
        <v>389</v>
      </c>
      <c r="X37" s="934"/>
      <c r="Y37" s="630" t="s">
        <v>336</v>
      </c>
      <c r="Z37" s="631"/>
      <c r="AA37" s="631"/>
      <c r="AB37" s="631"/>
      <c r="AC37" s="632"/>
      <c r="AD37" s="625"/>
      <c r="AE37" s="660"/>
      <c r="AF37" s="660"/>
      <c r="AG37" s="660"/>
      <c r="AH37" s="660"/>
      <c r="AI37" s="630" t="s">
        <v>401</v>
      </c>
      <c r="AJ37" s="631"/>
      <c r="AK37" s="631"/>
      <c r="AL37" s="631"/>
      <c r="AM37" s="632"/>
      <c r="AN37" s="625"/>
      <c r="AO37" s="630" t="s">
        <v>341</v>
      </c>
      <c r="AP37" s="631"/>
      <c r="AQ37" s="631"/>
      <c r="AR37" s="630" t="s">
        <v>342</v>
      </c>
      <c r="AS37" s="631"/>
      <c r="AT37" s="631"/>
      <c r="AU37" s="632"/>
      <c r="AV37" s="630" t="s">
        <v>183</v>
      </c>
      <c r="AW37" s="631"/>
      <c r="AX37" s="631"/>
      <c r="AY37" s="632"/>
      <c r="AZ37" s="625"/>
      <c r="BA37" s="625"/>
      <c r="BB37" s="625"/>
      <c r="BC37" s="625"/>
      <c r="BD37" s="625"/>
      <c r="BE37" s="625"/>
      <c r="BF37" s="625"/>
      <c r="BG37" s="625"/>
      <c r="BH37" s="625"/>
      <c r="BI37" s="625"/>
      <c r="BJ37" s="625"/>
      <c r="BK37" s="625"/>
      <c r="BL37" s="625"/>
      <c r="BM37" s="625"/>
      <c r="BN37" s="625"/>
      <c r="BO37" s="625"/>
      <c r="BP37" s="625"/>
      <c r="BQ37" s="625"/>
      <c r="BR37" s="625"/>
      <c r="BS37" s="625"/>
      <c r="BT37" s="625"/>
      <c r="BU37" s="625"/>
      <c r="BV37" s="625"/>
      <c r="BW37" s="625"/>
      <c r="BX37" s="625"/>
      <c r="BY37" s="625"/>
      <c r="BZ37" s="625"/>
      <c r="CA37" s="625"/>
      <c r="CB37" s="625"/>
      <c r="CC37" s="630" t="s">
        <v>184</v>
      </c>
      <c r="CD37" s="631"/>
      <c r="CE37" s="631"/>
      <c r="CF37" s="632"/>
      <c r="CG37" s="625"/>
      <c r="CH37" s="625"/>
      <c r="CI37" s="630" t="s">
        <v>405</v>
      </c>
      <c r="CJ37" s="631"/>
      <c r="CK37" s="631"/>
      <c r="CL37" s="631"/>
      <c r="CM37" s="632"/>
      <c r="CN37" s="625"/>
      <c r="CO37" s="660"/>
      <c r="CP37" s="660"/>
      <c r="CQ37" s="630" t="s">
        <v>407</v>
      </c>
      <c r="CR37" s="631"/>
      <c r="CS37" s="631"/>
      <c r="CT37" s="632"/>
      <c r="CU37" s="660"/>
      <c r="CV37" s="660"/>
      <c r="CW37" s="660"/>
      <c r="CX37" s="660"/>
      <c r="CY37" s="660"/>
      <c r="CZ37" s="660"/>
      <c r="DA37" s="660"/>
      <c r="DB37" s="660"/>
      <c r="DC37" s="660"/>
      <c r="DD37" s="630" t="s">
        <v>55</v>
      </c>
      <c r="DE37" s="631"/>
      <c r="DF37" s="631"/>
      <c r="DG37" s="631"/>
      <c r="DH37" s="632"/>
      <c r="DI37" s="625"/>
      <c r="DJ37" s="670"/>
      <c r="DK37" s="670"/>
      <c r="DL37" s="613"/>
      <c r="DM37" s="613"/>
      <c r="DN37" s="670"/>
      <c r="DO37" s="670"/>
      <c r="DP37" s="670"/>
      <c r="DQ37" s="660"/>
      <c r="DR37" s="630" t="s">
        <v>147</v>
      </c>
      <c r="DS37" s="631"/>
      <c r="DT37" s="631"/>
      <c r="DU37" s="631"/>
      <c r="DV37" s="632"/>
      <c r="DW37" s="625"/>
      <c r="DX37" s="625"/>
      <c r="DY37" s="625"/>
      <c r="DZ37" s="660"/>
      <c r="EA37" s="660"/>
      <c r="EB37" s="660"/>
      <c r="EC37" s="660"/>
      <c r="ED37" s="660"/>
      <c r="EE37" s="660"/>
      <c r="EF37" s="660"/>
      <c r="EG37" s="660"/>
      <c r="EH37" s="660"/>
      <c r="EI37" s="660"/>
      <c r="EJ37" s="660"/>
      <c r="EK37" s="660"/>
      <c r="EL37" s="660"/>
      <c r="EM37" s="660"/>
      <c r="EN37" s="660"/>
      <c r="EO37" s="660"/>
      <c r="EP37" s="660"/>
      <c r="EQ37" s="660"/>
      <c r="ER37" s="660"/>
      <c r="ES37" s="660"/>
      <c r="ET37" s="660"/>
      <c r="EU37" s="660"/>
      <c r="EV37" s="660"/>
      <c r="EW37" s="660"/>
      <c r="EX37" s="660"/>
      <c r="EY37" s="660"/>
      <c r="EZ37" s="660"/>
      <c r="FA37" s="660"/>
      <c r="FB37" s="660"/>
      <c r="FC37" s="660"/>
      <c r="FD37" s="660"/>
      <c r="FE37" s="660"/>
      <c r="FF37" s="630" t="s">
        <v>150</v>
      </c>
      <c r="FG37" s="631"/>
      <c r="FH37" s="631"/>
      <c r="FI37" s="631"/>
      <c r="FJ37" s="632"/>
      <c r="FK37" s="660"/>
      <c r="FL37" s="660"/>
      <c r="FM37" s="660"/>
      <c r="FN37" s="660"/>
      <c r="FO37" s="660"/>
      <c r="FP37" s="630" t="s">
        <v>214</v>
      </c>
      <c r="FQ37" s="631"/>
      <c r="FR37" s="631"/>
      <c r="FS37" s="632"/>
      <c r="FT37" s="625"/>
      <c r="FU37" s="625"/>
      <c r="FV37" s="670"/>
      <c r="FW37" s="670"/>
      <c r="FX37" s="613"/>
      <c r="FY37" s="613"/>
      <c r="FZ37" s="613"/>
      <c r="GA37" s="660"/>
      <c r="GB37" s="630" t="s">
        <v>139</v>
      </c>
      <c r="GC37" s="631"/>
      <c r="GD37" s="631"/>
      <c r="GE37" s="631"/>
      <c r="GF37" s="632"/>
      <c r="GG37" s="660"/>
      <c r="GH37" s="660"/>
      <c r="GI37" s="660"/>
      <c r="GJ37" s="660"/>
      <c r="GK37" s="660"/>
      <c r="GL37" s="660"/>
      <c r="GM37" s="660"/>
      <c r="GN37" s="660"/>
      <c r="GO37" s="660"/>
      <c r="GP37" s="660"/>
      <c r="GQ37" s="660"/>
      <c r="GR37" s="660"/>
      <c r="GS37" s="660"/>
      <c r="GT37" s="660"/>
      <c r="GU37" s="660"/>
      <c r="GV37" s="660"/>
      <c r="GW37" s="660"/>
      <c r="GX37" s="660"/>
      <c r="GY37" s="660"/>
      <c r="GZ37" s="660"/>
      <c r="HA37" s="660"/>
      <c r="HB37" s="660"/>
      <c r="HC37" s="660"/>
      <c r="HD37" s="660"/>
      <c r="HE37" s="660"/>
      <c r="HF37" s="660"/>
      <c r="HG37" s="660"/>
      <c r="HH37" s="660"/>
      <c r="HI37" s="660"/>
      <c r="HJ37" s="660"/>
      <c r="HK37" s="660"/>
      <c r="HL37" s="660"/>
      <c r="HM37" s="660"/>
      <c r="HN37" s="630" t="s">
        <v>170</v>
      </c>
      <c r="HO37" s="631"/>
      <c r="HP37" s="631"/>
      <c r="HQ37" s="631" t="s">
        <v>764</v>
      </c>
      <c r="HR37" s="631"/>
      <c r="HS37" s="631"/>
      <c r="HT37" s="632"/>
      <c r="HU37" s="625"/>
    </row>
    <row r="38" spans="1:230" s="1" customFormat="1" ht="12" customHeight="1">
      <c r="A38" s="5"/>
      <c r="B38" s="5"/>
      <c r="C38" s="5"/>
      <c r="D38" s="5"/>
      <c r="E38" s="5"/>
      <c r="F38" s="5"/>
      <c r="G38" s="5"/>
      <c r="H38" s="15"/>
      <c r="I38" s="15"/>
      <c r="J38" s="15"/>
      <c r="K38" s="15"/>
      <c r="L38" s="15"/>
      <c r="M38" s="15"/>
      <c r="N38" s="15"/>
      <c r="O38" s="15"/>
      <c r="P38" s="15"/>
      <c r="Q38" s="15"/>
      <c r="R38" s="15"/>
      <c r="S38" s="15"/>
      <c r="T38" s="15"/>
      <c r="U38" s="15"/>
      <c r="V38" s="15"/>
      <c r="W38" s="15"/>
      <c r="X38" s="15"/>
      <c r="Y38" s="5"/>
      <c r="Z38" s="5"/>
      <c r="AA38" s="5"/>
      <c r="AB38" s="5"/>
      <c r="AC38" s="5"/>
      <c r="AD38" s="5"/>
      <c r="AE38" s="5"/>
      <c r="AF38" s="5"/>
      <c r="AG38" s="5"/>
      <c r="AH38" s="5"/>
      <c r="AI38" s="5"/>
      <c r="AJ38" s="5"/>
      <c r="AK38" s="5"/>
      <c r="AL38" s="5"/>
      <c r="AM38" s="5"/>
      <c r="AN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row>
    <row r="39" spans="1:230" s="1" customFormat="1" ht="26.25" customHeight="1">
      <c r="A39" s="633"/>
      <c r="B39" s="639"/>
      <c r="C39" s="926" t="s">
        <v>1</v>
      </c>
      <c r="D39" s="897" t="s">
        <v>635</v>
      </c>
      <c r="E39" s="898" t="s">
        <v>631</v>
      </c>
      <c r="F39" s="897" t="s">
        <v>383</v>
      </c>
      <c r="G39" s="898"/>
      <c r="H39" s="901" t="s">
        <v>638</v>
      </c>
      <c r="I39" s="901"/>
      <c r="J39" s="901"/>
      <c r="K39" s="901"/>
      <c r="L39" s="901"/>
      <c r="M39" s="901"/>
      <c r="N39" s="901" t="s">
        <v>694</v>
      </c>
      <c r="O39" s="901"/>
      <c r="P39" s="901"/>
      <c r="Q39" s="901"/>
      <c r="R39" s="901"/>
      <c r="S39" s="901"/>
      <c r="T39" s="901"/>
      <c r="U39" s="897" t="s">
        <v>384</v>
      </c>
      <c r="V39" s="897"/>
      <c r="W39" s="935" t="s">
        <v>389</v>
      </c>
      <c r="X39" s="935"/>
      <c r="Y39" s="898" t="s">
        <v>397</v>
      </c>
      <c r="Z39" s="898"/>
      <c r="AA39" s="898"/>
      <c r="AB39" s="898"/>
      <c r="AC39" s="898"/>
      <c r="AD39" s="898"/>
      <c r="AE39" s="898"/>
      <c r="AF39" s="898"/>
      <c r="AG39" s="898"/>
      <c r="AH39" s="676"/>
      <c r="AI39" s="898" t="s">
        <v>658</v>
      </c>
      <c r="AJ39" s="898"/>
      <c r="AK39" s="898"/>
      <c r="AL39" s="898"/>
      <c r="AM39" s="898"/>
      <c r="AN39" s="898"/>
      <c r="AO39" s="898" t="s">
        <v>761</v>
      </c>
      <c r="AP39" s="898"/>
      <c r="AQ39" s="898"/>
      <c r="AR39" s="897" t="s">
        <v>238</v>
      </c>
      <c r="AS39" s="898"/>
      <c r="AT39" s="898"/>
      <c r="AU39" s="898"/>
      <c r="AV39" s="898" t="s">
        <v>176</v>
      </c>
      <c r="AW39" s="898"/>
      <c r="AX39" s="898"/>
      <c r="AY39" s="898"/>
      <c r="AZ39" s="897" t="s">
        <v>177</v>
      </c>
      <c r="BA39" s="898" t="s">
        <v>178</v>
      </c>
      <c r="BB39" s="898"/>
      <c r="BC39" s="898"/>
      <c r="BD39" s="898"/>
      <c r="BE39" s="898"/>
      <c r="BF39" s="898"/>
      <c r="BG39" s="898"/>
      <c r="BH39" s="676"/>
      <c r="BI39" s="676"/>
      <c r="BJ39" s="676"/>
      <c r="BK39" s="676"/>
      <c r="BL39" s="676"/>
      <c r="BM39" s="676"/>
      <c r="BN39" s="676"/>
      <c r="BO39" s="676"/>
      <c r="BP39" s="676"/>
      <c r="BQ39" s="676"/>
      <c r="BR39" s="676"/>
      <c r="BS39" s="676"/>
      <c r="BT39" s="676"/>
      <c r="BU39" s="676"/>
      <c r="BV39" s="676"/>
      <c r="BW39" s="676"/>
      <c r="BX39" s="676"/>
      <c r="BY39" s="676"/>
      <c r="BZ39" s="676"/>
      <c r="CA39" s="676"/>
      <c r="CB39" s="676"/>
      <c r="CC39" s="898" t="s">
        <v>186</v>
      </c>
      <c r="CD39" s="898"/>
      <c r="CE39" s="898"/>
      <c r="CF39" s="898"/>
      <c r="CG39" s="898"/>
      <c r="CH39" s="898"/>
      <c r="CI39" s="898" t="s">
        <v>450</v>
      </c>
      <c r="CJ39" s="898"/>
      <c r="CK39" s="898"/>
      <c r="CL39" s="898"/>
      <c r="CM39" s="898" t="s">
        <v>451</v>
      </c>
      <c r="CN39" s="898"/>
      <c r="CO39" s="898"/>
      <c r="CP39" s="898"/>
      <c r="CQ39" s="898" t="s">
        <v>688</v>
      </c>
      <c r="CR39" s="898"/>
      <c r="CS39" s="898"/>
      <c r="CT39" s="898"/>
      <c r="CU39" s="898"/>
      <c r="CV39" s="898"/>
      <c r="CW39" s="898"/>
      <c r="CX39" s="898"/>
      <c r="CY39" s="898"/>
      <c r="CZ39" s="898"/>
      <c r="DA39" s="898"/>
      <c r="DB39" s="898"/>
      <c r="DC39" s="676"/>
      <c r="DD39" s="937" t="s">
        <v>368</v>
      </c>
      <c r="DE39" s="938"/>
      <c r="DF39" s="938"/>
      <c r="DG39" s="939"/>
      <c r="DH39" s="898" t="s">
        <v>63</v>
      </c>
      <c r="DI39" s="898"/>
      <c r="DJ39" s="898"/>
      <c r="DK39" s="898"/>
      <c r="DL39" s="898"/>
      <c r="DM39" s="898"/>
      <c r="DN39" s="898" t="s">
        <v>373</v>
      </c>
      <c r="DO39" s="898"/>
      <c r="DP39" s="898"/>
      <c r="DQ39" s="898"/>
      <c r="DR39" s="892" t="s">
        <v>348</v>
      </c>
      <c r="DS39" s="892"/>
      <c r="DT39" s="892"/>
      <c r="DU39" s="892"/>
      <c r="DV39" s="892"/>
      <c r="DW39" s="892"/>
      <c r="DX39" s="892"/>
      <c r="DY39" s="892"/>
      <c r="DZ39" s="892"/>
      <c r="EA39" s="892"/>
      <c r="EB39" s="676"/>
      <c r="EC39" s="676"/>
      <c r="ED39" s="676"/>
      <c r="EE39" s="676"/>
      <c r="EF39" s="676"/>
      <c r="EG39" s="676"/>
      <c r="EH39" s="676"/>
      <c r="EI39" s="676"/>
      <c r="EJ39" s="676"/>
      <c r="EK39" s="676"/>
      <c r="EL39" s="676"/>
      <c r="EM39" s="676"/>
      <c r="EN39" s="676"/>
      <c r="EO39" s="676"/>
      <c r="EP39" s="676"/>
      <c r="EQ39" s="676"/>
      <c r="ER39" s="676"/>
      <c r="ES39" s="676"/>
      <c r="ET39" s="676"/>
      <c r="EU39" s="676"/>
      <c r="EV39" s="676"/>
      <c r="EW39" s="676"/>
      <c r="EX39" s="676"/>
      <c r="EY39" s="676"/>
      <c r="EZ39" s="676"/>
      <c r="FA39" s="676"/>
      <c r="FB39" s="676"/>
      <c r="FC39" s="676"/>
      <c r="FD39" s="676"/>
      <c r="FE39" s="676"/>
      <c r="FF39" s="892" t="s">
        <v>763</v>
      </c>
      <c r="FG39" s="892"/>
      <c r="FH39" s="892"/>
      <c r="FI39" s="892"/>
      <c r="FJ39" s="892"/>
      <c r="FK39" s="892"/>
      <c r="FL39" s="892"/>
      <c r="FM39" s="892"/>
      <c r="FN39" s="892"/>
      <c r="FO39" s="676"/>
      <c r="FP39" s="897" t="s">
        <v>376</v>
      </c>
      <c r="FQ39" s="898"/>
      <c r="FR39" s="898"/>
      <c r="FS39" s="898"/>
      <c r="FT39" s="898" t="s">
        <v>25</v>
      </c>
      <c r="FU39" s="898"/>
      <c r="FV39" s="898"/>
      <c r="FW39" s="898"/>
      <c r="FX39" s="898"/>
      <c r="FY39" s="898"/>
      <c r="FZ39" s="898" t="s">
        <v>29</v>
      </c>
      <c r="GA39" s="898"/>
      <c r="GB39" s="940" t="s">
        <v>132</v>
      </c>
      <c r="GC39" s="940"/>
      <c r="GD39" s="940"/>
      <c r="GE39" s="940"/>
      <c r="GF39" s="941" t="s">
        <v>133</v>
      </c>
      <c r="GG39" s="941"/>
      <c r="GH39" s="941"/>
      <c r="GI39" s="941"/>
      <c r="GJ39" s="633"/>
      <c r="GK39" s="898" t="s">
        <v>136</v>
      </c>
      <c r="GL39" s="898"/>
      <c r="GM39" s="898"/>
      <c r="GN39" s="898"/>
      <c r="GO39" s="898"/>
      <c r="GP39" s="898"/>
      <c r="GQ39" s="898"/>
      <c r="GR39" s="898"/>
      <c r="GS39" s="676"/>
      <c r="GT39" s="676"/>
      <c r="GU39" s="676"/>
      <c r="GV39" s="676"/>
      <c r="GW39" s="676"/>
      <c r="GX39" s="676"/>
      <c r="GY39" s="676"/>
      <c r="GZ39" s="676"/>
      <c r="HA39" s="676"/>
      <c r="HB39" s="676"/>
      <c r="HC39" s="676"/>
      <c r="HD39" s="676"/>
      <c r="HE39" s="676"/>
      <c r="HF39" s="676"/>
      <c r="HG39" s="676"/>
      <c r="HH39" s="676"/>
      <c r="HI39" s="676"/>
      <c r="HJ39" s="676"/>
      <c r="HK39" s="676"/>
      <c r="HL39" s="676"/>
      <c r="HM39" s="676"/>
      <c r="HN39" s="898" t="s">
        <v>172</v>
      </c>
      <c r="HO39" s="898"/>
      <c r="HP39" s="898"/>
      <c r="HQ39" s="898"/>
      <c r="HR39" s="898"/>
      <c r="HS39" s="898"/>
      <c r="HT39" s="898"/>
      <c r="HU39" s="676"/>
    </row>
    <row r="40" spans="1:230" s="1" customFormat="1" ht="29.25" customHeight="1">
      <c r="A40" s="677" t="s">
        <v>351</v>
      </c>
      <c r="B40" s="633" t="s">
        <v>351</v>
      </c>
      <c r="C40" s="927"/>
      <c r="D40" s="897"/>
      <c r="E40" s="898"/>
      <c r="F40" s="640" t="s">
        <v>627</v>
      </c>
      <c r="G40" s="641" t="s">
        <v>628</v>
      </c>
      <c r="H40" s="642"/>
      <c r="I40" s="643" t="s">
        <v>328</v>
      </c>
      <c r="J40" s="643" t="s">
        <v>329</v>
      </c>
      <c r="K40" s="637" t="s">
        <v>439</v>
      </c>
      <c r="L40" s="643" t="s">
        <v>325</v>
      </c>
      <c r="M40" s="637" t="s">
        <v>632</v>
      </c>
      <c r="N40" s="642"/>
      <c r="O40" s="643" t="s">
        <v>212</v>
      </c>
      <c r="P40" s="643" t="s">
        <v>713</v>
      </c>
      <c r="Q40" s="643" t="s">
        <v>714</v>
      </c>
      <c r="R40" s="643" t="s">
        <v>715</v>
      </c>
      <c r="S40" s="643" t="s">
        <v>326</v>
      </c>
      <c r="T40" s="637" t="s">
        <v>632</v>
      </c>
      <c r="U40" s="636" t="s">
        <v>385</v>
      </c>
      <c r="V40" s="636" t="s">
        <v>522</v>
      </c>
      <c r="W40" s="638" t="s">
        <v>385</v>
      </c>
      <c r="X40" s="678" t="s">
        <v>522</v>
      </c>
      <c r="Y40" s="633" t="s">
        <v>2</v>
      </c>
      <c r="Z40" s="635" t="s">
        <v>360</v>
      </c>
      <c r="AA40" s="635" t="s">
        <v>361</v>
      </c>
      <c r="AB40" s="635" t="s">
        <v>362</v>
      </c>
      <c r="AC40" s="635" t="s">
        <v>363</v>
      </c>
      <c r="AD40" s="635" t="s">
        <v>364</v>
      </c>
      <c r="AE40" s="635" t="s">
        <v>365</v>
      </c>
      <c r="AF40" s="635" t="s">
        <v>347</v>
      </c>
      <c r="AG40" s="636" t="s">
        <v>632</v>
      </c>
      <c r="AH40" s="676"/>
      <c r="AI40" s="635" t="s">
        <v>337</v>
      </c>
      <c r="AJ40" s="635" t="s">
        <v>338</v>
      </c>
      <c r="AK40" s="635" t="s">
        <v>339</v>
      </c>
      <c r="AL40" s="635" t="s">
        <v>642</v>
      </c>
      <c r="AM40" s="635" t="s">
        <v>340</v>
      </c>
      <c r="AN40" s="636" t="s">
        <v>632</v>
      </c>
      <c r="AO40" s="635" t="s">
        <v>236</v>
      </c>
      <c r="AP40" s="635" t="s">
        <v>235</v>
      </c>
      <c r="AQ40" s="635" t="s">
        <v>237</v>
      </c>
      <c r="AR40" s="633"/>
      <c r="AS40" s="636" t="s">
        <v>643</v>
      </c>
      <c r="AT40" s="636" t="s">
        <v>644</v>
      </c>
      <c r="AU40" s="636" t="s">
        <v>632</v>
      </c>
      <c r="AV40" s="633"/>
      <c r="AW40" s="636" t="s">
        <v>241</v>
      </c>
      <c r="AX40" s="636" t="s">
        <v>242</v>
      </c>
      <c r="AY40" s="636" t="s">
        <v>632</v>
      </c>
      <c r="AZ40" s="898"/>
      <c r="BA40" s="636" t="s">
        <v>179</v>
      </c>
      <c r="BB40" s="942" t="s">
        <v>180</v>
      </c>
      <c r="BC40" s="942"/>
      <c r="BD40" s="942"/>
      <c r="BE40" s="942"/>
      <c r="BF40" s="636" t="s">
        <v>645</v>
      </c>
      <c r="BG40" s="636" t="s">
        <v>632</v>
      </c>
      <c r="BH40" s="676"/>
      <c r="BI40" s="676"/>
      <c r="BJ40" s="676"/>
      <c r="BK40" s="676"/>
      <c r="BL40" s="676"/>
      <c r="BM40" s="676"/>
      <c r="BN40" s="676"/>
      <c r="BO40" s="676"/>
      <c r="BP40" s="676"/>
      <c r="BQ40" s="676"/>
      <c r="BR40" s="676"/>
      <c r="BS40" s="676"/>
      <c r="BT40" s="676"/>
      <c r="BU40" s="676"/>
      <c r="BV40" s="676"/>
      <c r="BW40" s="676"/>
      <c r="BX40" s="676"/>
      <c r="BY40" s="676"/>
      <c r="BZ40" s="676"/>
      <c r="CA40" s="676"/>
      <c r="CB40" s="676"/>
      <c r="CC40" s="636" t="s">
        <v>181</v>
      </c>
      <c r="CD40" s="636" t="s">
        <v>182</v>
      </c>
      <c r="CE40" s="635" t="s">
        <v>462</v>
      </c>
      <c r="CF40" s="636" t="s">
        <v>619</v>
      </c>
      <c r="CG40" s="636" t="s">
        <v>523</v>
      </c>
      <c r="CH40" s="636" t="s">
        <v>632</v>
      </c>
      <c r="CI40" s="639"/>
      <c r="CJ40" s="636" t="s">
        <v>241</v>
      </c>
      <c r="CK40" s="636" t="s">
        <v>242</v>
      </c>
      <c r="CL40" s="636" t="s">
        <v>632</v>
      </c>
      <c r="CM40" s="639"/>
      <c r="CN40" s="636" t="s">
        <v>241</v>
      </c>
      <c r="CO40" s="636" t="s">
        <v>242</v>
      </c>
      <c r="CP40" s="636" t="s">
        <v>632</v>
      </c>
      <c r="CQ40" s="633"/>
      <c r="CR40" s="636" t="s">
        <v>464</v>
      </c>
      <c r="CS40" s="635" t="s">
        <v>465</v>
      </c>
      <c r="CT40" s="635" t="s">
        <v>466</v>
      </c>
      <c r="CU40" s="635" t="s">
        <v>468</v>
      </c>
      <c r="CV40" s="636" t="s">
        <v>469</v>
      </c>
      <c r="CW40" s="635" t="s">
        <v>470</v>
      </c>
      <c r="CX40" s="635" t="s">
        <v>471</v>
      </c>
      <c r="CY40" s="635" t="s">
        <v>472</v>
      </c>
      <c r="CZ40" s="636" t="s">
        <v>619</v>
      </c>
      <c r="DA40" s="644" t="s">
        <v>343</v>
      </c>
      <c r="DB40" s="645" t="s">
        <v>632</v>
      </c>
      <c r="DC40" s="676"/>
      <c r="DD40" s="639"/>
      <c r="DE40" s="635" t="s">
        <v>366</v>
      </c>
      <c r="DF40" s="635" t="s">
        <v>367</v>
      </c>
      <c r="DG40" s="636" t="s">
        <v>632</v>
      </c>
      <c r="DH40" s="639"/>
      <c r="DI40" s="635" t="s">
        <v>369</v>
      </c>
      <c r="DJ40" s="635" t="s">
        <v>370</v>
      </c>
      <c r="DK40" s="635" t="s">
        <v>371</v>
      </c>
      <c r="DL40" s="635" t="s">
        <v>372</v>
      </c>
      <c r="DM40" s="636" t="s">
        <v>632</v>
      </c>
      <c r="DN40" s="646" t="s">
        <v>374</v>
      </c>
      <c r="DO40" s="646" t="s">
        <v>375</v>
      </c>
      <c r="DP40" s="647" t="s">
        <v>762</v>
      </c>
      <c r="DQ40" s="647" t="s">
        <v>375</v>
      </c>
      <c r="DR40" s="635" t="s">
        <v>473</v>
      </c>
      <c r="DS40" s="635" t="s">
        <v>344</v>
      </c>
      <c r="DT40" s="635" t="s">
        <v>646</v>
      </c>
      <c r="DU40" s="636" t="s">
        <v>345</v>
      </c>
      <c r="DV40" s="635" t="s">
        <v>346</v>
      </c>
      <c r="DW40" s="635" t="s">
        <v>142</v>
      </c>
      <c r="DX40" s="635" t="s">
        <v>531</v>
      </c>
      <c r="DY40" s="635" t="s">
        <v>721</v>
      </c>
      <c r="DZ40" s="635" t="s">
        <v>347</v>
      </c>
      <c r="EA40" s="645" t="s">
        <v>632</v>
      </c>
      <c r="EB40" s="676"/>
      <c r="EC40" s="676"/>
      <c r="ED40" s="676"/>
      <c r="EE40" s="676"/>
      <c r="EF40" s="676"/>
      <c r="EG40" s="676"/>
      <c r="EH40" s="676"/>
      <c r="EI40" s="676"/>
      <c r="EJ40" s="676"/>
      <c r="EK40" s="676"/>
      <c r="EL40" s="676"/>
      <c r="EM40" s="676"/>
      <c r="EN40" s="676"/>
      <c r="EO40" s="676"/>
      <c r="EP40" s="676"/>
      <c r="EQ40" s="676"/>
      <c r="ER40" s="676"/>
      <c r="ES40" s="676"/>
      <c r="ET40" s="676"/>
      <c r="EU40" s="676"/>
      <c r="EV40" s="676"/>
      <c r="EW40" s="676"/>
      <c r="EX40" s="676"/>
      <c r="EY40" s="676"/>
      <c r="EZ40" s="676"/>
      <c r="FA40" s="676"/>
      <c r="FB40" s="676"/>
      <c r="FC40" s="676"/>
      <c r="FD40" s="676"/>
      <c r="FE40" s="676"/>
      <c r="FF40" s="635" t="s">
        <v>344</v>
      </c>
      <c r="FG40" s="635" t="s">
        <v>646</v>
      </c>
      <c r="FH40" s="636" t="s">
        <v>345</v>
      </c>
      <c r="FI40" s="635" t="s">
        <v>346</v>
      </c>
      <c r="FJ40" s="635" t="s">
        <v>142</v>
      </c>
      <c r="FK40" s="635" t="s">
        <v>531</v>
      </c>
      <c r="FL40" s="635" t="s">
        <v>721</v>
      </c>
      <c r="FM40" s="635" t="s">
        <v>347</v>
      </c>
      <c r="FN40" s="645" t="s">
        <v>632</v>
      </c>
      <c r="FO40" s="676"/>
      <c r="FP40" s="639"/>
      <c r="FQ40" s="635" t="s">
        <v>366</v>
      </c>
      <c r="FR40" s="635" t="s">
        <v>367</v>
      </c>
      <c r="FS40" s="636" t="s">
        <v>632</v>
      </c>
      <c r="FT40" s="639"/>
      <c r="FU40" s="636" t="s">
        <v>26</v>
      </c>
      <c r="FV40" s="635" t="s">
        <v>377</v>
      </c>
      <c r="FW40" s="636" t="s">
        <v>27</v>
      </c>
      <c r="FX40" s="636" t="s">
        <v>28</v>
      </c>
      <c r="FY40" s="636" t="s">
        <v>632</v>
      </c>
      <c r="FZ40" s="640" t="s">
        <v>627</v>
      </c>
      <c r="GA40" s="641" t="s">
        <v>628</v>
      </c>
      <c r="GB40" s="640" t="s">
        <v>134</v>
      </c>
      <c r="GC40" s="640" t="s">
        <v>524</v>
      </c>
      <c r="GD40" s="640" t="s">
        <v>525</v>
      </c>
      <c r="GE40" s="640" t="s">
        <v>632</v>
      </c>
      <c r="GF40" s="641" t="s">
        <v>134</v>
      </c>
      <c r="GG40" s="641" t="s">
        <v>524</v>
      </c>
      <c r="GH40" s="641" t="s">
        <v>525</v>
      </c>
      <c r="GI40" s="641" t="s">
        <v>632</v>
      </c>
      <c r="GJ40" s="633"/>
      <c r="GK40" s="648" t="s">
        <v>135</v>
      </c>
      <c r="GL40" s="649" t="s">
        <v>716</v>
      </c>
      <c r="GM40" s="649" t="s">
        <v>717</v>
      </c>
      <c r="GN40" s="649" t="s">
        <v>718</v>
      </c>
      <c r="GO40" s="649" t="s">
        <v>719</v>
      </c>
      <c r="GP40" s="649" t="s">
        <v>720</v>
      </c>
      <c r="GQ40" s="649" t="s">
        <v>359</v>
      </c>
      <c r="GR40" s="636" t="s">
        <v>632</v>
      </c>
      <c r="GS40" s="676"/>
      <c r="GT40" s="676"/>
      <c r="GU40" s="676"/>
      <c r="GV40" s="676"/>
      <c r="GW40" s="676"/>
      <c r="GX40" s="676"/>
      <c r="GY40" s="676"/>
      <c r="GZ40" s="676"/>
      <c r="HA40" s="676"/>
      <c r="HB40" s="676"/>
      <c r="HC40" s="676"/>
      <c r="HD40" s="676"/>
      <c r="HE40" s="676"/>
      <c r="HF40" s="676"/>
      <c r="HG40" s="676"/>
      <c r="HH40" s="676"/>
      <c r="HI40" s="676"/>
      <c r="HJ40" s="676"/>
      <c r="HK40" s="676"/>
      <c r="HL40" s="676"/>
      <c r="HM40" s="676"/>
      <c r="HN40" s="635" t="s">
        <v>216</v>
      </c>
      <c r="HO40" s="636" t="s">
        <v>171</v>
      </c>
      <c r="HP40" s="635" t="s">
        <v>382</v>
      </c>
      <c r="HQ40" s="635" t="s">
        <v>723</v>
      </c>
      <c r="HR40" s="635" t="s">
        <v>217</v>
      </c>
      <c r="HS40" s="636" t="s">
        <v>632</v>
      </c>
      <c r="HT40" s="635" t="s">
        <v>476</v>
      </c>
      <c r="HU40" s="676"/>
    </row>
    <row r="41" spans="1:230" s="1" customFormat="1" ht="12" customHeight="1">
      <c r="A41" s="679" t="s">
        <v>352</v>
      </c>
      <c r="B41" s="651"/>
      <c r="C41" s="925" t="s">
        <v>630</v>
      </c>
      <c r="D41" s="891">
        <v>52</v>
      </c>
      <c r="E41" s="907">
        <v>13269</v>
      </c>
      <c r="F41" s="949">
        <v>1004.027027027027</v>
      </c>
      <c r="G41" s="949">
        <v>1004.3555555555556</v>
      </c>
      <c r="H41" s="902"/>
      <c r="I41" s="891">
        <v>6</v>
      </c>
      <c r="J41" s="891">
        <v>14</v>
      </c>
      <c r="K41" s="891">
        <v>32</v>
      </c>
      <c r="L41" s="891">
        <v>0</v>
      </c>
      <c r="M41" s="891">
        <v>0</v>
      </c>
      <c r="N41" s="902"/>
      <c r="O41" s="891">
        <v>2</v>
      </c>
      <c r="P41" s="891">
        <v>5</v>
      </c>
      <c r="Q41" s="891">
        <v>13</v>
      </c>
      <c r="R41" s="891">
        <v>6</v>
      </c>
      <c r="S41" s="891">
        <v>10</v>
      </c>
      <c r="T41" s="891">
        <v>16</v>
      </c>
      <c r="U41" s="916">
        <v>39.310196078431375</v>
      </c>
      <c r="V41" s="916">
        <v>27.225294117647056</v>
      </c>
      <c r="W41" s="919">
        <v>21.669999999999998</v>
      </c>
      <c r="X41" s="919">
        <v>6.4939999999999998</v>
      </c>
      <c r="Y41" s="899">
        <v>44</v>
      </c>
      <c r="Z41" s="891">
        <v>23</v>
      </c>
      <c r="AA41" s="891">
        <v>1</v>
      </c>
      <c r="AB41" s="891">
        <v>4</v>
      </c>
      <c r="AC41" s="891">
        <v>0</v>
      </c>
      <c r="AD41" s="891">
        <v>0</v>
      </c>
      <c r="AE41" s="891">
        <v>16</v>
      </c>
      <c r="AF41" s="891">
        <v>7</v>
      </c>
      <c r="AG41" s="891">
        <v>1</v>
      </c>
      <c r="AH41" s="657"/>
      <c r="AI41" s="891">
        <v>2</v>
      </c>
      <c r="AJ41" s="891">
        <v>21</v>
      </c>
      <c r="AK41" s="891">
        <v>13</v>
      </c>
      <c r="AL41" s="891">
        <v>3</v>
      </c>
      <c r="AM41" s="891">
        <v>12</v>
      </c>
      <c r="AN41" s="891">
        <v>1</v>
      </c>
      <c r="AO41" s="907">
        <v>160.72916666666666</v>
      </c>
      <c r="AP41" s="908">
        <v>3956.2083333333335</v>
      </c>
      <c r="AQ41" s="908">
        <v>1039.8333333333333</v>
      </c>
      <c r="AR41" s="899"/>
      <c r="AS41" s="891">
        <v>48</v>
      </c>
      <c r="AT41" s="891">
        <v>3</v>
      </c>
      <c r="AU41" s="891">
        <v>1</v>
      </c>
      <c r="AV41" s="899"/>
      <c r="AW41" s="891">
        <v>52</v>
      </c>
      <c r="AX41" s="891">
        <v>0</v>
      </c>
      <c r="AY41" s="891">
        <v>0</v>
      </c>
      <c r="AZ41" s="943">
        <v>60.96153846153846</v>
      </c>
      <c r="BA41" s="894">
        <v>51</v>
      </c>
      <c r="BB41" s="899">
        <v>7</v>
      </c>
      <c r="BC41" s="899">
        <v>44</v>
      </c>
      <c r="BD41" s="899">
        <v>0</v>
      </c>
      <c r="BE41" s="899">
        <v>0</v>
      </c>
      <c r="BF41" s="894">
        <v>1</v>
      </c>
      <c r="BG41" s="894">
        <v>0</v>
      </c>
      <c r="BH41" s="657"/>
      <c r="BI41" s="657"/>
      <c r="BJ41" s="657"/>
      <c r="BK41" s="657"/>
      <c r="BL41" s="657"/>
      <c r="BM41" s="657"/>
      <c r="BN41" s="657"/>
      <c r="BO41" s="657"/>
      <c r="BP41" s="657"/>
      <c r="BQ41" s="657"/>
      <c r="BR41" s="657"/>
      <c r="BS41" s="657"/>
      <c r="BT41" s="657"/>
      <c r="BU41" s="657"/>
      <c r="BV41" s="657"/>
      <c r="BW41" s="657"/>
      <c r="BX41" s="657"/>
      <c r="BY41" s="657"/>
      <c r="BZ41" s="657"/>
      <c r="CA41" s="657"/>
      <c r="CB41" s="657"/>
      <c r="CC41" s="891">
        <v>7</v>
      </c>
      <c r="CD41" s="891">
        <v>45</v>
      </c>
      <c r="CE41" s="891">
        <v>0</v>
      </c>
      <c r="CF41" s="891">
        <v>0</v>
      </c>
      <c r="CG41" s="891">
        <v>1</v>
      </c>
      <c r="CH41" s="891">
        <v>0</v>
      </c>
      <c r="CI41" s="896"/>
      <c r="CJ41" s="891">
        <v>48</v>
      </c>
      <c r="CK41" s="891">
        <v>4</v>
      </c>
      <c r="CL41" s="891">
        <v>0</v>
      </c>
      <c r="CM41" s="896"/>
      <c r="CN41" s="891">
        <v>2</v>
      </c>
      <c r="CO41" s="891">
        <v>48</v>
      </c>
      <c r="CP41" s="891">
        <v>2</v>
      </c>
      <c r="CQ41" s="899"/>
      <c r="CR41" s="891">
        <v>2</v>
      </c>
      <c r="CS41" s="891">
        <v>2</v>
      </c>
      <c r="CT41" s="891">
        <v>2</v>
      </c>
      <c r="CU41" s="891">
        <v>31</v>
      </c>
      <c r="CV41" s="891">
        <v>3</v>
      </c>
      <c r="CW41" s="891">
        <v>1</v>
      </c>
      <c r="CX41" s="891">
        <v>1</v>
      </c>
      <c r="CY41" s="891">
        <v>7</v>
      </c>
      <c r="CZ41" s="891">
        <v>3</v>
      </c>
      <c r="DA41" s="891">
        <v>0</v>
      </c>
      <c r="DB41" s="891">
        <v>0</v>
      </c>
      <c r="DC41" s="657"/>
      <c r="DD41" s="896"/>
      <c r="DE41" s="891">
        <v>51</v>
      </c>
      <c r="DF41" s="891">
        <v>1</v>
      </c>
      <c r="DG41" s="891">
        <v>0</v>
      </c>
      <c r="DH41" s="896"/>
      <c r="DI41" s="891">
        <v>35</v>
      </c>
      <c r="DJ41" s="891">
        <v>13</v>
      </c>
      <c r="DK41" s="891">
        <v>3</v>
      </c>
      <c r="DL41" s="891">
        <v>0</v>
      </c>
      <c r="DM41" s="894">
        <v>0</v>
      </c>
      <c r="DN41" s="907">
        <v>149</v>
      </c>
      <c r="DO41" s="907">
        <v>7</v>
      </c>
      <c r="DP41" s="907">
        <v>135</v>
      </c>
      <c r="DQ41" s="907">
        <v>132</v>
      </c>
      <c r="DR41" s="894">
        <v>47</v>
      </c>
      <c r="DS41" s="894">
        <v>42</v>
      </c>
      <c r="DT41" s="894">
        <v>0</v>
      </c>
      <c r="DU41" s="894">
        <v>2</v>
      </c>
      <c r="DV41" s="894">
        <v>0</v>
      </c>
      <c r="DW41" s="894">
        <v>0</v>
      </c>
      <c r="DX41" s="894">
        <v>0</v>
      </c>
      <c r="DY41" s="894">
        <v>3</v>
      </c>
      <c r="DZ41" s="894">
        <v>5</v>
      </c>
      <c r="EA41" s="894">
        <v>0</v>
      </c>
      <c r="EB41" s="657"/>
      <c r="EC41" s="657"/>
      <c r="ED41" s="657"/>
      <c r="EE41" s="657"/>
      <c r="EF41" s="657"/>
      <c r="EG41" s="657"/>
      <c r="EH41" s="657"/>
      <c r="EI41" s="657"/>
      <c r="EJ41" s="657"/>
      <c r="EK41" s="657"/>
      <c r="EL41" s="657"/>
      <c r="EM41" s="657"/>
      <c r="EN41" s="657"/>
      <c r="EO41" s="657"/>
      <c r="EP41" s="657"/>
      <c r="EQ41" s="657"/>
      <c r="ER41" s="657"/>
      <c r="ES41" s="657"/>
      <c r="ET41" s="657"/>
      <c r="EU41" s="657"/>
      <c r="EV41" s="657"/>
      <c r="EW41" s="657"/>
      <c r="EX41" s="657"/>
      <c r="EY41" s="657"/>
      <c r="EZ41" s="657"/>
      <c r="FA41" s="657"/>
      <c r="FB41" s="657"/>
      <c r="FC41" s="657"/>
      <c r="FD41" s="657"/>
      <c r="FE41" s="657"/>
      <c r="FF41" s="891">
        <v>42</v>
      </c>
      <c r="FG41" s="891">
        <v>5</v>
      </c>
      <c r="FH41" s="891">
        <v>33</v>
      </c>
      <c r="FI41" s="891">
        <v>9</v>
      </c>
      <c r="FJ41" s="891">
        <v>4</v>
      </c>
      <c r="FK41" s="891">
        <v>0</v>
      </c>
      <c r="FL41" s="891">
        <v>37</v>
      </c>
      <c r="FM41" s="891">
        <v>5</v>
      </c>
      <c r="FN41" s="891">
        <v>0</v>
      </c>
      <c r="FO41" s="657"/>
      <c r="FP41" s="896"/>
      <c r="FQ41" s="891">
        <v>50</v>
      </c>
      <c r="FR41" s="891">
        <v>2</v>
      </c>
      <c r="FS41" s="891">
        <v>0</v>
      </c>
      <c r="FT41" s="896"/>
      <c r="FU41" s="891">
        <v>41</v>
      </c>
      <c r="FV41" s="891">
        <v>5</v>
      </c>
      <c r="FW41" s="891">
        <v>4</v>
      </c>
      <c r="FX41" s="891">
        <v>0</v>
      </c>
      <c r="FY41" s="894">
        <v>0</v>
      </c>
      <c r="FZ41" s="891">
        <v>1</v>
      </c>
      <c r="GA41" s="891">
        <v>5</v>
      </c>
      <c r="GB41" s="907">
        <v>966</v>
      </c>
      <c r="GC41" s="891">
        <v>50</v>
      </c>
      <c r="GD41" s="891">
        <v>0</v>
      </c>
      <c r="GE41" s="891">
        <v>2</v>
      </c>
      <c r="GF41" s="907">
        <v>173</v>
      </c>
      <c r="GG41" s="891">
        <v>32</v>
      </c>
      <c r="GH41" s="891">
        <v>0</v>
      </c>
      <c r="GI41" s="891">
        <v>20</v>
      </c>
      <c r="GJ41" s="652"/>
      <c r="GK41" s="891">
        <v>23</v>
      </c>
      <c r="GL41" s="891">
        <v>6</v>
      </c>
      <c r="GM41" s="891">
        <v>2</v>
      </c>
      <c r="GN41" s="891">
        <v>4</v>
      </c>
      <c r="GO41" s="891">
        <v>7</v>
      </c>
      <c r="GP41" s="891">
        <v>1</v>
      </c>
      <c r="GQ41" s="891">
        <v>8</v>
      </c>
      <c r="GR41" s="891">
        <v>1</v>
      </c>
      <c r="GS41" s="657"/>
      <c r="GT41" s="899"/>
      <c r="GU41" s="899"/>
      <c r="GV41" s="899"/>
      <c r="GW41" s="899"/>
      <c r="GX41" s="657"/>
      <c r="GY41" s="657"/>
      <c r="GZ41" s="657"/>
      <c r="HA41" s="657"/>
      <c r="HB41" s="657"/>
      <c r="HC41" s="657"/>
      <c r="HD41" s="657"/>
      <c r="HE41" s="657"/>
      <c r="HF41" s="657"/>
      <c r="HG41" s="657"/>
      <c r="HH41" s="657"/>
      <c r="HI41" s="657"/>
      <c r="HJ41" s="657"/>
      <c r="HK41" s="657"/>
      <c r="HL41" s="657"/>
      <c r="HM41" s="899"/>
      <c r="HN41" s="891">
        <v>18</v>
      </c>
      <c r="HO41" s="891">
        <v>17</v>
      </c>
      <c r="HP41" s="891">
        <v>37</v>
      </c>
      <c r="HQ41" s="891">
        <v>8</v>
      </c>
      <c r="HR41" s="891">
        <v>6</v>
      </c>
      <c r="HS41" s="891">
        <v>1</v>
      </c>
      <c r="HT41" s="891">
        <v>45</v>
      </c>
      <c r="HU41" s="657"/>
    </row>
    <row r="42" spans="1:230" s="1" customFormat="1" ht="12" customHeight="1">
      <c r="A42" s="679" t="s">
        <v>353</v>
      </c>
      <c r="B42" s="654" t="s">
        <v>353</v>
      </c>
      <c r="C42" s="925"/>
      <c r="D42" s="891"/>
      <c r="E42" s="907"/>
      <c r="F42" s="949"/>
      <c r="G42" s="949"/>
      <c r="H42" s="902"/>
      <c r="I42" s="891"/>
      <c r="J42" s="891"/>
      <c r="K42" s="891"/>
      <c r="L42" s="891"/>
      <c r="M42" s="891"/>
      <c r="N42" s="902"/>
      <c r="O42" s="891"/>
      <c r="P42" s="891"/>
      <c r="Q42" s="891"/>
      <c r="R42" s="891"/>
      <c r="S42" s="891"/>
      <c r="T42" s="891"/>
      <c r="U42" s="916"/>
      <c r="V42" s="916"/>
      <c r="W42" s="919"/>
      <c r="X42" s="919"/>
      <c r="Y42" s="899"/>
      <c r="Z42" s="891"/>
      <c r="AA42" s="891"/>
      <c r="AB42" s="891"/>
      <c r="AC42" s="891"/>
      <c r="AD42" s="891"/>
      <c r="AE42" s="891"/>
      <c r="AF42" s="891"/>
      <c r="AG42" s="891"/>
      <c r="AH42" s="657"/>
      <c r="AI42" s="891"/>
      <c r="AJ42" s="891"/>
      <c r="AK42" s="891"/>
      <c r="AL42" s="891"/>
      <c r="AM42" s="891"/>
      <c r="AN42" s="891"/>
      <c r="AO42" s="907"/>
      <c r="AP42" s="908"/>
      <c r="AQ42" s="908"/>
      <c r="AR42" s="899"/>
      <c r="AS42" s="891"/>
      <c r="AT42" s="891"/>
      <c r="AU42" s="891"/>
      <c r="AV42" s="899"/>
      <c r="AW42" s="891"/>
      <c r="AX42" s="891"/>
      <c r="AY42" s="891"/>
      <c r="AZ42" s="943"/>
      <c r="BA42" s="895"/>
      <c r="BB42" s="899"/>
      <c r="BC42" s="899"/>
      <c r="BD42" s="899"/>
      <c r="BE42" s="899"/>
      <c r="BF42" s="894"/>
      <c r="BG42" s="894"/>
      <c r="BH42" s="657"/>
      <c r="BI42" s="657"/>
      <c r="BJ42" s="657"/>
      <c r="BK42" s="657"/>
      <c r="BL42" s="657"/>
      <c r="BM42" s="657"/>
      <c r="BN42" s="657"/>
      <c r="BO42" s="657"/>
      <c r="BP42" s="657"/>
      <c r="BQ42" s="657"/>
      <c r="BR42" s="657"/>
      <c r="BS42" s="657"/>
      <c r="BT42" s="657"/>
      <c r="BU42" s="657"/>
      <c r="BV42" s="657"/>
      <c r="BW42" s="657"/>
      <c r="BX42" s="657"/>
      <c r="BY42" s="657"/>
      <c r="BZ42" s="657"/>
      <c r="CA42" s="657"/>
      <c r="CB42" s="657"/>
      <c r="CC42" s="891"/>
      <c r="CD42" s="891"/>
      <c r="CE42" s="891"/>
      <c r="CF42" s="891"/>
      <c r="CG42" s="891"/>
      <c r="CH42" s="891"/>
      <c r="CI42" s="896"/>
      <c r="CJ42" s="891"/>
      <c r="CK42" s="891"/>
      <c r="CL42" s="891"/>
      <c r="CM42" s="896"/>
      <c r="CN42" s="891"/>
      <c r="CO42" s="891"/>
      <c r="CP42" s="891"/>
      <c r="CQ42" s="899"/>
      <c r="CR42" s="891"/>
      <c r="CS42" s="891"/>
      <c r="CT42" s="891"/>
      <c r="CU42" s="891"/>
      <c r="CV42" s="891"/>
      <c r="CW42" s="891"/>
      <c r="CX42" s="891"/>
      <c r="CY42" s="891"/>
      <c r="CZ42" s="891"/>
      <c r="DA42" s="891"/>
      <c r="DB42" s="891"/>
      <c r="DC42" s="657"/>
      <c r="DD42" s="896"/>
      <c r="DE42" s="891"/>
      <c r="DF42" s="891"/>
      <c r="DG42" s="891"/>
      <c r="DH42" s="896"/>
      <c r="DI42" s="891"/>
      <c r="DJ42" s="891"/>
      <c r="DK42" s="891"/>
      <c r="DL42" s="891"/>
      <c r="DM42" s="895"/>
      <c r="DN42" s="907"/>
      <c r="DO42" s="907"/>
      <c r="DP42" s="907"/>
      <c r="DQ42" s="907"/>
      <c r="DR42" s="895"/>
      <c r="DS42" s="894"/>
      <c r="DT42" s="894"/>
      <c r="DU42" s="894"/>
      <c r="DV42" s="894"/>
      <c r="DW42" s="894"/>
      <c r="DX42" s="894"/>
      <c r="DY42" s="894"/>
      <c r="DZ42" s="894"/>
      <c r="EA42" s="894"/>
      <c r="EB42" s="657"/>
      <c r="EC42" s="657"/>
      <c r="ED42" s="657"/>
      <c r="EE42" s="657"/>
      <c r="EF42" s="657"/>
      <c r="EG42" s="657"/>
      <c r="EH42" s="657"/>
      <c r="EI42" s="657"/>
      <c r="EJ42" s="657"/>
      <c r="EK42" s="657"/>
      <c r="EL42" s="657"/>
      <c r="EM42" s="657"/>
      <c r="EN42" s="657"/>
      <c r="EO42" s="657"/>
      <c r="EP42" s="657"/>
      <c r="EQ42" s="657"/>
      <c r="ER42" s="657"/>
      <c r="ES42" s="657"/>
      <c r="ET42" s="657"/>
      <c r="EU42" s="657"/>
      <c r="EV42" s="657"/>
      <c r="EW42" s="657"/>
      <c r="EX42" s="657"/>
      <c r="EY42" s="657"/>
      <c r="EZ42" s="657"/>
      <c r="FA42" s="657"/>
      <c r="FB42" s="657"/>
      <c r="FC42" s="657"/>
      <c r="FD42" s="657"/>
      <c r="FE42" s="657"/>
      <c r="FF42" s="891"/>
      <c r="FG42" s="891"/>
      <c r="FH42" s="891"/>
      <c r="FI42" s="891"/>
      <c r="FJ42" s="891"/>
      <c r="FK42" s="891"/>
      <c r="FL42" s="891"/>
      <c r="FM42" s="891"/>
      <c r="FN42" s="891"/>
      <c r="FO42" s="657"/>
      <c r="FP42" s="896"/>
      <c r="FQ42" s="891"/>
      <c r="FR42" s="891"/>
      <c r="FS42" s="891"/>
      <c r="FT42" s="896"/>
      <c r="FU42" s="891"/>
      <c r="FV42" s="891"/>
      <c r="FW42" s="891"/>
      <c r="FX42" s="891"/>
      <c r="FY42" s="895"/>
      <c r="FZ42" s="891"/>
      <c r="GA42" s="891"/>
      <c r="GB42" s="907"/>
      <c r="GC42" s="891"/>
      <c r="GD42" s="891"/>
      <c r="GE42" s="891"/>
      <c r="GF42" s="907"/>
      <c r="GG42" s="891"/>
      <c r="GH42" s="891"/>
      <c r="GI42" s="891"/>
      <c r="GJ42" s="652"/>
      <c r="GK42" s="891"/>
      <c r="GL42" s="891"/>
      <c r="GM42" s="891"/>
      <c r="GN42" s="891"/>
      <c r="GO42" s="891"/>
      <c r="GP42" s="891"/>
      <c r="GQ42" s="891"/>
      <c r="GR42" s="891"/>
      <c r="GS42" s="657"/>
      <c r="GT42" s="899"/>
      <c r="GU42" s="899"/>
      <c r="GV42" s="899"/>
      <c r="GW42" s="899"/>
      <c r="GX42" s="657"/>
      <c r="GY42" s="657"/>
      <c r="GZ42" s="657"/>
      <c r="HA42" s="657"/>
      <c r="HB42" s="657"/>
      <c r="HC42" s="657"/>
      <c r="HD42" s="657"/>
      <c r="HE42" s="657"/>
      <c r="HF42" s="657"/>
      <c r="HG42" s="657"/>
      <c r="HH42" s="657"/>
      <c r="HI42" s="657"/>
      <c r="HJ42" s="657"/>
      <c r="HK42" s="657"/>
      <c r="HL42" s="657"/>
      <c r="HM42" s="905"/>
      <c r="HN42" s="891"/>
      <c r="HO42" s="891"/>
      <c r="HP42" s="891"/>
      <c r="HQ42" s="891"/>
      <c r="HR42" s="891"/>
      <c r="HS42" s="891"/>
      <c r="HT42" s="891"/>
      <c r="HU42" s="657"/>
    </row>
    <row r="43" spans="1:230" s="1" customFormat="1" ht="12" customHeight="1">
      <c r="A43" s="679" t="s">
        <v>354</v>
      </c>
      <c r="B43" s="651" t="s">
        <v>355</v>
      </c>
      <c r="C43" s="925" t="s">
        <v>445</v>
      </c>
      <c r="D43" s="891">
        <v>70</v>
      </c>
      <c r="E43" s="907">
        <v>4884</v>
      </c>
      <c r="F43" s="949">
        <v>1012.1041666666666</v>
      </c>
      <c r="G43" s="949">
        <v>953.24590163934431</v>
      </c>
      <c r="H43" s="902"/>
      <c r="I43" s="891">
        <v>4</v>
      </c>
      <c r="J43" s="891">
        <v>21</v>
      </c>
      <c r="K43" s="891">
        <v>40</v>
      </c>
      <c r="L43" s="891">
        <v>3</v>
      </c>
      <c r="M43" s="891">
        <v>2</v>
      </c>
      <c r="N43" s="902"/>
      <c r="O43" s="891">
        <v>0</v>
      </c>
      <c r="P43" s="891">
        <v>8</v>
      </c>
      <c r="Q43" s="891">
        <v>14</v>
      </c>
      <c r="R43" s="891">
        <v>9</v>
      </c>
      <c r="S43" s="891">
        <v>22</v>
      </c>
      <c r="T43" s="891">
        <v>17</v>
      </c>
      <c r="U43" s="916">
        <v>40.038823529411758</v>
      </c>
      <c r="V43" s="916">
        <v>30.113461538461532</v>
      </c>
      <c r="W43" s="919">
        <v>15.465762711864405</v>
      </c>
      <c r="X43" s="919">
        <v>5.8833333333333329</v>
      </c>
      <c r="Y43" s="899">
        <v>62</v>
      </c>
      <c r="Z43" s="891">
        <v>15</v>
      </c>
      <c r="AA43" s="891">
        <v>3</v>
      </c>
      <c r="AB43" s="891">
        <v>7</v>
      </c>
      <c r="AC43" s="891">
        <v>6</v>
      </c>
      <c r="AD43" s="891">
        <v>3</v>
      </c>
      <c r="AE43" s="891">
        <v>28</v>
      </c>
      <c r="AF43" s="891">
        <v>8</v>
      </c>
      <c r="AG43" s="891">
        <v>0</v>
      </c>
      <c r="AH43" s="657"/>
      <c r="AI43" s="891">
        <v>1</v>
      </c>
      <c r="AJ43" s="891">
        <v>12</v>
      </c>
      <c r="AK43" s="891">
        <v>35</v>
      </c>
      <c r="AL43" s="891">
        <v>1</v>
      </c>
      <c r="AM43" s="891">
        <v>19</v>
      </c>
      <c r="AN43" s="891">
        <v>2</v>
      </c>
      <c r="AO43" s="907">
        <v>43.793650793650791</v>
      </c>
      <c r="AP43" s="908">
        <v>1151.3968253968253</v>
      </c>
      <c r="AQ43" s="908">
        <v>294.5</v>
      </c>
      <c r="AR43" s="899"/>
      <c r="AS43" s="891">
        <v>49</v>
      </c>
      <c r="AT43" s="891">
        <v>18</v>
      </c>
      <c r="AU43" s="891">
        <v>3</v>
      </c>
      <c r="AV43" s="899"/>
      <c r="AW43" s="891">
        <v>67</v>
      </c>
      <c r="AX43" s="891">
        <v>3</v>
      </c>
      <c r="AY43" s="891">
        <v>0</v>
      </c>
      <c r="AZ43" s="943">
        <v>61.238805970149251</v>
      </c>
      <c r="BA43" s="894">
        <v>66</v>
      </c>
      <c r="BB43" s="899">
        <v>15</v>
      </c>
      <c r="BC43" s="899">
        <v>50</v>
      </c>
      <c r="BD43" s="899">
        <v>0</v>
      </c>
      <c r="BE43" s="899">
        <v>1</v>
      </c>
      <c r="BF43" s="894">
        <v>1</v>
      </c>
      <c r="BG43" s="894">
        <v>3</v>
      </c>
      <c r="BH43" s="657"/>
      <c r="BI43" s="657"/>
      <c r="BJ43" s="657"/>
      <c r="BK43" s="657"/>
      <c r="BL43" s="657"/>
      <c r="BM43" s="657"/>
      <c r="BN43" s="657"/>
      <c r="BO43" s="657"/>
      <c r="BP43" s="657"/>
      <c r="BQ43" s="657"/>
      <c r="BR43" s="657"/>
      <c r="BS43" s="657"/>
      <c r="BT43" s="657"/>
      <c r="BU43" s="657"/>
      <c r="BV43" s="657"/>
      <c r="BW43" s="657"/>
      <c r="BX43" s="657"/>
      <c r="BY43" s="657"/>
      <c r="BZ43" s="657"/>
      <c r="CA43" s="657"/>
      <c r="CB43" s="657"/>
      <c r="CC43" s="891">
        <v>15</v>
      </c>
      <c r="CD43" s="891">
        <v>54</v>
      </c>
      <c r="CE43" s="891">
        <v>0</v>
      </c>
      <c r="CF43" s="891">
        <v>1</v>
      </c>
      <c r="CG43" s="891">
        <v>1</v>
      </c>
      <c r="CH43" s="891">
        <v>3</v>
      </c>
      <c r="CI43" s="896"/>
      <c r="CJ43" s="891">
        <v>63</v>
      </c>
      <c r="CK43" s="891">
        <v>6</v>
      </c>
      <c r="CL43" s="891">
        <v>1</v>
      </c>
      <c r="CM43" s="896"/>
      <c r="CN43" s="891">
        <v>3</v>
      </c>
      <c r="CO43" s="891">
        <v>65</v>
      </c>
      <c r="CP43" s="891">
        <v>2</v>
      </c>
      <c r="CQ43" s="899"/>
      <c r="CR43" s="891">
        <v>0</v>
      </c>
      <c r="CS43" s="891">
        <v>7</v>
      </c>
      <c r="CT43" s="891">
        <v>3</v>
      </c>
      <c r="CU43" s="891">
        <v>46</v>
      </c>
      <c r="CV43" s="891">
        <v>7</v>
      </c>
      <c r="CW43" s="891">
        <v>1</v>
      </c>
      <c r="CX43" s="891">
        <v>0</v>
      </c>
      <c r="CY43" s="891">
        <v>0</v>
      </c>
      <c r="CZ43" s="891">
        <v>2</v>
      </c>
      <c r="DA43" s="891">
        <v>4</v>
      </c>
      <c r="DB43" s="891">
        <v>0</v>
      </c>
      <c r="DC43" s="657"/>
      <c r="DD43" s="896"/>
      <c r="DE43" s="891">
        <v>65</v>
      </c>
      <c r="DF43" s="891">
        <v>5</v>
      </c>
      <c r="DG43" s="891">
        <v>0</v>
      </c>
      <c r="DH43" s="896"/>
      <c r="DI43" s="891">
        <v>43</v>
      </c>
      <c r="DJ43" s="891">
        <v>12</v>
      </c>
      <c r="DK43" s="891">
        <v>6</v>
      </c>
      <c r="DL43" s="891">
        <v>4</v>
      </c>
      <c r="DM43" s="894">
        <v>0</v>
      </c>
      <c r="DN43" s="907">
        <v>45</v>
      </c>
      <c r="DO43" s="907">
        <v>1</v>
      </c>
      <c r="DP43" s="907">
        <v>39</v>
      </c>
      <c r="DQ43" s="907">
        <v>37</v>
      </c>
      <c r="DR43" s="894">
        <v>51</v>
      </c>
      <c r="DS43" s="894">
        <v>40</v>
      </c>
      <c r="DT43" s="894">
        <v>2</v>
      </c>
      <c r="DU43" s="894">
        <v>4</v>
      </c>
      <c r="DV43" s="894">
        <v>1</v>
      </c>
      <c r="DW43" s="894">
        <v>0</v>
      </c>
      <c r="DX43" s="894">
        <v>0</v>
      </c>
      <c r="DY43" s="894">
        <v>4</v>
      </c>
      <c r="DZ43" s="894">
        <v>19</v>
      </c>
      <c r="EA43" s="894">
        <v>0</v>
      </c>
      <c r="EB43" s="657"/>
      <c r="EC43" s="657"/>
      <c r="ED43" s="657"/>
      <c r="EE43" s="657"/>
      <c r="EF43" s="657"/>
      <c r="EG43" s="657"/>
      <c r="EH43" s="657"/>
      <c r="EI43" s="657"/>
      <c r="EJ43" s="657"/>
      <c r="EK43" s="657"/>
      <c r="EL43" s="657"/>
      <c r="EM43" s="657"/>
      <c r="EN43" s="657"/>
      <c r="EO43" s="657"/>
      <c r="EP43" s="657"/>
      <c r="EQ43" s="657"/>
      <c r="ER43" s="657"/>
      <c r="ES43" s="657"/>
      <c r="ET43" s="657"/>
      <c r="EU43" s="657"/>
      <c r="EV43" s="657"/>
      <c r="EW43" s="657"/>
      <c r="EX43" s="657"/>
      <c r="EY43" s="657"/>
      <c r="EZ43" s="657"/>
      <c r="FA43" s="657"/>
      <c r="FB43" s="657"/>
      <c r="FC43" s="657"/>
      <c r="FD43" s="657"/>
      <c r="FE43" s="657"/>
      <c r="FF43" s="891">
        <v>40</v>
      </c>
      <c r="FG43" s="891">
        <v>6</v>
      </c>
      <c r="FH43" s="891">
        <v>21</v>
      </c>
      <c r="FI43" s="891">
        <v>5</v>
      </c>
      <c r="FJ43" s="891">
        <v>3</v>
      </c>
      <c r="FK43" s="891">
        <v>2</v>
      </c>
      <c r="FL43" s="891">
        <v>38</v>
      </c>
      <c r="FM43" s="891">
        <v>19</v>
      </c>
      <c r="FN43" s="891">
        <v>0</v>
      </c>
      <c r="FO43" s="657"/>
      <c r="FP43" s="896"/>
      <c r="FQ43" s="891">
        <v>62</v>
      </c>
      <c r="FR43" s="891">
        <v>8</v>
      </c>
      <c r="FS43" s="891">
        <v>0</v>
      </c>
      <c r="FT43" s="896"/>
      <c r="FU43" s="891">
        <v>47</v>
      </c>
      <c r="FV43" s="891">
        <v>3</v>
      </c>
      <c r="FW43" s="891">
        <v>8</v>
      </c>
      <c r="FX43" s="891">
        <v>2</v>
      </c>
      <c r="FY43" s="894">
        <v>2</v>
      </c>
      <c r="FZ43" s="891">
        <v>0</v>
      </c>
      <c r="GA43" s="891">
        <v>1</v>
      </c>
      <c r="GB43" s="907">
        <v>588</v>
      </c>
      <c r="GC43" s="891">
        <v>62</v>
      </c>
      <c r="GD43" s="891">
        <v>0</v>
      </c>
      <c r="GE43" s="891">
        <v>8</v>
      </c>
      <c r="GF43" s="907">
        <v>90</v>
      </c>
      <c r="GG43" s="891">
        <v>39</v>
      </c>
      <c r="GH43" s="891">
        <v>0</v>
      </c>
      <c r="GI43" s="891">
        <v>31</v>
      </c>
      <c r="GJ43" s="652"/>
      <c r="GK43" s="891">
        <v>29</v>
      </c>
      <c r="GL43" s="891">
        <v>7</v>
      </c>
      <c r="GM43" s="891">
        <v>7</v>
      </c>
      <c r="GN43" s="891">
        <v>4</v>
      </c>
      <c r="GO43" s="891">
        <v>5</v>
      </c>
      <c r="GP43" s="891">
        <v>3</v>
      </c>
      <c r="GQ43" s="891">
        <v>11</v>
      </c>
      <c r="GR43" s="891">
        <v>4</v>
      </c>
      <c r="GS43" s="657"/>
      <c r="GT43" s="899"/>
      <c r="GU43" s="899"/>
      <c r="GV43" s="899"/>
      <c r="GW43" s="899"/>
      <c r="GX43" s="657"/>
      <c r="GY43" s="657"/>
      <c r="GZ43" s="657"/>
      <c r="HA43" s="657"/>
      <c r="HB43" s="657"/>
      <c r="HC43" s="657"/>
      <c r="HD43" s="657"/>
      <c r="HE43" s="657"/>
      <c r="HF43" s="657"/>
      <c r="HG43" s="657"/>
      <c r="HH43" s="657"/>
      <c r="HI43" s="657"/>
      <c r="HJ43" s="657"/>
      <c r="HK43" s="657"/>
      <c r="HL43" s="657"/>
      <c r="HM43" s="899"/>
      <c r="HN43" s="891">
        <v>28</v>
      </c>
      <c r="HO43" s="891">
        <v>5</v>
      </c>
      <c r="HP43" s="891">
        <v>35</v>
      </c>
      <c r="HQ43" s="891">
        <v>21</v>
      </c>
      <c r="HR43" s="891">
        <v>15</v>
      </c>
      <c r="HS43" s="891">
        <v>0</v>
      </c>
      <c r="HT43" s="891">
        <v>55</v>
      </c>
      <c r="HU43" s="657"/>
    </row>
    <row r="44" spans="1:230" s="1" customFormat="1" ht="12" customHeight="1">
      <c r="A44" s="679" t="s">
        <v>353</v>
      </c>
      <c r="B44" s="654" t="s">
        <v>353</v>
      </c>
      <c r="C44" s="925"/>
      <c r="D44" s="891"/>
      <c r="E44" s="907"/>
      <c r="F44" s="949"/>
      <c r="G44" s="949"/>
      <c r="H44" s="902"/>
      <c r="I44" s="891"/>
      <c r="J44" s="891"/>
      <c r="K44" s="891"/>
      <c r="L44" s="891"/>
      <c r="M44" s="891"/>
      <c r="N44" s="902"/>
      <c r="O44" s="891"/>
      <c r="P44" s="891"/>
      <c r="Q44" s="891"/>
      <c r="R44" s="891"/>
      <c r="S44" s="891"/>
      <c r="T44" s="891"/>
      <c r="U44" s="916"/>
      <c r="V44" s="916"/>
      <c r="W44" s="919"/>
      <c r="X44" s="919"/>
      <c r="Y44" s="899"/>
      <c r="Z44" s="891"/>
      <c r="AA44" s="891"/>
      <c r="AB44" s="891"/>
      <c r="AC44" s="891"/>
      <c r="AD44" s="891"/>
      <c r="AE44" s="891"/>
      <c r="AF44" s="891"/>
      <c r="AG44" s="891"/>
      <c r="AH44" s="657"/>
      <c r="AI44" s="891"/>
      <c r="AJ44" s="891"/>
      <c r="AK44" s="891"/>
      <c r="AL44" s="891"/>
      <c r="AM44" s="891"/>
      <c r="AN44" s="891"/>
      <c r="AO44" s="907"/>
      <c r="AP44" s="908"/>
      <c r="AQ44" s="908"/>
      <c r="AR44" s="899"/>
      <c r="AS44" s="891"/>
      <c r="AT44" s="891"/>
      <c r="AU44" s="891"/>
      <c r="AV44" s="899"/>
      <c r="AW44" s="891"/>
      <c r="AX44" s="891"/>
      <c r="AY44" s="891"/>
      <c r="AZ44" s="943"/>
      <c r="BA44" s="895"/>
      <c r="BB44" s="899"/>
      <c r="BC44" s="899"/>
      <c r="BD44" s="899"/>
      <c r="BE44" s="899"/>
      <c r="BF44" s="894"/>
      <c r="BG44" s="894"/>
      <c r="BH44" s="657"/>
      <c r="BI44" s="657"/>
      <c r="BJ44" s="657"/>
      <c r="BK44" s="657"/>
      <c r="BL44" s="657"/>
      <c r="BM44" s="657"/>
      <c r="BN44" s="657"/>
      <c r="BO44" s="657"/>
      <c r="BP44" s="657"/>
      <c r="BQ44" s="657"/>
      <c r="BR44" s="657"/>
      <c r="BS44" s="657"/>
      <c r="BT44" s="657"/>
      <c r="BU44" s="657"/>
      <c r="BV44" s="657"/>
      <c r="BW44" s="657"/>
      <c r="BX44" s="657"/>
      <c r="BY44" s="657"/>
      <c r="BZ44" s="657"/>
      <c r="CA44" s="657"/>
      <c r="CB44" s="657"/>
      <c r="CC44" s="891"/>
      <c r="CD44" s="891"/>
      <c r="CE44" s="891"/>
      <c r="CF44" s="891"/>
      <c r="CG44" s="891"/>
      <c r="CH44" s="891"/>
      <c r="CI44" s="896"/>
      <c r="CJ44" s="891"/>
      <c r="CK44" s="891"/>
      <c r="CL44" s="891"/>
      <c r="CM44" s="896"/>
      <c r="CN44" s="891"/>
      <c r="CO44" s="891"/>
      <c r="CP44" s="891"/>
      <c r="CQ44" s="899"/>
      <c r="CR44" s="891"/>
      <c r="CS44" s="891"/>
      <c r="CT44" s="891"/>
      <c r="CU44" s="891"/>
      <c r="CV44" s="891"/>
      <c r="CW44" s="891"/>
      <c r="CX44" s="891"/>
      <c r="CY44" s="891"/>
      <c r="CZ44" s="891"/>
      <c r="DA44" s="891"/>
      <c r="DB44" s="891"/>
      <c r="DC44" s="657"/>
      <c r="DD44" s="896"/>
      <c r="DE44" s="891"/>
      <c r="DF44" s="891"/>
      <c r="DG44" s="891"/>
      <c r="DH44" s="896"/>
      <c r="DI44" s="891"/>
      <c r="DJ44" s="891"/>
      <c r="DK44" s="891"/>
      <c r="DL44" s="891"/>
      <c r="DM44" s="895"/>
      <c r="DN44" s="907"/>
      <c r="DO44" s="907"/>
      <c r="DP44" s="907"/>
      <c r="DQ44" s="907"/>
      <c r="DR44" s="895"/>
      <c r="DS44" s="894"/>
      <c r="DT44" s="894"/>
      <c r="DU44" s="894"/>
      <c r="DV44" s="894"/>
      <c r="DW44" s="894"/>
      <c r="DX44" s="894"/>
      <c r="DY44" s="894"/>
      <c r="DZ44" s="894"/>
      <c r="EA44" s="894"/>
      <c r="EB44" s="657"/>
      <c r="EC44" s="657"/>
      <c r="ED44" s="657"/>
      <c r="EE44" s="657"/>
      <c r="EF44" s="657"/>
      <c r="EG44" s="657"/>
      <c r="EH44" s="657"/>
      <c r="EI44" s="657"/>
      <c r="EJ44" s="657"/>
      <c r="EK44" s="657"/>
      <c r="EL44" s="657"/>
      <c r="EM44" s="657"/>
      <c r="EN44" s="657"/>
      <c r="EO44" s="657"/>
      <c r="EP44" s="657"/>
      <c r="EQ44" s="657"/>
      <c r="ER44" s="657"/>
      <c r="ES44" s="657"/>
      <c r="ET44" s="657"/>
      <c r="EU44" s="657"/>
      <c r="EV44" s="657"/>
      <c r="EW44" s="657"/>
      <c r="EX44" s="657"/>
      <c r="EY44" s="657"/>
      <c r="EZ44" s="657"/>
      <c r="FA44" s="657"/>
      <c r="FB44" s="657"/>
      <c r="FC44" s="657"/>
      <c r="FD44" s="657"/>
      <c r="FE44" s="657"/>
      <c r="FF44" s="891"/>
      <c r="FG44" s="891"/>
      <c r="FH44" s="891"/>
      <c r="FI44" s="891"/>
      <c r="FJ44" s="891"/>
      <c r="FK44" s="891"/>
      <c r="FL44" s="891"/>
      <c r="FM44" s="891"/>
      <c r="FN44" s="891"/>
      <c r="FO44" s="657"/>
      <c r="FP44" s="896"/>
      <c r="FQ44" s="891"/>
      <c r="FR44" s="891"/>
      <c r="FS44" s="891"/>
      <c r="FT44" s="896"/>
      <c r="FU44" s="891"/>
      <c r="FV44" s="891"/>
      <c r="FW44" s="891"/>
      <c r="FX44" s="891"/>
      <c r="FY44" s="895"/>
      <c r="FZ44" s="891"/>
      <c r="GA44" s="891"/>
      <c r="GB44" s="907"/>
      <c r="GC44" s="891"/>
      <c r="GD44" s="891"/>
      <c r="GE44" s="891"/>
      <c r="GF44" s="907"/>
      <c r="GG44" s="891"/>
      <c r="GH44" s="891"/>
      <c r="GI44" s="891"/>
      <c r="GJ44" s="652"/>
      <c r="GK44" s="891"/>
      <c r="GL44" s="891"/>
      <c r="GM44" s="891"/>
      <c r="GN44" s="891"/>
      <c r="GO44" s="891"/>
      <c r="GP44" s="891"/>
      <c r="GQ44" s="891"/>
      <c r="GR44" s="891"/>
      <c r="GS44" s="657"/>
      <c r="GT44" s="899"/>
      <c r="GU44" s="899"/>
      <c r="GV44" s="899"/>
      <c r="GW44" s="899"/>
      <c r="GX44" s="657"/>
      <c r="GY44" s="657"/>
      <c r="GZ44" s="657"/>
      <c r="HA44" s="657"/>
      <c r="HB44" s="657"/>
      <c r="HC44" s="657"/>
      <c r="HD44" s="657"/>
      <c r="HE44" s="657"/>
      <c r="HF44" s="657"/>
      <c r="HG44" s="657"/>
      <c r="HH44" s="657"/>
      <c r="HI44" s="657"/>
      <c r="HJ44" s="657"/>
      <c r="HK44" s="657"/>
      <c r="HL44" s="657"/>
      <c r="HM44" s="905"/>
      <c r="HN44" s="891"/>
      <c r="HO44" s="891"/>
      <c r="HP44" s="891"/>
      <c r="HQ44" s="891"/>
      <c r="HR44" s="891"/>
      <c r="HS44" s="891"/>
      <c r="HT44" s="891"/>
      <c r="HU44" s="657"/>
    </row>
    <row r="45" spans="1:230" s="1" customFormat="1" ht="12" customHeight="1">
      <c r="A45" s="679" t="s">
        <v>648</v>
      </c>
      <c r="B45" s="651" t="s">
        <v>649</v>
      </c>
      <c r="C45" s="925" t="s">
        <v>446</v>
      </c>
      <c r="D45" s="924">
        <v>90</v>
      </c>
      <c r="E45" s="907">
        <v>3446</v>
      </c>
      <c r="F45" s="949">
        <v>998.93478260869563</v>
      </c>
      <c r="G45" s="949">
        <v>919.04761904761904</v>
      </c>
      <c r="H45" s="902"/>
      <c r="I45" s="891">
        <v>5</v>
      </c>
      <c r="J45" s="891">
        <v>21</v>
      </c>
      <c r="K45" s="891">
        <v>61</v>
      </c>
      <c r="L45" s="891">
        <v>1</v>
      </c>
      <c r="M45" s="891">
        <v>2</v>
      </c>
      <c r="N45" s="902"/>
      <c r="O45" s="891">
        <v>2</v>
      </c>
      <c r="P45" s="891">
        <v>6</v>
      </c>
      <c r="Q45" s="891">
        <v>19</v>
      </c>
      <c r="R45" s="891">
        <v>9</v>
      </c>
      <c r="S45" s="891">
        <v>24</v>
      </c>
      <c r="T45" s="891">
        <v>30</v>
      </c>
      <c r="U45" s="916">
        <v>39.924772727272732</v>
      </c>
      <c r="V45" s="916">
        <v>30.067413793103444</v>
      </c>
      <c r="W45" s="919">
        <v>23.001549295774648</v>
      </c>
      <c r="X45" s="919">
        <v>12.921666666666669</v>
      </c>
      <c r="Y45" s="899">
        <v>84</v>
      </c>
      <c r="Z45" s="891">
        <v>31</v>
      </c>
      <c r="AA45" s="891">
        <v>12</v>
      </c>
      <c r="AB45" s="891">
        <v>8</v>
      </c>
      <c r="AC45" s="891">
        <v>6</v>
      </c>
      <c r="AD45" s="891">
        <v>4</v>
      </c>
      <c r="AE45" s="891">
        <v>23</v>
      </c>
      <c r="AF45" s="891">
        <v>6</v>
      </c>
      <c r="AG45" s="891">
        <v>0</v>
      </c>
      <c r="AH45" s="657"/>
      <c r="AI45" s="891">
        <v>2</v>
      </c>
      <c r="AJ45" s="891">
        <v>14</v>
      </c>
      <c r="AK45" s="891">
        <v>35</v>
      </c>
      <c r="AL45" s="891">
        <v>3</v>
      </c>
      <c r="AM45" s="891">
        <v>34</v>
      </c>
      <c r="AN45" s="891">
        <v>2</v>
      </c>
      <c r="AO45" s="907">
        <v>24.533333333333335</v>
      </c>
      <c r="AP45" s="908">
        <v>610.4133333333333</v>
      </c>
      <c r="AQ45" s="908">
        <v>143.63513513513513</v>
      </c>
      <c r="AR45" s="899"/>
      <c r="AS45" s="891">
        <v>51</v>
      </c>
      <c r="AT45" s="891">
        <v>34</v>
      </c>
      <c r="AU45" s="891">
        <v>5</v>
      </c>
      <c r="AV45" s="899"/>
      <c r="AW45" s="891">
        <v>83</v>
      </c>
      <c r="AX45" s="891">
        <v>7</v>
      </c>
      <c r="AY45" s="891">
        <v>0</v>
      </c>
      <c r="AZ45" s="943">
        <v>61.268292682926827</v>
      </c>
      <c r="BA45" s="894">
        <v>81</v>
      </c>
      <c r="BB45" s="899">
        <v>31</v>
      </c>
      <c r="BC45" s="899">
        <v>49</v>
      </c>
      <c r="BD45" s="899">
        <v>0</v>
      </c>
      <c r="BE45" s="899">
        <v>1</v>
      </c>
      <c r="BF45" s="894">
        <v>1</v>
      </c>
      <c r="BG45" s="894">
        <v>8</v>
      </c>
      <c r="BH45" s="657"/>
      <c r="BI45" s="657"/>
      <c r="BJ45" s="657"/>
      <c r="BK45" s="657"/>
      <c r="BL45" s="657"/>
      <c r="BM45" s="657"/>
      <c r="BN45" s="657"/>
      <c r="BO45" s="657"/>
      <c r="BP45" s="657"/>
      <c r="BQ45" s="657"/>
      <c r="BR45" s="657"/>
      <c r="BS45" s="657"/>
      <c r="BT45" s="657"/>
      <c r="BU45" s="657"/>
      <c r="BV45" s="657"/>
      <c r="BW45" s="657"/>
      <c r="BX45" s="657"/>
      <c r="BY45" s="657"/>
      <c r="BZ45" s="657"/>
      <c r="CA45" s="657"/>
      <c r="CB45" s="657"/>
      <c r="CC45" s="891">
        <v>31</v>
      </c>
      <c r="CD45" s="891">
        <v>61</v>
      </c>
      <c r="CE45" s="891">
        <v>1</v>
      </c>
      <c r="CF45" s="891">
        <v>1</v>
      </c>
      <c r="CG45" s="891">
        <v>1</v>
      </c>
      <c r="CH45" s="891">
        <v>8</v>
      </c>
      <c r="CI45" s="896"/>
      <c r="CJ45" s="891">
        <v>77</v>
      </c>
      <c r="CK45" s="891">
        <v>12</v>
      </c>
      <c r="CL45" s="891">
        <v>1</v>
      </c>
      <c r="CM45" s="896"/>
      <c r="CN45" s="891">
        <v>3</v>
      </c>
      <c r="CO45" s="891">
        <v>82</v>
      </c>
      <c r="CP45" s="891">
        <v>5</v>
      </c>
      <c r="CQ45" s="899"/>
      <c r="CR45" s="891">
        <v>0</v>
      </c>
      <c r="CS45" s="891">
        <v>11</v>
      </c>
      <c r="CT45" s="891">
        <v>2</v>
      </c>
      <c r="CU45" s="891">
        <v>40</v>
      </c>
      <c r="CV45" s="891">
        <v>21</v>
      </c>
      <c r="CW45" s="891">
        <v>5</v>
      </c>
      <c r="CX45" s="891">
        <v>0</v>
      </c>
      <c r="CY45" s="891">
        <v>3</v>
      </c>
      <c r="CZ45" s="891">
        <v>1</v>
      </c>
      <c r="DA45" s="891">
        <v>7</v>
      </c>
      <c r="DB45" s="891">
        <v>0</v>
      </c>
      <c r="DC45" s="657"/>
      <c r="DD45" s="896"/>
      <c r="DE45" s="891">
        <v>74</v>
      </c>
      <c r="DF45" s="891">
        <v>15</v>
      </c>
      <c r="DG45" s="891">
        <v>1</v>
      </c>
      <c r="DH45" s="896"/>
      <c r="DI45" s="891">
        <v>53</v>
      </c>
      <c r="DJ45" s="891">
        <v>11</v>
      </c>
      <c r="DK45" s="891">
        <v>4</v>
      </c>
      <c r="DL45" s="891">
        <v>0</v>
      </c>
      <c r="DM45" s="894">
        <v>6</v>
      </c>
      <c r="DN45" s="907">
        <v>32</v>
      </c>
      <c r="DO45" s="907">
        <v>1</v>
      </c>
      <c r="DP45" s="907">
        <v>13</v>
      </c>
      <c r="DQ45" s="907">
        <v>12</v>
      </c>
      <c r="DR45" s="894">
        <v>48</v>
      </c>
      <c r="DS45" s="894">
        <v>41</v>
      </c>
      <c r="DT45" s="894">
        <v>2</v>
      </c>
      <c r="DU45" s="894">
        <v>2</v>
      </c>
      <c r="DV45" s="894">
        <v>0</v>
      </c>
      <c r="DW45" s="894">
        <v>1</v>
      </c>
      <c r="DX45" s="894">
        <v>0</v>
      </c>
      <c r="DY45" s="894">
        <v>2</v>
      </c>
      <c r="DZ45" s="894">
        <v>39</v>
      </c>
      <c r="EA45" s="894">
        <v>3</v>
      </c>
      <c r="EB45" s="657"/>
      <c r="EC45" s="657"/>
      <c r="ED45" s="657"/>
      <c r="EE45" s="657"/>
      <c r="EF45" s="657"/>
      <c r="EG45" s="657"/>
      <c r="EH45" s="657"/>
      <c r="EI45" s="657"/>
      <c r="EJ45" s="657"/>
      <c r="EK45" s="657"/>
      <c r="EL45" s="657"/>
      <c r="EM45" s="657"/>
      <c r="EN45" s="657"/>
      <c r="EO45" s="657"/>
      <c r="EP45" s="657"/>
      <c r="EQ45" s="657"/>
      <c r="ER45" s="657"/>
      <c r="ES45" s="657"/>
      <c r="ET45" s="657"/>
      <c r="EU45" s="657"/>
      <c r="EV45" s="657"/>
      <c r="EW45" s="657"/>
      <c r="EX45" s="657"/>
      <c r="EY45" s="657"/>
      <c r="EZ45" s="657"/>
      <c r="FA45" s="657"/>
      <c r="FB45" s="657"/>
      <c r="FC45" s="657"/>
      <c r="FD45" s="657"/>
      <c r="FE45" s="657"/>
      <c r="FF45" s="891">
        <v>41</v>
      </c>
      <c r="FG45" s="891">
        <v>3</v>
      </c>
      <c r="FH45" s="891">
        <v>17</v>
      </c>
      <c r="FI45" s="891">
        <v>3</v>
      </c>
      <c r="FJ45" s="891">
        <v>12</v>
      </c>
      <c r="FK45" s="891">
        <v>0</v>
      </c>
      <c r="FL45" s="891">
        <v>23</v>
      </c>
      <c r="FM45" s="891">
        <v>39</v>
      </c>
      <c r="FN45" s="891">
        <v>3</v>
      </c>
      <c r="FO45" s="657"/>
      <c r="FP45" s="896"/>
      <c r="FQ45" s="891">
        <v>64</v>
      </c>
      <c r="FR45" s="891">
        <v>25</v>
      </c>
      <c r="FS45" s="891">
        <v>1</v>
      </c>
      <c r="FT45" s="896"/>
      <c r="FU45" s="891">
        <v>40</v>
      </c>
      <c r="FV45" s="891">
        <v>12</v>
      </c>
      <c r="FW45" s="891">
        <v>5</v>
      </c>
      <c r="FX45" s="891">
        <v>1</v>
      </c>
      <c r="FY45" s="894">
        <v>6</v>
      </c>
      <c r="FZ45" s="891">
        <v>2</v>
      </c>
      <c r="GA45" s="891">
        <v>1</v>
      </c>
      <c r="GB45" s="907">
        <v>377</v>
      </c>
      <c r="GC45" s="891">
        <v>79</v>
      </c>
      <c r="GD45" s="891">
        <v>0</v>
      </c>
      <c r="GE45" s="891">
        <v>11</v>
      </c>
      <c r="GF45" s="907">
        <v>83</v>
      </c>
      <c r="GG45" s="891">
        <v>39</v>
      </c>
      <c r="GH45" s="891">
        <v>0</v>
      </c>
      <c r="GI45" s="891">
        <v>51</v>
      </c>
      <c r="GJ45" s="652"/>
      <c r="GK45" s="891">
        <v>44</v>
      </c>
      <c r="GL45" s="891">
        <v>1</v>
      </c>
      <c r="GM45" s="891">
        <v>2</v>
      </c>
      <c r="GN45" s="891">
        <v>11</v>
      </c>
      <c r="GO45" s="891">
        <v>7</v>
      </c>
      <c r="GP45" s="891">
        <v>4</v>
      </c>
      <c r="GQ45" s="891">
        <v>14</v>
      </c>
      <c r="GR45" s="891">
        <v>7</v>
      </c>
      <c r="GS45" s="657"/>
      <c r="GT45" s="899"/>
      <c r="GU45" s="899"/>
      <c r="GV45" s="899"/>
      <c r="GW45" s="899"/>
      <c r="GX45" s="657"/>
      <c r="GY45" s="657"/>
      <c r="GZ45" s="657"/>
      <c r="HA45" s="657"/>
      <c r="HB45" s="657"/>
      <c r="HC45" s="657"/>
      <c r="HD45" s="657"/>
      <c r="HE45" s="657"/>
      <c r="HF45" s="657"/>
      <c r="HG45" s="657"/>
      <c r="HH45" s="657"/>
      <c r="HI45" s="657"/>
      <c r="HJ45" s="657"/>
      <c r="HK45" s="657"/>
      <c r="HL45" s="657"/>
      <c r="HM45" s="899"/>
      <c r="HN45" s="891">
        <v>22</v>
      </c>
      <c r="HO45" s="891">
        <v>7</v>
      </c>
      <c r="HP45" s="891">
        <v>32</v>
      </c>
      <c r="HQ45" s="891">
        <v>18</v>
      </c>
      <c r="HR45" s="891">
        <v>36</v>
      </c>
      <c r="HS45" s="891">
        <v>1</v>
      </c>
      <c r="HT45" s="891">
        <v>53</v>
      </c>
      <c r="HU45" s="657"/>
    </row>
    <row r="46" spans="1:230" s="1" customFormat="1" ht="12" customHeight="1">
      <c r="A46" s="679" t="s">
        <v>353</v>
      </c>
      <c r="B46" s="654" t="s">
        <v>353</v>
      </c>
      <c r="C46" s="925"/>
      <c r="D46" s="924"/>
      <c r="E46" s="907"/>
      <c r="F46" s="949"/>
      <c r="G46" s="949"/>
      <c r="H46" s="902"/>
      <c r="I46" s="891"/>
      <c r="J46" s="891"/>
      <c r="K46" s="891"/>
      <c r="L46" s="891"/>
      <c r="M46" s="891"/>
      <c r="N46" s="902"/>
      <c r="O46" s="891"/>
      <c r="P46" s="891"/>
      <c r="Q46" s="891"/>
      <c r="R46" s="891"/>
      <c r="S46" s="891"/>
      <c r="T46" s="891"/>
      <c r="U46" s="916"/>
      <c r="V46" s="916"/>
      <c r="W46" s="919"/>
      <c r="X46" s="919"/>
      <c r="Y46" s="899"/>
      <c r="Z46" s="891"/>
      <c r="AA46" s="891"/>
      <c r="AB46" s="891"/>
      <c r="AC46" s="891"/>
      <c r="AD46" s="891"/>
      <c r="AE46" s="891"/>
      <c r="AF46" s="891"/>
      <c r="AG46" s="891"/>
      <c r="AH46" s="657"/>
      <c r="AI46" s="891"/>
      <c r="AJ46" s="891"/>
      <c r="AK46" s="891"/>
      <c r="AL46" s="891"/>
      <c r="AM46" s="891"/>
      <c r="AN46" s="891"/>
      <c r="AO46" s="907"/>
      <c r="AP46" s="908"/>
      <c r="AQ46" s="908"/>
      <c r="AR46" s="899"/>
      <c r="AS46" s="891"/>
      <c r="AT46" s="891"/>
      <c r="AU46" s="891"/>
      <c r="AV46" s="899"/>
      <c r="AW46" s="891"/>
      <c r="AX46" s="891"/>
      <c r="AY46" s="891"/>
      <c r="AZ46" s="943"/>
      <c r="BA46" s="895"/>
      <c r="BB46" s="899"/>
      <c r="BC46" s="899"/>
      <c r="BD46" s="899"/>
      <c r="BE46" s="899"/>
      <c r="BF46" s="894"/>
      <c r="BG46" s="894"/>
      <c r="BH46" s="657"/>
      <c r="BI46" s="657"/>
      <c r="BJ46" s="657"/>
      <c r="BK46" s="657"/>
      <c r="BL46" s="657"/>
      <c r="BM46" s="657"/>
      <c r="BN46" s="657"/>
      <c r="BO46" s="657"/>
      <c r="BP46" s="657"/>
      <c r="BQ46" s="657"/>
      <c r="BR46" s="657"/>
      <c r="BS46" s="657"/>
      <c r="BT46" s="657"/>
      <c r="BU46" s="657"/>
      <c r="BV46" s="657"/>
      <c r="BW46" s="657"/>
      <c r="BX46" s="657"/>
      <c r="BY46" s="657"/>
      <c r="BZ46" s="657"/>
      <c r="CA46" s="657"/>
      <c r="CB46" s="657"/>
      <c r="CC46" s="891"/>
      <c r="CD46" s="891"/>
      <c r="CE46" s="891"/>
      <c r="CF46" s="891"/>
      <c r="CG46" s="891"/>
      <c r="CH46" s="891"/>
      <c r="CI46" s="896"/>
      <c r="CJ46" s="891"/>
      <c r="CK46" s="891"/>
      <c r="CL46" s="891"/>
      <c r="CM46" s="896"/>
      <c r="CN46" s="891"/>
      <c r="CO46" s="891"/>
      <c r="CP46" s="891"/>
      <c r="CQ46" s="899"/>
      <c r="CR46" s="891"/>
      <c r="CS46" s="891"/>
      <c r="CT46" s="891"/>
      <c r="CU46" s="891"/>
      <c r="CV46" s="891"/>
      <c r="CW46" s="891"/>
      <c r="CX46" s="891"/>
      <c r="CY46" s="891"/>
      <c r="CZ46" s="891"/>
      <c r="DA46" s="891"/>
      <c r="DB46" s="891"/>
      <c r="DC46" s="657"/>
      <c r="DD46" s="896"/>
      <c r="DE46" s="891"/>
      <c r="DF46" s="891"/>
      <c r="DG46" s="891"/>
      <c r="DH46" s="896"/>
      <c r="DI46" s="891"/>
      <c r="DJ46" s="891"/>
      <c r="DK46" s="891"/>
      <c r="DL46" s="891"/>
      <c r="DM46" s="895"/>
      <c r="DN46" s="907"/>
      <c r="DO46" s="907"/>
      <c r="DP46" s="907"/>
      <c r="DQ46" s="907"/>
      <c r="DR46" s="895"/>
      <c r="DS46" s="894"/>
      <c r="DT46" s="894"/>
      <c r="DU46" s="894"/>
      <c r="DV46" s="894"/>
      <c r="DW46" s="894"/>
      <c r="DX46" s="894"/>
      <c r="DY46" s="894"/>
      <c r="DZ46" s="894"/>
      <c r="EA46" s="894"/>
      <c r="EB46" s="657"/>
      <c r="EC46" s="657"/>
      <c r="ED46" s="657"/>
      <c r="EE46" s="657"/>
      <c r="EF46" s="657"/>
      <c r="EG46" s="657"/>
      <c r="EH46" s="657"/>
      <c r="EI46" s="657"/>
      <c r="EJ46" s="657"/>
      <c r="EK46" s="657"/>
      <c r="EL46" s="657"/>
      <c r="EM46" s="657"/>
      <c r="EN46" s="657"/>
      <c r="EO46" s="657"/>
      <c r="EP46" s="657"/>
      <c r="EQ46" s="657"/>
      <c r="ER46" s="657"/>
      <c r="ES46" s="657"/>
      <c r="ET46" s="657"/>
      <c r="EU46" s="657"/>
      <c r="EV46" s="657"/>
      <c r="EW46" s="657"/>
      <c r="EX46" s="657"/>
      <c r="EY46" s="657"/>
      <c r="EZ46" s="657"/>
      <c r="FA46" s="657"/>
      <c r="FB46" s="657"/>
      <c r="FC46" s="657"/>
      <c r="FD46" s="657"/>
      <c r="FE46" s="657"/>
      <c r="FF46" s="891"/>
      <c r="FG46" s="891"/>
      <c r="FH46" s="891"/>
      <c r="FI46" s="891"/>
      <c r="FJ46" s="891"/>
      <c r="FK46" s="891"/>
      <c r="FL46" s="891"/>
      <c r="FM46" s="891"/>
      <c r="FN46" s="891"/>
      <c r="FO46" s="657"/>
      <c r="FP46" s="896"/>
      <c r="FQ46" s="891"/>
      <c r="FR46" s="891"/>
      <c r="FS46" s="891"/>
      <c r="FT46" s="896"/>
      <c r="FU46" s="891"/>
      <c r="FV46" s="891"/>
      <c r="FW46" s="891"/>
      <c r="FX46" s="891"/>
      <c r="FY46" s="895"/>
      <c r="FZ46" s="891"/>
      <c r="GA46" s="891"/>
      <c r="GB46" s="907"/>
      <c r="GC46" s="891"/>
      <c r="GD46" s="891"/>
      <c r="GE46" s="891"/>
      <c r="GF46" s="907"/>
      <c r="GG46" s="891"/>
      <c r="GH46" s="891"/>
      <c r="GI46" s="891"/>
      <c r="GJ46" s="652"/>
      <c r="GK46" s="891"/>
      <c r="GL46" s="891"/>
      <c r="GM46" s="891"/>
      <c r="GN46" s="891"/>
      <c r="GO46" s="891"/>
      <c r="GP46" s="891"/>
      <c r="GQ46" s="891"/>
      <c r="GR46" s="891"/>
      <c r="GS46" s="657"/>
      <c r="GT46" s="899"/>
      <c r="GU46" s="899"/>
      <c r="GV46" s="899"/>
      <c r="GW46" s="899"/>
      <c r="GX46" s="657"/>
      <c r="GY46" s="657"/>
      <c r="GZ46" s="657"/>
      <c r="HA46" s="657"/>
      <c r="HB46" s="657"/>
      <c r="HC46" s="657"/>
      <c r="HD46" s="657"/>
      <c r="HE46" s="657"/>
      <c r="HF46" s="657"/>
      <c r="HG46" s="657"/>
      <c r="HH46" s="657"/>
      <c r="HI46" s="657"/>
      <c r="HJ46" s="657"/>
      <c r="HK46" s="657"/>
      <c r="HL46" s="657"/>
      <c r="HM46" s="905"/>
      <c r="HN46" s="891"/>
      <c r="HO46" s="891"/>
      <c r="HP46" s="891"/>
      <c r="HQ46" s="891"/>
      <c r="HR46" s="891"/>
      <c r="HS46" s="891"/>
      <c r="HT46" s="891"/>
      <c r="HU46" s="657"/>
    </row>
    <row r="47" spans="1:230" s="1" customFormat="1" ht="12" customHeight="1">
      <c r="A47" s="679" t="s">
        <v>650</v>
      </c>
      <c r="B47" s="651" t="s">
        <v>651</v>
      </c>
      <c r="C47" s="925" t="s">
        <v>447</v>
      </c>
      <c r="D47" s="924">
        <v>349</v>
      </c>
      <c r="E47" s="907">
        <v>5720</v>
      </c>
      <c r="F47" s="949">
        <v>1024.7142857142858</v>
      </c>
      <c r="G47" s="949">
        <v>948.69767441860461</v>
      </c>
      <c r="H47" s="902"/>
      <c r="I47" s="891">
        <v>34</v>
      </c>
      <c r="J47" s="891">
        <v>78</v>
      </c>
      <c r="K47" s="891">
        <v>217</v>
      </c>
      <c r="L47" s="891">
        <v>10</v>
      </c>
      <c r="M47" s="891">
        <v>10</v>
      </c>
      <c r="N47" s="902"/>
      <c r="O47" s="891">
        <v>21</v>
      </c>
      <c r="P47" s="891">
        <v>37</v>
      </c>
      <c r="Q47" s="891">
        <v>71</v>
      </c>
      <c r="R47" s="891">
        <v>33</v>
      </c>
      <c r="S47" s="891">
        <v>55</v>
      </c>
      <c r="T47" s="891">
        <v>132</v>
      </c>
      <c r="U47" s="916">
        <v>40.365988023952092</v>
      </c>
      <c r="V47" s="916">
        <v>26.000616113744073</v>
      </c>
      <c r="W47" s="919">
        <v>26.669999999999984</v>
      </c>
      <c r="X47" s="919">
        <v>17.188070175438597</v>
      </c>
      <c r="Y47" s="899">
        <v>307</v>
      </c>
      <c r="Z47" s="891">
        <v>110</v>
      </c>
      <c r="AA47" s="891">
        <v>28</v>
      </c>
      <c r="AB47" s="891">
        <v>52</v>
      </c>
      <c r="AC47" s="891">
        <v>34</v>
      </c>
      <c r="AD47" s="891">
        <v>11</v>
      </c>
      <c r="AE47" s="891">
        <v>72</v>
      </c>
      <c r="AF47" s="891">
        <v>40</v>
      </c>
      <c r="AG47" s="891">
        <v>2</v>
      </c>
      <c r="AH47" s="657"/>
      <c r="AI47" s="891">
        <v>12</v>
      </c>
      <c r="AJ47" s="891">
        <v>44</v>
      </c>
      <c r="AK47" s="891">
        <v>96</v>
      </c>
      <c r="AL47" s="891">
        <v>7</v>
      </c>
      <c r="AM47" s="891">
        <v>180</v>
      </c>
      <c r="AN47" s="891">
        <v>10</v>
      </c>
      <c r="AO47" s="907">
        <v>11.263537906137184</v>
      </c>
      <c r="AP47" s="908">
        <v>258.67692307692306</v>
      </c>
      <c r="AQ47" s="908">
        <v>85.297188755020073</v>
      </c>
      <c r="AR47" s="899"/>
      <c r="AS47" s="891">
        <v>139</v>
      </c>
      <c r="AT47" s="891">
        <v>164</v>
      </c>
      <c r="AU47" s="891">
        <v>46</v>
      </c>
      <c r="AV47" s="899"/>
      <c r="AW47" s="891">
        <v>266</v>
      </c>
      <c r="AX47" s="891">
        <v>80</v>
      </c>
      <c r="AY47" s="891">
        <v>3</v>
      </c>
      <c r="AZ47" s="943">
        <v>61.791666666666664</v>
      </c>
      <c r="BA47" s="894">
        <v>249</v>
      </c>
      <c r="BB47" s="899">
        <v>88</v>
      </c>
      <c r="BC47" s="899">
        <v>158</v>
      </c>
      <c r="BD47" s="899">
        <v>0</v>
      </c>
      <c r="BE47" s="899">
        <v>3</v>
      </c>
      <c r="BF47" s="894">
        <v>11</v>
      </c>
      <c r="BG47" s="894">
        <v>89</v>
      </c>
      <c r="BH47" s="657"/>
      <c r="BI47" s="657"/>
      <c r="BJ47" s="657"/>
      <c r="BK47" s="657"/>
      <c r="BL47" s="657"/>
      <c r="BM47" s="657"/>
      <c r="BN47" s="657"/>
      <c r="BO47" s="657"/>
      <c r="BP47" s="657"/>
      <c r="BQ47" s="657"/>
      <c r="BR47" s="657"/>
      <c r="BS47" s="657"/>
      <c r="BT47" s="657"/>
      <c r="BU47" s="657"/>
      <c r="BV47" s="657"/>
      <c r="BW47" s="657"/>
      <c r="BX47" s="657"/>
      <c r="BY47" s="657"/>
      <c r="BZ47" s="657"/>
      <c r="CA47" s="657"/>
      <c r="CB47" s="657"/>
      <c r="CC47" s="891">
        <v>88</v>
      </c>
      <c r="CD47" s="891">
        <v>189</v>
      </c>
      <c r="CE47" s="891">
        <v>0</v>
      </c>
      <c r="CF47" s="891">
        <v>3</v>
      </c>
      <c r="CG47" s="891">
        <v>11</v>
      </c>
      <c r="CH47" s="891">
        <v>89</v>
      </c>
      <c r="CI47" s="896"/>
      <c r="CJ47" s="891">
        <v>271</v>
      </c>
      <c r="CK47" s="891">
        <v>72</v>
      </c>
      <c r="CL47" s="891">
        <v>6</v>
      </c>
      <c r="CM47" s="896"/>
      <c r="CN47" s="891">
        <v>34</v>
      </c>
      <c r="CO47" s="891">
        <v>256</v>
      </c>
      <c r="CP47" s="891">
        <v>59</v>
      </c>
      <c r="CQ47" s="899"/>
      <c r="CR47" s="891">
        <v>3</v>
      </c>
      <c r="CS47" s="891">
        <v>60</v>
      </c>
      <c r="CT47" s="891">
        <v>7</v>
      </c>
      <c r="CU47" s="891">
        <v>148</v>
      </c>
      <c r="CV47" s="891">
        <v>70</v>
      </c>
      <c r="CW47" s="891">
        <v>7</v>
      </c>
      <c r="CX47" s="891">
        <v>4</v>
      </c>
      <c r="CY47" s="891">
        <v>9</v>
      </c>
      <c r="CZ47" s="891">
        <v>0</v>
      </c>
      <c r="DA47" s="891">
        <v>41</v>
      </c>
      <c r="DB47" s="891">
        <v>0</v>
      </c>
      <c r="DC47" s="657"/>
      <c r="DD47" s="896"/>
      <c r="DE47" s="891">
        <v>230</v>
      </c>
      <c r="DF47" s="891">
        <v>118</v>
      </c>
      <c r="DG47" s="891">
        <v>1</v>
      </c>
      <c r="DH47" s="896"/>
      <c r="DI47" s="891">
        <v>168</v>
      </c>
      <c r="DJ47" s="891">
        <v>29</v>
      </c>
      <c r="DK47" s="891">
        <v>14</v>
      </c>
      <c r="DL47" s="891">
        <v>10</v>
      </c>
      <c r="DM47" s="894">
        <v>9</v>
      </c>
      <c r="DN47" s="907">
        <v>51</v>
      </c>
      <c r="DO47" s="907">
        <v>5</v>
      </c>
      <c r="DP47" s="907">
        <v>38</v>
      </c>
      <c r="DQ47" s="907">
        <v>38</v>
      </c>
      <c r="DR47" s="894">
        <v>159</v>
      </c>
      <c r="DS47" s="894">
        <v>122</v>
      </c>
      <c r="DT47" s="894">
        <v>5</v>
      </c>
      <c r="DU47" s="894">
        <v>10</v>
      </c>
      <c r="DV47" s="894">
        <v>1</v>
      </c>
      <c r="DW47" s="894">
        <v>5</v>
      </c>
      <c r="DX47" s="894">
        <v>1</v>
      </c>
      <c r="DY47" s="894">
        <v>15</v>
      </c>
      <c r="DZ47" s="894">
        <v>185</v>
      </c>
      <c r="EA47" s="894">
        <v>5</v>
      </c>
      <c r="EB47" s="657"/>
      <c r="EC47" s="657"/>
      <c r="ED47" s="657"/>
      <c r="EE47" s="657"/>
      <c r="EF47" s="657"/>
      <c r="EG47" s="657"/>
      <c r="EH47" s="657"/>
      <c r="EI47" s="657"/>
      <c r="EJ47" s="657"/>
      <c r="EK47" s="657"/>
      <c r="EL47" s="657"/>
      <c r="EM47" s="657"/>
      <c r="EN47" s="657"/>
      <c r="EO47" s="657"/>
      <c r="EP47" s="657"/>
      <c r="EQ47" s="657"/>
      <c r="ER47" s="657"/>
      <c r="ES47" s="657"/>
      <c r="ET47" s="657"/>
      <c r="EU47" s="657"/>
      <c r="EV47" s="657"/>
      <c r="EW47" s="657"/>
      <c r="EX47" s="657"/>
      <c r="EY47" s="657"/>
      <c r="EZ47" s="657"/>
      <c r="FA47" s="657"/>
      <c r="FB47" s="657"/>
      <c r="FC47" s="657"/>
      <c r="FD47" s="657"/>
      <c r="FE47" s="657"/>
      <c r="FF47" s="891">
        <v>122</v>
      </c>
      <c r="FG47" s="891">
        <v>19</v>
      </c>
      <c r="FH47" s="891">
        <v>45</v>
      </c>
      <c r="FI47" s="891">
        <v>6</v>
      </c>
      <c r="FJ47" s="891">
        <v>23</v>
      </c>
      <c r="FK47" s="891">
        <v>6</v>
      </c>
      <c r="FL47" s="891">
        <v>68</v>
      </c>
      <c r="FM47" s="891">
        <v>185</v>
      </c>
      <c r="FN47" s="891">
        <v>5</v>
      </c>
      <c r="FO47" s="657"/>
      <c r="FP47" s="896"/>
      <c r="FQ47" s="891">
        <v>172</v>
      </c>
      <c r="FR47" s="891">
        <v>174</v>
      </c>
      <c r="FS47" s="891">
        <v>3</v>
      </c>
      <c r="FT47" s="896"/>
      <c r="FU47" s="891">
        <v>110</v>
      </c>
      <c r="FV47" s="891">
        <v>31</v>
      </c>
      <c r="FW47" s="891">
        <v>11</v>
      </c>
      <c r="FX47" s="891">
        <v>10</v>
      </c>
      <c r="FY47" s="894">
        <v>10</v>
      </c>
      <c r="FZ47" s="891">
        <v>10</v>
      </c>
      <c r="GA47" s="891">
        <v>4</v>
      </c>
      <c r="GB47" s="907">
        <v>710</v>
      </c>
      <c r="GC47" s="891">
        <v>270</v>
      </c>
      <c r="GD47" s="891">
        <v>0</v>
      </c>
      <c r="GE47" s="891">
        <v>79</v>
      </c>
      <c r="GF47" s="907">
        <v>179</v>
      </c>
      <c r="GG47" s="891">
        <v>131</v>
      </c>
      <c r="GH47" s="891">
        <v>0</v>
      </c>
      <c r="GI47" s="891">
        <v>218</v>
      </c>
      <c r="GJ47" s="652"/>
      <c r="GK47" s="891">
        <v>157</v>
      </c>
      <c r="GL47" s="891">
        <v>0</v>
      </c>
      <c r="GM47" s="891">
        <v>10</v>
      </c>
      <c r="GN47" s="891">
        <v>25</v>
      </c>
      <c r="GO47" s="891">
        <v>22</v>
      </c>
      <c r="GP47" s="891">
        <v>1</v>
      </c>
      <c r="GQ47" s="891">
        <v>73</v>
      </c>
      <c r="GR47" s="891">
        <v>61</v>
      </c>
      <c r="GS47" s="657"/>
      <c r="GT47" s="899"/>
      <c r="GU47" s="899"/>
      <c r="GV47" s="899"/>
      <c r="GW47" s="899"/>
      <c r="GX47" s="657"/>
      <c r="GY47" s="657"/>
      <c r="GZ47" s="657"/>
      <c r="HA47" s="657"/>
      <c r="HB47" s="657"/>
      <c r="HC47" s="657"/>
      <c r="HD47" s="657"/>
      <c r="HE47" s="657"/>
      <c r="HF47" s="657"/>
      <c r="HG47" s="657"/>
      <c r="HH47" s="657"/>
      <c r="HI47" s="657"/>
      <c r="HJ47" s="657"/>
      <c r="HK47" s="657"/>
      <c r="HL47" s="657"/>
      <c r="HM47" s="899"/>
      <c r="HN47" s="891">
        <v>33</v>
      </c>
      <c r="HO47" s="891">
        <v>19</v>
      </c>
      <c r="HP47" s="891">
        <v>63</v>
      </c>
      <c r="HQ47" s="891">
        <v>20</v>
      </c>
      <c r="HR47" s="891">
        <v>233</v>
      </c>
      <c r="HS47" s="891">
        <v>7</v>
      </c>
      <c r="HT47" s="891">
        <v>109</v>
      </c>
      <c r="HU47" s="657"/>
    </row>
    <row r="48" spans="1:230" s="1" customFormat="1" ht="12" customHeight="1">
      <c r="A48" s="679" t="s">
        <v>353</v>
      </c>
      <c r="B48" s="654" t="s">
        <v>353</v>
      </c>
      <c r="C48" s="925"/>
      <c r="D48" s="924"/>
      <c r="E48" s="907"/>
      <c r="F48" s="949"/>
      <c r="G48" s="949"/>
      <c r="H48" s="902"/>
      <c r="I48" s="891"/>
      <c r="J48" s="891"/>
      <c r="K48" s="891"/>
      <c r="L48" s="891"/>
      <c r="M48" s="891"/>
      <c r="N48" s="902"/>
      <c r="O48" s="891"/>
      <c r="P48" s="891"/>
      <c r="Q48" s="891"/>
      <c r="R48" s="891"/>
      <c r="S48" s="891"/>
      <c r="T48" s="891"/>
      <c r="U48" s="916"/>
      <c r="V48" s="916"/>
      <c r="W48" s="919"/>
      <c r="X48" s="919"/>
      <c r="Y48" s="899"/>
      <c r="Z48" s="891"/>
      <c r="AA48" s="891"/>
      <c r="AB48" s="891"/>
      <c r="AC48" s="891"/>
      <c r="AD48" s="891"/>
      <c r="AE48" s="891"/>
      <c r="AF48" s="891"/>
      <c r="AG48" s="891"/>
      <c r="AH48" s="657"/>
      <c r="AI48" s="891"/>
      <c r="AJ48" s="891"/>
      <c r="AK48" s="891"/>
      <c r="AL48" s="891"/>
      <c r="AM48" s="891"/>
      <c r="AN48" s="891"/>
      <c r="AO48" s="907"/>
      <c r="AP48" s="908"/>
      <c r="AQ48" s="908"/>
      <c r="AR48" s="899"/>
      <c r="AS48" s="891"/>
      <c r="AT48" s="891"/>
      <c r="AU48" s="891"/>
      <c r="AV48" s="899"/>
      <c r="AW48" s="891"/>
      <c r="AX48" s="891"/>
      <c r="AY48" s="891"/>
      <c r="AZ48" s="943"/>
      <c r="BA48" s="895"/>
      <c r="BB48" s="899"/>
      <c r="BC48" s="899"/>
      <c r="BD48" s="899"/>
      <c r="BE48" s="899"/>
      <c r="BF48" s="894"/>
      <c r="BG48" s="894"/>
      <c r="BH48" s="657"/>
      <c r="BI48" s="657"/>
      <c r="BJ48" s="657"/>
      <c r="BK48" s="657"/>
      <c r="BL48" s="657"/>
      <c r="BM48" s="657"/>
      <c r="BN48" s="657"/>
      <c r="BO48" s="657"/>
      <c r="BP48" s="657"/>
      <c r="BQ48" s="657"/>
      <c r="BR48" s="657"/>
      <c r="BS48" s="657"/>
      <c r="BT48" s="657"/>
      <c r="BU48" s="657"/>
      <c r="BV48" s="657"/>
      <c r="BW48" s="657"/>
      <c r="BX48" s="657"/>
      <c r="BY48" s="657"/>
      <c r="BZ48" s="657"/>
      <c r="CA48" s="657"/>
      <c r="CB48" s="657"/>
      <c r="CC48" s="891"/>
      <c r="CD48" s="891"/>
      <c r="CE48" s="891"/>
      <c r="CF48" s="891"/>
      <c r="CG48" s="891"/>
      <c r="CH48" s="891"/>
      <c r="CI48" s="896"/>
      <c r="CJ48" s="891"/>
      <c r="CK48" s="891"/>
      <c r="CL48" s="891"/>
      <c r="CM48" s="896"/>
      <c r="CN48" s="891"/>
      <c r="CO48" s="891"/>
      <c r="CP48" s="891"/>
      <c r="CQ48" s="899"/>
      <c r="CR48" s="891"/>
      <c r="CS48" s="891"/>
      <c r="CT48" s="891"/>
      <c r="CU48" s="891"/>
      <c r="CV48" s="891"/>
      <c r="CW48" s="891"/>
      <c r="CX48" s="891"/>
      <c r="CY48" s="891"/>
      <c r="CZ48" s="891"/>
      <c r="DA48" s="891"/>
      <c r="DB48" s="891"/>
      <c r="DC48" s="657"/>
      <c r="DD48" s="896"/>
      <c r="DE48" s="891"/>
      <c r="DF48" s="891"/>
      <c r="DG48" s="891"/>
      <c r="DH48" s="896"/>
      <c r="DI48" s="891"/>
      <c r="DJ48" s="891"/>
      <c r="DK48" s="891"/>
      <c r="DL48" s="891"/>
      <c r="DM48" s="895"/>
      <c r="DN48" s="907"/>
      <c r="DO48" s="907"/>
      <c r="DP48" s="907"/>
      <c r="DQ48" s="907"/>
      <c r="DR48" s="895"/>
      <c r="DS48" s="894"/>
      <c r="DT48" s="894"/>
      <c r="DU48" s="894"/>
      <c r="DV48" s="894"/>
      <c r="DW48" s="894"/>
      <c r="DX48" s="894"/>
      <c r="DY48" s="894"/>
      <c r="DZ48" s="894"/>
      <c r="EA48" s="894"/>
      <c r="EB48" s="657"/>
      <c r="EC48" s="657"/>
      <c r="ED48" s="657"/>
      <c r="EE48" s="657"/>
      <c r="EF48" s="657"/>
      <c r="EG48" s="657"/>
      <c r="EH48" s="657"/>
      <c r="EI48" s="657"/>
      <c r="EJ48" s="657"/>
      <c r="EK48" s="657"/>
      <c r="EL48" s="657"/>
      <c r="EM48" s="657"/>
      <c r="EN48" s="657"/>
      <c r="EO48" s="657"/>
      <c r="EP48" s="657"/>
      <c r="EQ48" s="657"/>
      <c r="ER48" s="657"/>
      <c r="ES48" s="657"/>
      <c r="ET48" s="657"/>
      <c r="EU48" s="657"/>
      <c r="EV48" s="657"/>
      <c r="EW48" s="657"/>
      <c r="EX48" s="657"/>
      <c r="EY48" s="657"/>
      <c r="EZ48" s="657"/>
      <c r="FA48" s="657"/>
      <c r="FB48" s="657"/>
      <c r="FC48" s="657"/>
      <c r="FD48" s="657"/>
      <c r="FE48" s="657"/>
      <c r="FF48" s="891"/>
      <c r="FG48" s="891"/>
      <c r="FH48" s="891"/>
      <c r="FI48" s="891"/>
      <c r="FJ48" s="891"/>
      <c r="FK48" s="891"/>
      <c r="FL48" s="891"/>
      <c r="FM48" s="891"/>
      <c r="FN48" s="891"/>
      <c r="FO48" s="657"/>
      <c r="FP48" s="896"/>
      <c r="FQ48" s="891"/>
      <c r="FR48" s="891"/>
      <c r="FS48" s="891"/>
      <c r="FT48" s="896"/>
      <c r="FU48" s="891"/>
      <c r="FV48" s="891"/>
      <c r="FW48" s="891"/>
      <c r="FX48" s="891"/>
      <c r="FY48" s="895"/>
      <c r="FZ48" s="891"/>
      <c r="GA48" s="891"/>
      <c r="GB48" s="907"/>
      <c r="GC48" s="891"/>
      <c r="GD48" s="891"/>
      <c r="GE48" s="891"/>
      <c r="GF48" s="907"/>
      <c r="GG48" s="891"/>
      <c r="GH48" s="891"/>
      <c r="GI48" s="891"/>
      <c r="GJ48" s="652"/>
      <c r="GK48" s="891"/>
      <c r="GL48" s="891"/>
      <c r="GM48" s="891"/>
      <c r="GN48" s="891"/>
      <c r="GO48" s="891"/>
      <c r="GP48" s="891"/>
      <c r="GQ48" s="891"/>
      <c r="GR48" s="891"/>
      <c r="GS48" s="657"/>
      <c r="GT48" s="899"/>
      <c r="GU48" s="899"/>
      <c r="GV48" s="899"/>
      <c r="GW48" s="899"/>
      <c r="GX48" s="657"/>
      <c r="GY48" s="657"/>
      <c r="GZ48" s="657"/>
      <c r="HA48" s="657"/>
      <c r="HB48" s="657"/>
      <c r="HC48" s="657"/>
      <c r="HD48" s="657"/>
      <c r="HE48" s="657"/>
      <c r="HF48" s="657"/>
      <c r="HG48" s="657"/>
      <c r="HH48" s="657"/>
      <c r="HI48" s="657"/>
      <c r="HJ48" s="657"/>
      <c r="HK48" s="657"/>
      <c r="HL48" s="657"/>
      <c r="HM48" s="905"/>
      <c r="HN48" s="891"/>
      <c r="HO48" s="891"/>
      <c r="HP48" s="891"/>
      <c r="HQ48" s="891"/>
      <c r="HR48" s="891"/>
      <c r="HS48" s="891"/>
      <c r="HT48" s="891"/>
      <c r="HU48" s="657"/>
    </row>
    <row r="49" spans="1:229" s="1" customFormat="1" ht="12" customHeight="1">
      <c r="A49" s="679" t="s">
        <v>652</v>
      </c>
      <c r="B49" s="651" t="s">
        <v>653</v>
      </c>
      <c r="C49" s="925" t="s">
        <v>448</v>
      </c>
      <c r="D49" s="924">
        <v>322</v>
      </c>
      <c r="E49" s="907">
        <v>2163</v>
      </c>
      <c r="F49" s="949">
        <v>996.29787234042556</v>
      </c>
      <c r="G49" s="949">
        <v>992.40116279069764</v>
      </c>
      <c r="H49" s="902"/>
      <c r="I49" s="891">
        <v>34</v>
      </c>
      <c r="J49" s="891">
        <v>61</v>
      </c>
      <c r="K49" s="891">
        <v>196</v>
      </c>
      <c r="L49" s="891">
        <v>22</v>
      </c>
      <c r="M49" s="891">
        <v>9</v>
      </c>
      <c r="N49" s="902"/>
      <c r="O49" s="891">
        <v>32</v>
      </c>
      <c r="P49" s="891">
        <v>49</v>
      </c>
      <c r="Q49" s="891">
        <v>41</v>
      </c>
      <c r="R49" s="891">
        <v>18</v>
      </c>
      <c r="S49" s="891">
        <v>35</v>
      </c>
      <c r="T49" s="891">
        <v>147</v>
      </c>
      <c r="U49" s="916">
        <v>41.047609427609423</v>
      </c>
      <c r="V49" s="916">
        <v>23.165493827160489</v>
      </c>
      <c r="W49" s="919">
        <v>25.435786163522007</v>
      </c>
      <c r="X49" s="919">
        <v>15.779032258064516</v>
      </c>
      <c r="Y49" s="899">
        <v>268</v>
      </c>
      <c r="Z49" s="891">
        <v>104</v>
      </c>
      <c r="AA49" s="891">
        <v>20</v>
      </c>
      <c r="AB49" s="891">
        <v>41</v>
      </c>
      <c r="AC49" s="891">
        <v>35</v>
      </c>
      <c r="AD49" s="891">
        <v>21</v>
      </c>
      <c r="AE49" s="891">
        <v>47</v>
      </c>
      <c r="AF49" s="891">
        <v>54</v>
      </c>
      <c r="AG49" s="891">
        <v>0</v>
      </c>
      <c r="AH49" s="657"/>
      <c r="AI49" s="891">
        <v>9</v>
      </c>
      <c r="AJ49" s="891">
        <v>17</v>
      </c>
      <c r="AK49" s="891">
        <v>38</v>
      </c>
      <c r="AL49" s="891">
        <v>10</v>
      </c>
      <c r="AM49" s="891">
        <v>236</v>
      </c>
      <c r="AN49" s="891">
        <v>12</v>
      </c>
      <c r="AO49" s="907">
        <v>4.666666666666667</v>
      </c>
      <c r="AP49" s="908">
        <v>97.087155963302749</v>
      </c>
      <c r="AQ49" s="908">
        <v>45.311004784688997</v>
      </c>
      <c r="AR49" s="899"/>
      <c r="AS49" s="891">
        <v>66</v>
      </c>
      <c r="AT49" s="891">
        <v>189</v>
      </c>
      <c r="AU49" s="891">
        <v>67</v>
      </c>
      <c r="AV49" s="899"/>
      <c r="AW49" s="891">
        <v>161</v>
      </c>
      <c r="AX49" s="891">
        <v>154</v>
      </c>
      <c r="AY49" s="891">
        <v>7</v>
      </c>
      <c r="AZ49" s="943">
        <v>62.286624203821653</v>
      </c>
      <c r="BA49" s="894">
        <v>140</v>
      </c>
      <c r="BB49" s="899">
        <v>69</v>
      </c>
      <c r="BC49" s="899">
        <v>70</v>
      </c>
      <c r="BD49" s="899">
        <v>1</v>
      </c>
      <c r="BE49" s="899">
        <v>0</v>
      </c>
      <c r="BF49" s="894">
        <v>18</v>
      </c>
      <c r="BG49" s="894">
        <v>164</v>
      </c>
      <c r="BH49" s="657"/>
      <c r="BI49" s="657"/>
      <c r="BJ49" s="657"/>
      <c r="BK49" s="657"/>
      <c r="BL49" s="657"/>
      <c r="BM49" s="657"/>
      <c r="BN49" s="657"/>
      <c r="BO49" s="657"/>
      <c r="BP49" s="657"/>
      <c r="BQ49" s="657"/>
      <c r="BR49" s="657"/>
      <c r="BS49" s="657"/>
      <c r="BT49" s="657"/>
      <c r="BU49" s="657"/>
      <c r="BV49" s="657"/>
      <c r="BW49" s="657"/>
      <c r="BX49" s="657"/>
      <c r="BY49" s="657"/>
      <c r="BZ49" s="657"/>
      <c r="CA49" s="657"/>
      <c r="CB49" s="657"/>
      <c r="CC49" s="891">
        <v>69</v>
      </c>
      <c r="CD49" s="891">
        <v>87</v>
      </c>
      <c r="CE49" s="891">
        <v>2</v>
      </c>
      <c r="CF49" s="891">
        <v>0</v>
      </c>
      <c r="CG49" s="891">
        <v>18</v>
      </c>
      <c r="CH49" s="891">
        <v>164</v>
      </c>
      <c r="CI49" s="896"/>
      <c r="CJ49" s="891">
        <v>227</v>
      </c>
      <c r="CK49" s="891">
        <v>87</v>
      </c>
      <c r="CL49" s="891">
        <v>8</v>
      </c>
      <c r="CM49" s="896"/>
      <c r="CN49" s="891">
        <v>29</v>
      </c>
      <c r="CO49" s="891">
        <v>208</v>
      </c>
      <c r="CP49" s="891">
        <v>85</v>
      </c>
      <c r="CQ49" s="899"/>
      <c r="CR49" s="891">
        <v>2</v>
      </c>
      <c r="CS49" s="891">
        <v>38</v>
      </c>
      <c r="CT49" s="891">
        <v>5</v>
      </c>
      <c r="CU49" s="891">
        <v>114</v>
      </c>
      <c r="CV49" s="891">
        <v>61</v>
      </c>
      <c r="CW49" s="891">
        <v>8</v>
      </c>
      <c r="CX49" s="891">
        <v>3</v>
      </c>
      <c r="CY49" s="891">
        <v>15</v>
      </c>
      <c r="CZ49" s="891">
        <v>2</v>
      </c>
      <c r="DA49" s="891">
        <v>74</v>
      </c>
      <c r="DB49" s="891">
        <v>0</v>
      </c>
      <c r="DC49" s="657"/>
      <c r="DD49" s="896"/>
      <c r="DE49" s="891">
        <v>107</v>
      </c>
      <c r="DF49" s="891">
        <v>213</v>
      </c>
      <c r="DG49" s="891">
        <v>2</v>
      </c>
      <c r="DH49" s="896"/>
      <c r="DI49" s="891">
        <v>74</v>
      </c>
      <c r="DJ49" s="891">
        <v>11</v>
      </c>
      <c r="DK49" s="891">
        <v>12</v>
      </c>
      <c r="DL49" s="891">
        <v>9</v>
      </c>
      <c r="DM49" s="894">
        <v>1</v>
      </c>
      <c r="DN49" s="907">
        <v>6</v>
      </c>
      <c r="DO49" s="907">
        <v>2</v>
      </c>
      <c r="DP49" s="907">
        <v>6</v>
      </c>
      <c r="DQ49" s="907">
        <v>7</v>
      </c>
      <c r="DR49" s="894">
        <v>99</v>
      </c>
      <c r="DS49" s="894">
        <v>78</v>
      </c>
      <c r="DT49" s="894">
        <v>3</v>
      </c>
      <c r="DU49" s="894">
        <v>5</v>
      </c>
      <c r="DV49" s="894">
        <v>0</v>
      </c>
      <c r="DW49" s="894">
        <v>7</v>
      </c>
      <c r="DX49" s="894">
        <v>0</v>
      </c>
      <c r="DY49" s="894">
        <v>6</v>
      </c>
      <c r="DZ49" s="894">
        <v>219</v>
      </c>
      <c r="EA49" s="894">
        <v>4</v>
      </c>
      <c r="EB49" s="657"/>
      <c r="EC49" s="657"/>
      <c r="ED49" s="657"/>
      <c r="EE49" s="657"/>
      <c r="EF49" s="657"/>
      <c r="EG49" s="657"/>
      <c r="EH49" s="657"/>
      <c r="EI49" s="657"/>
      <c r="EJ49" s="657"/>
      <c r="EK49" s="657"/>
      <c r="EL49" s="657"/>
      <c r="EM49" s="657"/>
      <c r="EN49" s="657"/>
      <c r="EO49" s="657"/>
      <c r="EP49" s="657"/>
      <c r="EQ49" s="657"/>
      <c r="ER49" s="657"/>
      <c r="ES49" s="657"/>
      <c r="ET49" s="657"/>
      <c r="EU49" s="657"/>
      <c r="EV49" s="657"/>
      <c r="EW49" s="657"/>
      <c r="EX49" s="657"/>
      <c r="EY49" s="657"/>
      <c r="EZ49" s="657"/>
      <c r="FA49" s="657"/>
      <c r="FB49" s="657"/>
      <c r="FC49" s="657"/>
      <c r="FD49" s="657"/>
      <c r="FE49" s="657"/>
      <c r="FF49" s="891">
        <v>78</v>
      </c>
      <c r="FG49" s="891">
        <v>8</v>
      </c>
      <c r="FH49" s="891">
        <v>22</v>
      </c>
      <c r="FI49" s="891">
        <v>1</v>
      </c>
      <c r="FJ49" s="891">
        <v>27</v>
      </c>
      <c r="FK49" s="891">
        <v>4</v>
      </c>
      <c r="FL49" s="891">
        <v>27</v>
      </c>
      <c r="FM49" s="891">
        <v>219</v>
      </c>
      <c r="FN49" s="891">
        <v>4</v>
      </c>
      <c r="FO49" s="657"/>
      <c r="FP49" s="896"/>
      <c r="FQ49" s="891">
        <v>73</v>
      </c>
      <c r="FR49" s="891">
        <v>248</v>
      </c>
      <c r="FS49" s="891">
        <v>1</v>
      </c>
      <c r="FT49" s="896"/>
      <c r="FU49" s="891">
        <v>43</v>
      </c>
      <c r="FV49" s="891">
        <v>9</v>
      </c>
      <c r="FW49" s="891">
        <v>10</v>
      </c>
      <c r="FX49" s="891">
        <v>7</v>
      </c>
      <c r="FY49" s="894">
        <v>4</v>
      </c>
      <c r="FZ49" s="891">
        <v>12</v>
      </c>
      <c r="GA49" s="891">
        <v>2</v>
      </c>
      <c r="GB49" s="907">
        <v>276</v>
      </c>
      <c r="GC49" s="891">
        <v>184</v>
      </c>
      <c r="GD49" s="891">
        <v>0</v>
      </c>
      <c r="GE49" s="891">
        <v>138</v>
      </c>
      <c r="GF49" s="907">
        <v>123</v>
      </c>
      <c r="GG49" s="891">
        <v>105</v>
      </c>
      <c r="GH49" s="891">
        <v>0</v>
      </c>
      <c r="GI49" s="891">
        <v>217</v>
      </c>
      <c r="GJ49" s="652"/>
      <c r="GK49" s="891">
        <v>103</v>
      </c>
      <c r="GL49" s="891">
        <v>0</v>
      </c>
      <c r="GM49" s="891">
        <v>0</v>
      </c>
      <c r="GN49" s="891">
        <v>4</v>
      </c>
      <c r="GO49" s="891">
        <v>23</v>
      </c>
      <c r="GP49" s="891">
        <v>0</v>
      </c>
      <c r="GQ49" s="891">
        <v>78</v>
      </c>
      <c r="GR49" s="891">
        <v>114</v>
      </c>
      <c r="GS49" s="657"/>
      <c r="GT49" s="899"/>
      <c r="GU49" s="899"/>
      <c r="GV49" s="899"/>
      <c r="GW49" s="899"/>
      <c r="GX49" s="657"/>
      <c r="GY49" s="657"/>
      <c r="GZ49" s="657"/>
      <c r="HA49" s="657"/>
      <c r="HB49" s="657"/>
      <c r="HC49" s="657"/>
      <c r="HD49" s="657"/>
      <c r="HE49" s="657"/>
      <c r="HF49" s="657"/>
      <c r="HG49" s="657"/>
      <c r="HH49" s="657"/>
      <c r="HI49" s="657"/>
      <c r="HJ49" s="657"/>
      <c r="HK49" s="657"/>
      <c r="HL49" s="657"/>
      <c r="HM49" s="899"/>
      <c r="HN49" s="891">
        <v>10</v>
      </c>
      <c r="HO49" s="891">
        <v>6</v>
      </c>
      <c r="HP49" s="891">
        <v>17</v>
      </c>
      <c r="HQ49" s="891">
        <v>9</v>
      </c>
      <c r="HR49" s="891">
        <v>278</v>
      </c>
      <c r="HS49" s="891">
        <v>7</v>
      </c>
      <c r="HT49" s="891">
        <v>37</v>
      </c>
      <c r="HU49" s="657"/>
    </row>
    <row r="50" spans="1:229" s="1" customFormat="1" ht="12" customHeight="1">
      <c r="A50" s="679" t="s">
        <v>353</v>
      </c>
      <c r="B50" s="654" t="s">
        <v>353</v>
      </c>
      <c r="C50" s="925"/>
      <c r="D50" s="924"/>
      <c r="E50" s="907"/>
      <c r="F50" s="949"/>
      <c r="G50" s="949"/>
      <c r="H50" s="902"/>
      <c r="I50" s="891"/>
      <c r="J50" s="891"/>
      <c r="K50" s="891"/>
      <c r="L50" s="891"/>
      <c r="M50" s="891"/>
      <c r="N50" s="902"/>
      <c r="O50" s="891"/>
      <c r="P50" s="891"/>
      <c r="Q50" s="891"/>
      <c r="R50" s="891"/>
      <c r="S50" s="891"/>
      <c r="T50" s="891"/>
      <c r="U50" s="916"/>
      <c r="V50" s="916"/>
      <c r="W50" s="919"/>
      <c r="X50" s="919"/>
      <c r="Y50" s="899"/>
      <c r="Z50" s="891"/>
      <c r="AA50" s="891"/>
      <c r="AB50" s="891"/>
      <c r="AC50" s="891"/>
      <c r="AD50" s="891"/>
      <c r="AE50" s="891"/>
      <c r="AF50" s="891"/>
      <c r="AG50" s="891"/>
      <c r="AH50" s="657"/>
      <c r="AI50" s="891"/>
      <c r="AJ50" s="891"/>
      <c r="AK50" s="891"/>
      <c r="AL50" s="891"/>
      <c r="AM50" s="891"/>
      <c r="AN50" s="891"/>
      <c r="AO50" s="907"/>
      <c r="AP50" s="908"/>
      <c r="AQ50" s="908"/>
      <c r="AR50" s="899"/>
      <c r="AS50" s="891"/>
      <c r="AT50" s="891"/>
      <c r="AU50" s="891"/>
      <c r="AV50" s="899"/>
      <c r="AW50" s="891"/>
      <c r="AX50" s="891"/>
      <c r="AY50" s="891"/>
      <c r="AZ50" s="943"/>
      <c r="BA50" s="895"/>
      <c r="BB50" s="899"/>
      <c r="BC50" s="899"/>
      <c r="BD50" s="899"/>
      <c r="BE50" s="899"/>
      <c r="BF50" s="894"/>
      <c r="BG50" s="894"/>
      <c r="BH50" s="657"/>
      <c r="BI50" s="657"/>
      <c r="BJ50" s="657"/>
      <c r="BK50" s="657"/>
      <c r="BL50" s="657"/>
      <c r="BM50" s="657"/>
      <c r="BN50" s="657"/>
      <c r="BO50" s="657"/>
      <c r="BP50" s="657"/>
      <c r="BQ50" s="657"/>
      <c r="BR50" s="657"/>
      <c r="BS50" s="657"/>
      <c r="BT50" s="657"/>
      <c r="BU50" s="657"/>
      <c r="BV50" s="657"/>
      <c r="BW50" s="657"/>
      <c r="BX50" s="657"/>
      <c r="BY50" s="657"/>
      <c r="BZ50" s="657"/>
      <c r="CA50" s="657"/>
      <c r="CB50" s="657"/>
      <c r="CC50" s="891"/>
      <c r="CD50" s="891"/>
      <c r="CE50" s="891"/>
      <c r="CF50" s="891"/>
      <c r="CG50" s="891"/>
      <c r="CH50" s="891"/>
      <c r="CI50" s="896"/>
      <c r="CJ50" s="891"/>
      <c r="CK50" s="891"/>
      <c r="CL50" s="891"/>
      <c r="CM50" s="896"/>
      <c r="CN50" s="891"/>
      <c r="CO50" s="891"/>
      <c r="CP50" s="891"/>
      <c r="CQ50" s="899"/>
      <c r="CR50" s="891"/>
      <c r="CS50" s="891"/>
      <c r="CT50" s="891"/>
      <c r="CU50" s="891"/>
      <c r="CV50" s="891"/>
      <c r="CW50" s="891"/>
      <c r="CX50" s="891"/>
      <c r="CY50" s="891"/>
      <c r="CZ50" s="891"/>
      <c r="DA50" s="891"/>
      <c r="DB50" s="891"/>
      <c r="DC50" s="657"/>
      <c r="DD50" s="896"/>
      <c r="DE50" s="891"/>
      <c r="DF50" s="891"/>
      <c r="DG50" s="891"/>
      <c r="DH50" s="896"/>
      <c r="DI50" s="891"/>
      <c r="DJ50" s="891"/>
      <c r="DK50" s="891"/>
      <c r="DL50" s="891"/>
      <c r="DM50" s="895"/>
      <c r="DN50" s="907"/>
      <c r="DO50" s="907"/>
      <c r="DP50" s="907"/>
      <c r="DQ50" s="907"/>
      <c r="DR50" s="895"/>
      <c r="DS50" s="894"/>
      <c r="DT50" s="894"/>
      <c r="DU50" s="894"/>
      <c r="DV50" s="894"/>
      <c r="DW50" s="894"/>
      <c r="DX50" s="894"/>
      <c r="DY50" s="894"/>
      <c r="DZ50" s="894"/>
      <c r="EA50" s="894"/>
      <c r="EB50" s="657"/>
      <c r="EC50" s="657"/>
      <c r="ED50" s="657"/>
      <c r="EE50" s="657"/>
      <c r="EF50" s="657"/>
      <c r="EG50" s="657"/>
      <c r="EH50" s="657"/>
      <c r="EI50" s="657"/>
      <c r="EJ50" s="657"/>
      <c r="EK50" s="657"/>
      <c r="EL50" s="657"/>
      <c r="EM50" s="657"/>
      <c r="EN50" s="657"/>
      <c r="EO50" s="657"/>
      <c r="EP50" s="657"/>
      <c r="EQ50" s="657"/>
      <c r="ER50" s="657"/>
      <c r="ES50" s="657"/>
      <c r="ET50" s="657"/>
      <c r="EU50" s="657"/>
      <c r="EV50" s="657"/>
      <c r="EW50" s="657"/>
      <c r="EX50" s="657"/>
      <c r="EY50" s="657"/>
      <c r="EZ50" s="657"/>
      <c r="FA50" s="657"/>
      <c r="FB50" s="657"/>
      <c r="FC50" s="657"/>
      <c r="FD50" s="657"/>
      <c r="FE50" s="657"/>
      <c r="FF50" s="891"/>
      <c r="FG50" s="891"/>
      <c r="FH50" s="891"/>
      <c r="FI50" s="891"/>
      <c r="FJ50" s="891"/>
      <c r="FK50" s="891"/>
      <c r="FL50" s="891"/>
      <c r="FM50" s="891"/>
      <c r="FN50" s="891"/>
      <c r="FO50" s="657"/>
      <c r="FP50" s="896"/>
      <c r="FQ50" s="891"/>
      <c r="FR50" s="891"/>
      <c r="FS50" s="891"/>
      <c r="FT50" s="896"/>
      <c r="FU50" s="891"/>
      <c r="FV50" s="891"/>
      <c r="FW50" s="891"/>
      <c r="FX50" s="891"/>
      <c r="FY50" s="895"/>
      <c r="FZ50" s="891"/>
      <c r="GA50" s="891"/>
      <c r="GB50" s="907"/>
      <c r="GC50" s="891"/>
      <c r="GD50" s="891"/>
      <c r="GE50" s="891"/>
      <c r="GF50" s="907"/>
      <c r="GG50" s="891"/>
      <c r="GH50" s="891"/>
      <c r="GI50" s="891"/>
      <c r="GJ50" s="652"/>
      <c r="GK50" s="891"/>
      <c r="GL50" s="891"/>
      <c r="GM50" s="891"/>
      <c r="GN50" s="891"/>
      <c r="GO50" s="891"/>
      <c r="GP50" s="891"/>
      <c r="GQ50" s="891"/>
      <c r="GR50" s="891"/>
      <c r="GS50" s="657"/>
      <c r="GT50" s="899"/>
      <c r="GU50" s="899"/>
      <c r="GV50" s="899"/>
      <c r="GW50" s="899"/>
      <c r="GX50" s="657"/>
      <c r="GY50" s="657"/>
      <c r="GZ50" s="657"/>
      <c r="HA50" s="657"/>
      <c r="HB50" s="657"/>
      <c r="HC50" s="657"/>
      <c r="HD50" s="657"/>
      <c r="HE50" s="657"/>
      <c r="HF50" s="657"/>
      <c r="HG50" s="657"/>
      <c r="HH50" s="657"/>
      <c r="HI50" s="657"/>
      <c r="HJ50" s="657"/>
      <c r="HK50" s="657"/>
      <c r="HL50" s="657"/>
      <c r="HM50" s="905"/>
      <c r="HN50" s="891"/>
      <c r="HO50" s="891"/>
      <c r="HP50" s="891"/>
      <c r="HQ50" s="891"/>
      <c r="HR50" s="891"/>
      <c r="HS50" s="891"/>
      <c r="HT50" s="891"/>
      <c r="HU50" s="657"/>
    </row>
    <row r="51" spans="1:229" s="1" customFormat="1" ht="12" customHeight="1">
      <c r="A51" s="679"/>
      <c r="B51" s="651" t="s">
        <v>654</v>
      </c>
      <c r="C51" s="925" t="s">
        <v>449</v>
      </c>
      <c r="D51" s="924">
        <v>130</v>
      </c>
      <c r="E51" s="907">
        <v>391</v>
      </c>
      <c r="F51" s="949">
        <v>1158.6428571428571</v>
      </c>
      <c r="G51" s="949">
        <v>931.67391304347825</v>
      </c>
      <c r="H51" s="902"/>
      <c r="I51" s="891">
        <v>17</v>
      </c>
      <c r="J51" s="891">
        <v>21</v>
      </c>
      <c r="K51" s="891">
        <v>71</v>
      </c>
      <c r="L51" s="891">
        <v>10</v>
      </c>
      <c r="M51" s="891">
        <v>11</v>
      </c>
      <c r="N51" s="902"/>
      <c r="O51" s="891">
        <v>11</v>
      </c>
      <c r="P51" s="891">
        <v>11</v>
      </c>
      <c r="Q51" s="891">
        <v>11</v>
      </c>
      <c r="R51" s="891">
        <v>7</v>
      </c>
      <c r="S51" s="891">
        <v>13</v>
      </c>
      <c r="T51" s="891">
        <v>77</v>
      </c>
      <c r="U51" s="916">
        <v>41.128086956521734</v>
      </c>
      <c r="V51" s="916">
        <v>22.882352941176471</v>
      </c>
      <c r="W51" s="919">
        <v>44.334259259259255</v>
      </c>
      <c r="X51" s="919">
        <v>11.217222222222222</v>
      </c>
      <c r="Y51" s="899">
        <v>94</v>
      </c>
      <c r="Z51" s="891">
        <v>49</v>
      </c>
      <c r="AA51" s="891">
        <v>4</v>
      </c>
      <c r="AB51" s="891">
        <v>9</v>
      </c>
      <c r="AC51" s="891">
        <v>11</v>
      </c>
      <c r="AD51" s="891">
        <v>8</v>
      </c>
      <c r="AE51" s="891">
        <v>13</v>
      </c>
      <c r="AF51" s="891">
        <v>35</v>
      </c>
      <c r="AG51" s="891">
        <v>1</v>
      </c>
      <c r="AH51" s="657"/>
      <c r="AI51" s="891">
        <v>2</v>
      </c>
      <c r="AJ51" s="891">
        <v>5</v>
      </c>
      <c r="AK51" s="891">
        <v>10</v>
      </c>
      <c r="AL51" s="891">
        <v>4</v>
      </c>
      <c r="AM51" s="891">
        <v>103</v>
      </c>
      <c r="AN51" s="891">
        <v>6</v>
      </c>
      <c r="AO51" s="907">
        <v>2.5053763440860215</v>
      </c>
      <c r="AP51" s="908">
        <v>53.860759493670884</v>
      </c>
      <c r="AQ51" s="908">
        <v>26.652777777777779</v>
      </c>
      <c r="AR51" s="899"/>
      <c r="AS51" s="891">
        <v>14</v>
      </c>
      <c r="AT51" s="891">
        <v>85</v>
      </c>
      <c r="AU51" s="891">
        <v>31</v>
      </c>
      <c r="AV51" s="899"/>
      <c r="AW51" s="891">
        <v>55</v>
      </c>
      <c r="AX51" s="891">
        <v>73</v>
      </c>
      <c r="AY51" s="891">
        <v>2</v>
      </c>
      <c r="AZ51" s="943">
        <v>61.727272727272727</v>
      </c>
      <c r="BA51" s="894">
        <v>51</v>
      </c>
      <c r="BB51" s="899">
        <v>23</v>
      </c>
      <c r="BC51" s="899">
        <v>26</v>
      </c>
      <c r="BD51" s="899">
        <v>0</v>
      </c>
      <c r="BE51" s="899">
        <v>2</v>
      </c>
      <c r="BF51" s="894">
        <v>4</v>
      </c>
      <c r="BG51" s="894">
        <v>75</v>
      </c>
      <c r="BH51" s="657"/>
      <c r="BI51" s="657"/>
      <c r="BJ51" s="657"/>
      <c r="BK51" s="657"/>
      <c r="BL51" s="657"/>
      <c r="BM51" s="657"/>
      <c r="BN51" s="657"/>
      <c r="BO51" s="657"/>
      <c r="BP51" s="657"/>
      <c r="BQ51" s="657"/>
      <c r="BR51" s="657"/>
      <c r="BS51" s="657"/>
      <c r="BT51" s="657"/>
      <c r="BU51" s="657"/>
      <c r="BV51" s="657"/>
      <c r="BW51" s="657"/>
      <c r="BX51" s="657"/>
      <c r="BY51" s="657"/>
      <c r="BZ51" s="657"/>
      <c r="CA51" s="657"/>
      <c r="CB51" s="657"/>
      <c r="CC51" s="891">
        <v>23</v>
      </c>
      <c r="CD51" s="891">
        <v>29</v>
      </c>
      <c r="CE51" s="891">
        <v>0</v>
      </c>
      <c r="CF51" s="891">
        <v>2</v>
      </c>
      <c r="CG51" s="891">
        <v>4</v>
      </c>
      <c r="CH51" s="891">
        <v>75</v>
      </c>
      <c r="CI51" s="896"/>
      <c r="CJ51" s="891">
        <v>74</v>
      </c>
      <c r="CK51" s="891">
        <v>49</v>
      </c>
      <c r="CL51" s="891">
        <v>7</v>
      </c>
      <c r="CM51" s="896"/>
      <c r="CN51" s="891">
        <v>6</v>
      </c>
      <c r="CO51" s="891">
        <v>77</v>
      </c>
      <c r="CP51" s="891">
        <v>47</v>
      </c>
      <c r="CQ51" s="899"/>
      <c r="CR51" s="891">
        <v>3</v>
      </c>
      <c r="CS51" s="891">
        <v>10</v>
      </c>
      <c r="CT51" s="891">
        <v>0</v>
      </c>
      <c r="CU51" s="891">
        <v>40</v>
      </c>
      <c r="CV51" s="891">
        <v>26</v>
      </c>
      <c r="CW51" s="891">
        <v>3</v>
      </c>
      <c r="CX51" s="891">
        <v>1</v>
      </c>
      <c r="CY51" s="891">
        <v>2</v>
      </c>
      <c r="CZ51" s="891">
        <v>2</v>
      </c>
      <c r="DA51" s="891">
        <v>41</v>
      </c>
      <c r="DB51" s="891">
        <v>2</v>
      </c>
      <c r="DC51" s="657"/>
      <c r="DD51" s="896"/>
      <c r="DE51" s="891">
        <v>29</v>
      </c>
      <c r="DF51" s="891">
        <v>101</v>
      </c>
      <c r="DG51" s="891">
        <v>0</v>
      </c>
      <c r="DH51" s="896"/>
      <c r="DI51" s="891">
        <v>18</v>
      </c>
      <c r="DJ51" s="891">
        <v>4</v>
      </c>
      <c r="DK51" s="891">
        <v>1</v>
      </c>
      <c r="DL51" s="891">
        <v>5</v>
      </c>
      <c r="DM51" s="894">
        <v>1</v>
      </c>
      <c r="DN51" s="907">
        <v>2</v>
      </c>
      <c r="DO51" s="907">
        <v>0</v>
      </c>
      <c r="DP51" s="907">
        <v>0</v>
      </c>
      <c r="DQ51" s="907">
        <v>0</v>
      </c>
      <c r="DR51" s="894">
        <v>25</v>
      </c>
      <c r="DS51" s="894">
        <v>18</v>
      </c>
      <c r="DT51" s="894">
        <v>1</v>
      </c>
      <c r="DU51" s="894">
        <v>1</v>
      </c>
      <c r="DV51" s="894">
        <v>1</v>
      </c>
      <c r="DW51" s="894">
        <v>3</v>
      </c>
      <c r="DX51" s="894">
        <v>0</v>
      </c>
      <c r="DY51" s="894">
        <v>1</v>
      </c>
      <c r="DZ51" s="894">
        <v>102</v>
      </c>
      <c r="EA51" s="894">
        <v>3</v>
      </c>
      <c r="EB51" s="657"/>
      <c r="EC51" s="657"/>
      <c r="ED51" s="657"/>
      <c r="EE51" s="657"/>
      <c r="EF51" s="657"/>
      <c r="EG51" s="657"/>
      <c r="EH51" s="657"/>
      <c r="EI51" s="657"/>
      <c r="EJ51" s="657"/>
      <c r="EK51" s="657"/>
      <c r="EL51" s="657"/>
      <c r="EM51" s="657"/>
      <c r="EN51" s="657"/>
      <c r="EO51" s="657"/>
      <c r="EP51" s="657"/>
      <c r="EQ51" s="657"/>
      <c r="ER51" s="657"/>
      <c r="ES51" s="657"/>
      <c r="ET51" s="657"/>
      <c r="EU51" s="657"/>
      <c r="EV51" s="657"/>
      <c r="EW51" s="657"/>
      <c r="EX51" s="657"/>
      <c r="EY51" s="657"/>
      <c r="EZ51" s="657"/>
      <c r="FA51" s="657"/>
      <c r="FB51" s="657"/>
      <c r="FC51" s="657"/>
      <c r="FD51" s="657"/>
      <c r="FE51" s="657"/>
      <c r="FF51" s="891">
        <v>18</v>
      </c>
      <c r="FG51" s="891">
        <v>3</v>
      </c>
      <c r="FH51" s="891">
        <v>3</v>
      </c>
      <c r="FI51" s="891">
        <v>1</v>
      </c>
      <c r="FJ51" s="891">
        <v>5</v>
      </c>
      <c r="FK51" s="891">
        <v>1</v>
      </c>
      <c r="FL51" s="891">
        <v>6</v>
      </c>
      <c r="FM51" s="891">
        <v>102</v>
      </c>
      <c r="FN51" s="891">
        <v>3</v>
      </c>
      <c r="FO51" s="657"/>
      <c r="FP51" s="896"/>
      <c r="FQ51" s="891">
        <v>17</v>
      </c>
      <c r="FR51" s="891">
        <v>113</v>
      </c>
      <c r="FS51" s="891">
        <v>0</v>
      </c>
      <c r="FT51" s="896"/>
      <c r="FU51" s="891">
        <v>10</v>
      </c>
      <c r="FV51" s="891">
        <v>4</v>
      </c>
      <c r="FW51" s="891">
        <v>1</v>
      </c>
      <c r="FX51" s="891">
        <v>2</v>
      </c>
      <c r="FY51" s="894">
        <v>0</v>
      </c>
      <c r="FZ51" s="891">
        <v>0</v>
      </c>
      <c r="GA51" s="891">
        <v>3</v>
      </c>
      <c r="GB51" s="907">
        <v>78</v>
      </c>
      <c r="GC51" s="891">
        <v>61</v>
      </c>
      <c r="GD51" s="891">
        <v>0</v>
      </c>
      <c r="GE51" s="891">
        <v>69</v>
      </c>
      <c r="GF51" s="907">
        <v>36</v>
      </c>
      <c r="GG51" s="891">
        <v>29</v>
      </c>
      <c r="GH51" s="891">
        <v>0</v>
      </c>
      <c r="GI51" s="891">
        <v>101</v>
      </c>
      <c r="GJ51" s="652"/>
      <c r="GK51" s="891">
        <v>39</v>
      </c>
      <c r="GL51" s="891">
        <v>0</v>
      </c>
      <c r="GM51" s="891">
        <v>0</v>
      </c>
      <c r="GN51" s="891">
        <v>1</v>
      </c>
      <c r="GO51" s="891">
        <v>2</v>
      </c>
      <c r="GP51" s="891">
        <v>1</v>
      </c>
      <c r="GQ51" s="891">
        <v>25</v>
      </c>
      <c r="GR51" s="891">
        <v>62</v>
      </c>
      <c r="GS51" s="657"/>
      <c r="GT51" s="899"/>
      <c r="GU51" s="899"/>
      <c r="GV51" s="899"/>
      <c r="GW51" s="899"/>
      <c r="GX51" s="657"/>
      <c r="GY51" s="657"/>
      <c r="GZ51" s="657"/>
      <c r="HA51" s="657"/>
      <c r="HB51" s="657"/>
      <c r="HC51" s="657"/>
      <c r="HD51" s="657"/>
      <c r="HE51" s="657"/>
      <c r="HF51" s="657"/>
      <c r="HG51" s="657"/>
      <c r="HH51" s="657"/>
      <c r="HI51" s="657"/>
      <c r="HJ51" s="657"/>
      <c r="HK51" s="657"/>
      <c r="HL51" s="657"/>
      <c r="HM51" s="899"/>
      <c r="HN51" s="891">
        <v>8</v>
      </c>
      <c r="HO51" s="891">
        <v>2</v>
      </c>
      <c r="HP51" s="891">
        <v>5</v>
      </c>
      <c r="HQ51" s="891">
        <v>1</v>
      </c>
      <c r="HR51" s="891">
        <v>113</v>
      </c>
      <c r="HS51" s="891">
        <v>5</v>
      </c>
      <c r="HT51" s="891">
        <v>12</v>
      </c>
      <c r="HU51" s="657"/>
    </row>
    <row r="52" spans="1:229" s="1" customFormat="1" ht="12" customHeight="1">
      <c r="A52" s="679" t="s">
        <v>526</v>
      </c>
      <c r="B52" s="654" t="s">
        <v>526</v>
      </c>
      <c r="C52" s="925"/>
      <c r="D52" s="924"/>
      <c r="E52" s="907"/>
      <c r="F52" s="949"/>
      <c r="G52" s="949"/>
      <c r="H52" s="902"/>
      <c r="I52" s="891"/>
      <c r="J52" s="891"/>
      <c r="K52" s="891"/>
      <c r="L52" s="891"/>
      <c r="M52" s="891"/>
      <c r="N52" s="902"/>
      <c r="O52" s="891"/>
      <c r="P52" s="891"/>
      <c r="Q52" s="891"/>
      <c r="R52" s="891"/>
      <c r="S52" s="891"/>
      <c r="T52" s="891"/>
      <c r="U52" s="916"/>
      <c r="V52" s="916"/>
      <c r="W52" s="919"/>
      <c r="X52" s="919"/>
      <c r="Y52" s="899"/>
      <c r="Z52" s="891"/>
      <c r="AA52" s="891"/>
      <c r="AB52" s="891"/>
      <c r="AC52" s="891"/>
      <c r="AD52" s="891"/>
      <c r="AE52" s="891"/>
      <c r="AF52" s="891"/>
      <c r="AG52" s="891"/>
      <c r="AH52" s="657"/>
      <c r="AI52" s="891"/>
      <c r="AJ52" s="891"/>
      <c r="AK52" s="891"/>
      <c r="AL52" s="891"/>
      <c r="AM52" s="891"/>
      <c r="AN52" s="891"/>
      <c r="AO52" s="907"/>
      <c r="AP52" s="908"/>
      <c r="AQ52" s="908"/>
      <c r="AR52" s="899"/>
      <c r="AS52" s="891"/>
      <c r="AT52" s="891"/>
      <c r="AU52" s="891"/>
      <c r="AV52" s="899"/>
      <c r="AW52" s="891"/>
      <c r="AX52" s="891"/>
      <c r="AY52" s="891"/>
      <c r="AZ52" s="943"/>
      <c r="BA52" s="895"/>
      <c r="BB52" s="899"/>
      <c r="BC52" s="899"/>
      <c r="BD52" s="899"/>
      <c r="BE52" s="899"/>
      <c r="BF52" s="894"/>
      <c r="BG52" s="894"/>
      <c r="BH52" s="657"/>
      <c r="BI52" s="657"/>
      <c r="BJ52" s="657"/>
      <c r="BK52" s="657"/>
      <c r="BL52" s="657"/>
      <c r="BM52" s="657"/>
      <c r="BN52" s="657"/>
      <c r="BO52" s="657"/>
      <c r="BP52" s="657"/>
      <c r="BQ52" s="657"/>
      <c r="BR52" s="657"/>
      <c r="BS52" s="657"/>
      <c r="BT52" s="657"/>
      <c r="BU52" s="657"/>
      <c r="BV52" s="657"/>
      <c r="BW52" s="657"/>
      <c r="BX52" s="657"/>
      <c r="BY52" s="657"/>
      <c r="BZ52" s="657"/>
      <c r="CA52" s="657"/>
      <c r="CB52" s="657"/>
      <c r="CC52" s="891"/>
      <c r="CD52" s="891"/>
      <c r="CE52" s="891"/>
      <c r="CF52" s="891"/>
      <c r="CG52" s="891"/>
      <c r="CH52" s="891"/>
      <c r="CI52" s="896"/>
      <c r="CJ52" s="891"/>
      <c r="CK52" s="891"/>
      <c r="CL52" s="891"/>
      <c r="CM52" s="896"/>
      <c r="CN52" s="891"/>
      <c r="CO52" s="891"/>
      <c r="CP52" s="891"/>
      <c r="CQ52" s="899"/>
      <c r="CR52" s="891"/>
      <c r="CS52" s="891"/>
      <c r="CT52" s="891"/>
      <c r="CU52" s="891"/>
      <c r="CV52" s="891"/>
      <c r="CW52" s="891"/>
      <c r="CX52" s="891"/>
      <c r="CY52" s="891"/>
      <c r="CZ52" s="891"/>
      <c r="DA52" s="891"/>
      <c r="DB52" s="891"/>
      <c r="DC52" s="657"/>
      <c r="DD52" s="896"/>
      <c r="DE52" s="891"/>
      <c r="DF52" s="891"/>
      <c r="DG52" s="891"/>
      <c r="DH52" s="896"/>
      <c r="DI52" s="891"/>
      <c r="DJ52" s="891"/>
      <c r="DK52" s="891"/>
      <c r="DL52" s="891"/>
      <c r="DM52" s="895"/>
      <c r="DN52" s="907"/>
      <c r="DO52" s="907"/>
      <c r="DP52" s="907"/>
      <c r="DQ52" s="907"/>
      <c r="DR52" s="895"/>
      <c r="DS52" s="894"/>
      <c r="DT52" s="894"/>
      <c r="DU52" s="894"/>
      <c r="DV52" s="894"/>
      <c r="DW52" s="894"/>
      <c r="DX52" s="894"/>
      <c r="DY52" s="894"/>
      <c r="DZ52" s="894"/>
      <c r="EA52" s="894"/>
      <c r="EB52" s="657"/>
      <c r="EC52" s="657"/>
      <c r="ED52" s="657"/>
      <c r="EE52" s="657"/>
      <c r="EF52" s="657"/>
      <c r="EG52" s="657"/>
      <c r="EH52" s="657"/>
      <c r="EI52" s="657"/>
      <c r="EJ52" s="657"/>
      <c r="EK52" s="657"/>
      <c r="EL52" s="657"/>
      <c r="EM52" s="657"/>
      <c r="EN52" s="657"/>
      <c r="EO52" s="657"/>
      <c r="EP52" s="657"/>
      <c r="EQ52" s="657"/>
      <c r="ER52" s="657"/>
      <c r="ES52" s="657"/>
      <c r="ET52" s="657"/>
      <c r="EU52" s="657"/>
      <c r="EV52" s="657"/>
      <c r="EW52" s="657"/>
      <c r="EX52" s="657"/>
      <c r="EY52" s="657"/>
      <c r="EZ52" s="657"/>
      <c r="FA52" s="657"/>
      <c r="FB52" s="657"/>
      <c r="FC52" s="657"/>
      <c r="FD52" s="657"/>
      <c r="FE52" s="657"/>
      <c r="FF52" s="891"/>
      <c r="FG52" s="891"/>
      <c r="FH52" s="891"/>
      <c r="FI52" s="891"/>
      <c r="FJ52" s="891"/>
      <c r="FK52" s="891"/>
      <c r="FL52" s="891"/>
      <c r="FM52" s="891"/>
      <c r="FN52" s="891"/>
      <c r="FO52" s="657"/>
      <c r="FP52" s="896"/>
      <c r="FQ52" s="891"/>
      <c r="FR52" s="891"/>
      <c r="FS52" s="891"/>
      <c r="FT52" s="896"/>
      <c r="FU52" s="891"/>
      <c r="FV52" s="891"/>
      <c r="FW52" s="891"/>
      <c r="FX52" s="891"/>
      <c r="FY52" s="895"/>
      <c r="FZ52" s="891"/>
      <c r="GA52" s="891"/>
      <c r="GB52" s="907"/>
      <c r="GC52" s="891"/>
      <c r="GD52" s="891"/>
      <c r="GE52" s="891"/>
      <c r="GF52" s="907"/>
      <c r="GG52" s="891"/>
      <c r="GH52" s="891"/>
      <c r="GI52" s="891"/>
      <c r="GJ52" s="652"/>
      <c r="GK52" s="891"/>
      <c r="GL52" s="891"/>
      <c r="GM52" s="891"/>
      <c r="GN52" s="891"/>
      <c r="GO52" s="891"/>
      <c r="GP52" s="891"/>
      <c r="GQ52" s="891"/>
      <c r="GR52" s="891"/>
      <c r="GS52" s="657"/>
      <c r="GT52" s="899"/>
      <c r="GU52" s="899"/>
      <c r="GV52" s="899"/>
      <c r="GW52" s="899"/>
      <c r="GX52" s="657"/>
      <c r="GY52" s="657"/>
      <c r="GZ52" s="657"/>
      <c r="HA52" s="657"/>
      <c r="HB52" s="657"/>
      <c r="HC52" s="657"/>
      <c r="HD52" s="657"/>
      <c r="HE52" s="657"/>
      <c r="HF52" s="657"/>
      <c r="HG52" s="657"/>
      <c r="HH52" s="657"/>
      <c r="HI52" s="657"/>
      <c r="HJ52" s="657"/>
      <c r="HK52" s="657"/>
      <c r="HL52" s="657"/>
      <c r="HM52" s="905"/>
      <c r="HN52" s="891"/>
      <c r="HO52" s="891"/>
      <c r="HP52" s="891"/>
      <c r="HQ52" s="891"/>
      <c r="HR52" s="891"/>
      <c r="HS52" s="891"/>
      <c r="HT52" s="891"/>
      <c r="HU52" s="657"/>
    </row>
    <row r="53" spans="1:229" s="1" customFormat="1" ht="12" customHeight="1">
      <c r="A53" s="679"/>
      <c r="B53" s="651"/>
      <c r="C53" s="923" t="s">
        <v>629</v>
      </c>
      <c r="D53" s="894">
        <v>1013</v>
      </c>
      <c r="E53" s="907">
        <v>29873</v>
      </c>
      <c r="F53" s="949">
        <v>1018.078947368421</v>
      </c>
      <c r="G53" s="949">
        <v>961.40199335548175</v>
      </c>
      <c r="H53" s="902"/>
      <c r="I53" s="891">
        <v>100</v>
      </c>
      <c r="J53" s="891">
        <v>216</v>
      </c>
      <c r="K53" s="891">
        <v>617</v>
      </c>
      <c r="L53" s="891">
        <v>46</v>
      </c>
      <c r="M53" s="891">
        <v>34</v>
      </c>
      <c r="N53" s="917"/>
      <c r="O53" s="891">
        <v>68</v>
      </c>
      <c r="P53" s="891">
        <v>116</v>
      </c>
      <c r="Q53" s="891">
        <v>169</v>
      </c>
      <c r="R53" s="891">
        <v>82</v>
      </c>
      <c r="S53" s="891">
        <v>159</v>
      </c>
      <c r="T53" s="891">
        <v>419</v>
      </c>
      <c r="U53" s="916">
        <v>40.549790136411382</v>
      </c>
      <c r="V53" s="916">
        <v>25.777130281690138</v>
      </c>
      <c r="W53" s="919">
        <v>26.05662460567822</v>
      </c>
      <c r="X53" s="919">
        <v>12.822768361581916</v>
      </c>
      <c r="Y53" s="899">
        <v>859</v>
      </c>
      <c r="Z53" s="891">
        <v>332</v>
      </c>
      <c r="AA53" s="891">
        <v>68</v>
      </c>
      <c r="AB53" s="891">
        <v>121</v>
      </c>
      <c r="AC53" s="891">
        <v>92</v>
      </c>
      <c r="AD53" s="891">
        <v>47</v>
      </c>
      <c r="AE53" s="891">
        <v>199</v>
      </c>
      <c r="AF53" s="891">
        <v>150</v>
      </c>
      <c r="AG53" s="891">
        <v>4</v>
      </c>
      <c r="AH53" s="680"/>
      <c r="AI53" s="891">
        <v>28</v>
      </c>
      <c r="AJ53" s="891">
        <v>113</v>
      </c>
      <c r="AK53" s="891">
        <v>227</v>
      </c>
      <c r="AL53" s="891">
        <v>28</v>
      </c>
      <c r="AM53" s="891">
        <v>584</v>
      </c>
      <c r="AN53" s="891">
        <v>33</v>
      </c>
      <c r="AO53" s="907">
        <v>21.089195979899497</v>
      </c>
      <c r="AP53" s="908">
        <v>539.5598923283984</v>
      </c>
      <c r="AQ53" s="908">
        <v>155.67275280898878</v>
      </c>
      <c r="AR53" s="899"/>
      <c r="AS53" s="891">
        <v>367</v>
      </c>
      <c r="AT53" s="891">
        <v>493</v>
      </c>
      <c r="AU53" s="891">
        <v>153</v>
      </c>
      <c r="AV53" s="899"/>
      <c r="AW53" s="891">
        <v>684</v>
      </c>
      <c r="AX53" s="891">
        <v>317</v>
      </c>
      <c r="AY53" s="891">
        <v>12</v>
      </c>
      <c r="AZ53" s="943">
        <v>61.719350073855246</v>
      </c>
      <c r="BA53" s="891">
        <v>638</v>
      </c>
      <c r="BB53" s="899">
        <v>233</v>
      </c>
      <c r="BC53" s="899">
        <v>397</v>
      </c>
      <c r="BD53" s="899">
        <v>1</v>
      </c>
      <c r="BE53" s="899">
        <v>7</v>
      </c>
      <c r="BF53" s="891">
        <v>36</v>
      </c>
      <c r="BG53" s="891">
        <v>339</v>
      </c>
      <c r="BH53" s="657"/>
      <c r="BI53" s="681"/>
      <c r="BJ53" s="681"/>
      <c r="BK53" s="681"/>
      <c r="BL53" s="681"/>
      <c r="BM53" s="681"/>
      <c r="BN53" s="681"/>
      <c r="BO53" s="657"/>
      <c r="BP53" s="681"/>
      <c r="BQ53" s="681"/>
      <c r="BR53" s="681"/>
      <c r="BS53" s="681"/>
      <c r="BT53" s="681"/>
      <c r="BU53" s="681"/>
      <c r="BV53" s="657"/>
      <c r="BW53" s="681"/>
      <c r="BX53" s="681"/>
      <c r="BY53" s="681"/>
      <c r="BZ53" s="681"/>
      <c r="CA53" s="681"/>
      <c r="CB53" s="681"/>
      <c r="CC53" s="891">
        <v>233</v>
      </c>
      <c r="CD53" s="891">
        <v>465</v>
      </c>
      <c r="CE53" s="891">
        <v>3</v>
      </c>
      <c r="CF53" s="891">
        <v>7</v>
      </c>
      <c r="CG53" s="891">
        <v>36</v>
      </c>
      <c r="CH53" s="891">
        <v>339</v>
      </c>
      <c r="CI53" s="896"/>
      <c r="CJ53" s="891">
        <v>760</v>
      </c>
      <c r="CK53" s="891">
        <v>230</v>
      </c>
      <c r="CL53" s="891">
        <v>23</v>
      </c>
      <c r="CM53" s="896"/>
      <c r="CN53" s="891">
        <v>77</v>
      </c>
      <c r="CO53" s="891">
        <v>736</v>
      </c>
      <c r="CP53" s="891">
        <v>200</v>
      </c>
      <c r="CQ53" s="936"/>
      <c r="CR53" s="891">
        <v>10</v>
      </c>
      <c r="CS53" s="891">
        <v>128</v>
      </c>
      <c r="CT53" s="891">
        <v>19</v>
      </c>
      <c r="CU53" s="891">
        <v>419</v>
      </c>
      <c r="CV53" s="891">
        <v>188</v>
      </c>
      <c r="CW53" s="891">
        <v>25</v>
      </c>
      <c r="CX53" s="891">
        <v>9</v>
      </c>
      <c r="CY53" s="891">
        <v>36</v>
      </c>
      <c r="CZ53" s="891">
        <v>10</v>
      </c>
      <c r="DA53" s="891">
        <v>167</v>
      </c>
      <c r="DB53" s="891">
        <v>2</v>
      </c>
      <c r="DC53" s="657"/>
      <c r="DD53" s="896"/>
      <c r="DE53" s="891">
        <v>556</v>
      </c>
      <c r="DF53" s="891">
        <v>453</v>
      </c>
      <c r="DG53" s="891">
        <v>4</v>
      </c>
      <c r="DH53" s="896"/>
      <c r="DI53" s="891">
        <v>391</v>
      </c>
      <c r="DJ53" s="891">
        <v>80</v>
      </c>
      <c r="DK53" s="891">
        <v>40</v>
      </c>
      <c r="DL53" s="891">
        <v>28</v>
      </c>
      <c r="DM53" s="891">
        <v>17</v>
      </c>
      <c r="DN53" s="907">
        <v>285</v>
      </c>
      <c r="DO53" s="907">
        <v>16</v>
      </c>
      <c r="DP53" s="907">
        <v>231</v>
      </c>
      <c r="DQ53" s="907">
        <v>226</v>
      </c>
      <c r="DR53" s="891">
        <v>429</v>
      </c>
      <c r="DS53" s="894">
        <v>341</v>
      </c>
      <c r="DT53" s="894">
        <v>13</v>
      </c>
      <c r="DU53" s="894">
        <v>24</v>
      </c>
      <c r="DV53" s="894">
        <v>3</v>
      </c>
      <c r="DW53" s="894">
        <v>16</v>
      </c>
      <c r="DX53" s="894">
        <v>1</v>
      </c>
      <c r="DY53" s="894">
        <v>31</v>
      </c>
      <c r="DZ53" s="891">
        <v>569</v>
      </c>
      <c r="EA53" s="891">
        <v>15</v>
      </c>
      <c r="EB53" s="657"/>
      <c r="EC53" s="657"/>
      <c r="ED53" s="657"/>
      <c r="EE53" s="657"/>
      <c r="EF53" s="657"/>
      <c r="EG53" s="657"/>
      <c r="EH53" s="657"/>
      <c r="EI53" s="657"/>
      <c r="EJ53" s="657"/>
      <c r="EK53" s="657"/>
      <c r="EL53" s="657"/>
      <c r="EM53" s="657"/>
      <c r="EN53" s="657"/>
      <c r="EO53" s="657"/>
      <c r="EP53" s="657"/>
      <c r="EQ53" s="657"/>
      <c r="ER53" s="657"/>
      <c r="ES53" s="657"/>
      <c r="ET53" s="657"/>
      <c r="EU53" s="657"/>
      <c r="EV53" s="657"/>
      <c r="EW53" s="657"/>
      <c r="EX53" s="657"/>
      <c r="EY53" s="657"/>
      <c r="EZ53" s="657"/>
      <c r="FA53" s="657"/>
      <c r="FB53" s="657"/>
      <c r="FC53" s="657"/>
      <c r="FD53" s="657"/>
      <c r="FE53" s="657"/>
      <c r="FF53" s="891">
        <v>341</v>
      </c>
      <c r="FG53" s="891">
        <v>44</v>
      </c>
      <c r="FH53" s="891">
        <v>141</v>
      </c>
      <c r="FI53" s="891">
        <v>25</v>
      </c>
      <c r="FJ53" s="891">
        <v>74</v>
      </c>
      <c r="FK53" s="891">
        <v>13</v>
      </c>
      <c r="FL53" s="891">
        <v>199</v>
      </c>
      <c r="FM53" s="891">
        <v>569</v>
      </c>
      <c r="FN53" s="891">
        <v>15</v>
      </c>
      <c r="FO53" s="657"/>
      <c r="FP53" s="896"/>
      <c r="FQ53" s="891">
        <v>438</v>
      </c>
      <c r="FR53" s="891">
        <v>570</v>
      </c>
      <c r="FS53" s="891">
        <v>5</v>
      </c>
      <c r="FT53" s="896"/>
      <c r="FU53" s="891">
        <v>291</v>
      </c>
      <c r="FV53" s="891">
        <v>64</v>
      </c>
      <c r="FW53" s="891">
        <v>39</v>
      </c>
      <c r="FX53" s="891">
        <v>22</v>
      </c>
      <c r="FY53" s="891">
        <v>22</v>
      </c>
      <c r="FZ53" s="891">
        <v>25</v>
      </c>
      <c r="GA53" s="891">
        <v>16</v>
      </c>
      <c r="GB53" s="907">
        <v>2995</v>
      </c>
      <c r="GC53" s="891">
        <v>706</v>
      </c>
      <c r="GD53" s="891">
        <v>0</v>
      </c>
      <c r="GE53" s="891">
        <v>307</v>
      </c>
      <c r="GF53" s="907">
        <v>684</v>
      </c>
      <c r="GG53" s="891">
        <v>375</v>
      </c>
      <c r="GH53" s="891">
        <v>0</v>
      </c>
      <c r="GI53" s="891">
        <v>638</v>
      </c>
      <c r="GJ53" s="652"/>
      <c r="GK53" s="891">
        <v>395</v>
      </c>
      <c r="GL53" s="891">
        <v>14</v>
      </c>
      <c r="GM53" s="891">
        <v>21</v>
      </c>
      <c r="GN53" s="891">
        <v>49</v>
      </c>
      <c r="GO53" s="891">
        <v>66</v>
      </c>
      <c r="GP53" s="891">
        <v>10</v>
      </c>
      <c r="GQ53" s="891">
        <v>209</v>
      </c>
      <c r="GR53" s="891">
        <v>249</v>
      </c>
      <c r="GS53" s="657"/>
      <c r="GT53" s="899"/>
      <c r="GU53" s="899"/>
      <c r="GV53" s="899"/>
      <c r="GW53" s="899"/>
      <c r="GX53" s="657"/>
      <c r="GY53" s="657"/>
      <c r="GZ53" s="657"/>
      <c r="HA53" s="657"/>
      <c r="HB53" s="657"/>
      <c r="HC53" s="657"/>
      <c r="HD53" s="657"/>
      <c r="HE53" s="657"/>
      <c r="HF53" s="657"/>
      <c r="HG53" s="657"/>
      <c r="HH53" s="657"/>
      <c r="HI53" s="657"/>
      <c r="HJ53" s="657"/>
      <c r="HK53" s="657"/>
      <c r="HL53" s="657"/>
      <c r="HM53" s="657"/>
      <c r="HN53" s="891">
        <v>119</v>
      </c>
      <c r="HO53" s="891">
        <v>56</v>
      </c>
      <c r="HP53" s="891">
        <v>189</v>
      </c>
      <c r="HQ53" s="891">
        <v>77</v>
      </c>
      <c r="HR53" s="891">
        <v>681</v>
      </c>
      <c r="HS53" s="891">
        <v>21</v>
      </c>
      <c r="HT53" s="891">
        <v>311</v>
      </c>
      <c r="HU53" s="657"/>
    </row>
    <row r="54" spans="1:229" s="1" customFormat="1" ht="12" customHeight="1">
      <c r="A54" s="679"/>
      <c r="B54" s="651"/>
      <c r="C54" s="923"/>
      <c r="D54" s="895"/>
      <c r="E54" s="907"/>
      <c r="F54" s="949"/>
      <c r="G54" s="949"/>
      <c r="H54" s="902"/>
      <c r="I54" s="891"/>
      <c r="J54" s="891"/>
      <c r="K54" s="891"/>
      <c r="L54" s="891"/>
      <c r="M54" s="891"/>
      <c r="N54" s="917"/>
      <c r="O54" s="891"/>
      <c r="P54" s="891"/>
      <c r="Q54" s="891"/>
      <c r="R54" s="891"/>
      <c r="S54" s="891"/>
      <c r="T54" s="891"/>
      <c r="U54" s="916"/>
      <c r="V54" s="916"/>
      <c r="W54" s="919"/>
      <c r="X54" s="919"/>
      <c r="Y54" s="899"/>
      <c r="Z54" s="891"/>
      <c r="AA54" s="891"/>
      <c r="AB54" s="891"/>
      <c r="AC54" s="891"/>
      <c r="AD54" s="891"/>
      <c r="AE54" s="891"/>
      <c r="AF54" s="891"/>
      <c r="AG54" s="891"/>
      <c r="AH54" s="680"/>
      <c r="AI54" s="891"/>
      <c r="AJ54" s="891"/>
      <c r="AK54" s="891"/>
      <c r="AL54" s="891"/>
      <c r="AM54" s="891"/>
      <c r="AN54" s="891"/>
      <c r="AO54" s="907"/>
      <c r="AP54" s="908"/>
      <c r="AQ54" s="908"/>
      <c r="AR54" s="899"/>
      <c r="AS54" s="891"/>
      <c r="AT54" s="891"/>
      <c r="AU54" s="891"/>
      <c r="AV54" s="899"/>
      <c r="AW54" s="891"/>
      <c r="AX54" s="891"/>
      <c r="AY54" s="891"/>
      <c r="AZ54" s="943"/>
      <c r="BA54" s="891"/>
      <c r="BB54" s="899"/>
      <c r="BC54" s="899"/>
      <c r="BD54" s="899"/>
      <c r="BE54" s="899"/>
      <c r="BF54" s="891"/>
      <c r="BG54" s="891"/>
      <c r="BH54" s="657"/>
      <c r="BI54" s="681"/>
      <c r="BJ54" s="681"/>
      <c r="BK54" s="681"/>
      <c r="BL54" s="681"/>
      <c r="BM54" s="681"/>
      <c r="BN54" s="681"/>
      <c r="BO54" s="657"/>
      <c r="BP54" s="681"/>
      <c r="BQ54" s="681"/>
      <c r="BR54" s="681"/>
      <c r="BS54" s="681"/>
      <c r="BT54" s="681"/>
      <c r="BU54" s="681"/>
      <c r="BV54" s="657"/>
      <c r="BW54" s="681"/>
      <c r="BX54" s="681"/>
      <c r="BY54" s="681"/>
      <c r="BZ54" s="681"/>
      <c r="CA54" s="681"/>
      <c r="CB54" s="681"/>
      <c r="CC54" s="891"/>
      <c r="CD54" s="891"/>
      <c r="CE54" s="891"/>
      <c r="CF54" s="891"/>
      <c r="CG54" s="891"/>
      <c r="CH54" s="891"/>
      <c r="CI54" s="896"/>
      <c r="CJ54" s="891"/>
      <c r="CK54" s="891"/>
      <c r="CL54" s="891"/>
      <c r="CM54" s="896"/>
      <c r="CN54" s="891"/>
      <c r="CO54" s="891"/>
      <c r="CP54" s="891"/>
      <c r="CQ54" s="936"/>
      <c r="CR54" s="891"/>
      <c r="CS54" s="891"/>
      <c r="CT54" s="891"/>
      <c r="CU54" s="891"/>
      <c r="CV54" s="891"/>
      <c r="CW54" s="891"/>
      <c r="CX54" s="891"/>
      <c r="CY54" s="891"/>
      <c r="CZ54" s="891"/>
      <c r="DA54" s="891"/>
      <c r="DB54" s="891"/>
      <c r="DC54" s="657"/>
      <c r="DD54" s="896"/>
      <c r="DE54" s="891"/>
      <c r="DF54" s="891"/>
      <c r="DG54" s="891"/>
      <c r="DH54" s="896"/>
      <c r="DI54" s="891"/>
      <c r="DJ54" s="891"/>
      <c r="DK54" s="891"/>
      <c r="DL54" s="891"/>
      <c r="DM54" s="891"/>
      <c r="DN54" s="907"/>
      <c r="DO54" s="907"/>
      <c r="DP54" s="907"/>
      <c r="DQ54" s="907"/>
      <c r="DR54" s="891"/>
      <c r="DS54" s="894"/>
      <c r="DT54" s="894"/>
      <c r="DU54" s="894"/>
      <c r="DV54" s="894"/>
      <c r="DW54" s="894"/>
      <c r="DX54" s="894"/>
      <c r="DY54" s="894"/>
      <c r="DZ54" s="891"/>
      <c r="EA54" s="891"/>
      <c r="EB54" s="657"/>
      <c r="EC54" s="657"/>
      <c r="ED54" s="657"/>
      <c r="EE54" s="657"/>
      <c r="EF54" s="657"/>
      <c r="EG54" s="657"/>
      <c r="EH54" s="657"/>
      <c r="EI54" s="657"/>
      <c r="EJ54" s="657"/>
      <c r="EK54" s="657"/>
      <c r="EL54" s="657"/>
      <c r="EM54" s="657"/>
      <c r="EN54" s="657"/>
      <c r="EO54" s="657"/>
      <c r="EP54" s="657"/>
      <c r="EQ54" s="657"/>
      <c r="ER54" s="657"/>
      <c r="ES54" s="657"/>
      <c r="ET54" s="657"/>
      <c r="EU54" s="657"/>
      <c r="EV54" s="657"/>
      <c r="EW54" s="657"/>
      <c r="EX54" s="657"/>
      <c r="EY54" s="657"/>
      <c r="EZ54" s="657"/>
      <c r="FA54" s="657"/>
      <c r="FB54" s="657"/>
      <c r="FC54" s="657"/>
      <c r="FD54" s="657"/>
      <c r="FE54" s="657"/>
      <c r="FF54" s="891"/>
      <c r="FG54" s="891"/>
      <c r="FH54" s="891"/>
      <c r="FI54" s="891"/>
      <c r="FJ54" s="891"/>
      <c r="FK54" s="891"/>
      <c r="FL54" s="891"/>
      <c r="FM54" s="891"/>
      <c r="FN54" s="891"/>
      <c r="FO54" s="657"/>
      <c r="FP54" s="896"/>
      <c r="FQ54" s="891"/>
      <c r="FR54" s="891"/>
      <c r="FS54" s="891"/>
      <c r="FT54" s="896"/>
      <c r="FU54" s="891"/>
      <c r="FV54" s="891"/>
      <c r="FW54" s="891"/>
      <c r="FX54" s="891"/>
      <c r="FY54" s="891"/>
      <c r="FZ54" s="891"/>
      <c r="GA54" s="891"/>
      <c r="GB54" s="907"/>
      <c r="GC54" s="891"/>
      <c r="GD54" s="891"/>
      <c r="GE54" s="891"/>
      <c r="GF54" s="907"/>
      <c r="GG54" s="891"/>
      <c r="GH54" s="891"/>
      <c r="GI54" s="891"/>
      <c r="GJ54" s="652"/>
      <c r="GK54" s="891"/>
      <c r="GL54" s="891"/>
      <c r="GM54" s="891"/>
      <c r="GN54" s="891"/>
      <c r="GO54" s="891"/>
      <c r="GP54" s="891"/>
      <c r="GQ54" s="891"/>
      <c r="GR54" s="891"/>
      <c r="GS54" s="657"/>
      <c r="GT54" s="899"/>
      <c r="GU54" s="899"/>
      <c r="GV54" s="899"/>
      <c r="GW54" s="899"/>
      <c r="GX54" s="657"/>
      <c r="GY54" s="657"/>
      <c r="GZ54" s="657"/>
      <c r="HA54" s="657"/>
      <c r="HB54" s="657"/>
      <c r="HC54" s="657"/>
      <c r="HD54" s="657"/>
      <c r="HE54" s="657"/>
      <c r="HF54" s="657"/>
      <c r="HG54" s="657"/>
      <c r="HH54" s="657"/>
      <c r="HI54" s="657"/>
      <c r="HJ54" s="657"/>
      <c r="HK54" s="657"/>
      <c r="HL54" s="657"/>
      <c r="HM54" s="657"/>
      <c r="HN54" s="891"/>
      <c r="HO54" s="891"/>
      <c r="HP54" s="891"/>
      <c r="HQ54" s="891"/>
      <c r="HR54" s="891"/>
      <c r="HS54" s="891"/>
      <c r="HT54" s="891"/>
      <c r="HU54" s="657"/>
    </row>
    <row r="55" spans="1:229" s="1" customFormat="1" ht="12" customHeight="1">
      <c r="A55" s="5"/>
      <c r="B55" s="5"/>
      <c r="C55" s="5"/>
      <c r="D55" s="5"/>
      <c r="E55" s="6"/>
      <c r="F55" s="5"/>
      <c r="G55" s="5"/>
      <c r="I55" s="15"/>
      <c r="J55" s="15"/>
      <c r="K55" s="15"/>
      <c r="L55" s="15"/>
      <c r="M55" s="15"/>
      <c r="N55" s="15"/>
      <c r="O55" s="15"/>
      <c r="P55" s="15"/>
      <c r="Q55" s="15"/>
      <c r="R55" s="15"/>
      <c r="S55" s="15"/>
      <c r="T55" s="15"/>
      <c r="U55" s="15"/>
      <c r="V55" s="15"/>
      <c r="W55" s="15"/>
      <c r="X55" s="15"/>
      <c r="Y55" s="5"/>
      <c r="Z55" s="5"/>
      <c r="AA55" s="5"/>
      <c r="AB55" s="5"/>
      <c r="AC55" s="5"/>
      <c r="AD55" s="5"/>
      <c r="AE55" s="5"/>
      <c r="AF55" s="5"/>
      <c r="AG55" s="5"/>
      <c r="AH55" s="5"/>
      <c r="AI55" s="5"/>
      <c r="AJ55" s="5"/>
      <c r="AK55" s="5"/>
      <c r="AL55" s="5"/>
      <c r="AM55" s="5"/>
      <c r="AN55" s="5"/>
      <c r="AO55" s="5"/>
      <c r="AP55" s="5"/>
      <c r="AQ55" s="5"/>
      <c r="AR55" s="5"/>
      <c r="AS55" s="5"/>
      <c r="AT55" s="5"/>
      <c r="AU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23"/>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23"/>
      <c r="FL55" s="23"/>
      <c r="FM55" s="23"/>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row>
    <row r="56" spans="1:229" ht="33" customHeight="1">
      <c r="F56" s="5"/>
      <c r="G56" s="5"/>
      <c r="AM56" s="542"/>
      <c r="AN56" s="542"/>
      <c r="CC56" s="10"/>
      <c r="CD56" s="10"/>
      <c r="CE56" s="10"/>
      <c r="CF56" s="10"/>
      <c r="CG56" s="10"/>
      <c r="CH56" s="10"/>
      <c r="EA56" s="542"/>
      <c r="FF56" s="562"/>
      <c r="FG56" s="562"/>
      <c r="FH56" s="563"/>
      <c r="FI56" s="562"/>
      <c r="FJ56" s="564"/>
      <c r="FK56" s="562"/>
      <c r="FL56" s="563"/>
      <c r="FM56" s="562"/>
      <c r="FN56" s="566"/>
      <c r="FQ56" s="542"/>
      <c r="GI56" s="542"/>
    </row>
    <row r="57" spans="1:229" ht="12" customHeight="1">
      <c r="F57" s="5"/>
      <c r="G57" s="5"/>
      <c r="BO57" s="338"/>
      <c r="BP57" s="338"/>
      <c r="BQ57" s="338"/>
      <c r="BR57" s="338"/>
      <c r="BS57" s="338"/>
      <c r="BT57" s="338"/>
      <c r="BU57" s="338"/>
      <c r="BV57" s="338"/>
      <c r="BW57" s="338"/>
      <c r="BX57" s="338"/>
      <c r="BY57" s="338"/>
      <c r="BZ57" s="338"/>
      <c r="CA57" s="338"/>
      <c r="CB57" s="338"/>
      <c r="CC57" s="338"/>
      <c r="CD57" s="338"/>
      <c r="CE57" s="338"/>
      <c r="CF57" s="338"/>
      <c r="CG57" s="338"/>
      <c r="CH57" s="338"/>
    </row>
    <row r="58" spans="1:229" ht="12" customHeight="1">
      <c r="F58" s="406"/>
      <c r="G58" s="406"/>
      <c r="BO58" s="338"/>
      <c r="BP58" s="338"/>
      <c r="BQ58" s="338"/>
      <c r="BR58" s="338"/>
      <c r="BS58" s="338"/>
      <c r="BT58" s="338"/>
      <c r="BU58" s="338"/>
      <c r="BV58" s="338"/>
      <c r="BW58" s="338"/>
      <c r="BX58" s="338"/>
      <c r="BY58" s="338"/>
      <c r="BZ58" s="338"/>
      <c r="CA58" s="338"/>
      <c r="CB58" s="338"/>
      <c r="CC58" s="338"/>
      <c r="CD58" s="338"/>
      <c r="CE58" s="338"/>
      <c r="CF58" s="338"/>
      <c r="CG58" s="338"/>
      <c r="CH58" s="338"/>
    </row>
    <row r="59" spans="1:229" ht="12" customHeight="1">
      <c r="F59" s="406"/>
      <c r="G59" s="406"/>
      <c r="BO59" s="338"/>
      <c r="BP59" s="338"/>
      <c r="BQ59" s="338"/>
      <c r="BR59" s="338"/>
      <c r="BS59" s="338"/>
      <c r="BT59" s="338"/>
      <c r="BU59" s="338"/>
      <c r="BV59" s="338"/>
      <c r="BW59" s="338"/>
      <c r="BX59" s="338"/>
      <c r="BY59" s="338"/>
      <c r="BZ59" s="338"/>
      <c r="CA59" s="338"/>
      <c r="CB59" s="338"/>
      <c r="CC59" s="338"/>
      <c r="CD59" s="338"/>
      <c r="CE59" s="338"/>
      <c r="CF59" s="338"/>
      <c r="CG59" s="338"/>
      <c r="CH59" s="338"/>
      <c r="EA59" s="542"/>
    </row>
    <row r="60" spans="1:229" ht="12" customHeight="1">
      <c r="F60" s="406"/>
      <c r="G60" s="406"/>
      <c r="BO60" s="338"/>
      <c r="BP60" s="338"/>
      <c r="BQ60" s="338"/>
      <c r="BR60" s="338"/>
      <c r="BS60" s="338"/>
      <c r="BT60" s="338"/>
      <c r="BU60" s="338"/>
      <c r="BV60" s="338"/>
      <c r="BW60" s="338"/>
      <c r="BX60" s="338"/>
      <c r="BY60" s="338"/>
      <c r="BZ60" s="338"/>
      <c r="CA60" s="338"/>
      <c r="CB60" s="338"/>
      <c r="CC60" s="338"/>
      <c r="CD60" s="338"/>
      <c r="CE60" s="338"/>
      <c r="CF60" s="338"/>
      <c r="CG60" s="338"/>
      <c r="CH60" s="338"/>
    </row>
    <row r="61" spans="1:229" ht="12" customHeight="1">
      <c r="F61" s="406"/>
      <c r="G61" s="406"/>
      <c r="BO61" s="338"/>
      <c r="BP61" s="338"/>
      <c r="BQ61" s="338"/>
      <c r="BR61" s="338"/>
      <c r="BS61" s="338"/>
      <c r="BT61" s="338"/>
      <c r="BU61" s="338"/>
      <c r="BV61" s="338"/>
      <c r="BW61" s="338"/>
      <c r="BX61" s="338"/>
      <c r="BY61" s="338"/>
      <c r="BZ61" s="338"/>
      <c r="CA61" s="338"/>
      <c r="CB61" s="338"/>
      <c r="CC61" s="13"/>
      <c r="CD61" s="13"/>
      <c r="CE61" s="13"/>
      <c r="CF61" s="13"/>
      <c r="CG61" s="13"/>
      <c r="CH61" s="13"/>
    </row>
    <row r="62" spans="1:229" ht="12" customHeight="1">
      <c r="F62" s="406"/>
      <c r="G62" s="406"/>
      <c r="BO62" s="338"/>
      <c r="BP62" s="338"/>
      <c r="BQ62" s="338"/>
      <c r="BR62" s="338"/>
      <c r="BS62" s="338"/>
      <c r="BT62" s="338"/>
      <c r="BU62" s="338"/>
      <c r="BV62" s="338"/>
      <c r="BW62" s="338"/>
      <c r="BX62" s="338"/>
      <c r="BY62" s="338"/>
      <c r="BZ62" s="338"/>
      <c r="CA62" s="338"/>
      <c r="CB62" s="338"/>
      <c r="CC62" s="13"/>
      <c r="CD62" s="13"/>
      <c r="CE62" s="13"/>
      <c r="CF62" s="13"/>
      <c r="CG62" s="13"/>
      <c r="CH62" s="13"/>
    </row>
    <row r="63" spans="1:229" ht="12" customHeight="1">
      <c r="F63" s="406"/>
      <c r="G63" s="406"/>
      <c r="BO63" s="338"/>
      <c r="BP63" s="338"/>
      <c r="BQ63" s="338"/>
      <c r="BR63" s="338"/>
      <c r="BS63" s="338"/>
      <c r="BT63" s="338"/>
      <c r="BU63" s="338"/>
      <c r="BV63" s="338"/>
      <c r="BW63" s="338"/>
      <c r="BX63" s="338"/>
      <c r="BY63" s="338"/>
      <c r="BZ63" s="338"/>
      <c r="CA63" s="338"/>
      <c r="CB63" s="338"/>
      <c r="CC63" s="13"/>
      <c r="CD63" s="13"/>
      <c r="CE63" s="13"/>
      <c r="CF63" s="13"/>
      <c r="CG63" s="13"/>
      <c r="CH63" s="13"/>
    </row>
    <row r="64" spans="1:229" ht="12" customHeight="1">
      <c r="F64" s="406"/>
      <c r="G64" s="406"/>
      <c r="BO64" s="338"/>
      <c r="BP64" s="338"/>
      <c r="BQ64" s="338"/>
      <c r="BR64" s="338"/>
      <c r="BS64" s="338"/>
      <c r="BT64" s="338"/>
      <c r="BU64" s="338"/>
      <c r="BV64" s="338"/>
      <c r="BW64" s="338"/>
      <c r="BX64" s="338"/>
      <c r="BY64" s="338"/>
      <c r="BZ64" s="338"/>
      <c r="CA64" s="338"/>
      <c r="CB64" s="338"/>
      <c r="CC64" s="13"/>
      <c r="CD64" s="13"/>
      <c r="CE64" s="13"/>
      <c r="CF64" s="13"/>
      <c r="CG64" s="13"/>
      <c r="CH64" s="13"/>
    </row>
    <row r="65" spans="6:86" ht="12" customHeight="1">
      <c r="F65" s="406"/>
      <c r="G65" s="406"/>
      <c r="BO65" s="338"/>
      <c r="BP65" s="338"/>
      <c r="BQ65" s="338"/>
      <c r="BR65" s="338"/>
      <c r="BS65" s="338"/>
      <c r="BT65" s="338"/>
      <c r="BU65" s="338"/>
      <c r="BV65" s="338"/>
      <c r="BW65" s="338"/>
      <c r="BX65" s="338"/>
      <c r="BY65" s="338"/>
      <c r="BZ65" s="338"/>
      <c r="CA65" s="338"/>
      <c r="CB65" s="338"/>
      <c r="CC65" s="13"/>
      <c r="CD65" s="13"/>
      <c r="CE65" s="13"/>
      <c r="CF65" s="13"/>
      <c r="CG65" s="13"/>
      <c r="CH65" s="13"/>
    </row>
    <row r="66" spans="6:86" ht="12" customHeight="1">
      <c r="F66" s="406"/>
      <c r="G66" s="406"/>
      <c r="BO66" s="338"/>
      <c r="BP66" s="338"/>
      <c r="BQ66" s="338"/>
      <c r="BR66" s="338"/>
      <c r="BS66" s="338"/>
      <c r="BT66" s="338"/>
      <c r="BU66" s="338"/>
      <c r="BV66" s="338"/>
      <c r="BW66" s="338"/>
      <c r="BX66" s="338"/>
      <c r="BY66" s="338"/>
      <c r="BZ66" s="338"/>
      <c r="CA66" s="338"/>
      <c r="CB66" s="338"/>
      <c r="CC66" s="13"/>
      <c r="CD66" s="13"/>
      <c r="CE66" s="13"/>
      <c r="CF66" s="13"/>
      <c r="CG66" s="13"/>
      <c r="CH66" s="13"/>
    </row>
    <row r="67" spans="6:86" ht="12" customHeight="1">
      <c r="F67" s="406"/>
      <c r="G67" s="406"/>
      <c r="BO67" s="338"/>
      <c r="BP67" s="338"/>
      <c r="BQ67" s="338"/>
      <c r="BR67" s="338"/>
      <c r="BS67" s="338"/>
      <c r="BT67" s="338"/>
      <c r="BU67" s="338"/>
      <c r="BV67" s="338"/>
      <c r="BW67" s="338"/>
      <c r="BX67" s="338"/>
      <c r="BY67" s="338"/>
      <c r="BZ67" s="338"/>
      <c r="CA67" s="338"/>
      <c r="CB67" s="338"/>
      <c r="CC67" s="13"/>
      <c r="CD67" s="13"/>
      <c r="CE67" s="13"/>
      <c r="CF67" s="13"/>
      <c r="CG67" s="13"/>
      <c r="CH67" s="13"/>
    </row>
    <row r="68" spans="6:86" ht="12" customHeight="1">
      <c r="F68" s="406"/>
      <c r="G68" s="406"/>
      <c r="BO68" s="338"/>
      <c r="BP68" s="338"/>
      <c r="BQ68" s="338"/>
      <c r="BR68" s="338"/>
      <c r="BS68" s="338"/>
      <c r="BT68" s="338"/>
      <c r="BU68" s="338"/>
      <c r="BV68" s="338"/>
      <c r="BW68" s="338"/>
      <c r="BX68" s="338"/>
      <c r="BY68" s="338"/>
      <c r="BZ68" s="338"/>
      <c r="CA68" s="338"/>
      <c r="CB68" s="338"/>
      <c r="CC68" s="13"/>
      <c r="CD68" s="13"/>
      <c r="CE68" s="13"/>
      <c r="CF68" s="13"/>
      <c r="CG68" s="13"/>
      <c r="CH68" s="13"/>
    </row>
    <row r="69" spans="6:86" ht="12" customHeight="1">
      <c r="F69" s="406"/>
      <c r="G69" s="406"/>
      <c r="BO69" s="338"/>
      <c r="BP69" s="338"/>
      <c r="BQ69" s="338"/>
      <c r="BR69" s="338"/>
      <c r="BS69" s="338"/>
      <c r="BT69" s="338"/>
      <c r="BU69" s="338"/>
      <c r="BV69" s="338"/>
      <c r="BW69" s="338"/>
      <c r="BX69" s="338"/>
      <c r="BY69" s="338"/>
      <c r="BZ69" s="338"/>
      <c r="CA69" s="338"/>
      <c r="CB69" s="338"/>
      <c r="CC69" s="13"/>
      <c r="CD69" s="13"/>
      <c r="CE69" s="13"/>
      <c r="CF69" s="13"/>
      <c r="CG69" s="13"/>
      <c r="CH69" s="13"/>
    </row>
    <row r="70" spans="6:86" ht="12" customHeight="1">
      <c r="F70" s="406"/>
      <c r="G70" s="406"/>
      <c r="BO70" s="338"/>
      <c r="BP70" s="338"/>
      <c r="BQ70" s="338"/>
      <c r="BR70" s="338"/>
      <c r="BS70" s="338"/>
      <c r="BT70" s="338"/>
      <c r="BU70" s="338"/>
      <c r="BV70" s="338"/>
      <c r="BW70" s="338"/>
      <c r="BX70" s="338"/>
      <c r="BY70" s="338"/>
      <c r="BZ70" s="338"/>
      <c r="CA70" s="338"/>
      <c r="CB70" s="338"/>
      <c r="CC70" s="13"/>
      <c r="CD70" s="13"/>
      <c r="CE70" s="13"/>
      <c r="CF70" s="13"/>
      <c r="CG70" s="13"/>
      <c r="CH70" s="13"/>
    </row>
    <row r="71" spans="6:86" ht="12" customHeight="1">
      <c r="F71" s="406"/>
      <c r="G71" s="406"/>
      <c r="BO71" s="338"/>
      <c r="BP71" s="338"/>
      <c r="BQ71" s="338"/>
      <c r="BR71" s="338"/>
      <c r="BS71" s="338"/>
      <c r="BT71" s="338"/>
      <c r="BU71" s="338"/>
      <c r="BV71" s="338"/>
      <c r="BW71" s="338"/>
      <c r="BX71" s="338"/>
      <c r="BY71" s="338"/>
      <c r="BZ71" s="338"/>
      <c r="CA71" s="338"/>
      <c r="CB71" s="338"/>
      <c r="CC71" s="13"/>
      <c r="CD71" s="13"/>
      <c r="CE71" s="13"/>
      <c r="CF71" s="13"/>
      <c r="CG71" s="13"/>
      <c r="CH71" s="13"/>
    </row>
    <row r="72" spans="6:86" ht="12" customHeight="1">
      <c r="F72" s="406"/>
      <c r="G72" s="406"/>
      <c r="BO72" s="338"/>
      <c r="BP72" s="338"/>
      <c r="BQ72" s="338"/>
      <c r="BR72" s="338"/>
      <c r="BS72" s="338"/>
      <c r="BT72" s="338"/>
      <c r="BU72" s="338"/>
      <c r="BV72" s="338"/>
      <c r="BW72" s="338"/>
      <c r="BX72" s="338"/>
      <c r="BY72" s="338"/>
      <c r="BZ72" s="338"/>
      <c r="CA72" s="338"/>
      <c r="CB72" s="338"/>
      <c r="CC72" s="13"/>
      <c r="CD72" s="13"/>
      <c r="CE72" s="13"/>
      <c r="CF72" s="13"/>
      <c r="CG72" s="13"/>
      <c r="CH72" s="13"/>
    </row>
    <row r="73" spans="6:86" ht="12" customHeight="1">
      <c r="F73" s="406"/>
      <c r="G73" s="406"/>
      <c r="BO73" s="338"/>
      <c r="BP73" s="338"/>
      <c r="BQ73" s="338"/>
      <c r="BR73" s="338"/>
      <c r="BS73" s="338"/>
      <c r="BT73" s="338"/>
      <c r="BU73" s="338"/>
      <c r="BV73" s="338"/>
      <c r="BW73" s="338"/>
      <c r="BX73" s="338"/>
      <c r="BY73" s="338"/>
      <c r="BZ73" s="338"/>
      <c r="CA73" s="338"/>
      <c r="CB73" s="338"/>
      <c r="CC73" s="13"/>
      <c r="CD73" s="13"/>
      <c r="CE73" s="13"/>
      <c r="CF73" s="13"/>
      <c r="CG73" s="13"/>
      <c r="CH73" s="13"/>
    </row>
    <row r="74" spans="6:86" ht="12" customHeight="1">
      <c r="F74" s="406"/>
      <c r="G74" s="406"/>
      <c r="BO74" s="338"/>
      <c r="BP74" s="338"/>
      <c r="BQ74" s="338"/>
      <c r="BR74" s="338"/>
      <c r="BS74" s="338"/>
      <c r="BT74" s="338"/>
      <c r="BU74" s="338"/>
      <c r="BV74" s="338"/>
      <c r="BW74" s="338"/>
      <c r="BX74" s="338"/>
      <c r="BY74" s="338"/>
      <c r="BZ74" s="338"/>
      <c r="CA74" s="338"/>
      <c r="CB74" s="338"/>
      <c r="CC74" s="13"/>
      <c r="CD74" s="13"/>
      <c r="CE74" s="13"/>
      <c r="CF74" s="13"/>
      <c r="CG74" s="13"/>
      <c r="CH74" s="13"/>
    </row>
    <row r="75" spans="6:86" ht="12" customHeight="1">
      <c r="F75" s="406"/>
      <c r="G75" s="406"/>
      <c r="BO75" s="338"/>
      <c r="BP75" s="338"/>
      <c r="BQ75" s="338"/>
      <c r="BR75" s="338"/>
      <c r="BS75" s="338"/>
      <c r="BT75" s="338"/>
      <c r="BU75" s="338"/>
      <c r="BV75" s="338"/>
      <c r="BW75" s="338"/>
      <c r="BX75" s="338"/>
      <c r="BY75" s="338"/>
      <c r="BZ75" s="338"/>
      <c r="CA75" s="338"/>
      <c r="CB75" s="338"/>
      <c r="CC75" s="13"/>
      <c r="CD75" s="13"/>
      <c r="CE75" s="13"/>
      <c r="CF75" s="13"/>
      <c r="CG75" s="13"/>
      <c r="CH75" s="13"/>
    </row>
    <row r="76" spans="6:86" ht="12" customHeight="1">
      <c r="F76" s="406"/>
      <c r="G76" s="406"/>
      <c r="BO76" s="338"/>
      <c r="BP76" s="338"/>
      <c r="BQ76" s="338"/>
      <c r="BR76" s="338"/>
      <c r="BS76" s="338"/>
      <c r="BT76" s="338"/>
      <c r="BU76" s="338"/>
      <c r="BV76" s="338"/>
      <c r="BW76" s="338"/>
      <c r="BX76" s="338"/>
      <c r="BY76" s="338"/>
      <c r="BZ76" s="338"/>
      <c r="CA76" s="338"/>
      <c r="CB76" s="338"/>
      <c r="CC76" s="13"/>
      <c r="CD76" s="13"/>
      <c r="CE76" s="13"/>
      <c r="CF76" s="13"/>
      <c r="CG76" s="13"/>
      <c r="CH76" s="13"/>
    </row>
    <row r="77" spans="6:86" ht="12" customHeight="1">
      <c r="F77" s="406"/>
      <c r="G77" s="406"/>
      <c r="BO77" s="338"/>
      <c r="BP77" s="338"/>
      <c r="BQ77" s="338"/>
      <c r="BR77" s="338"/>
      <c r="BS77" s="338"/>
      <c r="BT77" s="338"/>
      <c r="BU77" s="338"/>
      <c r="BV77" s="338"/>
      <c r="BW77" s="338"/>
      <c r="BX77" s="338"/>
      <c r="BY77" s="338"/>
      <c r="BZ77" s="338"/>
      <c r="CA77" s="338"/>
      <c r="CB77" s="338"/>
      <c r="CC77" s="13"/>
      <c r="CD77" s="13"/>
      <c r="CE77" s="13"/>
      <c r="CF77" s="13"/>
      <c r="CG77" s="13"/>
      <c r="CH77" s="13"/>
    </row>
    <row r="78" spans="6:86" ht="12" customHeight="1">
      <c r="F78" s="406"/>
      <c r="G78" s="406"/>
      <c r="BO78" s="338"/>
      <c r="BP78" s="338"/>
      <c r="BQ78" s="338"/>
      <c r="BR78" s="338"/>
      <c r="BS78" s="338"/>
      <c r="BT78" s="338"/>
      <c r="BU78" s="338"/>
      <c r="BV78" s="338"/>
      <c r="BW78" s="338"/>
      <c r="BX78" s="338"/>
      <c r="BY78" s="338"/>
      <c r="BZ78" s="338"/>
      <c r="CA78" s="338"/>
      <c r="CB78" s="338"/>
      <c r="CC78" s="13"/>
      <c r="CD78" s="13"/>
      <c r="CE78" s="13"/>
      <c r="CF78" s="13"/>
      <c r="CG78" s="13"/>
      <c r="CH78" s="13"/>
    </row>
    <row r="79" spans="6:86" ht="12" customHeight="1">
      <c r="F79" s="406"/>
      <c r="G79" s="406"/>
      <c r="BO79" s="338"/>
      <c r="BP79" s="338"/>
      <c r="BQ79" s="338"/>
      <c r="BR79" s="338"/>
      <c r="BS79" s="338"/>
      <c r="BT79" s="338"/>
      <c r="BU79" s="338"/>
      <c r="BV79" s="338"/>
      <c r="BW79" s="338"/>
      <c r="BX79" s="338"/>
      <c r="BY79" s="338"/>
      <c r="BZ79" s="338"/>
      <c r="CA79" s="338"/>
      <c r="CB79" s="338"/>
      <c r="CC79" s="13"/>
      <c r="CD79" s="13"/>
      <c r="CE79" s="13"/>
      <c r="CF79" s="13"/>
      <c r="CG79" s="13"/>
      <c r="CH79" s="13"/>
    </row>
    <row r="80" spans="6:86" ht="12" customHeight="1">
      <c r="F80" s="406"/>
      <c r="G80" s="406"/>
      <c r="BO80" s="338"/>
      <c r="BP80" s="338"/>
      <c r="BQ80" s="338"/>
      <c r="BR80" s="338"/>
      <c r="BS80" s="338"/>
      <c r="BT80" s="338"/>
      <c r="BU80" s="338"/>
      <c r="BV80" s="338"/>
      <c r="BW80" s="338"/>
      <c r="BX80" s="338"/>
      <c r="BY80" s="338"/>
      <c r="BZ80" s="338"/>
      <c r="CA80" s="338"/>
      <c r="CB80" s="338"/>
      <c r="CC80" s="13"/>
      <c r="CD80" s="13"/>
      <c r="CE80" s="13"/>
      <c r="CF80" s="13"/>
      <c r="CG80" s="13"/>
      <c r="CH80" s="13"/>
    </row>
    <row r="81" spans="6:86" ht="12" customHeight="1">
      <c r="F81" s="406"/>
      <c r="G81" s="406"/>
      <c r="BO81" s="338"/>
      <c r="BP81" s="338"/>
      <c r="BQ81" s="338"/>
      <c r="BR81" s="338"/>
      <c r="BS81" s="338"/>
      <c r="BT81" s="338"/>
      <c r="BU81" s="338"/>
      <c r="BV81" s="338"/>
      <c r="BW81" s="338"/>
      <c r="BX81" s="338"/>
      <c r="BY81" s="338"/>
      <c r="BZ81" s="338"/>
      <c r="CA81" s="338"/>
      <c r="CB81" s="338"/>
      <c r="CC81" s="13"/>
      <c r="CD81" s="13"/>
      <c r="CE81" s="13"/>
      <c r="CF81" s="13"/>
      <c r="CG81" s="13"/>
      <c r="CH81" s="13"/>
    </row>
    <row r="82" spans="6:86" ht="12" customHeight="1">
      <c r="F82" s="406"/>
      <c r="G82" s="406"/>
      <c r="BO82" s="338"/>
      <c r="BP82" s="338"/>
      <c r="BQ82" s="338"/>
      <c r="BR82" s="338"/>
      <c r="BS82" s="338"/>
      <c r="BT82" s="338"/>
      <c r="BU82" s="338"/>
      <c r="BV82" s="338"/>
      <c r="BW82" s="338"/>
      <c r="BX82" s="338"/>
      <c r="BY82" s="338"/>
      <c r="BZ82" s="338"/>
      <c r="CA82" s="338"/>
      <c r="CB82" s="338"/>
      <c r="CC82" s="13"/>
      <c r="CD82" s="13"/>
      <c r="CE82" s="13"/>
      <c r="CF82" s="13"/>
      <c r="CG82" s="13"/>
      <c r="CH82" s="13"/>
    </row>
    <row r="83" spans="6:86" ht="12" customHeight="1">
      <c r="F83" s="406"/>
      <c r="G83" s="406"/>
      <c r="BO83" s="338"/>
      <c r="BP83" s="338"/>
      <c r="BQ83" s="338"/>
      <c r="BR83" s="338"/>
      <c r="BS83" s="338"/>
      <c r="BT83" s="338"/>
      <c r="BU83" s="338"/>
      <c r="BV83" s="338"/>
      <c r="BW83" s="338"/>
      <c r="BX83" s="338"/>
      <c r="BY83" s="338"/>
      <c r="BZ83" s="338"/>
      <c r="CA83" s="338"/>
      <c r="CB83" s="338"/>
      <c r="CC83" s="13"/>
      <c r="CD83" s="13"/>
      <c r="CE83" s="13"/>
      <c r="CF83" s="13"/>
      <c r="CG83" s="13"/>
      <c r="CH83" s="13"/>
    </row>
    <row r="84" spans="6:86" ht="12" customHeight="1">
      <c r="F84" s="406"/>
      <c r="G84" s="406"/>
      <c r="BO84" s="338"/>
      <c r="BP84" s="338"/>
      <c r="BQ84" s="338"/>
      <c r="BR84" s="338"/>
      <c r="BS84" s="338"/>
      <c r="BT84" s="338"/>
      <c r="BU84" s="338"/>
      <c r="BV84" s="338"/>
      <c r="BW84" s="338"/>
      <c r="BX84" s="338"/>
      <c r="BY84" s="338"/>
      <c r="BZ84" s="338"/>
      <c r="CA84" s="338"/>
      <c r="CB84" s="338"/>
      <c r="CC84" s="13"/>
      <c r="CD84" s="13"/>
      <c r="CE84" s="13"/>
      <c r="CF84" s="13"/>
      <c r="CG84" s="13"/>
      <c r="CH84" s="13"/>
    </row>
    <row r="85" spans="6:86" ht="12" customHeight="1">
      <c r="F85" s="406"/>
      <c r="G85" s="406"/>
      <c r="BO85" s="338"/>
      <c r="BP85" s="338"/>
      <c r="BQ85" s="338"/>
      <c r="BR85" s="338"/>
      <c r="BS85" s="338"/>
      <c r="BT85" s="338"/>
      <c r="BU85" s="338"/>
      <c r="BV85" s="338"/>
      <c r="BW85" s="338"/>
      <c r="BX85" s="338"/>
      <c r="BY85" s="338"/>
      <c r="BZ85" s="338"/>
      <c r="CA85" s="338"/>
      <c r="CB85" s="338"/>
      <c r="CC85" s="13"/>
      <c r="CD85" s="13"/>
      <c r="CE85" s="13"/>
      <c r="CF85" s="13"/>
      <c r="CG85" s="13"/>
      <c r="CH85" s="13"/>
    </row>
    <row r="86" spans="6:86" ht="12" customHeight="1">
      <c r="F86" s="406"/>
      <c r="G86" s="406"/>
      <c r="BO86" s="338"/>
      <c r="BP86" s="338"/>
      <c r="BQ86" s="338"/>
      <c r="BR86" s="338"/>
      <c r="BS86" s="338"/>
      <c r="BT86" s="338"/>
      <c r="BU86" s="338"/>
      <c r="BV86" s="338"/>
      <c r="BW86" s="338"/>
      <c r="BX86" s="338"/>
      <c r="BY86" s="338"/>
      <c r="BZ86" s="338"/>
      <c r="CA86" s="338"/>
      <c r="CB86" s="338"/>
      <c r="CC86" s="13"/>
      <c r="CD86" s="13"/>
      <c r="CE86" s="13"/>
      <c r="CF86" s="13"/>
      <c r="CG86" s="13"/>
      <c r="CH86" s="13"/>
    </row>
    <row r="87" spans="6:86" ht="12" customHeight="1">
      <c r="F87" s="406"/>
      <c r="G87" s="406"/>
      <c r="BO87" s="338"/>
      <c r="BP87" s="338"/>
      <c r="BQ87" s="338"/>
      <c r="BR87" s="338"/>
      <c r="BS87" s="338"/>
      <c r="BT87" s="338"/>
      <c r="BU87" s="338"/>
      <c r="BV87" s="338"/>
      <c r="BW87" s="338"/>
      <c r="BX87" s="338"/>
      <c r="BY87" s="338"/>
      <c r="BZ87" s="338"/>
      <c r="CA87" s="338"/>
      <c r="CB87" s="338"/>
      <c r="CC87" s="13"/>
      <c r="CD87" s="13"/>
      <c r="CE87" s="13"/>
      <c r="CF87" s="13"/>
      <c r="CG87" s="13"/>
      <c r="CH87" s="13"/>
    </row>
    <row r="88" spans="6:86" ht="12" customHeight="1">
      <c r="F88" s="406"/>
      <c r="G88" s="406"/>
      <c r="BO88" s="338"/>
      <c r="BP88" s="338"/>
      <c r="BQ88" s="338"/>
      <c r="BR88" s="338"/>
      <c r="BS88" s="338"/>
      <c r="BT88" s="338"/>
      <c r="BU88" s="338"/>
      <c r="BV88" s="338"/>
      <c r="BW88" s="338"/>
      <c r="BX88" s="338"/>
      <c r="BY88" s="338"/>
      <c r="BZ88" s="338"/>
      <c r="CA88" s="338"/>
      <c r="CB88" s="338"/>
      <c r="CC88" s="13"/>
      <c r="CD88" s="13"/>
      <c r="CE88" s="13"/>
      <c r="CF88" s="13"/>
      <c r="CG88" s="13"/>
      <c r="CH88" s="13"/>
    </row>
    <row r="89" spans="6:86" ht="12" customHeight="1">
      <c r="F89" s="406"/>
      <c r="G89" s="406"/>
      <c r="BO89" s="338"/>
      <c r="BP89" s="338"/>
      <c r="BQ89" s="338"/>
      <c r="BR89" s="338"/>
      <c r="BS89" s="338"/>
      <c r="BT89" s="338"/>
      <c r="BU89" s="338"/>
      <c r="BV89" s="338"/>
      <c r="BW89" s="338"/>
      <c r="BX89" s="338"/>
      <c r="BY89" s="338"/>
      <c r="BZ89" s="338"/>
      <c r="CA89" s="338"/>
      <c r="CB89" s="338"/>
      <c r="CC89" s="13"/>
      <c r="CD89" s="13"/>
      <c r="CE89" s="13"/>
      <c r="CF89" s="13"/>
      <c r="CG89" s="13"/>
      <c r="CH89" s="13"/>
    </row>
    <row r="90" spans="6:86" ht="12" customHeight="1">
      <c r="F90" s="406"/>
      <c r="G90" s="406"/>
      <c r="BO90" s="338"/>
      <c r="BP90" s="338"/>
      <c r="BQ90" s="338"/>
      <c r="BR90" s="338"/>
      <c r="BS90" s="338"/>
      <c r="BT90" s="338"/>
      <c r="BU90" s="338"/>
      <c r="BV90" s="338"/>
      <c r="BW90" s="338"/>
      <c r="BX90" s="338"/>
      <c r="BY90" s="338"/>
      <c r="BZ90" s="338"/>
      <c r="CA90" s="338"/>
      <c r="CB90" s="338"/>
      <c r="CC90" s="13"/>
      <c r="CD90" s="13"/>
      <c r="CE90" s="13"/>
      <c r="CF90" s="13"/>
      <c r="CG90" s="13"/>
      <c r="CH90" s="13"/>
    </row>
    <row r="91" spans="6:86" ht="12" customHeight="1">
      <c r="F91" s="406"/>
      <c r="G91" s="406"/>
      <c r="BO91" s="338"/>
      <c r="BP91" s="338"/>
      <c r="BQ91" s="338"/>
      <c r="BR91" s="338"/>
      <c r="BS91" s="338"/>
      <c r="BT91" s="338"/>
      <c r="BU91" s="338"/>
      <c r="BV91" s="338"/>
      <c r="BW91" s="338"/>
      <c r="BX91" s="338"/>
      <c r="BY91" s="338"/>
      <c r="BZ91" s="338"/>
      <c r="CA91" s="338"/>
      <c r="CB91" s="338"/>
      <c r="CC91" s="13"/>
      <c r="CD91" s="13"/>
      <c r="CE91" s="13"/>
      <c r="CF91" s="13"/>
      <c r="CG91" s="13"/>
      <c r="CH91" s="13"/>
    </row>
    <row r="92" spans="6:86" ht="12" customHeight="1">
      <c r="F92" s="406"/>
      <c r="G92" s="406"/>
      <c r="BO92" s="338"/>
      <c r="BP92" s="338"/>
      <c r="BQ92" s="338"/>
      <c r="BR92" s="338"/>
      <c r="BS92" s="338"/>
      <c r="BT92" s="338"/>
      <c r="BU92" s="338"/>
      <c r="BV92" s="338"/>
      <c r="BW92" s="338"/>
      <c r="BX92" s="338"/>
      <c r="BY92" s="338"/>
      <c r="BZ92" s="338"/>
      <c r="CA92" s="338"/>
      <c r="CB92" s="338"/>
      <c r="CC92" s="13"/>
      <c r="CD92" s="13"/>
      <c r="CE92" s="13"/>
      <c r="CF92" s="13"/>
      <c r="CG92" s="13"/>
      <c r="CH92" s="13"/>
    </row>
    <row r="93" spans="6:86" ht="12" customHeight="1">
      <c r="F93" s="406"/>
      <c r="G93" s="406"/>
      <c r="BO93" s="338"/>
      <c r="BP93" s="338"/>
      <c r="BQ93" s="338"/>
      <c r="BR93" s="338"/>
      <c r="BS93" s="338"/>
      <c r="BT93" s="338"/>
      <c r="BU93" s="338"/>
      <c r="BV93" s="338"/>
      <c r="BW93" s="338"/>
      <c r="BX93" s="338"/>
      <c r="BY93" s="338"/>
      <c r="BZ93" s="338"/>
      <c r="CA93" s="338"/>
      <c r="CB93" s="338"/>
      <c r="CC93" s="13"/>
      <c r="CD93" s="13"/>
      <c r="CE93" s="13"/>
      <c r="CF93" s="13"/>
      <c r="CG93" s="13"/>
      <c r="CH93" s="13"/>
    </row>
    <row r="94" spans="6:86" ht="12" customHeight="1">
      <c r="F94" s="406"/>
      <c r="G94" s="406"/>
      <c r="BO94" s="338"/>
      <c r="BP94" s="338"/>
      <c r="BQ94" s="338"/>
      <c r="BR94" s="338"/>
      <c r="BS94" s="338"/>
      <c r="BT94" s="338"/>
      <c r="BU94" s="338"/>
      <c r="BV94" s="338"/>
      <c r="BW94" s="338"/>
      <c r="BX94" s="338"/>
      <c r="BY94" s="338"/>
      <c r="BZ94" s="338"/>
      <c r="CA94" s="338"/>
      <c r="CB94" s="338"/>
      <c r="CC94" s="13"/>
      <c r="CD94" s="13"/>
      <c r="CE94" s="13"/>
      <c r="CF94" s="13"/>
      <c r="CG94" s="13"/>
      <c r="CH94" s="13"/>
    </row>
    <row r="95" spans="6:86" ht="12" customHeight="1">
      <c r="F95" s="406"/>
      <c r="G95" s="406"/>
      <c r="BO95" s="338"/>
      <c r="BP95" s="338"/>
      <c r="BQ95" s="338"/>
      <c r="BR95" s="338"/>
      <c r="BS95" s="338"/>
      <c r="BT95" s="338"/>
      <c r="BU95" s="338"/>
      <c r="BV95" s="338"/>
      <c r="BW95" s="338"/>
      <c r="BX95" s="338"/>
      <c r="BY95" s="338"/>
      <c r="BZ95" s="338"/>
      <c r="CA95" s="338"/>
      <c r="CB95" s="338"/>
      <c r="CC95" s="13"/>
      <c r="CD95" s="13"/>
      <c r="CE95" s="13"/>
      <c r="CF95" s="13"/>
      <c r="CG95" s="13"/>
      <c r="CH95" s="13"/>
    </row>
    <row r="96" spans="6:86" ht="12" customHeight="1">
      <c r="F96" s="406"/>
      <c r="G96" s="406"/>
      <c r="BO96" s="338"/>
      <c r="BP96" s="338"/>
      <c r="BQ96" s="338"/>
      <c r="BR96" s="338"/>
      <c r="BS96" s="338"/>
      <c r="BT96" s="338"/>
      <c r="BU96" s="338"/>
      <c r="BV96" s="338"/>
      <c r="BW96" s="338"/>
      <c r="BX96" s="338"/>
      <c r="BY96" s="338"/>
      <c r="BZ96" s="338"/>
      <c r="CA96" s="338"/>
      <c r="CB96" s="338"/>
      <c r="CC96" s="13"/>
      <c r="CD96" s="13"/>
      <c r="CE96" s="13"/>
      <c r="CF96" s="13"/>
      <c r="CG96" s="13"/>
      <c r="CH96" s="13"/>
    </row>
    <row r="97" spans="6:86" ht="12" customHeight="1">
      <c r="F97" s="406"/>
      <c r="G97" s="406"/>
      <c r="BO97" s="338"/>
      <c r="BP97" s="338"/>
      <c r="BQ97" s="338"/>
      <c r="BR97" s="338"/>
      <c r="BS97" s="338"/>
      <c r="BT97" s="338"/>
      <c r="BU97" s="338"/>
      <c r="BV97" s="338"/>
      <c r="BW97" s="338"/>
      <c r="BX97" s="338"/>
      <c r="BY97" s="338"/>
      <c r="BZ97" s="338"/>
      <c r="CA97" s="338"/>
      <c r="CB97" s="338"/>
      <c r="CC97" s="13"/>
      <c r="CD97" s="13"/>
      <c r="CE97" s="13"/>
      <c r="CF97" s="13"/>
      <c r="CG97" s="13"/>
      <c r="CH97" s="13"/>
    </row>
    <row r="98" spans="6:86" ht="12" customHeight="1">
      <c r="F98" s="406"/>
      <c r="G98" s="406"/>
      <c r="BO98" s="338"/>
      <c r="BP98" s="338"/>
      <c r="BQ98" s="338"/>
      <c r="BR98" s="338"/>
      <c r="BS98" s="338"/>
      <c r="BT98" s="338"/>
      <c r="BU98" s="338"/>
      <c r="BV98" s="338"/>
      <c r="BW98" s="338"/>
      <c r="BX98" s="338"/>
      <c r="BY98" s="338"/>
      <c r="BZ98" s="338"/>
      <c r="CA98" s="338"/>
      <c r="CB98" s="338"/>
      <c r="CC98" s="13"/>
      <c r="CD98" s="13"/>
      <c r="CE98" s="13"/>
      <c r="CF98" s="13"/>
      <c r="CG98" s="13"/>
      <c r="CH98" s="13"/>
    </row>
    <row r="99" spans="6:86" ht="12" customHeight="1">
      <c r="F99" s="406"/>
      <c r="G99" s="406"/>
      <c r="BO99" s="338"/>
      <c r="BP99" s="338"/>
      <c r="BQ99" s="338"/>
      <c r="BR99" s="338"/>
      <c r="BS99" s="338"/>
      <c r="BT99" s="338"/>
      <c r="BU99" s="338"/>
      <c r="BV99" s="338"/>
      <c r="BW99" s="338"/>
      <c r="BX99" s="338"/>
      <c r="BY99" s="338"/>
      <c r="BZ99" s="338"/>
      <c r="CA99" s="338"/>
      <c r="CB99" s="338"/>
      <c r="CC99" s="13"/>
      <c r="CD99" s="13"/>
      <c r="CE99" s="13"/>
      <c r="CF99" s="13"/>
      <c r="CG99" s="13"/>
      <c r="CH99" s="13"/>
    </row>
    <row r="100" spans="6:86" ht="12" customHeight="1">
      <c r="F100" s="406"/>
      <c r="G100" s="406"/>
      <c r="BO100" s="338"/>
      <c r="BP100" s="338"/>
      <c r="BQ100" s="338"/>
      <c r="BR100" s="338"/>
      <c r="BS100" s="338"/>
      <c r="BT100" s="338"/>
      <c r="BU100" s="338"/>
      <c r="BV100" s="338"/>
      <c r="BW100" s="338"/>
      <c r="BX100" s="338"/>
      <c r="BY100" s="338"/>
      <c r="BZ100" s="338"/>
      <c r="CA100" s="338"/>
      <c r="CB100" s="338"/>
      <c r="CC100" s="13"/>
      <c r="CD100" s="13"/>
      <c r="CE100" s="13"/>
      <c r="CF100" s="13"/>
      <c r="CG100" s="13"/>
      <c r="CH100" s="13"/>
    </row>
    <row r="101" spans="6:86" ht="12" customHeight="1">
      <c r="F101" s="406"/>
      <c r="G101" s="406"/>
      <c r="BO101" s="338"/>
      <c r="BP101" s="338"/>
      <c r="BQ101" s="338"/>
      <c r="BR101" s="338"/>
      <c r="BS101" s="338"/>
      <c r="BT101" s="338"/>
      <c r="BU101" s="338"/>
      <c r="BV101" s="338"/>
      <c r="BW101" s="338"/>
      <c r="BX101" s="338"/>
      <c r="BY101" s="338"/>
      <c r="BZ101" s="338"/>
      <c r="CA101" s="338"/>
      <c r="CB101" s="338"/>
      <c r="CC101" s="13"/>
      <c r="CD101" s="13"/>
      <c r="CE101" s="13"/>
      <c r="CF101" s="13"/>
      <c r="CG101" s="13"/>
      <c r="CH101" s="13"/>
    </row>
    <row r="102" spans="6:86" ht="12" customHeight="1">
      <c r="F102" s="406"/>
      <c r="G102" s="406"/>
      <c r="BO102" s="338"/>
      <c r="BP102" s="338"/>
      <c r="BQ102" s="338"/>
      <c r="BR102" s="338"/>
      <c r="BS102" s="338"/>
      <c r="BT102" s="338"/>
      <c r="BU102" s="338"/>
      <c r="BV102" s="338"/>
      <c r="BW102" s="338"/>
      <c r="BX102" s="338"/>
      <c r="BY102" s="338"/>
      <c r="BZ102" s="338"/>
      <c r="CA102" s="338"/>
      <c r="CB102" s="338"/>
      <c r="CC102" s="13"/>
      <c r="CD102" s="13"/>
      <c r="CE102" s="13"/>
      <c r="CF102" s="13"/>
      <c r="CG102" s="13"/>
      <c r="CH102" s="13"/>
    </row>
    <row r="103" spans="6:86" ht="12" customHeight="1">
      <c r="F103" s="406"/>
      <c r="G103" s="406"/>
      <c r="BO103" s="338"/>
      <c r="BP103" s="338"/>
      <c r="BQ103" s="338"/>
      <c r="BR103" s="338"/>
      <c r="BS103" s="338"/>
      <c r="BT103" s="338"/>
      <c r="BU103" s="338"/>
      <c r="BV103" s="338"/>
      <c r="BW103" s="338"/>
      <c r="BX103" s="338"/>
      <c r="BY103" s="338"/>
      <c r="BZ103" s="338"/>
      <c r="CA103" s="338"/>
      <c r="CB103" s="338"/>
      <c r="CC103" s="13"/>
      <c r="CD103" s="13"/>
      <c r="CE103" s="13"/>
      <c r="CF103" s="13"/>
      <c r="CG103" s="13"/>
      <c r="CH103" s="13"/>
    </row>
    <row r="104" spans="6:86" ht="12" customHeight="1">
      <c r="F104" s="406"/>
      <c r="G104" s="406"/>
      <c r="BO104" s="338"/>
      <c r="BP104" s="338"/>
      <c r="BQ104" s="338"/>
      <c r="BR104" s="338"/>
      <c r="BS104" s="338"/>
      <c r="BT104" s="338"/>
      <c r="BU104" s="338"/>
      <c r="BV104" s="338"/>
      <c r="BW104" s="338"/>
      <c r="BX104" s="338"/>
      <c r="BY104" s="338"/>
      <c r="BZ104" s="338"/>
      <c r="CA104" s="338"/>
      <c r="CB104" s="338"/>
      <c r="CC104" s="13"/>
      <c r="CD104" s="13"/>
      <c r="CE104" s="13"/>
      <c r="CF104" s="13"/>
      <c r="CG104" s="13"/>
      <c r="CH104" s="13"/>
    </row>
    <row r="105" spans="6:86" ht="12" customHeight="1">
      <c r="F105" s="406"/>
      <c r="G105" s="406"/>
      <c r="BO105" s="338"/>
      <c r="BP105" s="338"/>
      <c r="BQ105" s="338"/>
      <c r="BR105" s="338"/>
      <c r="BS105" s="338"/>
      <c r="BT105" s="338"/>
      <c r="BU105" s="338"/>
      <c r="BV105" s="338"/>
      <c r="BW105" s="338"/>
      <c r="BX105" s="338"/>
      <c r="BY105" s="338"/>
      <c r="BZ105" s="338"/>
      <c r="CA105" s="338"/>
      <c r="CB105" s="338"/>
      <c r="CC105" s="13"/>
      <c r="CD105" s="13"/>
      <c r="CE105" s="13"/>
      <c r="CF105" s="13"/>
      <c r="CG105" s="13"/>
      <c r="CH105" s="13"/>
    </row>
    <row r="106" spans="6:86" ht="12" customHeight="1">
      <c r="F106" s="406"/>
      <c r="G106" s="406"/>
      <c r="BO106" s="338"/>
      <c r="BP106" s="338"/>
      <c r="BQ106" s="338"/>
      <c r="BR106" s="338"/>
      <c r="BS106" s="338"/>
      <c r="BT106" s="338"/>
      <c r="BU106" s="338"/>
      <c r="BV106" s="338"/>
      <c r="BW106" s="338"/>
      <c r="BX106" s="338"/>
      <c r="BY106" s="338"/>
      <c r="BZ106" s="338"/>
      <c r="CA106" s="338"/>
      <c r="CB106" s="338"/>
      <c r="CC106" s="13"/>
      <c r="CD106" s="13"/>
      <c r="CE106" s="13"/>
      <c r="CF106" s="13"/>
      <c r="CG106" s="13"/>
      <c r="CH106" s="13"/>
    </row>
    <row r="107" spans="6:86" ht="12" customHeight="1">
      <c r="F107" s="406"/>
      <c r="G107" s="406"/>
      <c r="BO107" s="338"/>
      <c r="BP107" s="338"/>
      <c r="BQ107" s="338"/>
      <c r="BR107" s="338"/>
      <c r="BS107" s="338"/>
      <c r="BT107" s="338"/>
      <c r="BU107" s="338"/>
      <c r="BV107" s="338"/>
      <c r="BW107" s="338"/>
      <c r="BX107" s="338"/>
      <c r="BY107" s="338"/>
      <c r="BZ107" s="338"/>
      <c r="CA107" s="338"/>
      <c r="CB107" s="338"/>
      <c r="CC107" s="13"/>
      <c r="CD107" s="13"/>
      <c r="CE107" s="13"/>
      <c r="CF107" s="13"/>
      <c r="CG107" s="13"/>
      <c r="CH107" s="13"/>
    </row>
    <row r="108" spans="6:86" ht="12" customHeight="1">
      <c r="F108" s="406"/>
      <c r="G108" s="406"/>
      <c r="BO108" s="338"/>
      <c r="BP108" s="338"/>
      <c r="BQ108" s="338"/>
      <c r="BR108" s="338"/>
      <c r="BS108" s="338"/>
      <c r="BT108" s="338"/>
      <c r="BU108" s="338"/>
      <c r="BV108" s="338"/>
      <c r="BW108" s="338"/>
      <c r="BX108" s="338"/>
      <c r="BY108" s="338"/>
      <c r="BZ108" s="338"/>
      <c r="CA108" s="338"/>
      <c r="CB108" s="338"/>
      <c r="CC108" s="13"/>
      <c r="CD108" s="13"/>
      <c r="CE108" s="13"/>
      <c r="CF108" s="13"/>
      <c r="CG108" s="13"/>
      <c r="CH108" s="13"/>
    </row>
    <row r="109" spans="6:86" ht="12" customHeight="1">
      <c r="F109" s="406"/>
      <c r="G109" s="406"/>
      <c r="BO109" s="338"/>
      <c r="BP109" s="338"/>
      <c r="BQ109" s="338"/>
      <c r="BR109" s="338"/>
      <c r="BS109" s="338"/>
      <c r="BT109" s="338"/>
      <c r="BU109" s="338"/>
      <c r="BV109" s="338"/>
      <c r="BW109" s="338"/>
      <c r="BX109" s="338"/>
      <c r="BY109" s="338"/>
      <c r="BZ109" s="338"/>
      <c r="CA109" s="338"/>
      <c r="CB109" s="338"/>
      <c r="CC109" s="13"/>
      <c r="CD109" s="13"/>
      <c r="CE109" s="13"/>
      <c r="CF109" s="13"/>
      <c r="CG109" s="13"/>
      <c r="CH109" s="13"/>
    </row>
    <row r="110" spans="6:86" ht="12" customHeight="1">
      <c r="F110" s="406"/>
      <c r="G110" s="406"/>
      <c r="BO110" s="338"/>
      <c r="BP110" s="338"/>
      <c r="BQ110" s="338"/>
      <c r="BR110" s="338"/>
      <c r="BS110" s="338"/>
      <c r="BT110" s="338"/>
      <c r="BU110" s="338"/>
      <c r="BV110" s="338"/>
      <c r="BW110" s="338"/>
      <c r="BX110" s="338"/>
      <c r="BY110" s="338"/>
      <c r="BZ110" s="338"/>
      <c r="CA110" s="338"/>
      <c r="CB110" s="338"/>
      <c r="CC110" s="13"/>
      <c r="CD110" s="13"/>
      <c r="CE110" s="13"/>
      <c r="CF110" s="13"/>
      <c r="CG110" s="13"/>
      <c r="CH110" s="13"/>
    </row>
    <row r="111" spans="6:86" ht="12" customHeight="1">
      <c r="F111" s="406"/>
      <c r="G111" s="406"/>
      <c r="BO111" s="338"/>
      <c r="BP111" s="338"/>
      <c r="BQ111" s="338"/>
      <c r="BR111" s="338"/>
      <c r="BS111" s="338"/>
      <c r="BT111" s="338"/>
      <c r="BU111" s="338"/>
      <c r="BV111" s="338"/>
      <c r="BW111" s="338"/>
      <c r="BX111" s="338"/>
      <c r="BY111" s="338"/>
      <c r="BZ111" s="338"/>
      <c r="CA111" s="338"/>
      <c r="CB111" s="338"/>
      <c r="CC111" s="13"/>
      <c r="CD111" s="13"/>
      <c r="CE111" s="13"/>
      <c r="CF111" s="13"/>
      <c r="CG111" s="13"/>
      <c r="CH111" s="13"/>
    </row>
    <row r="112" spans="6:86" ht="12" customHeight="1">
      <c r="F112" s="406"/>
      <c r="G112" s="406"/>
      <c r="BO112" s="338"/>
      <c r="BP112" s="338"/>
      <c r="BQ112" s="338"/>
      <c r="BR112" s="338"/>
      <c r="BS112" s="338"/>
      <c r="BT112" s="338"/>
      <c r="BU112" s="338"/>
      <c r="BV112" s="338"/>
      <c r="BW112" s="338"/>
      <c r="BX112" s="338"/>
      <c r="BY112" s="338"/>
      <c r="BZ112" s="338"/>
      <c r="CA112" s="338"/>
      <c r="CB112" s="338"/>
      <c r="CC112" s="13"/>
      <c r="CD112" s="13"/>
      <c r="CE112" s="13"/>
      <c r="CF112" s="13"/>
      <c r="CG112" s="13"/>
      <c r="CH112" s="13"/>
    </row>
    <row r="113" spans="6:86" ht="12" customHeight="1">
      <c r="F113" s="406"/>
      <c r="G113" s="406"/>
      <c r="BO113" s="338"/>
      <c r="BP113" s="338"/>
      <c r="BQ113" s="338"/>
      <c r="BR113" s="338"/>
      <c r="BS113" s="338"/>
      <c r="BT113" s="338"/>
      <c r="BU113" s="338"/>
      <c r="BV113" s="338"/>
      <c r="BW113" s="338"/>
      <c r="BX113" s="338"/>
      <c r="BY113" s="338"/>
      <c r="BZ113" s="338"/>
      <c r="CA113" s="338"/>
      <c r="CB113" s="338"/>
      <c r="CC113" s="13"/>
      <c r="CD113" s="13"/>
      <c r="CE113" s="13"/>
      <c r="CF113" s="13"/>
      <c r="CG113" s="13"/>
      <c r="CH113" s="13"/>
    </row>
    <row r="114" spans="6:86" ht="12" customHeight="1">
      <c r="F114" s="406"/>
      <c r="G114" s="406"/>
      <c r="BO114" s="338"/>
      <c r="BP114" s="338"/>
      <c r="BQ114" s="338"/>
      <c r="BR114" s="338"/>
      <c r="BS114" s="338"/>
      <c r="BT114" s="338"/>
      <c r="BU114" s="338"/>
      <c r="BV114" s="338"/>
      <c r="BW114" s="338"/>
      <c r="BX114" s="338"/>
      <c r="BY114" s="338"/>
      <c r="BZ114" s="338"/>
      <c r="CA114" s="338"/>
      <c r="CB114" s="338"/>
      <c r="CC114" s="13"/>
      <c r="CD114" s="13"/>
      <c r="CE114" s="13"/>
      <c r="CF114" s="13"/>
      <c r="CG114" s="13"/>
      <c r="CH114" s="13"/>
    </row>
    <row r="115" spans="6:86" ht="12" customHeight="1">
      <c r="F115" s="406"/>
      <c r="G115" s="406"/>
      <c r="BO115" s="338"/>
      <c r="BP115" s="338"/>
      <c r="BQ115" s="338"/>
      <c r="BR115" s="338"/>
      <c r="BS115" s="338"/>
      <c r="BT115" s="338"/>
      <c r="BU115" s="338"/>
      <c r="BV115" s="338"/>
      <c r="BW115" s="338"/>
      <c r="BX115" s="338"/>
      <c r="BY115" s="338"/>
      <c r="BZ115" s="338"/>
      <c r="CA115" s="338"/>
      <c r="CB115" s="338"/>
      <c r="CC115" s="13"/>
      <c r="CD115" s="13"/>
      <c r="CE115" s="13"/>
      <c r="CF115" s="13"/>
      <c r="CG115" s="13"/>
      <c r="CH115" s="13"/>
    </row>
    <row r="116" spans="6:86" ht="12" customHeight="1">
      <c r="F116" s="406"/>
      <c r="G116" s="406"/>
      <c r="BO116" s="338"/>
      <c r="BP116" s="338"/>
      <c r="BQ116" s="338"/>
      <c r="BR116" s="338"/>
      <c r="BS116" s="338"/>
      <c r="BT116" s="338"/>
      <c r="BU116" s="338"/>
      <c r="BV116" s="338"/>
      <c r="BW116" s="338"/>
      <c r="BX116" s="338"/>
      <c r="BY116" s="338"/>
      <c r="BZ116" s="338"/>
      <c r="CA116" s="338"/>
      <c r="CB116" s="338"/>
      <c r="CC116" s="13"/>
      <c r="CD116" s="13"/>
      <c r="CE116" s="13"/>
      <c r="CF116" s="13"/>
      <c r="CG116" s="13"/>
      <c r="CH116" s="13"/>
    </row>
    <row r="117" spans="6:86" ht="12" customHeight="1">
      <c r="F117" s="406"/>
      <c r="G117" s="406"/>
      <c r="BO117" s="338"/>
      <c r="BP117" s="338"/>
      <c r="BQ117" s="338"/>
      <c r="BR117" s="338"/>
      <c r="BS117" s="338"/>
      <c r="BT117" s="338"/>
      <c r="BU117" s="338"/>
      <c r="BV117" s="338"/>
      <c r="BW117" s="338"/>
      <c r="BX117" s="338"/>
      <c r="BY117" s="338"/>
      <c r="BZ117" s="338"/>
      <c r="CA117" s="338"/>
      <c r="CB117" s="338"/>
      <c r="CC117" s="13"/>
      <c r="CD117" s="13"/>
      <c r="CE117" s="13"/>
      <c r="CF117" s="13"/>
      <c r="CG117" s="13"/>
      <c r="CH117" s="13"/>
    </row>
    <row r="118" spans="6:86" ht="12" customHeight="1">
      <c r="F118" s="406"/>
      <c r="G118" s="406"/>
      <c r="BO118" s="338"/>
      <c r="BP118" s="338"/>
      <c r="BQ118" s="338"/>
      <c r="BR118" s="338"/>
      <c r="BS118" s="338"/>
      <c r="BT118" s="338"/>
      <c r="BU118" s="338"/>
      <c r="BV118" s="338"/>
      <c r="BW118" s="338"/>
      <c r="BX118" s="338"/>
      <c r="BY118" s="338"/>
      <c r="BZ118" s="338"/>
      <c r="CA118" s="338"/>
      <c r="CB118" s="338"/>
      <c r="CC118" s="13"/>
      <c r="CD118" s="13"/>
      <c r="CE118" s="13"/>
      <c r="CF118" s="13"/>
      <c r="CG118" s="13"/>
      <c r="CH118" s="13"/>
    </row>
    <row r="119" spans="6:86" ht="12" customHeight="1">
      <c r="F119" s="406"/>
      <c r="G119" s="406"/>
      <c r="BO119" s="338"/>
      <c r="BP119" s="338"/>
      <c r="BQ119" s="338"/>
      <c r="BR119" s="338"/>
      <c r="BS119" s="338"/>
      <c r="BT119" s="338"/>
      <c r="BU119" s="338"/>
      <c r="BV119" s="338"/>
      <c r="BW119" s="338"/>
      <c r="BX119" s="338"/>
      <c r="BY119" s="338"/>
      <c r="BZ119" s="338"/>
      <c r="CA119" s="338"/>
      <c r="CB119" s="338"/>
      <c r="CC119" s="13"/>
      <c r="CD119" s="13"/>
      <c r="CE119" s="13"/>
      <c r="CF119" s="13"/>
      <c r="CG119" s="13"/>
      <c r="CH119" s="13"/>
    </row>
    <row r="120" spans="6:86" ht="12" customHeight="1">
      <c r="F120" s="406"/>
      <c r="G120" s="406"/>
      <c r="BO120" s="338"/>
      <c r="BP120" s="338"/>
      <c r="BQ120" s="338"/>
      <c r="BR120" s="338"/>
      <c r="BS120" s="338"/>
      <c r="BT120" s="338"/>
      <c r="BU120" s="338"/>
      <c r="BV120" s="338"/>
      <c r="BW120" s="338"/>
      <c r="BX120" s="338"/>
      <c r="BY120" s="338"/>
      <c r="BZ120" s="338"/>
      <c r="CA120" s="338"/>
      <c r="CB120" s="338"/>
      <c r="CC120" s="13"/>
      <c r="CD120" s="13"/>
      <c r="CE120" s="13"/>
      <c r="CF120" s="13"/>
      <c r="CG120" s="13"/>
      <c r="CH120" s="13"/>
    </row>
    <row r="121" spans="6:86" ht="12" customHeight="1">
      <c r="F121" s="406"/>
      <c r="G121" s="406"/>
      <c r="BO121" s="338"/>
      <c r="BP121" s="338"/>
      <c r="BQ121" s="338"/>
      <c r="BR121" s="338"/>
      <c r="BS121" s="338"/>
      <c r="BT121" s="338"/>
      <c r="BU121" s="338"/>
      <c r="BV121" s="338"/>
      <c r="BW121" s="338"/>
      <c r="BX121" s="338"/>
      <c r="BY121" s="338"/>
      <c r="BZ121" s="338"/>
      <c r="CA121" s="338"/>
      <c r="CB121" s="338"/>
      <c r="CC121" s="13"/>
      <c r="CD121" s="13"/>
      <c r="CE121" s="13"/>
      <c r="CF121" s="13"/>
      <c r="CG121" s="13"/>
      <c r="CH121" s="13"/>
    </row>
    <row r="122" spans="6:86" ht="12" customHeight="1">
      <c r="F122" s="406"/>
      <c r="G122" s="406"/>
      <c r="BO122" s="338"/>
      <c r="BP122" s="338"/>
      <c r="BQ122" s="338"/>
      <c r="BR122" s="338"/>
      <c r="BS122" s="338"/>
      <c r="BT122" s="338"/>
      <c r="BU122" s="338"/>
      <c r="BV122" s="338"/>
      <c r="BW122" s="338"/>
      <c r="BX122" s="338"/>
      <c r="BY122" s="338"/>
      <c r="BZ122" s="338"/>
      <c r="CA122" s="338"/>
      <c r="CB122" s="338"/>
      <c r="CC122" s="13"/>
      <c r="CD122" s="13"/>
      <c r="CE122" s="13"/>
      <c r="CF122" s="13"/>
      <c r="CG122" s="13"/>
      <c r="CH122" s="13"/>
    </row>
    <row r="123" spans="6:86" ht="12" customHeight="1">
      <c r="F123" s="406"/>
      <c r="G123" s="406"/>
      <c r="BO123" s="338"/>
      <c r="BP123" s="338"/>
      <c r="BQ123" s="338"/>
      <c r="BR123" s="338"/>
      <c r="BS123" s="338"/>
      <c r="BT123" s="338"/>
      <c r="BU123" s="338"/>
      <c r="BV123" s="338"/>
      <c r="BW123" s="338"/>
      <c r="BX123" s="338"/>
      <c r="BY123" s="338"/>
      <c r="BZ123" s="338"/>
      <c r="CA123" s="338"/>
      <c r="CB123" s="338"/>
      <c r="CC123" s="13"/>
      <c r="CD123" s="13"/>
      <c r="CE123" s="13"/>
      <c r="CF123" s="13"/>
      <c r="CG123" s="13"/>
      <c r="CH123" s="13"/>
    </row>
    <row r="124" spans="6:86" ht="12" customHeight="1">
      <c r="F124" s="406"/>
      <c r="G124" s="406"/>
      <c r="BO124" s="338"/>
      <c r="BP124" s="338"/>
      <c r="BQ124" s="338"/>
      <c r="BR124" s="338"/>
      <c r="BS124" s="338"/>
      <c r="BT124" s="338"/>
      <c r="BU124" s="338"/>
      <c r="BV124" s="338"/>
      <c r="BW124" s="338"/>
      <c r="BX124" s="338"/>
      <c r="BY124" s="338"/>
      <c r="BZ124" s="338"/>
      <c r="CA124" s="338"/>
      <c r="CB124" s="338"/>
      <c r="CC124" s="13"/>
      <c r="CD124" s="13"/>
      <c r="CE124" s="13"/>
      <c r="CF124" s="13"/>
      <c r="CG124" s="13"/>
      <c r="CH124" s="13"/>
    </row>
    <row r="125" spans="6:86" ht="12" customHeight="1">
      <c r="F125" s="406"/>
      <c r="G125" s="406"/>
      <c r="BO125" s="338"/>
      <c r="BP125" s="338"/>
      <c r="BQ125" s="338"/>
      <c r="BR125" s="338"/>
      <c r="BS125" s="338"/>
      <c r="BT125" s="338"/>
      <c r="BU125" s="338"/>
      <c r="BV125" s="338"/>
      <c r="BW125" s="338"/>
      <c r="BX125" s="338"/>
      <c r="BY125" s="338"/>
      <c r="BZ125" s="338"/>
      <c r="CA125" s="338"/>
      <c r="CB125" s="338"/>
      <c r="CC125" s="13"/>
      <c r="CD125" s="13"/>
      <c r="CE125" s="13"/>
      <c r="CF125" s="13"/>
      <c r="CG125" s="13"/>
      <c r="CH125" s="13"/>
    </row>
    <row r="126" spans="6:86" ht="12" customHeight="1">
      <c r="F126" s="406"/>
      <c r="G126" s="406"/>
      <c r="BO126" s="338"/>
      <c r="BP126" s="338"/>
      <c r="BQ126" s="338"/>
      <c r="BR126" s="338"/>
      <c r="BS126" s="338"/>
      <c r="BT126" s="338"/>
      <c r="BU126" s="338"/>
      <c r="BV126" s="338"/>
      <c r="BW126" s="338"/>
      <c r="BX126" s="338"/>
      <c r="BY126" s="338"/>
      <c r="BZ126" s="338"/>
      <c r="CA126" s="338"/>
      <c r="CB126" s="338"/>
      <c r="CC126" s="13"/>
      <c r="CD126" s="13"/>
      <c r="CE126" s="13"/>
      <c r="CF126" s="13"/>
      <c r="CG126" s="13"/>
      <c r="CH126" s="13"/>
    </row>
    <row r="127" spans="6:86" ht="12" customHeight="1">
      <c r="F127" s="406"/>
      <c r="G127" s="406"/>
      <c r="BO127" s="338"/>
      <c r="BP127" s="338"/>
      <c r="BQ127" s="338"/>
      <c r="BR127" s="338"/>
      <c r="BS127" s="338"/>
      <c r="BT127" s="338"/>
      <c r="BU127" s="338"/>
      <c r="BV127" s="338"/>
      <c r="BW127" s="338"/>
      <c r="BX127" s="338"/>
      <c r="BY127" s="338"/>
      <c r="BZ127" s="338"/>
      <c r="CA127" s="338"/>
      <c r="CB127" s="338"/>
      <c r="CC127" s="13"/>
      <c r="CD127" s="13"/>
      <c r="CE127" s="13"/>
      <c r="CF127" s="13"/>
      <c r="CG127" s="13"/>
      <c r="CH127" s="13"/>
    </row>
    <row r="128" spans="6:86" ht="12" customHeight="1">
      <c r="F128" s="406"/>
      <c r="G128" s="406"/>
      <c r="BO128" s="338"/>
      <c r="BP128" s="338"/>
      <c r="BQ128" s="338"/>
      <c r="BR128" s="338"/>
      <c r="BS128" s="338"/>
      <c r="BT128" s="338"/>
      <c r="BU128" s="338"/>
      <c r="BV128" s="338"/>
      <c r="BW128" s="338"/>
      <c r="BX128" s="338"/>
      <c r="BY128" s="338"/>
      <c r="BZ128" s="338"/>
      <c r="CA128" s="338"/>
      <c r="CB128" s="338"/>
      <c r="CC128" s="13"/>
      <c r="CD128" s="13"/>
      <c r="CE128" s="13"/>
      <c r="CF128" s="13"/>
      <c r="CG128" s="13"/>
      <c r="CH128" s="13"/>
    </row>
    <row r="129" spans="6:86" ht="12" customHeight="1">
      <c r="F129" s="406"/>
      <c r="G129" s="406"/>
      <c r="BO129" s="338"/>
      <c r="BP129" s="338"/>
      <c r="BQ129" s="338"/>
      <c r="BR129" s="338"/>
      <c r="BS129" s="338"/>
      <c r="BT129" s="338"/>
      <c r="BU129" s="338"/>
      <c r="BV129" s="338"/>
      <c r="BW129" s="338"/>
      <c r="BX129" s="338"/>
      <c r="BY129" s="338"/>
      <c r="BZ129" s="338"/>
      <c r="CA129" s="338"/>
      <c r="CB129" s="338"/>
      <c r="CC129" s="13"/>
      <c r="CD129" s="13"/>
      <c r="CE129" s="13"/>
      <c r="CF129" s="13"/>
      <c r="CG129" s="13"/>
      <c r="CH129" s="13"/>
    </row>
    <row r="130" spans="6:86" ht="12" customHeight="1">
      <c r="F130" s="406"/>
      <c r="G130" s="406"/>
      <c r="BO130" s="338"/>
      <c r="BP130" s="338"/>
      <c r="BQ130" s="338"/>
      <c r="BR130" s="338"/>
      <c r="BS130" s="338"/>
      <c r="BT130" s="338"/>
      <c r="BU130" s="338"/>
      <c r="BV130" s="338"/>
      <c r="BW130" s="338"/>
      <c r="BX130" s="338"/>
      <c r="BY130" s="338"/>
      <c r="BZ130" s="338"/>
      <c r="CA130" s="338"/>
      <c r="CB130" s="338"/>
      <c r="CC130" s="13"/>
      <c r="CD130" s="13"/>
      <c r="CE130" s="13"/>
      <c r="CF130" s="13"/>
      <c r="CG130" s="13"/>
      <c r="CH130" s="13"/>
    </row>
    <row r="131" spans="6:86" ht="12" customHeight="1">
      <c r="F131" s="406"/>
      <c r="G131" s="406"/>
      <c r="BO131" s="338"/>
      <c r="BP131" s="338"/>
      <c r="BQ131" s="338"/>
      <c r="BR131" s="338"/>
      <c r="BS131" s="338"/>
      <c r="BT131" s="338"/>
      <c r="BU131" s="338"/>
      <c r="BV131" s="338"/>
      <c r="BW131" s="338"/>
      <c r="BX131" s="338"/>
      <c r="BY131" s="338"/>
      <c r="BZ131" s="338"/>
      <c r="CA131" s="338"/>
      <c r="CB131" s="338"/>
      <c r="CC131" s="13"/>
      <c r="CD131" s="13"/>
      <c r="CE131" s="13"/>
      <c r="CF131" s="13"/>
      <c r="CG131" s="13"/>
      <c r="CH131" s="13"/>
    </row>
    <row r="132" spans="6:86" ht="12" customHeight="1">
      <c r="F132" s="406"/>
      <c r="G132" s="406"/>
      <c r="BO132" s="338"/>
      <c r="BP132" s="338"/>
      <c r="BQ132" s="338"/>
      <c r="BR132" s="338"/>
      <c r="BS132" s="338"/>
      <c r="BT132" s="338"/>
      <c r="BU132" s="338"/>
      <c r="BV132" s="338"/>
      <c r="BW132" s="338"/>
      <c r="BX132" s="338"/>
      <c r="BY132" s="338"/>
      <c r="BZ132" s="338"/>
      <c r="CA132" s="338"/>
      <c r="CB132" s="338"/>
      <c r="CC132" s="13"/>
      <c r="CD132" s="13"/>
      <c r="CE132" s="13"/>
      <c r="CF132" s="13"/>
      <c r="CG132" s="13"/>
      <c r="CH132" s="13"/>
    </row>
    <row r="133" spans="6:86" ht="12" customHeight="1">
      <c r="F133" s="406"/>
      <c r="G133" s="406"/>
      <c r="BO133" s="338"/>
      <c r="BP133" s="338"/>
      <c r="BQ133" s="338"/>
      <c r="BR133" s="338"/>
      <c r="BS133" s="338"/>
      <c r="BT133" s="338"/>
      <c r="BU133" s="338"/>
      <c r="BV133" s="338"/>
      <c r="BW133" s="338"/>
      <c r="BX133" s="338"/>
      <c r="BY133" s="338"/>
      <c r="BZ133" s="338"/>
      <c r="CA133" s="338"/>
      <c r="CB133" s="338"/>
      <c r="CC133" s="13"/>
      <c r="CD133" s="13"/>
      <c r="CE133" s="13"/>
      <c r="CF133" s="13"/>
      <c r="CG133" s="13"/>
      <c r="CH133" s="13"/>
    </row>
    <row r="134" spans="6:86" ht="12" customHeight="1">
      <c r="F134" s="406"/>
      <c r="G134" s="406"/>
      <c r="BO134" s="338"/>
      <c r="BP134" s="338"/>
      <c r="BQ134" s="338"/>
      <c r="BR134" s="338"/>
      <c r="BS134" s="338"/>
      <c r="BT134" s="338"/>
      <c r="BU134" s="338"/>
      <c r="BV134" s="338"/>
      <c r="BW134" s="338"/>
      <c r="BX134" s="338"/>
      <c r="BY134" s="338"/>
      <c r="BZ134" s="338"/>
      <c r="CA134" s="338"/>
      <c r="CB134" s="338"/>
      <c r="CC134" s="13"/>
      <c r="CD134" s="13"/>
      <c r="CE134" s="13"/>
      <c r="CF134" s="13"/>
      <c r="CG134" s="13"/>
      <c r="CH134" s="13"/>
    </row>
    <row r="135" spans="6:86" ht="12" customHeight="1">
      <c r="F135" s="406"/>
      <c r="G135" s="406"/>
      <c r="BO135" s="338"/>
      <c r="BP135" s="338"/>
      <c r="BQ135" s="338"/>
      <c r="BR135" s="338"/>
      <c r="BS135" s="338"/>
      <c r="BT135" s="338"/>
      <c r="BU135" s="338"/>
      <c r="BV135" s="338"/>
      <c r="BW135" s="338"/>
      <c r="BX135" s="338"/>
      <c r="BY135" s="338"/>
      <c r="BZ135" s="338"/>
      <c r="CA135" s="338"/>
      <c r="CB135" s="338"/>
      <c r="CC135" s="13"/>
      <c r="CD135" s="13"/>
      <c r="CE135" s="13"/>
      <c r="CF135" s="13"/>
      <c r="CG135" s="13"/>
      <c r="CH135" s="13"/>
    </row>
    <row r="136" spans="6:86" ht="12" customHeight="1">
      <c r="F136" s="406"/>
      <c r="G136" s="406"/>
      <c r="BO136" s="338"/>
      <c r="BP136" s="338"/>
      <c r="BQ136" s="338"/>
      <c r="BR136" s="338"/>
      <c r="BS136" s="338"/>
      <c r="BT136" s="338"/>
      <c r="BU136" s="338"/>
      <c r="BV136" s="338"/>
      <c r="BW136" s="338"/>
      <c r="BX136" s="338"/>
      <c r="BY136" s="338"/>
      <c r="BZ136" s="338"/>
      <c r="CA136" s="338"/>
      <c r="CB136" s="338"/>
      <c r="CC136" s="13"/>
      <c r="CD136" s="13"/>
      <c r="CE136" s="13"/>
      <c r="CF136" s="13"/>
      <c r="CG136" s="13"/>
      <c r="CH136" s="13"/>
    </row>
    <row r="137" spans="6:86" ht="12" customHeight="1">
      <c r="F137" s="406"/>
      <c r="G137" s="406"/>
      <c r="BO137" s="338"/>
      <c r="BP137" s="338"/>
      <c r="BQ137" s="338"/>
      <c r="BR137" s="338"/>
      <c r="BS137" s="338"/>
      <c r="BT137" s="338"/>
      <c r="BU137" s="338"/>
      <c r="BV137" s="338"/>
      <c r="BW137" s="338"/>
      <c r="BX137" s="338"/>
      <c r="BY137" s="338"/>
      <c r="BZ137" s="338"/>
      <c r="CA137" s="338"/>
      <c r="CB137" s="338"/>
      <c r="CC137" s="13"/>
      <c r="CD137" s="13"/>
      <c r="CE137" s="13"/>
      <c r="CF137" s="13"/>
      <c r="CG137" s="13"/>
      <c r="CH137" s="13"/>
    </row>
    <row r="138" spans="6:86" ht="12" customHeight="1">
      <c r="F138" s="406"/>
      <c r="G138" s="406"/>
      <c r="BO138" s="338"/>
      <c r="BP138" s="338"/>
      <c r="BQ138" s="338"/>
      <c r="BR138" s="338"/>
      <c r="BS138" s="338"/>
      <c r="BT138" s="338"/>
      <c r="BU138" s="338"/>
      <c r="BV138" s="338"/>
      <c r="BW138" s="338"/>
      <c r="BX138" s="338"/>
      <c r="BY138" s="338"/>
      <c r="BZ138" s="338"/>
      <c r="CA138" s="338"/>
      <c r="CB138" s="338"/>
      <c r="CC138" s="13"/>
      <c r="CD138" s="13"/>
      <c r="CE138" s="13"/>
      <c r="CF138" s="13"/>
      <c r="CG138" s="13"/>
      <c r="CH138" s="13"/>
    </row>
    <row r="139" spans="6:86" ht="12" customHeight="1">
      <c r="F139" s="406"/>
      <c r="G139" s="406"/>
      <c r="BO139" s="338"/>
      <c r="BP139" s="338"/>
      <c r="BQ139" s="338"/>
      <c r="BR139" s="338"/>
      <c r="BS139" s="338"/>
      <c r="BT139" s="338"/>
      <c r="BU139" s="338"/>
      <c r="BV139" s="338"/>
      <c r="BW139" s="338"/>
      <c r="BX139" s="338"/>
      <c r="BY139" s="338"/>
      <c r="BZ139" s="338"/>
      <c r="CA139" s="338"/>
      <c r="CB139" s="338"/>
      <c r="CC139" s="13"/>
      <c r="CD139" s="13"/>
      <c r="CE139" s="13"/>
      <c r="CF139" s="13"/>
      <c r="CG139" s="13"/>
      <c r="CH139" s="13"/>
    </row>
    <row r="140" spans="6:86" ht="12" customHeight="1">
      <c r="F140" s="406"/>
      <c r="G140" s="406"/>
      <c r="BO140" s="338"/>
      <c r="BP140" s="338"/>
      <c r="BQ140" s="338"/>
      <c r="BR140" s="338"/>
      <c r="BS140" s="338"/>
      <c r="BT140" s="338"/>
      <c r="BU140" s="338"/>
      <c r="BV140" s="338"/>
      <c r="BW140" s="338"/>
      <c r="BX140" s="338"/>
      <c r="BY140" s="338"/>
      <c r="BZ140" s="338"/>
      <c r="CA140" s="338"/>
      <c r="CB140" s="338"/>
      <c r="CC140" s="13"/>
      <c r="CD140" s="13"/>
      <c r="CE140" s="13"/>
      <c r="CF140" s="13"/>
      <c r="CG140" s="13"/>
      <c r="CH140" s="13"/>
    </row>
    <row r="141" spans="6:86" ht="12" customHeight="1">
      <c r="F141" s="406"/>
      <c r="G141" s="406"/>
      <c r="BO141" s="338"/>
      <c r="BP141" s="338"/>
      <c r="BQ141" s="338"/>
      <c r="BR141" s="338"/>
      <c r="BS141" s="338"/>
      <c r="BT141" s="338"/>
      <c r="BU141" s="338"/>
      <c r="BV141" s="338"/>
      <c r="BW141" s="338"/>
      <c r="BX141" s="338"/>
      <c r="BY141" s="338"/>
      <c r="BZ141" s="338"/>
      <c r="CA141" s="338"/>
      <c r="CB141" s="338"/>
      <c r="CC141" s="13"/>
      <c r="CD141" s="13"/>
      <c r="CE141" s="13"/>
      <c r="CF141" s="13"/>
      <c r="CG141" s="13"/>
      <c r="CH141" s="13"/>
    </row>
    <row r="142" spans="6:86" ht="12" customHeight="1">
      <c r="F142" s="406"/>
      <c r="G142" s="406"/>
      <c r="BO142" s="338"/>
      <c r="BP142" s="338"/>
      <c r="BQ142" s="338"/>
      <c r="BR142" s="338"/>
      <c r="BS142" s="338"/>
      <c r="BT142" s="338"/>
      <c r="BU142" s="338"/>
      <c r="BV142" s="338"/>
      <c r="BW142" s="338"/>
      <c r="BX142" s="338"/>
      <c r="BY142" s="338"/>
      <c r="BZ142" s="338"/>
      <c r="CA142" s="338"/>
      <c r="CB142" s="338"/>
      <c r="CC142" s="13"/>
      <c r="CD142" s="13"/>
      <c r="CE142" s="13"/>
      <c r="CF142" s="13"/>
      <c r="CG142" s="13"/>
      <c r="CH142" s="13"/>
    </row>
    <row r="143" spans="6:86" ht="12" customHeight="1">
      <c r="F143" s="406"/>
      <c r="G143" s="406"/>
      <c r="BO143" s="338"/>
      <c r="BP143" s="338"/>
      <c r="BQ143" s="338"/>
      <c r="BR143" s="338"/>
      <c r="BS143" s="338"/>
      <c r="BT143" s="338"/>
      <c r="BU143" s="338"/>
      <c r="BV143" s="338"/>
      <c r="BW143" s="338"/>
      <c r="BX143" s="338"/>
      <c r="BY143" s="338"/>
      <c r="BZ143" s="338"/>
      <c r="CA143" s="338"/>
      <c r="CB143" s="338"/>
      <c r="CC143" s="13"/>
      <c r="CD143" s="13"/>
      <c r="CE143" s="13"/>
      <c r="CF143" s="13"/>
      <c r="CG143" s="13"/>
      <c r="CH143" s="13"/>
    </row>
    <row r="144" spans="6:86" ht="12" customHeight="1">
      <c r="F144" s="406"/>
      <c r="G144" s="406"/>
      <c r="BO144" s="338"/>
      <c r="BP144" s="338"/>
      <c r="BQ144" s="338"/>
      <c r="BR144" s="338"/>
      <c r="BS144" s="338"/>
      <c r="BT144" s="338"/>
      <c r="BU144" s="338"/>
      <c r="BV144" s="338"/>
      <c r="BW144" s="338"/>
      <c r="BX144" s="338"/>
      <c r="BY144" s="338"/>
      <c r="BZ144" s="338"/>
      <c r="CA144" s="338"/>
      <c r="CB144" s="338"/>
      <c r="CC144" s="13"/>
      <c r="CD144" s="13"/>
      <c r="CE144" s="13"/>
      <c r="CF144" s="13"/>
      <c r="CG144" s="13"/>
      <c r="CH144" s="13"/>
    </row>
    <row r="145" spans="6:86" ht="12" customHeight="1">
      <c r="F145" s="406"/>
      <c r="G145" s="406"/>
      <c r="BO145" s="338"/>
      <c r="BP145" s="338"/>
      <c r="BQ145" s="338"/>
      <c r="BR145" s="338"/>
      <c r="BS145" s="338"/>
      <c r="BT145" s="338"/>
      <c r="BU145" s="338"/>
      <c r="BV145" s="338"/>
      <c r="BW145" s="338"/>
      <c r="BX145" s="338"/>
      <c r="BY145" s="338"/>
      <c r="BZ145" s="338"/>
      <c r="CA145" s="338"/>
      <c r="CB145" s="338"/>
      <c r="CC145" s="13"/>
      <c r="CD145" s="13"/>
      <c r="CE145" s="13"/>
      <c r="CF145" s="13"/>
      <c r="CG145" s="13"/>
      <c r="CH145" s="13"/>
    </row>
    <row r="146" spans="6:86" ht="12" customHeight="1">
      <c r="F146" s="406"/>
      <c r="G146" s="406"/>
      <c r="BO146" s="338"/>
      <c r="BP146" s="338"/>
      <c r="BQ146" s="338"/>
      <c r="BR146" s="338"/>
      <c r="BS146" s="338"/>
      <c r="BT146" s="338"/>
      <c r="BU146" s="338"/>
      <c r="BV146" s="338"/>
      <c r="BW146" s="338"/>
      <c r="BX146" s="338"/>
      <c r="BY146" s="338"/>
      <c r="BZ146" s="338"/>
      <c r="CA146" s="338"/>
      <c r="CB146" s="338"/>
      <c r="CC146" s="13"/>
      <c r="CD146" s="13"/>
      <c r="CE146" s="13"/>
      <c r="CF146" s="13"/>
      <c r="CG146" s="13"/>
      <c r="CH146" s="13"/>
    </row>
    <row r="147" spans="6:86" ht="12" customHeight="1">
      <c r="F147" s="406"/>
      <c r="G147" s="406"/>
      <c r="BO147" s="338"/>
      <c r="BP147" s="338"/>
      <c r="BQ147" s="338"/>
      <c r="BR147" s="338"/>
      <c r="BS147" s="338"/>
      <c r="BT147" s="338"/>
      <c r="BU147" s="338"/>
      <c r="BV147" s="338"/>
      <c r="BW147" s="338"/>
      <c r="BX147" s="338"/>
      <c r="BY147" s="338"/>
      <c r="BZ147" s="338"/>
      <c r="CA147" s="338"/>
      <c r="CB147" s="338"/>
      <c r="CC147" s="13"/>
      <c r="CD147" s="13"/>
      <c r="CE147" s="13"/>
      <c r="CF147" s="13"/>
      <c r="CG147" s="13"/>
      <c r="CH147" s="13"/>
    </row>
    <row r="148" spans="6:86" ht="12" customHeight="1">
      <c r="F148" s="406"/>
      <c r="G148" s="406"/>
      <c r="BO148" s="338"/>
      <c r="BP148" s="338"/>
      <c r="BQ148" s="338"/>
      <c r="BR148" s="338"/>
      <c r="BS148" s="338"/>
      <c r="BT148" s="338"/>
      <c r="BU148" s="338"/>
      <c r="BV148" s="338"/>
      <c r="BW148" s="338"/>
      <c r="BX148" s="338"/>
      <c r="BY148" s="338"/>
      <c r="BZ148" s="338"/>
      <c r="CA148" s="338"/>
      <c r="CB148" s="338"/>
      <c r="CC148" s="13"/>
      <c r="CD148" s="13"/>
      <c r="CE148" s="13"/>
      <c r="CF148" s="13"/>
      <c r="CG148" s="13"/>
      <c r="CH148" s="13"/>
    </row>
    <row r="149" spans="6:86" ht="12" customHeight="1">
      <c r="F149" s="406"/>
      <c r="G149" s="406"/>
      <c r="BO149" s="338"/>
      <c r="BP149" s="338"/>
      <c r="BQ149" s="338"/>
      <c r="BR149" s="338"/>
      <c r="BS149" s="338"/>
      <c r="BT149" s="338"/>
      <c r="BU149" s="338"/>
      <c r="BV149" s="338"/>
      <c r="BW149" s="338"/>
      <c r="BX149" s="338"/>
      <c r="BY149" s="338"/>
      <c r="BZ149" s="338"/>
      <c r="CA149" s="338"/>
      <c r="CB149" s="338"/>
      <c r="CC149" s="13"/>
      <c r="CD149" s="13"/>
      <c r="CE149" s="13"/>
      <c r="CF149" s="13"/>
      <c r="CG149" s="13"/>
      <c r="CH149" s="13"/>
    </row>
    <row r="150" spans="6:86" ht="12" customHeight="1">
      <c r="F150" s="406"/>
      <c r="G150" s="406"/>
      <c r="BO150" s="338"/>
      <c r="BP150" s="338"/>
      <c r="BQ150" s="338"/>
      <c r="BR150" s="338"/>
      <c r="BS150" s="338"/>
      <c r="BT150" s="338"/>
      <c r="BU150" s="338"/>
      <c r="BV150" s="338"/>
      <c r="BW150" s="338"/>
      <c r="BX150" s="338"/>
      <c r="BY150" s="338"/>
      <c r="BZ150" s="338"/>
      <c r="CA150" s="338"/>
      <c r="CB150" s="338"/>
      <c r="CC150" s="13"/>
      <c r="CD150" s="13"/>
      <c r="CE150" s="13"/>
      <c r="CF150" s="13"/>
      <c r="CG150" s="13"/>
      <c r="CH150" s="13"/>
    </row>
    <row r="151" spans="6:86" ht="12" customHeight="1">
      <c r="F151" s="406"/>
      <c r="G151" s="406"/>
      <c r="BO151" s="338"/>
      <c r="BP151" s="338"/>
      <c r="BQ151" s="338"/>
      <c r="BR151" s="338"/>
      <c r="BS151" s="338"/>
      <c r="BT151" s="338"/>
      <c r="BU151" s="338"/>
      <c r="BV151" s="338"/>
      <c r="BW151" s="338"/>
      <c r="BX151" s="338"/>
      <c r="BY151" s="338"/>
      <c r="BZ151" s="338"/>
      <c r="CA151" s="338"/>
      <c r="CB151" s="338"/>
      <c r="CC151" s="13"/>
      <c r="CD151" s="13"/>
      <c r="CE151" s="13"/>
      <c r="CF151" s="13"/>
      <c r="CG151" s="13"/>
      <c r="CH151" s="13"/>
    </row>
    <row r="152" spans="6:86" ht="12" customHeight="1">
      <c r="F152" s="406"/>
      <c r="G152" s="406"/>
      <c r="BO152" s="338"/>
      <c r="BP152" s="338"/>
      <c r="BQ152" s="338"/>
      <c r="BR152" s="338"/>
      <c r="BS152" s="338"/>
      <c r="BT152" s="338"/>
      <c r="BU152" s="338"/>
      <c r="BV152" s="338"/>
      <c r="BW152" s="338"/>
      <c r="BX152" s="338"/>
      <c r="BY152" s="338"/>
      <c r="BZ152" s="338"/>
      <c r="CA152" s="338"/>
      <c r="CB152" s="338"/>
      <c r="CC152" s="13"/>
      <c r="CD152" s="13"/>
      <c r="CE152" s="13"/>
      <c r="CF152" s="13"/>
      <c r="CG152" s="13"/>
      <c r="CH152" s="13"/>
    </row>
    <row r="153" spans="6:86" ht="12" customHeight="1">
      <c r="F153" s="406"/>
      <c r="G153" s="406"/>
      <c r="BO153" s="338"/>
      <c r="BP153" s="338"/>
      <c r="BQ153" s="338"/>
      <c r="BR153" s="338"/>
      <c r="BS153" s="338"/>
      <c r="BT153" s="338"/>
      <c r="BU153" s="338"/>
      <c r="BV153" s="338"/>
      <c r="BW153" s="338"/>
      <c r="BX153" s="338"/>
      <c r="BY153" s="338"/>
      <c r="BZ153" s="338"/>
      <c r="CA153" s="338"/>
      <c r="CB153" s="338"/>
      <c r="CC153" s="13"/>
      <c r="CD153" s="13"/>
      <c r="CE153" s="13"/>
      <c r="CF153" s="13"/>
      <c r="CG153" s="13"/>
      <c r="CH153" s="13"/>
    </row>
    <row r="154" spans="6:86" ht="12" customHeight="1">
      <c r="F154" s="406"/>
      <c r="G154" s="406"/>
      <c r="BO154" s="338"/>
      <c r="BP154" s="338"/>
      <c r="BQ154" s="338"/>
      <c r="BR154" s="338"/>
      <c r="BS154" s="338"/>
      <c r="BT154" s="338"/>
      <c r="BU154" s="338"/>
      <c r="BV154" s="338"/>
      <c r="BW154" s="338"/>
      <c r="BX154" s="338"/>
      <c r="BY154" s="338"/>
      <c r="BZ154" s="338"/>
      <c r="CA154" s="338"/>
      <c r="CB154" s="338"/>
      <c r="CC154" s="13"/>
      <c r="CD154" s="13"/>
      <c r="CE154" s="13"/>
      <c r="CF154" s="13"/>
      <c r="CG154" s="13"/>
      <c r="CH154" s="13"/>
    </row>
    <row r="155" spans="6:86" ht="12" customHeight="1">
      <c r="F155" s="406"/>
      <c r="G155" s="406"/>
      <c r="BO155" s="338"/>
      <c r="BP155" s="338"/>
      <c r="BQ155" s="338"/>
      <c r="BR155" s="338"/>
      <c r="BS155" s="338"/>
      <c r="BT155" s="338"/>
      <c r="BU155" s="338"/>
      <c r="BV155" s="338"/>
      <c r="BW155" s="338"/>
      <c r="BX155" s="338"/>
      <c r="BY155" s="338"/>
      <c r="BZ155" s="338"/>
      <c r="CA155" s="338"/>
      <c r="CB155" s="338"/>
      <c r="CC155" s="13"/>
      <c r="CD155" s="13"/>
      <c r="CE155" s="13"/>
      <c r="CF155" s="13"/>
      <c r="CG155" s="13"/>
      <c r="CH155" s="13"/>
    </row>
    <row r="156" spans="6:86" ht="12" customHeight="1">
      <c r="F156" s="406"/>
      <c r="G156" s="406"/>
      <c r="BO156" s="338"/>
      <c r="BP156" s="338"/>
      <c r="BQ156" s="338"/>
      <c r="BR156" s="338"/>
      <c r="BS156" s="338"/>
      <c r="BT156" s="338"/>
      <c r="BU156" s="338"/>
      <c r="BV156" s="338"/>
      <c r="BW156" s="338"/>
      <c r="BX156" s="338"/>
      <c r="BY156" s="338"/>
      <c r="BZ156" s="338"/>
      <c r="CA156" s="338"/>
      <c r="CB156" s="338"/>
      <c r="CC156" s="13"/>
      <c r="CD156" s="13"/>
      <c r="CE156" s="13"/>
      <c r="CF156" s="13"/>
      <c r="CG156" s="13"/>
      <c r="CH156" s="13"/>
    </row>
    <row r="157" spans="6:86" ht="12" customHeight="1">
      <c r="F157" s="406"/>
      <c r="G157" s="406"/>
      <c r="BO157" s="338"/>
      <c r="BP157" s="338"/>
      <c r="BQ157" s="338"/>
      <c r="BR157" s="338"/>
      <c r="BS157" s="338"/>
      <c r="BT157" s="338"/>
      <c r="BU157" s="338"/>
      <c r="BV157" s="338"/>
      <c r="BW157" s="338"/>
      <c r="BX157" s="338"/>
      <c r="BY157" s="338"/>
      <c r="BZ157" s="338"/>
      <c r="CA157" s="338"/>
      <c r="CB157" s="338"/>
      <c r="CC157" s="13"/>
      <c r="CD157" s="13"/>
      <c r="CE157" s="13"/>
      <c r="CF157" s="13"/>
      <c r="CG157" s="13"/>
      <c r="CH157" s="13"/>
    </row>
    <row r="158" spans="6:86" ht="12" customHeight="1">
      <c r="F158" s="406"/>
      <c r="G158" s="406"/>
      <c r="BO158" s="338"/>
      <c r="BP158" s="338"/>
      <c r="BQ158" s="338"/>
      <c r="BR158" s="338"/>
      <c r="BS158" s="338"/>
      <c r="BT158" s="338"/>
      <c r="BU158" s="338"/>
      <c r="BV158" s="338"/>
      <c r="BW158" s="338"/>
      <c r="BX158" s="338"/>
      <c r="BY158" s="338"/>
      <c r="BZ158" s="338"/>
      <c r="CA158" s="338"/>
      <c r="CB158" s="338"/>
      <c r="CC158" s="13"/>
      <c r="CD158" s="13"/>
      <c r="CE158" s="13"/>
      <c r="CF158" s="13"/>
      <c r="CG158" s="13"/>
      <c r="CH158" s="13"/>
    </row>
    <row r="159" spans="6:86" ht="12" customHeight="1">
      <c r="F159" s="406"/>
      <c r="G159" s="406"/>
      <c r="BO159" s="338"/>
      <c r="BP159" s="338"/>
      <c r="BQ159" s="338"/>
      <c r="BR159" s="338"/>
      <c r="BS159" s="338"/>
      <c r="BT159" s="338"/>
      <c r="BU159" s="338"/>
      <c r="BV159" s="338"/>
      <c r="BW159" s="338"/>
      <c r="BX159" s="338"/>
      <c r="BY159" s="338"/>
      <c r="BZ159" s="338"/>
      <c r="CA159" s="338"/>
      <c r="CB159" s="338"/>
      <c r="CC159" s="13"/>
      <c r="CD159" s="13"/>
      <c r="CE159" s="13"/>
      <c r="CF159" s="13"/>
      <c r="CG159" s="13"/>
      <c r="CH159" s="13"/>
    </row>
    <row r="160" spans="6:86" ht="12" customHeight="1">
      <c r="F160" s="406"/>
      <c r="G160" s="406"/>
      <c r="BO160" s="338"/>
      <c r="BP160" s="338"/>
      <c r="BQ160" s="338"/>
      <c r="BR160" s="338"/>
      <c r="BS160" s="338"/>
      <c r="BT160" s="338"/>
      <c r="BU160" s="338"/>
      <c r="BV160" s="338"/>
      <c r="BW160" s="338"/>
      <c r="BX160" s="338"/>
      <c r="BY160" s="338"/>
      <c r="BZ160" s="338"/>
      <c r="CA160" s="338"/>
      <c r="CB160" s="338"/>
      <c r="CC160" s="13"/>
      <c r="CD160" s="13"/>
      <c r="CE160" s="13"/>
      <c r="CF160" s="13"/>
      <c r="CG160" s="13"/>
      <c r="CH160" s="13"/>
    </row>
    <row r="161" spans="6:86" ht="12" customHeight="1">
      <c r="F161" s="406"/>
      <c r="G161" s="406"/>
      <c r="BO161" s="338"/>
      <c r="BP161" s="338"/>
      <c r="BQ161" s="338"/>
      <c r="BR161" s="338"/>
      <c r="BS161" s="338"/>
      <c r="BT161" s="338"/>
      <c r="BU161" s="338"/>
      <c r="BV161" s="338"/>
      <c r="BW161" s="338"/>
      <c r="BX161" s="338"/>
      <c r="BY161" s="338"/>
      <c r="BZ161" s="338"/>
      <c r="CA161" s="338"/>
      <c r="CB161" s="338"/>
      <c r="CC161" s="13"/>
      <c r="CD161" s="13"/>
      <c r="CE161" s="13"/>
      <c r="CF161" s="13"/>
      <c r="CG161" s="13"/>
      <c r="CH161" s="13"/>
    </row>
    <row r="162" spans="6:86" ht="12" customHeight="1">
      <c r="F162" s="406"/>
      <c r="G162" s="406"/>
      <c r="BO162" s="338"/>
      <c r="BP162" s="338"/>
      <c r="BQ162" s="338"/>
      <c r="BR162" s="338"/>
      <c r="BS162" s="338"/>
      <c r="BT162" s="338"/>
      <c r="BU162" s="338"/>
      <c r="BV162" s="338"/>
      <c r="BW162" s="338"/>
      <c r="BX162" s="338"/>
      <c r="BY162" s="338"/>
      <c r="BZ162" s="338"/>
      <c r="CA162" s="338"/>
      <c r="CB162" s="338"/>
      <c r="CC162" s="13"/>
      <c r="CD162" s="13"/>
      <c r="CE162" s="13"/>
      <c r="CF162" s="13"/>
      <c r="CG162" s="13"/>
      <c r="CH162" s="13"/>
    </row>
    <row r="163" spans="6:86" ht="12" customHeight="1">
      <c r="F163" s="406"/>
      <c r="G163" s="406"/>
      <c r="BO163" s="338"/>
      <c r="BP163" s="338"/>
      <c r="BQ163" s="338"/>
      <c r="BR163" s="338"/>
      <c r="BS163" s="338"/>
      <c r="BT163" s="338"/>
      <c r="BU163" s="338"/>
      <c r="BV163" s="338"/>
      <c r="BW163" s="338"/>
      <c r="BX163" s="338"/>
      <c r="BY163" s="338"/>
      <c r="BZ163" s="338"/>
      <c r="CA163" s="338"/>
      <c r="CB163" s="338"/>
      <c r="CC163" s="13"/>
      <c r="CD163" s="13"/>
      <c r="CE163" s="13"/>
      <c r="CF163" s="13"/>
      <c r="CG163" s="13"/>
      <c r="CH163" s="13"/>
    </row>
    <row r="164" spans="6:86" ht="12" customHeight="1">
      <c r="F164" s="406"/>
      <c r="G164" s="406"/>
      <c r="BO164" s="338"/>
      <c r="BP164" s="338"/>
      <c r="BQ164" s="338"/>
      <c r="BR164" s="338"/>
      <c r="BS164" s="338"/>
      <c r="BT164" s="338"/>
      <c r="BU164" s="338"/>
      <c r="BV164" s="338"/>
      <c r="BW164" s="338"/>
      <c r="BX164" s="338"/>
      <c r="BY164" s="338"/>
      <c r="BZ164" s="338"/>
      <c r="CA164" s="338"/>
      <c r="CB164" s="338"/>
      <c r="CC164" s="13"/>
      <c r="CD164" s="13"/>
      <c r="CE164" s="13"/>
      <c r="CF164" s="13"/>
      <c r="CG164" s="13"/>
      <c r="CH164" s="13"/>
    </row>
    <row r="165" spans="6:86" ht="12" customHeight="1">
      <c r="F165" s="406"/>
      <c r="G165" s="406"/>
      <c r="BO165" s="338"/>
      <c r="BP165" s="338"/>
      <c r="BQ165" s="338"/>
      <c r="BR165" s="338"/>
      <c r="BS165" s="338"/>
      <c r="BT165" s="338"/>
      <c r="BU165" s="338"/>
      <c r="BV165" s="338"/>
      <c r="BW165" s="338"/>
      <c r="BX165" s="338"/>
      <c r="BY165" s="338"/>
      <c r="BZ165" s="338"/>
      <c r="CA165" s="338"/>
      <c r="CB165" s="338"/>
      <c r="CC165" s="13"/>
      <c r="CD165" s="13"/>
      <c r="CE165" s="13"/>
      <c r="CF165" s="13"/>
      <c r="CG165" s="13"/>
      <c r="CH165" s="13"/>
    </row>
    <row r="166" spans="6:86" ht="12" customHeight="1">
      <c r="F166" s="406"/>
      <c r="G166" s="406"/>
      <c r="BO166" s="338"/>
      <c r="BP166" s="338"/>
      <c r="BQ166" s="338"/>
      <c r="BR166" s="338"/>
      <c r="BS166" s="338"/>
      <c r="BT166" s="338"/>
      <c r="BU166" s="338"/>
      <c r="BV166" s="338"/>
      <c r="BW166" s="338"/>
      <c r="BX166" s="338"/>
      <c r="BY166" s="338"/>
      <c r="BZ166" s="338"/>
      <c r="CA166" s="338"/>
      <c r="CB166" s="338"/>
      <c r="CC166" s="13"/>
      <c r="CD166" s="13"/>
      <c r="CE166" s="13"/>
      <c r="CF166" s="13"/>
      <c r="CG166" s="13"/>
      <c r="CH166" s="13"/>
    </row>
    <row r="167" spans="6:86" ht="12" customHeight="1">
      <c r="F167" s="406"/>
      <c r="G167" s="406"/>
      <c r="BO167" s="338"/>
      <c r="BP167" s="338"/>
      <c r="BQ167" s="338"/>
      <c r="BR167" s="338"/>
      <c r="BS167" s="338"/>
      <c r="BT167" s="338"/>
      <c r="BU167" s="338"/>
      <c r="BV167" s="338"/>
      <c r="BW167" s="338"/>
      <c r="BX167" s="338"/>
      <c r="BY167" s="338"/>
      <c r="BZ167" s="338"/>
      <c r="CA167" s="338"/>
      <c r="CB167" s="338"/>
      <c r="CC167" s="13"/>
      <c r="CD167" s="13"/>
      <c r="CE167" s="13"/>
      <c r="CF167" s="13"/>
      <c r="CG167" s="13"/>
      <c r="CH167" s="13"/>
    </row>
    <row r="168" spans="6:86" ht="12" customHeight="1">
      <c r="F168" s="406"/>
      <c r="G168" s="406"/>
      <c r="BO168" s="338"/>
      <c r="BP168" s="338"/>
      <c r="BQ168" s="338"/>
      <c r="BR168" s="338"/>
      <c r="BS168" s="338"/>
      <c r="BT168" s="338"/>
      <c r="BU168" s="338"/>
      <c r="BV168" s="338"/>
      <c r="BW168" s="338"/>
      <c r="BX168" s="338"/>
      <c r="BY168" s="338"/>
      <c r="BZ168" s="338"/>
      <c r="CA168" s="338"/>
      <c r="CB168" s="338"/>
      <c r="CC168" s="13"/>
      <c r="CD168" s="13"/>
      <c r="CE168" s="13"/>
      <c r="CF168" s="13"/>
      <c r="CG168" s="13"/>
      <c r="CH168" s="13"/>
    </row>
    <row r="169" spans="6:86" ht="12" customHeight="1">
      <c r="F169" s="406"/>
      <c r="G169" s="406"/>
      <c r="BO169" s="338"/>
      <c r="BP169" s="338"/>
      <c r="BQ169" s="338"/>
      <c r="BR169" s="338"/>
      <c r="BS169" s="338"/>
      <c r="BT169" s="338"/>
      <c r="BU169" s="338"/>
      <c r="BV169" s="338"/>
      <c r="BW169" s="338"/>
      <c r="BX169" s="338"/>
      <c r="BY169" s="338"/>
      <c r="BZ169" s="338"/>
      <c r="CA169" s="338"/>
      <c r="CB169" s="338"/>
      <c r="CC169" s="13"/>
      <c r="CD169" s="13"/>
      <c r="CE169" s="13"/>
      <c r="CF169" s="13"/>
      <c r="CG169" s="13"/>
      <c r="CH169" s="13"/>
    </row>
    <row r="170" spans="6:86" ht="12" customHeight="1">
      <c r="F170" s="406"/>
      <c r="G170" s="406"/>
      <c r="BO170" s="338"/>
      <c r="BP170" s="338"/>
      <c r="BQ170" s="338"/>
      <c r="BR170" s="338"/>
      <c r="BS170" s="338"/>
      <c r="BT170" s="338"/>
      <c r="BU170" s="338"/>
      <c r="BV170" s="338"/>
      <c r="BW170" s="338"/>
      <c r="BX170" s="338"/>
      <c r="BY170" s="338"/>
      <c r="BZ170" s="338"/>
      <c r="CA170" s="338"/>
      <c r="CB170" s="338"/>
      <c r="CC170" s="13"/>
      <c r="CD170" s="13"/>
      <c r="CE170" s="13"/>
      <c r="CF170" s="13"/>
      <c r="CG170" s="13"/>
      <c r="CH170" s="13"/>
    </row>
    <row r="171" spans="6:86" ht="12" customHeight="1">
      <c r="F171" s="406"/>
      <c r="G171" s="406"/>
      <c r="BO171" s="338"/>
      <c r="BP171" s="338"/>
      <c r="BQ171" s="338"/>
      <c r="BR171" s="338"/>
      <c r="BS171" s="338"/>
      <c r="BT171" s="338"/>
      <c r="BU171" s="338"/>
      <c r="BV171" s="338"/>
      <c r="BW171" s="338"/>
      <c r="BX171" s="338"/>
      <c r="BY171" s="338"/>
      <c r="BZ171" s="338"/>
      <c r="CA171" s="338"/>
      <c r="CB171" s="338"/>
      <c r="CC171" s="13"/>
      <c r="CD171" s="13"/>
      <c r="CE171" s="13"/>
      <c r="CF171" s="13"/>
      <c r="CG171" s="13"/>
      <c r="CH171" s="13"/>
    </row>
    <row r="172" spans="6:86" ht="12" customHeight="1">
      <c r="F172" s="406"/>
      <c r="G172" s="406"/>
      <c r="BO172" s="338"/>
      <c r="BP172" s="338"/>
      <c r="BQ172" s="338"/>
      <c r="BR172" s="338"/>
      <c r="BS172" s="338"/>
      <c r="BT172" s="338"/>
      <c r="BU172" s="338"/>
      <c r="BV172" s="338"/>
      <c r="BW172" s="338"/>
      <c r="BX172" s="338"/>
      <c r="BY172" s="338"/>
      <c r="BZ172" s="338"/>
      <c r="CA172" s="338"/>
      <c r="CB172" s="338"/>
      <c r="CC172" s="13"/>
      <c r="CD172" s="13"/>
      <c r="CE172" s="13"/>
      <c r="CF172" s="13"/>
      <c r="CG172" s="13"/>
      <c r="CH172" s="13"/>
    </row>
    <row r="173" spans="6:86" ht="12" customHeight="1">
      <c r="F173" s="406"/>
      <c r="G173" s="406"/>
      <c r="BO173" s="338"/>
      <c r="BP173" s="338"/>
      <c r="BQ173" s="338"/>
      <c r="BR173" s="338"/>
      <c r="BS173" s="338"/>
      <c r="BT173" s="338"/>
      <c r="BU173" s="338"/>
      <c r="BV173" s="338"/>
      <c r="BW173" s="338"/>
      <c r="BX173" s="338"/>
      <c r="BY173" s="338"/>
      <c r="BZ173" s="338"/>
      <c r="CA173" s="338"/>
      <c r="CB173" s="338"/>
      <c r="CC173" s="13"/>
      <c r="CD173" s="13"/>
      <c r="CE173" s="13"/>
      <c r="CF173" s="13"/>
      <c r="CG173" s="13"/>
      <c r="CH173" s="13"/>
    </row>
    <row r="174" spans="6:86" ht="12" customHeight="1">
      <c r="F174" s="406"/>
      <c r="G174" s="406"/>
      <c r="BO174" s="338"/>
      <c r="BP174" s="338"/>
      <c r="BQ174" s="338"/>
      <c r="BR174" s="338"/>
      <c r="BS174" s="338"/>
      <c r="BT174" s="338"/>
      <c r="BU174" s="338"/>
      <c r="BV174" s="338"/>
      <c r="BW174" s="338"/>
      <c r="BX174" s="338"/>
      <c r="BY174" s="338"/>
      <c r="BZ174" s="338"/>
      <c r="CA174" s="338"/>
      <c r="CB174" s="338"/>
      <c r="CC174" s="13"/>
      <c r="CD174" s="13"/>
      <c r="CE174" s="13"/>
      <c r="CF174" s="13"/>
      <c r="CG174" s="13"/>
      <c r="CH174" s="13"/>
    </row>
    <row r="175" spans="6:86" ht="12" customHeight="1">
      <c r="F175" s="406"/>
      <c r="G175" s="406"/>
      <c r="BO175" s="338"/>
      <c r="BP175" s="338"/>
      <c r="BQ175" s="338"/>
      <c r="BR175" s="338"/>
      <c r="BS175" s="338"/>
      <c r="BT175" s="338"/>
      <c r="BU175" s="338"/>
      <c r="BV175" s="338"/>
      <c r="BW175" s="338"/>
      <c r="BX175" s="338"/>
      <c r="BY175" s="338"/>
      <c r="BZ175" s="338"/>
      <c r="CA175" s="338"/>
      <c r="CB175" s="338"/>
      <c r="CC175" s="13"/>
      <c r="CD175" s="13"/>
      <c r="CE175" s="13"/>
      <c r="CF175" s="13"/>
      <c r="CG175" s="13"/>
      <c r="CH175" s="13"/>
    </row>
    <row r="176" spans="6:86" ht="12" customHeight="1">
      <c r="F176" s="406"/>
      <c r="G176" s="406"/>
      <c r="BO176" s="338"/>
      <c r="BP176" s="338"/>
      <c r="BQ176" s="338"/>
      <c r="BR176" s="338"/>
      <c r="BS176" s="338"/>
      <c r="BT176" s="338"/>
      <c r="BU176" s="338"/>
      <c r="BV176" s="338"/>
      <c r="BW176" s="338"/>
      <c r="BX176" s="338"/>
      <c r="BY176" s="338"/>
      <c r="BZ176" s="338"/>
      <c r="CA176" s="338"/>
      <c r="CB176" s="338"/>
      <c r="CC176" s="13"/>
      <c r="CD176" s="13"/>
      <c r="CE176" s="13"/>
      <c r="CF176" s="13"/>
      <c r="CG176" s="13"/>
      <c r="CH176" s="13"/>
    </row>
    <row r="177" spans="6:86" ht="12" customHeight="1">
      <c r="F177" s="406"/>
      <c r="G177" s="406"/>
      <c r="BO177" s="338"/>
      <c r="BP177" s="338"/>
      <c r="BQ177" s="338"/>
      <c r="BR177" s="338"/>
      <c r="BS177" s="338"/>
      <c r="BT177" s="338"/>
      <c r="BU177" s="338"/>
      <c r="BV177" s="338"/>
      <c r="BW177" s="338"/>
      <c r="BX177" s="338"/>
      <c r="BY177" s="338"/>
      <c r="BZ177" s="338"/>
      <c r="CA177" s="338"/>
      <c r="CB177" s="338"/>
      <c r="CC177" s="13"/>
      <c r="CD177" s="13"/>
      <c r="CE177" s="13"/>
      <c r="CF177" s="13"/>
      <c r="CG177" s="13"/>
      <c r="CH177" s="13"/>
    </row>
    <row r="178" spans="6:86" ht="12" customHeight="1">
      <c r="F178" s="406"/>
      <c r="G178" s="406"/>
      <c r="BO178" s="338"/>
      <c r="BP178" s="338"/>
      <c r="BQ178" s="338"/>
      <c r="BR178" s="338"/>
      <c r="BS178" s="338"/>
      <c r="BT178" s="338"/>
      <c r="BU178" s="338"/>
      <c r="BV178" s="338"/>
      <c r="BW178" s="338"/>
      <c r="BX178" s="338"/>
      <c r="BY178" s="338"/>
      <c r="BZ178" s="338"/>
      <c r="CA178" s="338"/>
      <c r="CB178" s="338"/>
      <c r="CC178" s="13"/>
      <c r="CD178" s="13"/>
      <c r="CE178" s="13"/>
      <c r="CF178" s="13"/>
      <c r="CG178" s="13"/>
      <c r="CH178" s="13"/>
    </row>
    <row r="179" spans="6:86" ht="12" customHeight="1">
      <c r="F179" s="406"/>
      <c r="G179" s="406"/>
      <c r="BO179" s="338"/>
      <c r="BP179" s="338"/>
      <c r="BQ179" s="338"/>
      <c r="BR179" s="338"/>
      <c r="BS179" s="338"/>
      <c r="BT179" s="338"/>
      <c r="BU179" s="338"/>
      <c r="BV179" s="338"/>
      <c r="BW179" s="338"/>
      <c r="BX179" s="338"/>
      <c r="BY179" s="338"/>
      <c r="BZ179" s="338"/>
      <c r="CA179" s="338"/>
      <c r="CB179" s="338"/>
      <c r="CC179" s="13"/>
      <c r="CD179" s="13"/>
      <c r="CE179" s="13"/>
      <c r="CF179" s="13"/>
      <c r="CG179" s="13"/>
      <c r="CH179" s="13"/>
    </row>
    <row r="180" spans="6:86" ht="12" customHeight="1">
      <c r="F180" s="406"/>
      <c r="G180" s="406"/>
      <c r="BO180" s="338"/>
      <c r="BP180" s="338"/>
      <c r="BQ180" s="338"/>
      <c r="BR180" s="338"/>
      <c r="BS180" s="338"/>
      <c r="BT180" s="338"/>
      <c r="BU180" s="338"/>
      <c r="BV180" s="338"/>
      <c r="BW180" s="338"/>
      <c r="BX180" s="338"/>
      <c r="BY180" s="338"/>
      <c r="BZ180" s="338"/>
      <c r="CA180" s="338"/>
      <c r="CB180" s="338"/>
      <c r="CC180" s="13"/>
      <c r="CD180" s="13"/>
      <c r="CE180" s="13"/>
      <c r="CF180" s="13"/>
      <c r="CG180" s="13"/>
      <c r="CH180" s="13"/>
    </row>
    <row r="181" spans="6:86" ht="12" customHeight="1">
      <c r="F181" s="406"/>
      <c r="G181" s="406"/>
      <c r="BO181" s="338"/>
      <c r="BP181" s="338"/>
      <c r="BQ181" s="338"/>
      <c r="BR181" s="338"/>
      <c r="BS181" s="338"/>
      <c r="BT181" s="338"/>
      <c r="BU181" s="338"/>
      <c r="BV181" s="338"/>
      <c r="BW181" s="338"/>
      <c r="BX181" s="338"/>
      <c r="BY181" s="338"/>
      <c r="BZ181" s="338"/>
      <c r="CA181" s="338"/>
      <c r="CB181" s="338"/>
      <c r="CC181" s="13"/>
      <c r="CD181" s="13"/>
      <c r="CE181" s="13"/>
      <c r="CF181" s="13"/>
      <c r="CG181" s="13"/>
      <c r="CH181" s="13"/>
    </row>
    <row r="182" spans="6:86" ht="12" customHeight="1">
      <c r="F182" s="406"/>
      <c r="G182" s="406"/>
      <c r="BO182" s="338"/>
      <c r="BP182" s="338"/>
      <c r="BQ182" s="338"/>
      <c r="BR182" s="338"/>
      <c r="BS182" s="338"/>
      <c r="BT182" s="338"/>
      <c r="BU182" s="338"/>
      <c r="BV182" s="338"/>
      <c r="BW182" s="338"/>
      <c r="BX182" s="338"/>
      <c r="BY182" s="338"/>
      <c r="BZ182" s="338"/>
      <c r="CA182" s="338"/>
      <c r="CB182" s="338"/>
      <c r="CC182" s="13"/>
      <c r="CD182" s="13"/>
      <c r="CE182" s="13"/>
      <c r="CF182" s="13"/>
      <c r="CG182" s="13"/>
      <c r="CH182" s="13"/>
    </row>
    <row r="183" spans="6:86" ht="12" customHeight="1">
      <c r="F183" s="406"/>
      <c r="G183" s="406"/>
      <c r="BO183" s="338"/>
      <c r="BP183" s="338"/>
      <c r="BQ183" s="338"/>
      <c r="BR183" s="338"/>
      <c r="BS183" s="338"/>
      <c r="BT183" s="338"/>
      <c r="BU183" s="338"/>
      <c r="BV183" s="338"/>
      <c r="BW183" s="338"/>
      <c r="BX183" s="338"/>
      <c r="BY183" s="338"/>
      <c r="BZ183" s="338"/>
      <c r="CA183" s="338"/>
      <c r="CB183" s="338"/>
      <c r="CC183" s="13"/>
      <c r="CD183" s="13"/>
      <c r="CE183" s="13"/>
      <c r="CF183" s="13"/>
      <c r="CG183" s="13"/>
      <c r="CH183" s="13"/>
    </row>
    <row r="184" spans="6:86" ht="12" customHeight="1">
      <c r="F184" s="406"/>
      <c r="G184" s="406"/>
      <c r="BO184" s="338"/>
      <c r="BP184" s="338"/>
      <c r="BQ184" s="338"/>
      <c r="BR184" s="338"/>
      <c r="BS184" s="338"/>
      <c r="BT184" s="338"/>
      <c r="BU184" s="338"/>
      <c r="BV184" s="338"/>
      <c r="BW184" s="338"/>
      <c r="BX184" s="338"/>
      <c r="BY184" s="338"/>
      <c r="BZ184" s="338"/>
      <c r="CA184" s="338"/>
      <c r="CB184" s="338"/>
      <c r="CC184" s="13"/>
      <c r="CD184" s="13"/>
      <c r="CE184" s="13"/>
      <c r="CF184" s="13"/>
      <c r="CG184" s="13"/>
      <c r="CH184" s="13"/>
    </row>
    <row r="185" spans="6:86" ht="12" customHeight="1">
      <c r="F185" s="406"/>
      <c r="G185" s="406"/>
      <c r="BO185" s="338"/>
      <c r="BP185" s="338"/>
      <c r="BQ185" s="338"/>
      <c r="BR185" s="338"/>
      <c r="BS185" s="338"/>
      <c r="BT185" s="338"/>
      <c r="BU185" s="338"/>
      <c r="BV185" s="338"/>
      <c r="BW185" s="338"/>
      <c r="BX185" s="338"/>
      <c r="BY185" s="338"/>
      <c r="BZ185" s="338"/>
      <c r="CA185" s="338"/>
      <c r="CB185" s="338"/>
      <c r="CC185" s="13"/>
      <c r="CD185" s="13"/>
      <c r="CE185" s="13"/>
      <c r="CF185" s="13"/>
      <c r="CG185" s="13"/>
      <c r="CH185" s="13"/>
    </row>
    <row r="186" spans="6:86" ht="12" customHeight="1">
      <c r="F186" s="406"/>
      <c r="G186" s="406"/>
      <c r="BO186" s="338"/>
      <c r="BP186" s="338"/>
      <c r="BQ186" s="338"/>
      <c r="BR186" s="338"/>
      <c r="BS186" s="338"/>
      <c r="BT186" s="338"/>
      <c r="BU186" s="338"/>
      <c r="BV186" s="338"/>
      <c r="BW186" s="338"/>
      <c r="BX186" s="338"/>
      <c r="BY186" s="338"/>
      <c r="BZ186" s="338"/>
      <c r="CA186" s="338"/>
      <c r="CB186" s="338"/>
      <c r="CC186" s="13"/>
      <c r="CD186" s="13"/>
      <c r="CE186" s="13"/>
      <c r="CF186" s="13"/>
      <c r="CG186" s="13"/>
      <c r="CH186" s="13"/>
    </row>
    <row r="187" spans="6:86" ht="12" customHeight="1">
      <c r="F187" s="406"/>
      <c r="G187" s="406"/>
      <c r="BO187" s="338"/>
      <c r="BP187" s="338"/>
      <c r="BQ187" s="338"/>
      <c r="BR187" s="338"/>
      <c r="BS187" s="338"/>
      <c r="BT187" s="338"/>
      <c r="BU187" s="338"/>
      <c r="BV187" s="338"/>
      <c r="BW187" s="338"/>
      <c r="BX187" s="338"/>
      <c r="BY187" s="338"/>
      <c r="BZ187" s="338"/>
      <c r="CA187" s="338"/>
      <c r="CB187" s="338"/>
      <c r="CC187" s="13"/>
      <c r="CD187" s="13"/>
      <c r="CE187" s="13"/>
      <c r="CF187" s="13"/>
      <c r="CG187" s="13"/>
      <c r="CH187" s="13"/>
    </row>
    <row r="188" spans="6:86" ht="12" customHeight="1">
      <c r="F188" s="406"/>
      <c r="G188" s="406"/>
      <c r="BO188" s="338"/>
      <c r="BP188" s="338"/>
      <c r="BQ188" s="338"/>
      <c r="BR188" s="338"/>
      <c r="BS188" s="338"/>
      <c r="BT188" s="338"/>
      <c r="BU188" s="338"/>
      <c r="BV188" s="338"/>
      <c r="BW188" s="338"/>
      <c r="BX188" s="338"/>
      <c r="BY188" s="338"/>
      <c r="BZ188" s="338"/>
      <c r="CA188" s="338"/>
      <c r="CB188" s="338"/>
      <c r="CC188" s="13"/>
      <c r="CD188" s="13"/>
      <c r="CE188" s="13"/>
      <c r="CF188" s="13"/>
      <c r="CG188" s="13"/>
      <c r="CH188" s="13"/>
    </row>
    <row r="189" spans="6:86" ht="12" customHeight="1">
      <c r="F189" s="406"/>
      <c r="G189" s="406"/>
      <c r="BO189" s="338"/>
      <c r="BP189" s="338"/>
      <c r="BQ189" s="338"/>
      <c r="BR189" s="338"/>
      <c r="BS189" s="338"/>
      <c r="BT189" s="338"/>
      <c r="BU189" s="338"/>
      <c r="BV189" s="338"/>
      <c r="BW189" s="338"/>
      <c r="BX189" s="338"/>
      <c r="BY189" s="338"/>
      <c r="BZ189" s="338"/>
      <c r="CA189" s="338"/>
      <c r="CB189" s="338"/>
      <c r="CC189" s="13"/>
      <c r="CD189" s="13"/>
      <c r="CE189" s="13"/>
      <c r="CF189" s="13"/>
      <c r="CG189" s="13"/>
      <c r="CH189" s="13"/>
    </row>
    <row r="190" spans="6:86" ht="12" customHeight="1">
      <c r="F190" s="406"/>
      <c r="G190" s="406"/>
      <c r="BO190" s="338"/>
      <c r="BP190" s="338"/>
      <c r="BQ190" s="338"/>
      <c r="BR190" s="338"/>
      <c r="BS190" s="338"/>
      <c r="BT190" s="338"/>
      <c r="BU190" s="338"/>
      <c r="BV190" s="338"/>
      <c r="BW190" s="338"/>
      <c r="BX190" s="338"/>
      <c r="BY190" s="338"/>
      <c r="BZ190" s="338"/>
      <c r="CA190" s="338"/>
      <c r="CB190" s="338"/>
      <c r="CC190" s="13"/>
      <c r="CD190" s="13"/>
      <c r="CE190" s="13"/>
      <c r="CF190" s="13"/>
      <c r="CG190" s="13"/>
      <c r="CH190" s="13"/>
    </row>
    <row r="191" spans="6:86" ht="12" customHeight="1">
      <c r="F191" s="406"/>
      <c r="G191" s="406"/>
      <c r="BO191" s="338"/>
      <c r="BP191" s="338"/>
      <c r="BQ191" s="338"/>
      <c r="BR191" s="338"/>
      <c r="BS191" s="338"/>
      <c r="BT191" s="338"/>
      <c r="BU191" s="338"/>
      <c r="BV191" s="338"/>
      <c r="BW191" s="338"/>
      <c r="BX191" s="338"/>
      <c r="BY191" s="338"/>
      <c r="BZ191" s="338"/>
      <c r="CA191" s="338"/>
      <c r="CB191" s="338"/>
      <c r="CC191" s="13"/>
      <c r="CD191" s="13"/>
      <c r="CE191" s="13"/>
      <c r="CF191" s="13"/>
      <c r="CG191" s="13"/>
      <c r="CH191" s="13"/>
    </row>
    <row r="192" spans="6:86" ht="12" customHeight="1">
      <c r="F192" s="406"/>
      <c r="G192" s="406"/>
      <c r="BO192" s="338"/>
      <c r="BP192" s="338"/>
      <c r="BQ192" s="338"/>
      <c r="BR192" s="338"/>
      <c r="BS192" s="338"/>
      <c r="BT192" s="338"/>
      <c r="BU192" s="338"/>
      <c r="BV192" s="338"/>
      <c r="BW192" s="338"/>
      <c r="BX192" s="338"/>
      <c r="BY192" s="338"/>
      <c r="BZ192" s="338"/>
      <c r="CA192" s="338"/>
      <c r="CB192" s="338"/>
      <c r="CC192" s="13"/>
      <c r="CD192" s="13"/>
      <c r="CE192" s="13"/>
      <c r="CF192" s="13"/>
      <c r="CG192" s="13"/>
      <c r="CH192" s="13"/>
    </row>
    <row r="193" spans="6:86" ht="12" customHeight="1">
      <c r="F193" s="406"/>
      <c r="G193" s="406"/>
      <c r="BO193" s="338"/>
      <c r="BP193" s="338"/>
      <c r="BQ193" s="338"/>
      <c r="BR193" s="338"/>
      <c r="BS193" s="338"/>
      <c r="BT193" s="338"/>
      <c r="BU193" s="338"/>
      <c r="BV193" s="338"/>
      <c r="BW193" s="338"/>
      <c r="BX193" s="338"/>
      <c r="BY193" s="338"/>
      <c r="BZ193" s="338"/>
      <c r="CA193" s="338"/>
      <c r="CB193" s="338"/>
      <c r="CC193" s="13"/>
      <c r="CD193" s="13"/>
      <c r="CE193" s="13"/>
      <c r="CF193" s="13"/>
      <c r="CG193" s="13"/>
      <c r="CH193" s="13"/>
    </row>
    <row r="194" spans="6:86" ht="12" customHeight="1">
      <c r="F194" s="406"/>
      <c r="G194" s="406"/>
      <c r="BO194" s="338"/>
      <c r="BP194" s="338"/>
      <c r="BQ194" s="338"/>
      <c r="BR194" s="338"/>
      <c r="BS194" s="338"/>
      <c r="BT194" s="338"/>
      <c r="BU194" s="338"/>
      <c r="BV194" s="338"/>
      <c r="BW194" s="338"/>
      <c r="BX194" s="338"/>
      <c r="BY194" s="338"/>
      <c r="BZ194" s="338"/>
      <c r="CA194" s="338"/>
      <c r="CB194" s="338"/>
      <c r="CC194" s="13"/>
      <c r="CD194" s="13"/>
      <c r="CE194" s="13"/>
      <c r="CF194" s="13"/>
      <c r="CG194" s="13"/>
      <c r="CH194" s="13"/>
    </row>
    <row r="195" spans="6:86" ht="12" customHeight="1">
      <c r="F195" s="406"/>
      <c r="G195" s="406"/>
      <c r="BO195" s="338"/>
      <c r="BP195" s="338"/>
      <c r="BQ195" s="338"/>
      <c r="BR195" s="338"/>
      <c r="BS195" s="338"/>
      <c r="BT195" s="338"/>
      <c r="BU195" s="338"/>
      <c r="BV195" s="338"/>
      <c r="BW195" s="338"/>
      <c r="BX195" s="338"/>
      <c r="BY195" s="338"/>
      <c r="BZ195" s="338"/>
      <c r="CA195" s="338"/>
      <c r="CB195" s="338"/>
      <c r="CC195" s="13"/>
      <c r="CD195" s="13"/>
      <c r="CE195" s="13"/>
      <c r="CF195" s="13"/>
      <c r="CG195" s="13"/>
      <c r="CH195" s="13"/>
    </row>
    <row r="196" spans="6:86" ht="12" customHeight="1">
      <c r="F196" s="406"/>
      <c r="G196" s="406"/>
      <c r="BO196" s="338"/>
      <c r="BP196" s="338"/>
      <c r="BQ196" s="338"/>
      <c r="BR196" s="338"/>
      <c r="BS196" s="338"/>
      <c r="BT196" s="338"/>
      <c r="BU196" s="338"/>
      <c r="BV196" s="338"/>
      <c r="BW196" s="338"/>
      <c r="BX196" s="338"/>
      <c r="BY196" s="338"/>
      <c r="BZ196" s="338"/>
      <c r="CA196" s="338"/>
      <c r="CB196" s="338"/>
      <c r="CC196" s="13"/>
      <c r="CD196" s="13"/>
      <c r="CE196" s="13"/>
      <c r="CF196" s="13"/>
      <c r="CG196" s="13"/>
      <c r="CH196" s="13"/>
    </row>
    <row r="197" spans="6:86" ht="12" customHeight="1">
      <c r="F197" s="406"/>
      <c r="G197" s="406"/>
      <c r="BO197" s="338"/>
      <c r="BP197" s="338"/>
      <c r="BQ197" s="338"/>
      <c r="BR197" s="338"/>
      <c r="BS197" s="338"/>
      <c r="BT197" s="338"/>
      <c r="BU197" s="338"/>
      <c r="BV197" s="338"/>
      <c r="BW197" s="338"/>
      <c r="BX197" s="338"/>
      <c r="BY197" s="338"/>
      <c r="BZ197" s="338"/>
      <c r="CA197" s="338"/>
      <c r="CB197" s="338"/>
      <c r="CC197" s="13"/>
      <c r="CD197" s="13"/>
      <c r="CE197" s="13"/>
      <c r="CF197" s="13"/>
      <c r="CG197" s="13"/>
      <c r="CH197" s="13"/>
    </row>
    <row r="198" spans="6:86" ht="12" customHeight="1">
      <c r="F198" s="406"/>
      <c r="G198" s="406"/>
      <c r="BO198" s="338"/>
      <c r="BP198" s="338"/>
      <c r="BQ198" s="338"/>
      <c r="BR198" s="338"/>
      <c r="BS198" s="338"/>
      <c r="BT198" s="338"/>
      <c r="BU198" s="338"/>
      <c r="BV198" s="338"/>
      <c r="BW198" s="338"/>
      <c r="BX198" s="338"/>
      <c r="BY198" s="338"/>
      <c r="BZ198" s="338"/>
      <c r="CA198" s="338"/>
      <c r="CB198" s="338"/>
      <c r="CC198" s="13"/>
      <c r="CD198" s="13"/>
      <c r="CE198" s="13"/>
      <c r="CF198" s="13"/>
      <c r="CG198" s="13"/>
      <c r="CH198" s="13"/>
    </row>
    <row r="199" spans="6:86" ht="12" customHeight="1">
      <c r="F199" s="406"/>
      <c r="G199" s="406"/>
      <c r="BO199" s="338"/>
      <c r="BP199" s="338"/>
      <c r="BQ199" s="338"/>
      <c r="BR199" s="338"/>
      <c r="BS199" s="338"/>
      <c r="BT199" s="338"/>
      <c r="BU199" s="338"/>
      <c r="BV199" s="338"/>
      <c r="BW199" s="338"/>
      <c r="BX199" s="338"/>
      <c r="BY199" s="338"/>
      <c r="BZ199" s="338"/>
      <c r="CA199" s="338"/>
      <c r="CB199" s="338"/>
      <c r="CC199" s="13"/>
      <c r="CD199" s="13"/>
      <c r="CE199" s="13"/>
      <c r="CF199" s="13"/>
      <c r="CG199" s="13"/>
      <c r="CH199" s="13"/>
    </row>
    <row r="200" spans="6:86" ht="12" customHeight="1">
      <c r="F200" s="406"/>
      <c r="G200" s="406"/>
      <c r="BO200" s="338"/>
      <c r="BP200" s="338"/>
      <c r="BQ200" s="338"/>
      <c r="BR200" s="338"/>
      <c r="BS200" s="338"/>
      <c r="BT200" s="338"/>
      <c r="BU200" s="338"/>
      <c r="BV200" s="338"/>
      <c r="BW200" s="338"/>
      <c r="BX200" s="338"/>
      <c r="BY200" s="338"/>
      <c r="BZ200" s="338"/>
      <c r="CA200" s="338"/>
      <c r="CB200" s="338"/>
      <c r="CC200" s="13"/>
      <c r="CD200" s="13"/>
      <c r="CE200" s="13"/>
      <c r="CF200" s="13"/>
      <c r="CG200" s="13"/>
      <c r="CH200" s="13"/>
    </row>
    <row r="201" spans="6:86" ht="12" customHeight="1">
      <c r="F201" s="406"/>
      <c r="G201" s="406"/>
      <c r="BO201" s="338"/>
      <c r="BP201" s="338"/>
      <c r="BQ201" s="338"/>
      <c r="BR201" s="338"/>
      <c r="BS201" s="338"/>
      <c r="BT201" s="338"/>
      <c r="BU201" s="338"/>
      <c r="BV201" s="338"/>
      <c r="BW201" s="338"/>
      <c r="BX201" s="338"/>
      <c r="BY201" s="338"/>
      <c r="BZ201" s="338"/>
      <c r="CA201" s="338"/>
      <c r="CB201" s="338"/>
      <c r="CC201" s="13"/>
      <c r="CD201" s="13"/>
      <c r="CE201" s="13"/>
      <c r="CF201" s="13"/>
      <c r="CG201" s="13"/>
      <c r="CH201" s="13"/>
    </row>
    <row r="202" spans="6:86" ht="12" customHeight="1">
      <c r="F202" s="406"/>
      <c r="G202" s="406"/>
      <c r="BO202" s="338"/>
      <c r="BP202" s="338"/>
      <c r="BQ202" s="338"/>
      <c r="BR202" s="338"/>
      <c r="BS202" s="338"/>
      <c r="BT202" s="338"/>
      <c r="BU202" s="338"/>
      <c r="BV202" s="338"/>
      <c r="BW202" s="338"/>
      <c r="BX202" s="338"/>
      <c r="BY202" s="338"/>
      <c r="BZ202" s="338"/>
      <c r="CA202" s="338"/>
      <c r="CB202" s="338"/>
      <c r="CC202" s="13"/>
      <c r="CD202" s="13"/>
      <c r="CE202" s="13"/>
      <c r="CF202" s="13"/>
      <c r="CG202" s="13"/>
      <c r="CH202" s="13"/>
    </row>
    <row r="203" spans="6:86" ht="12" customHeight="1">
      <c r="F203" s="406"/>
      <c r="G203" s="406"/>
      <c r="BO203" s="338"/>
      <c r="BP203" s="338"/>
      <c r="BQ203" s="338"/>
      <c r="BR203" s="338"/>
      <c r="BS203" s="338"/>
      <c r="BT203" s="338"/>
      <c r="BU203" s="338"/>
      <c r="BV203" s="338"/>
      <c r="BW203" s="338"/>
      <c r="BX203" s="338"/>
      <c r="BY203" s="338"/>
      <c r="BZ203" s="338"/>
      <c r="CA203" s="338"/>
      <c r="CB203" s="338"/>
      <c r="CC203" s="13"/>
      <c r="CD203" s="13"/>
      <c r="CE203" s="13"/>
      <c r="CF203" s="13"/>
      <c r="CG203" s="13"/>
      <c r="CH203" s="13"/>
    </row>
    <row r="204" spans="6:86" ht="12" customHeight="1">
      <c r="F204" s="406"/>
      <c r="G204" s="406"/>
      <c r="BO204" s="338"/>
      <c r="BP204" s="338"/>
      <c r="BQ204" s="338"/>
      <c r="BR204" s="338"/>
      <c r="BS204" s="338"/>
      <c r="BT204" s="338"/>
      <c r="BU204" s="338"/>
      <c r="BV204" s="338"/>
      <c r="BW204" s="338"/>
      <c r="BX204" s="338"/>
      <c r="BY204" s="338"/>
      <c r="BZ204" s="338"/>
      <c r="CA204" s="338"/>
      <c r="CB204" s="338"/>
      <c r="CC204" s="13"/>
      <c r="CD204" s="13"/>
      <c r="CE204" s="13"/>
      <c r="CF204" s="13"/>
      <c r="CG204" s="13"/>
      <c r="CH204" s="13"/>
    </row>
    <row r="205" spans="6:86" ht="12" customHeight="1">
      <c r="F205" s="406"/>
      <c r="G205" s="406"/>
      <c r="BO205" s="338"/>
      <c r="BP205" s="338"/>
      <c r="BQ205" s="338"/>
      <c r="BR205" s="338"/>
      <c r="BS205" s="338"/>
      <c r="BT205" s="338"/>
      <c r="BU205" s="338"/>
      <c r="BV205" s="338"/>
      <c r="BW205" s="338"/>
      <c r="BX205" s="338"/>
      <c r="BY205" s="338"/>
      <c r="BZ205" s="338"/>
      <c r="CA205" s="338"/>
      <c r="CB205" s="338"/>
      <c r="CC205" s="13"/>
      <c r="CD205" s="13"/>
      <c r="CE205" s="13"/>
      <c r="CF205" s="13"/>
      <c r="CG205" s="13"/>
      <c r="CH205" s="13"/>
    </row>
    <row r="206" spans="6:86" ht="12" customHeight="1">
      <c r="F206" s="406"/>
      <c r="G206" s="406"/>
      <c r="BO206" s="338"/>
      <c r="BP206" s="338"/>
      <c r="BQ206" s="338"/>
      <c r="BR206" s="338"/>
      <c r="BS206" s="338"/>
      <c r="BT206" s="338"/>
      <c r="BU206" s="338"/>
      <c r="BV206" s="338"/>
      <c r="BW206" s="338"/>
      <c r="BX206" s="338"/>
      <c r="BY206" s="338"/>
      <c r="BZ206" s="338"/>
      <c r="CA206" s="338"/>
      <c r="CB206" s="338"/>
      <c r="CC206" s="13"/>
      <c r="CD206" s="13"/>
      <c r="CE206" s="13"/>
      <c r="CF206" s="13"/>
      <c r="CG206" s="13"/>
      <c r="CH206" s="13"/>
    </row>
    <row r="207" spans="6:86" ht="12" customHeight="1">
      <c r="F207" s="406"/>
      <c r="G207" s="406"/>
      <c r="BO207" s="338"/>
      <c r="BP207" s="338"/>
      <c r="BQ207" s="338"/>
      <c r="BR207" s="338"/>
      <c r="BS207" s="338"/>
      <c r="BT207" s="338"/>
      <c r="BU207" s="338"/>
      <c r="BV207" s="338"/>
      <c r="BW207" s="338"/>
      <c r="BX207" s="338"/>
      <c r="BY207" s="338"/>
      <c r="BZ207" s="338"/>
      <c r="CA207" s="338"/>
      <c r="CB207" s="338"/>
      <c r="CC207" s="13"/>
      <c r="CD207" s="13"/>
      <c r="CE207" s="13"/>
      <c r="CF207" s="13"/>
      <c r="CG207" s="13"/>
      <c r="CH207" s="13"/>
    </row>
    <row r="208" spans="6:86" ht="12" customHeight="1">
      <c r="F208" s="406"/>
      <c r="G208" s="406"/>
      <c r="BO208" s="338"/>
      <c r="BP208" s="338"/>
      <c r="BQ208" s="338"/>
      <c r="BR208" s="338"/>
      <c r="BS208" s="338"/>
      <c r="BT208" s="338"/>
      <c r="BU208" s="338"/>
      <c r="BV208" s="338"/>
      <c r="BW208" s="338"/>
      <c r="BX208" s="338"/>
      <c r="BY208" s="338"/>
      <c r="BZ208" s="338"/>
      <c r="CA208" s="338"/>
      <c r="CB208" s="338"/>
      <c r="CC208" s="13"/>
      <c r="CD208" s="13"/>
      <c r="CE208" s="13"/>
      <c r="CF208" s="13"/>
      <c r="CG208" s="13"/>
      <c r="CH208" s="13"/>
    </row>
    <row r="209" spans="6:86" ht="12" customHeight="1">
      <c r="F209" s="406"/>
      <c r="G209" s="406"/>
      <c r="BO209" s="338"/>
      <c r="BP209" s="338"/>
      <c r="BQ209" s="338"/>
      <c r="BR209" s="338"/>
      <c r="BS209" s="338"/>
      <c r="BT209" s="338"/>
      <c r="BU209" s="338"/>
      <c r="BV209" s="338"/>
      <c r="BW209" s="338"/>
      <c r="BX209" s="338"/>
      <c r="BY209" s="338"/>
      <c r="BZ209" s="338"/>
      <c r="CA209" s="338"/>
      <c r="CB209" s="338"/>
      <c r="CC209" s="13"/>
      <c r="CD209" s="13"/>
      <c r="CE209" s="13"/>
      <c r="CF209" s="13"/>
      <c r="CG209" s="13"/>
      <c r="CH209" s="13"/>
    </row>
    <row r="210" spans="6:86" ht="12" customHeight="1">
      <c r="F210" s="406"/>
      <c r="G210" s="406"/>
      <c r="BO210" s="338"/>
      <c r="BP210" s="338"/>
      <c r="BQ210" s="338"/>
      <c r="BR210" s="338"/>
      <c r="BS210" s="338"/>
      <c r="BT210" s="338"/>
      <c r="BU210" s="338"/>
      <c r="BV210" s="338"/>
      <c r="BW210" s="338"/>
      <c r="BX210" s="338"/>
      <c r="BY210" s="338"/>
      <c r="BZ210" s="338"/>
      <c r="CA210" s="338"/>
      <c r="CB210" s="338"/>
      <c r="CC210" s="13"/>
      <c r="CD210" s="13"/>
      <c r="CE210" s="13"/>
      <c r="CF210" s="13"/>
      <c r="CG210" s="13"/>
      <c r="CH210" s="13"/>
    </row>
    <row r="211" spans="6:86" ht="12" customHeight="1">
      <c r="F211" s="406"/>
      <c r="G211" s="406"/>
      <c r="BO211" s="338"/>
      <c r="BP211" s="338"/>
      <c r="BQ211" s="338"/>
      <c r="BR211" s="338"/>
      <c r="BS211" s="338"/>
      <c r="BT211" s="338"/>
      <c r="BU211" s="338"/>
      <c r="BV211" s="338"/>
      <c r="BW211" s="338"/>
      <c r="BX211" s="338"/>
      <c r="BY211" s="338"/>
      <c r="BZ211" s="338"/>
      <c r="CA211" s="338"/>
      <c r="CB211" s="338"/>
      <c r="CC211" s="13"/>
      <c r="CD211" s="13"/>
      <c r="CE211" s="13"/>
      <c r="CF211" s="13"/>
      <c r="CG211" s="13"/>
      <c r="CH211" s="13"/>
    </row>
    <row r="212" spans="6:86" ht="12" customHeight="1">
      <c r="F212" s="406"/>
      <c r="G212" s="406"/>
      <c r="BO212" s="338"/>
      <c r="BP212" s="338"/>
      <c r="BQ212" s="338"/>
      <c r="BR212" s="338"/>
      <c r="BS212" s="338"/>
      <c r="BT212" s="338"/>
      <c r="BU212" s="338"/>
      <c r="BV212" s="338"/>
      <c r="BW212" s="338"/>
      <c r="BX212" s="338"/>
      <c r="BY212" s="338"/>
      <c r="BZ212" s="338"/>
      <c r="CA212" s="338"/>
      <c r="CB212" s="338"/>
      <c r="CC212" s="13"/>
      <c r="CD212" s="13"/>
      <c r="CE212" s="13"/>
      <c r="CF212" s="13"/>
      <c r="CG212" s="13"/>
      <c r="CH212" s="13"/>
    </row>
    <row r="213" spans="6:86" ht="12" customHeight="1">
      <c r="F213" s="406"/>
      <c r="G213" s="406"/>
      <c r="BO213" s="338"/>
      <c r="BP213" s="338"/>
      <c r="BQ213" s="338"/>
      <c r="BR213" s="338"/>
      <c r="BS213" s="338"/>
      <c r="BT213" s="338"/>
      <c r="BU213" s="338"/>
      <c r="BV213" s="338"/>
      <c r="BW213" s="338"/>
      <c r="BX213" s="338"/>
      <c r="BY213" s="338"/>
      <c r="BZ213" s="338"/>
      <c r="CA213" s="338"/>
      <c r="CB213" s="338"/>
      <c r="CC213" s="13"/>
      <c r="CD213" s="13"/>
      <c r="CE213" s="13"/>
      <c r="CF213" s="13"/>
      <c r="CG213" s="13"/>
      <c r="CH213" s="13"/>
    </row>
    <row r="214" spans="6:86" ht="12" customHeight="1">
      <c r="F214" s="406"/>
      <c r="G214" s="406"/>
      <c r="BO214" s="338"/>
      <c r="BP214" s="338"/>
      <c r="BQ214" s="338"/>
      <c r="BR214" s="338"/>
      <c r="BS214" s="338"/>
      <c r="BT214" s="338"/>
      <c r="BU214" s="338"/>
      <c r="BV214" s="338"/>
      <c r="BW214" s="338"/>
      <c r="BX214" s="338"/>
      <c r="BY214" s="338"/>
      <c r="BZ214" s="338"/>
      <c r="CA214" s="338"/>
      <c r="CB214" s="338"/>
      <c r="CC214" s="13"/>
      <c r="CD214" s="13"/>
      <c r="CE214" s="13"/>
      <c r="CF214" s="13"/>
      <c r="CG214" s="13"/>
      <c r="CH214" s="13"/>
    </row>
    <row r="215" spans="6:86" ht="12" customHeight="1">
      <c r="F215" s="406"/>
      <c r="G215" s="406"/>
      <c r="BO215" s="338"/>
      <c r="BP215" s="338"/>
      <c r="BQ215" s="338"/>
      <c r="BR215" s="338"/>
      <c r="BS215" s="338"/>
      <c r="BT215" s="338"/>
      <c r="BU215" s="338"/>
      <c r="BV215" s="338"/>
      <c r="BW215" s="338"/>
      <c r="BX215" s="338"/>
      <c r="BY215" s="338"/>
      <c r="BZ215" s="338"/>
      <c r="CA215" s="338"/>
      <c r="CB215" s="338"/>
      <c r="CC215" s="13"/>
      <c r="CD215" s="13"/>
      <c r="CE215" s="13"/>
      <c r="CF215" s="13"/>
      <c r="CG215" s="13"/>
      <c r="CH215" s="13"/>
    </row>
    <row r="216" spans="6:86" ht="12" customHeight="1">
      <c r="F216" s="406"/>
      <c r="G216" s="406"/>
      <c r="BO216" s="338"/>
      <c r="BP216" s="338"/>
      <c r="BQ216" s="338"/>
      <c r="BR216" s="338"/>
      <c r="BS216" s="338"/>
      <c r="BT216" s="338"/>
      <c r="BU216" s="338"/>
      <c r="BV216" s="338"/>
      <c r="BW216" s="338"/>
      <c r="BX216" s="338"/>
      <c r="BY216" s="338"/>
      <c r="BZ216" s="338"/>
      <c r="CA216" s="338"/>
      <c r="CB216" s="338"/>
      <c r="CC216" s="13"/>
      <c r="CD216" s="13"/>
      <c r="CE216" s="13"/>
      <c r="CF216" s="13"/>
      <c r="CG216" s="13"/>
      <c r="CH216" s="13"/>
    </row>
    <row r="217" spans="6:86" ht="12" customHeight="1">
      <c r="F217" s="406"/>
      <c r="G217" s="406"/>
      <c r="BO217" s="338"/>
      <c r="BP217" s="338"/>
      <c r="BQ217" s="338"/>
      <c r="BR217" s="338"/>
      <c r="BS217" s="338"/>
      <c r="BT217" s="338"/>
      <c r="BU217" s="338"/>
      <c r="BV217" s="338"/>
      <c r="BW217" s="338"/>
      <c r="BX217" s="338"/>
      <c r="BY217" s="338"/>
      <c r="BZ217" s="338"/>
      <c r="CA217" s="338"/>
      <c r="CB217" s="338"/>
      <c r="CC217" s="13"/>
      <c r="CD217" s="13"/>
      <c r="CE217" s="13"/>
      <c r="CF217" s="13"/>
      <c r="CG217" s="13"/>
      <c r="CH217" s="13"/>
    </row>
    <row r="218" spans="6:86" ht="12" customHeight="1">
      <c r="F218" s="406"/>
      <c r="G218" s="406"/>
      <c r="BO218" s="338"/>
      <c r="BP218" s="338"/>
      <c r="BQ218" s="338"/>
      <c r="BR218" s="338"/>
      <c r="BS218" s="338"/>
      <c r="BT218" s="338"/>
      <c r="BU218" s="338"/>
      <c r="BV218" s="338"/>
      <c r="BW218" s="338"/>
      <c r="BX218" s="338"/>
      <c r="BY218" s="338"/>
      <c r="BZ218" s="338"/>
      <c r="CA218" s="338"/>
      <c r="CB218" s="338"/>
      <c r="CC218" s="13"/>
      <c r="CD218" s="13"/>
      <c r="CE218" s="13"/>
      <c r="CF218" s="13"/>
      <c r="CG218" s="13"/>
      <c r="CH218" s="13"/>
    </row>
    <row r="219" spans="6:86" ht="12" customHeight="1">
      <c r="F219" s="406"/>
      <c r="G219" s="406"/>
      <c r="BO219" s="338"/>
      <c r="BP219" s="338"/>
      <c r="BQ219" s="338"/>
      <c r="BR219" s="338"/>
      <c r="BS219" s="338"/>
      <c r="BT219" s="338"/>
      <c r="BU219" s="338"/>
      <c r="BV219" s="338"/>
      <c r="BW219" s="338"/>
      <c r="BX219" s="338"/>
      <c r="BY219" s="338"/>
      <c r="BZ219" s="338"/>
      <c r="CA219" s="338"/>
      <c r="CB219" s="338"/>
      <c r="CC219" s="13"/>
      <c r="CD219" s="13"/>
      <c r="CE219" s="13"/>
      <c r="CF219" s="13"/>
      <c r="CG219" s="13"/>
      <c r="CH219" s="13"/>
    </row>
    <row r="220" spans="6:86" ht="12" customHeight="1">
      <c r="F220" s="406"/>
      <c r="G220" s="406"/>
      <c r="BO220" s="338"/>
      <c r="BP220" s="338"/>
      <c r="BQ220" s="338"/>
      <c r="BR220" s="338"/>
      <c r="BS220" s="338"/>
      <c r="BT220" s="338"/>
      <c r="BU220" s="338"/>
      <c r="BV220" s="338"/>
      <c r="BW220" s="338"/>
      <c r="BX220" s="338"/>
      <c r="BY220" s="338"/>
      <c r="BZ220" s="338"/>
      <c r="CA220" s="338"/>
      <c r="CB220" s="338"/>
      <c r="CC220" s="13"/>
      <c r="CD220" s="13"/>
      <c r="CE220" s="13"/>
      <c r="CF220" s="13"/>
      <c r="CG220" s="13"/>
      <c r="CH220" s="13"/>
    </row>
    <row r="221" spans="6:86" ht="12" customHeight="1">
      <c r="F221" s="406"/>
      <c r="G221" s="406"/>
      <c r="BO221" s="338"/>
      <c r="BP221" s="338"/>
      <c r="BQ221" s="338"/>
      <c r="BR221" s="338"/>
      <c r="BS221" s="338"/>
      <c r="BT221" s="338"/>
      <c r="BU221" s="338"/>
      <c r="BV221" s="338"/>
      <c r="BW221" s="338"/>
      <c r="BX221" s="338"/>
      <c r="BY221" s="338"/>
      <c r="BZ221" s="338"/>
      <c r="CA221" s="338"/>
      <c r="CB221" s="338"/>
      <c r="CC221" s="13"/>
      <c r="CD221" s="13"/>
      <c r="CE221" s="13"/>
      <c r="CF221" s="13"/>
      <c r="CG221" s="13"/>
      <c r="CH221" s="13"/>
    </row>
    <row r="222" spans="6:86" ht="12" customHeight="1">
      <c r="F222" s="406"/>
      <c r="G222" s="406"/>
      <c r="BO222" s="338"/>
      <c r="BP222" s="338"/>
      <c r="BQ222" s="338"/>
      <c r="BR222" s="338"/>
      <c r="BS222" s="338"/>
      <c r="BT222" s="338"/>
      <c r="BU222" s="338"/>
      <c r="BV222" s="338"/>
      <c r="BW222" s="338"/>
      <c r="BX222" s="338"/>
      <c r="BY222" s="338"/>
      <c r="BZ222" s="338"/>
      <c r="CA222" s="338"/>
      <c r="CB222" s="338"/>
      <c r="CC222" s="13"/>
      <c r="CD222" s="13"/>
      <c r="CE222" s="13"/>
      <c r="CF222" s="13"/>
      <c r="CG222" s="13"/>
      <c r="CH222" s="13"/>
    </row>
    <row r="223" spans="6:86" ht="12" customHeight="1">
      <c r="F223" s="406"/>
      <c r="G223" s="406"/>
      <c r="BO223" s="338"/>
      <c r="BP223" s="338"/>
      <c r="BQ223" s="338"/>
      <c r="BR223" s="338"/>
      <c r="BS223" s="338"/>
      <c r="BT223" s="338"/>
      <c r="BU223" s="338"/>
      <c r="BV223" s="338"/>
      <c r="BW223" s="338"/>
      <c r="BX223" s="338"/>
      <c r="BY223" s="338"/>
      <c r="BZ223" s="338"/>
      <c r="CA223" s="338"/>
      <c r="CB223" s="338"/>
      <c r="CC223" s="13"/>
      <c r="CD223" s="13"/>
      <c r="CE223" s="13"/>
      <c r="CF223" s="13"/>
      <c r="CG223" s="13"/>
      <c r="CH223" s="13"/>
    </row>
    <row r="224" spans="6:86" ht="12" customHeight="1">
      <c r="F224" s="406"/>
      <c r="G224" s="406"/>
      <c r="BO224" s="338"/>
      <c r="BP224" s="338"/>
      <c r="BQ224" s="338"/>
      <c r="BR224" s="338"/>
      <c r="BS224" s="338"/>
      <c r="BT224" s="338"/>
      <c r="BU224" s="338"/>
      <c r="BV224" s="338"/>
      <c r="BW224" s="338"/>
      <c r="BX224" s="338"/>
      <c r="BY224" s="338"/>
      <c r="BZ224" s="338"/>
      <c r="CA224" s="338"/>
      <c r="CB224" s="338"/>
      <c r="CC224" s="13"/>
      <c r="CD224" s="13"/>
      <c r="CE224" s="13"/>
      <c r="CF224" s="13"/>
      <c r="CG224" s="13"/>
      <c r="CH224" s="13"/>
    </row>
    <row r="225" spans="6:86" ht="12" customHeight="1">
      <c r="F225" s="406"/>
      <c r="G225" s="406"/>
      <c r="BO225" s="338"/>
      <c r="BP225" s="338"/>
      <c r="BQ225" s="338"/>
      <c r="BR225" s="338"/>
      <c r="BS225" s="338"/>
      <c r="BT225" s="338"/>
      <c r="BU225" s="338"/>
      <c r="BV225" s="338"/>
      <c r="BW225" s="338"/>
      <c r="BX225" s="338"/>
      <c r="BY225" s="338"/>
      <c r="BZ225" s="338"/>
      <c r="CA225" s="338"/>
      <c r="CB225" s="338"/>
      <c r="CC225" s="13"/>
      <c r="CD225" s="13"/>
      <c r="CE225" s="13"/>
      <c r="CF225" s="13"/>
      <c r="CG225" s="13"/>
      <c r="CH225" s="13"/>
    </row>
    <row r="226" spans="6:86" ht="12" customHeight="1">
      <c r="F226" s="406"/>
      <c r="G226" s="406"/>
      <c r="BO226" s="338"/>
      <c r="BP226" s="338"/>
      <c r="BQ226" s="338"/>
      <c r="BR226" s="338"/>
      <c r="BS226" s="338"/>
      <c r="BT226" s="338"/>
      <c r="BU226" s="338"/>
      <c r="BV226" s="338"/>
      <c r="BW226" s="338"/>
      <c r="BX226" s="338"/>
      <c r="BY226" s="338"/>
      <c r="BZ226" s="338"/>
      <c r="CA226" s="338"/>
      <c r="CB226" s="338"/>
      <c r="CC226" s="13"/>
      <c r="CD226" s="13"/>
      <c r="CE226" s="13"/>
      <c r="CF226" s="13"/>
      <c r="CG226" s="13"/>
      <c r="CH226" s="13"/>
    </row>
    <row r="227" spans="6:86" ht="12" customHeight="1">
      <c r="F227" s="406"/>
      <c r="G227" s="406"/>
      <c r="BO227" s="338"/>
      <c r="BP227" s="338"/>
      <c r="BQ227" s="338"/>
      <c r="BR227" s="338"/>
      <c r="BS227" s="338"/>
      <c r="BT227" s="338"/>
      <c r="BU227" s="338"/>
      <c r="BV227" s="338"/>
      <c r="BW227" s="338"/>
      <c r="BX227" s="338"/>
      <c r="BY227" s="338"/>
      <c r="BZ227" s="338"/>
      <c r="CA227" s="338"/>
      <c r="CB227" s="338"/>
      <c r="CC227" s="13"/>
      <c r="CD227" s="13"/>
      <c r="CE227" s="13"/>
      <c r="CF227" s="13"/>
      <c r="CG227" s="13"/>
      <c r="CH227" s="13"/>
    </row>
    <row r="228" spans="6:86" ht="12" customHeight="1">
      <c r="F228" s="406"/>
      <c r="G228" s="406"/>
      <c r="BO228" s="338"/>
      <c r="BP228" s="338"/>
      <c r="BQ228" s="338"/>
      <c r="BR228" s="338"/>
      <c r="BS228" s="338"/>
      <c r="BT228" s="338"/>
      <c r="BU228" s="338"/>
      <c r="BV228" s="338"/>
      <c r="BW228" s="338"/>
      <c r="BX228" s="338"/>
      <c r="BY228" s="338"/>
      <c r="BZ228" s="338"/>
      <c r="CA228" s="338"/>
      <c r="CB228" s="338"/>
      <c r="CC228" s="13"/>
      <c r="CD228" s="13"/>
      <c r="CE228" s="13"/>
      <c r="CF228" s="13"/>
      <c r="CG228" s="13"/>
      <c r="CH228" s="13"/>
    </row>
    <row r="229" spans="6:86" ht="12" customHeight="1">
      <c r="F229" s="406"/>
      <c r="G229" s="406"/>
      <c r="BO229" s="338"/>
      <c r="BP229" s="338"/>
      <c r="BQ229" s="338"/>
      <c r="BR229" s="338"/>
      <c r="BS229" s="338"/>
      <c r="BT229" s="338"/>
      <c r="BU229" s="338"/>
      <c r="BV229" s="338"/>
      <c r="BW229" s="338"/>
      <c r="BX229" s="338"/>
      <c r="BY229" s="338"/>
      <c r="BZ229" s="338"/>
      <c r="CA229" s="338"/>
      <c r="CB229" s="338"/>
      <c r="CC229" s="13"/>
      <c r="CD229" s="13"/>
      <c r="CE229" s="13"/>
      <c r="CF229" s="13"/>
      <c r="CG229" s="13"/>
      <c r="CH229" s="13"/>
    </row>
    <row r="230" spans="6:86" ht="12" customHeight="1">
      <c r="F230" s="406"/>
      <c r="G230" s="406"/>
      <c r="BO230" s="338"/>
      <c r="BP230" s="338"/>
      <c r="BQ230" s="338"/>
      <c r="BR230" s="338"/>
      <c r="BS230" s="338"/>
      <c r="BT230" s="338"/>
      <c r="BU230" s="338"/>
      <c r="BV230" s="338"/>
      <c r="BW230" s="338"/>
      <c r="BX230" s="338"/>
      <c r="BY230" s="338"/>
      <c r="BZ230" s="338"/>
      <c r="CA230" s="338"/>
      <c r="CB230" s="338"/>
      <c r="CC230" s="13"/>
      <c r="CD230" s="13"/>
      <c r="CE230" s="13"/>
      <c r="CF230" s="13"/>
      <c r="CG230" s="13"/>
      <c r="CH230" s="13"/>
    </row>
    <row r="231" spans="6:86" ht="12" customHeight="1">
      <c r="F231" s="406"/>
      <c r="G231" s="406"/>
      <c r="BO231" s="338"/>
      <c r="BP231" s="338"/>
      <c r="BQ231" s="338"/>
      <c r="BR231" s="338"/>
      <c r="BS231" s="338"/>
      <c r="BT231" s="338"/>
      <c r="BU231" s="338"/>
      <c r="BV231" s="338"/>
      <c r="BW231" s="338"/>
      <c r="BX231" s="338"/>
      <c r="BY231" s="338"/>
      <c r="BZ231" s="338"/>
      <c r="CA231" s="338"/>
      <c r="CB231" s="338"/>
      <c r="CC231" s="13"/>
      <c r="CD231" s="13"/>
      <c r="CE231" s="13"/>
      <c r="CF231" s="13"/>
      <c r="CG231" s="13"/>
      <c r="CH231" s="13"/>
    </row>
    <row r="232" spans="6:86" ht="12" customHeight="1">
      <c r="F232" s="406"/>
      <c r="G232" s="406"/>
      <c r="BO232" s="338"/>
      <c r="BP232" s="338"/>
      <c r="BQ232" s="338"/>
      <c r="BR232" s="338"/>
      <c r="BS232" s="338"/>
      <c r="BT232" s="338"/>
      <c r="BU232" s="338"/>
      <c r="BV232" s="338"/>
      <c r="BW232" s="338"/>
      <c r="BX232" s="338"/>
      <c r="BY232" s="338"/>
      <c r="BZ232" s="338"/>
      <c r="CA232" s="338"/>
      <c r="CB232" s="338"/>
      <c r="CC232" s="13"/>
      <c r="CD232" s="13"/>
      <c r="CE232" s="13"/>
      <c r="CF232" s="13"/>
      <c r="CG232" s="13"/>
      <c r="CH232" s="13"/>
    </row>
    <row r="233" spans="6:86" ht="12" customHeight="1">
      <c r="F233" s="406"/>
      <c r="G233" s="406"/>
      <c r="BO233" s="338"/>
      <c r="BP233" s="338"/>
      <c r="BQ233" s="338"/>
      <c r="BR233" s="338"/>
      <c r="BS233" s="338"/>
      <c r="BT233" s="338"/>
      <c r="BU233" s="338"/>
      <c r="BV233" s="338"/>
      <c r="BW233" s="338"/>
      <c r="BX233" s="338"/>
      <c r="BY233" s="338"/>
      <c r="BZ233" s="338"/>
      <c r="CA233" s="338"/>
      <c r="CB233" s="338"/>
      <c r="CC233" s="13"/>
      <c r="CD233" s="13"/>
      <c r="CE233" s="13"/>
      <c r="CF233" s="13"/>
      <c r="CG233" s="13"/>
      <c r="CH233" s="13"/>
    </row>
    <row r="234" spans="6:86" ht="12" customHeight="1">
      <c r="F234" s="406"/>
      <c r="G234" s="406"/>
      <c r="BO234" s="338"/>
      <c r="BP234" s="338"/>
      <c r="BQ234" s="338"/>
      <c r="BR234" s="338"/>
      <c r="BS234" s="338"/>
      <c r="BT234" s="338"/>
      <c r="BU234" s="338"/>
      <c r="BV234" s="338"/>
      <c r="BW234" s="338"/>
      <c r="BX234" s="338"/>
      <c r="BY234" s="338"/>
      <c r="BZ234" s="338"/>
      <c r="CA234" s="338"/>
      <c r="CB234" s="338"/>
      <c r="CC234" s="13"/>
      <c r="CD234" s="13"/>
      <c r="CE234" s="13"/>
      <c r="CF234" s="13"/>
      <c r="CG234" s="13"/>
      <c r="CH234" s="13"/>
    </row>
    <row r="235" spans="6:86" ht="12" customHeight="1">
      <c r="F235" s="406"/>
      <c r="G235" s="406"/>
      <c r="BO235" s="338"/>
      <c r="BP235" s="338"/>
      <c r="BQ235" s="338"/>
      <c r="BR235" s="338"/>
      <c r="BS235" s="338"/>
      <c r="BT235" s="338"/>
      <c r="BU235" s="338"/>
      <c r="BV235" s="338"/>
      <c r="BW235" s="338"/>
      <c r="BX235" s="338"/>
      <c r="BY235" s="338"/>
      <c r="BZ235" s="338"/>
      <c r="CA235" s="338"/>
      <c r="CB235" s="338"/>
      <c r="CC235" s="13"/>
      <c r="CD235" s="13"/>
      <c r="CE235" s="13"/>
      <c r="CF235" s="13"/>
      <c r="CG235" s="13"/>
      <c r="CH235" s="13"/>
    </row>
    <row r="236" spans="6:86" ht="12" customHeight="1">
      <c r="F236" s="406"/>
      <c r="G236" s="406"/>
      <c r="BO236" s="338"/>
      <c r="BP236" s="338"/>
      <c r="BQ236" s="338"/>
      <c r="BR236" s="338"/>
      <c r="BS236" s="338"/>
      <c r="BT236" s="338"/>
      <c r="BU236" s="338"/>
      <c r="BV236" s="338"/>
      <c r="BW236" s="338"/>
      <c r="BX236" s="338"/>
      <c r="BY236" s="338"/>
      <c r="BZ236" s="338"/>
      <c r="CA236" s="338"/>
      <c r="CB236" s="338"/>
      <c r="CC236" s="13"/>
      <c r="CD236" s="13"/>
      <c r="CE236" s="13"/>
      <c r="CF236" s="13"/>
      <c r="CG236" s="13"/>
      <c r="CH236" s="13"/>
    </row>
    <row r="237" spans="6:86" ht="12" customHeight="1">
      <c r="F237" s="406"/>
      <c r="G237" s="406"/>
      <c r="BO237" s="338"/>
      <c r="BP237" s="338"/>
      <c r="BQ237" s="338"/>
      <c r="BR237" s="338"/>
      <c r="BS237" s="338"/>
      <c r="BT237" s="338"/>
      <c r="BU237" s="338"/>
      <c r="BV237" s="338"/>
      <c r="BW237" s="338"/>
      <c r="BX237" s="338"/>
      <c r="BY237" s="338"/>
      <c r="BZ237" s="338"/>
      <c r="CA237" s="338"/>
      <c r="CB237" s="338"/>
      <c r="CC237" s="13"/>
      <c r="CD237" s="13"/>
      <c r="CE237" s="13"/>
      <c r="CF237" s="13"/>
      <c r="CG237" s="13"/>
      <c r="CH237" s="13"/>
    </row>
    <row r="238" spans="6:86" ht="12" customHeight="1">
      <c r="F238" s="406"/>
      <c r="G238" s="406"/>
      <c r="BO238" s="338"/>
      <c r="BP238" s="338"/>
      <c r="BQ238" s="338"/>
      <c r="BR238" s="338"/>
      <c r="BS238" s="338"/>
      <c r="BT238" s="338"/>
      <c r="BU238" s="338"/>
      <c r="BV238" s="338"/>
      <c r="BW238" s="338"/>
      <c r="BX238" s="338"/>
      <c r="BY238" s="338"/>
      <c r="BZ238" s="338"/>
      <c r="CA238" s="338"/>
      <c r="CB238" s="338"/>
      <c r="CC238" s="13"/>
      <c r="CD238" s="13"/>
      <c r="CE238" s="13"/>
      <c r="CF238" s="13"/>
      <c r="CG238" s="13"/>
      <c r="CH238" s="13"/>
    </row>
    <row r="239" spans="6:86" ht="12" customHeight="1">
      <c r="F239" s="406"/>
      <c r="G239" s="406"/>
      <c r="BO239" s="338"/>
      <c r="BP239" s="338"/>
      <c r="BQ239" s="338"/>
      <c r="BR239" s="338"/>
      <c r="BS239" s="338"/>
      <c r="BT239" s="338"/>
      <c r="BU239" s="338"/>
      <c r="BV239" s="338"/>
      <c r="BW239" s="338"/>
      <c r="BX239" s="338"/>
      <c r="BY239" s="338"/>
      <c r="BZ239" s="338"/>
      <c r="CA239" s="338"/>
      <c r="CB239" s="338"/>
      <c r="CC239" s="13"/>
      <c r="CD239" s="13"/>
      <c r="CE239" s="13"/>
      <c r="CF239" s="13"/>
      <c r="CG239" s="13"/>
      <c r="CH239" s="13"/>
    </row>
    <row r="240" spans="6:86" ht="12" customHeight="1">
      <c r="F240" s="406"/>
      <c r="G240" s="406"/>
      <c r="BO240" s="338"/>
      <c r="BP240" s="338"/>
      <c r="BQ240" s="338"/>
      <c r="BR240" s="338"/>
      <c r="BS240" s="338"/>
      <c r="BT240" s="338"/>
      <c r="BU240" s="338"/>
      <c r="BV240" s="338"/>
      <c r="BW240" s="338"/>
      <c r="BX240" s="338"/>
      <c r="BY240" s="338"/>
      <c r="BZ240" s="338"/>
      <c r="CA240" s="338"/>
      <c r="CB240" s="338"/>
      <c r="CC240" s="13"/>
      <c r="CD240" s="13"/>
      <c r="CE240" s="13"/>
      <c r="CF240" s="13"/>
      <c r="CG240" s="13"/>
      <c r="CH240" s="13"/>
    </row>
    <row r="241" spans="6:86" ht="12" customHeight="1">
      <c r="F241" s="406"/>
      <c r="G241" s="406"/>
      <c r="BO241" s="338"/>
      <c r="BP241" s="338"/>
      <c r="BQ241" s="338"/>
      <c r="BR241" s="338"/>
      <c r="BS241" s="338"/>
      <c r="BT241" s="338"/>
      <c r="BU241" s="338"/>
      <c r="BV241" s="338"/>
      <c r="BW241" s="338"/>
      <c r="BX241" s="338"/>
      <c r="BY241" s="338"/>
      <c r="BZ241" s="338"/>
      <c r="CA241" s="338"/>
      <c r="CB241" s="338"/>
      <c r="CC241" s="13"/>
      <c r="CD241" s="13"/>
      <c r="CE241" s="13"/>
      <c r="CF241" s="13"/>
      <c r="CG241" s="13"/>
      <c r="CH241" s="13"/>
    </row>
    <row r="242" spans="6:86" ht="12" customHeight="1">
      <c r="F242" s="406"/>
      <c r="G242" s="406"/>
      <c r="BO242" s="338"/>
      <c r="BP242" s="338"/>
      <c r="BQ242" s="338"/>
      <c r="BR242" s="338"/>
      <c r="BS242" s="338"/>
      <c r="BT242" s="338"/>
      <c r="BU242" s="338"/>
      <c r="BV242" s="338"/>
      <c r="BW242" s="338"/>
      <c r="BX242" s="338"/>
      <c r="BY242" s="338"/>
      <c r="BZ242" s="338"/>
      <c r="CA242" s="338"/>
      <c r="CB242" s="338"/>
      <c r="CC242" s="13"/>
      <c r="CD242" s="13"/>
      <c r="CE242" s="13"/>
      <c r="CF242" s="13"/>
      <c r="CG242" s="13"/>
      <c r="CH242" s="13"/>
    </row>
    <row r="243" spans="6:86" ht="12" customHeight="1">
      <c r="F243" s="406"/>
      <c r="G243" s="406"/>
      <c r="BO243" s="338"/>
      <c r="BP243" s="338"/>
      <c r="BQ243" s="338"/>
      <c r="BR243" s="338"/>
      <c r="BS243" s="338"/>
      <c r="BT243" s="338"/>
      <c r="BU243" s="338"/>
      <c r="BV243" s="338"/>
      <c r="BW243" s="338"/>
      <c r="BX243" s="338"/>
      <c r="BY243" s="338"/>
      <c r="BZ243" s="338"/>
      <c r="CA243" s="338"/>
      <c r="CB243" s="338"/>
      <c r="CC243" s="13"/>
      <c r="CD243" s="13"/>
      <c r="CE243" s="13"/>
      <c r="CF243" s="13"/>
      <c r="CG243" s="13"/>
      <c r="CH243" s="13"/>
    </row>
    <row r="244" spans="6:86" ht="12" customHeight="1">
      <c r="F244" s="406"/>
      <c r="G244" s="406"/>
      <c r="BO244" s="338"/>
      <c r="BP244" s="338"/>
      <c r="BQ244" s="338"/>
      <c r="BR244" s="338"/>
      <c r="BS244" s="338"/>
      <c r="BT244" s="338"/>
      <c r="BU244" s="338"/>
      <c r="BV244" s="338"/>
      <c r="BW244" s="338"/>
      <c r="BX244" s="338"/>
      <c r="BY244" s="338"/>
      <c r="BZ244" s="338"/>
      <c r="CA244" s="338"/>
      <c r="CB244" s="338"/>
      <c r="CC244" s="13"/>
      <c r="CD244" s="13"/>
      <c r="CE244" s="13"/>
      <c r="CF244" s="13"/>
      <c r="CG244" s="13"/>
      <c r="CH244" s="13"/>
    </row>
    <row r="245" spans="6:86" ht="12" customHeight="1">
      <c r="F245" s="406"/>
      <c r="G245" s="406"/>
      <c r="BO245" s="338"/>
      <c r="BP245" s="338"/>
      <c r="BQ245" s="338"/>
      <c r="BR245" s="338"/>
      <c r="BS245" s="338"/>
      <c r="BT245" s="338"/>
      <c r="BU245" s="338"/>
      <c r="BV245" s="338"/>
      <c r="BW245" s="338"/>
      <c r="BX245" s="338"/>
      <c r="BY245" s="338"/>
      <c r="BZ245" s="338"/>
      <c r="CA245" s="338"/>
      <c r="CB245" s="338"/>
      <c r="CC245" s="13"/>
      <c r="CD245" s="13"/>
      <c r="CE245" s="13"/>
      <c r="CF245" s="13"/>
      <c r="CG245" s="13"/>
      <c r="CH245" s="13"/>
    </row>
    <row r="246" spans="6:86" ht="12" customHeight="1">
      <c r="F246" s="406"/>
      <c r="G246" s="406"/>
      <c r="BO246" s="338"/>
      <c r="BP246" s="338"/>
      <c r="BQ246" s="338"/>
      <c r="BR246" s="338"/>
      <c r="BS246" s="338"/>
      <c r="BT246" s="338"/>
      <c r="BU246" s="338"/>
      <c r="BV246" s="338"/>
      <c r="BW246" s="338"/>
      <c r="BX246" s="338"/>
      <c r="BY246" s="338"/>
      <c r="BZ246" s="338"/>
      <c r="CA246" s="338"/>
      <c r="CB246" s="338"/>
      <c r="CC246" s="13"/>
      <c r="CD246" s="13"/>
      <c r="CE246" s="13"/>
      <c r="CF246" s="13"/>
      <c r="CG246" s="13"/>
      <c r="CH246" s="13"/>
    </row>
    <row r="247" spans="6:86" ht="12" customHeight="1">
      <c r="F247" s="406"/>
      <c r="G247" s="406"/>
      <c r="BO247" s="338"/>
      <c r="BP247" s="338"/>
      <c r="BQ247" s="338"/>
      <c r="BR247" s="338"/>
      <c r="BS247" s="338"/>
      <c r="BT247" s="338"/>
      <c r="BU247" s="338"/>
      <c r="BV247" s="338"/>
      <c r="BW247" s="338"/>
      <c r="BX247" s="338"/>
      <c r="BY247" s="338"/>
      <c r="BZ247" s="338"/>
      <c r="CA247" s="338"/>
      <c r="CB247" s="338"/>
      <c r="CC247" s="13"/>
      <c r="CD247" s="13"/>
      <c r="CE247" s="13"/>
      <c r="CF247" s="13"/>
      <c r="CG247" s="13"/>
      <c r="CH247" s="13"/>
    </row>
    <row r="248" spans="6:86" ht="12" customHeight="1">
      <c r="F248" s="406"/>
      <c r="G248" s="406"/>
      <c r="BO248" s="338"/>
      <c r="BP248" s="338"/>
      <c r="BQ248" s="338"/>
      <c r="BR248" s="338"/>
      <c r="BS248" s="338"/>
      <c r="BT248" s="338"/>
      <c r="BU248" s="338"/>
      <c r="BV248" s="338"/>
      <c r="BW248" s="338"/>
      <c r="BX248" s="338"/>
      <c r="BY248" s="338"/>
      <c r="BZ248" s="338"/>
      <c r="CA248" s="338"/>
      <c r="CB248" s="338"/>
      <c r="CC248" s="13"/>
      <c r="CD248" s="13"/>
      <c r="CE248" s="13"/>
      <c r="CF248" s="13"/>
      <c r="CG248" s="13"/>
      <c r="CH248" s="13"/>
    </row>
    <row r="249" spans="6:86" ht="12" customHeight="1">
      <c r="F249" s="406"/>
      <c r="G249" s="406"/>
      <c r="BO249" s="338"/>
      <c r="BP249" s="338"/>
      <c r="BQ249" s="338"/>
      <c r="BR249" s="338"/>
      <c r="BS249" s="338"/>
      <c r="BT249" s="338"/>
      <c r="BU249" s="338"/>
      <c r="BV249" s="338"/>
      <c r="BW249" s="338"/>
      <c r="BX249" s="338"/>
      <c r="BY249" s="338"/>
      <c r="BZ249" s="338"/>
      <c r="CA249" s="338"/>
      <c r="CB249" s="338"/>
      <c r="CC249" s="13"/>
      <c r="CD249" s="13"/>
      <c r="CE249" s="13"/>
      <c r="CF249" s="13"/>
      <c r="CG249" s="13"/>
      <c r="CH249" s="13"/>
    </row>
    <row r="250" spans="6:86" ht="12" customHeight="1">
      <c r="F250" s="406"/>
      <c r="G250" s="406"/>
      <c r="BO250" s="338"/>
      <c r="BP250" s="338"/>
      <c r="BQ250" s="338"/>
      <c r="BR250" s="338"/>
      <c r="BS250" s="338"/>
      <c r="BT250" s="338"/>
      <c r="BU250" s="338"/>
      <c r="BV250" s="338"/>
      <c r="BW250" s="338"/>
      <c r="BX250" s="338"/>
      <c r="BY250" s="338"/>
      <c r="BZ250" s="338"/>
      <c r="CA250" s="338"/>
      <c r="CB250" s="338"/>
      <c r="CC250" s="13"/>
      <c r="CD250" s="13"/>
      <c r="CE250" s="13"/>
      <c r="CF250" s="13"/>
      <c r="CG250" s="13"/>
      <c r="CH250" s="13"/>
    </row>
    <row r="251" spans="6:86" ht="12" customHeight="1">
      <c r="F251" s="406"/>
      <c r="G251" s="406"/>
      <c r="BO251" s="338"/>
      <c r="BP251" s="338"/>
      <c r="BQ251" s="338"/>
      <c r="BR251" s="338"/>
      <c r="BS251" s="338"/>
      <c r="BT251" s="338"/>
      <c r="BU251" s="338"/>
      <c r="BV251" s="338"/>
      <c r="BW251" s="338"/>
      <c r="BX251" s="338"/>
      <c r="BY251" s="338"/>
      <c r="BZ251" s="338"/>
      <c r="CA251" s="338"/>
      <c r="CB251" s="338"/>
      <c r="CC251" s="13"/>
      <c r="CD251" s="13"/>
      <c r="CE251" s="13"/>
      <c r="CF251" s="13"/>
      <c r="CG251" s="13"/>
      <c r="CH251" s="13"/>
    </row>
    <row r="252" spans="6:86" ht="12" customHeight="1">
      <c r="F252" s="406"/>
      <c r="G252" s="406"/>
      <c r="BO252" s="338"/>
      <c r="BP252" s="338"/>
      <c r="BQ252" s="338"/>
      <c r="BR252" s="338"/>
      <c r="BS252" s="338"/>
      <c r="BT252" s="338"/>
      <c r="BU252" s="338"/>
      <c r="BV252" s="338"/>
      <c r="BW252" s="338"/>
      <c r="BX252" s="338"/>
      <c r="BY252" s="338"/>
      <c r="BZ252" s="338"/>
      <c r="CA252" s="338"/>
      <c r="CB252" s="338"/>
      <c r="CC252" s="13"/>
      <c r="CD252" s="13"/>
      <c r="CE252" s="13"/>
      <c r="CF252" s="13"/>
      <c r="CG252" s="13"/>
      <c r="CH252" s="13"/>
    </row>
    <row r="253" spans="6:86" ht="12" customHeight="1">
      <c r="F253" s="406"/>
      <c r="G253" s="406"/>
      <c r="BO253" s="338"/>
      <c r="BP253" s="338"/>
      <c r="BQ253" s="338"/>
      <c r="BR253" s="338"/>
      <c r="BS253" s="338"/>
      <c r="BT253" s="338"/>
      <c r="BU253" s="338"/>
      <c r="BV253" s="338"/>
      <c r="BW253" s="338"/>
      <c r="BX253" s="338"/>
      <c r="BY253" s="338"/>
      <c r="BZ253" s="338"/>
      <c r="CA253" s="338"/>
      <c r="CB253" s="338"/>
      <c r="CC253" s="13"/>
      <c r="CD253" s="13"/>
      <c r="CE253" s="13"/>
      <c r="CF253" s="13"/>
      <c r="CG253" s="13"/>
      <c r="CH253" s="13"/>
    </row>
    <row r="254" spans="6:86" ht="12" customHeight="1">
      <c r="F254" s="406"/>
      <c r="G254" s="406"/>
      <c r="BO254" s="338"/>
      <c r="BP254" s="338"/>
      <c r="BQ254" s="338"/>
      <c r="BR254" s="338"/>
      <c r="BS254" s="338"/>
      <c r="BT254" s="338"/>
      <c r="BU254" s="338"/>
      <c r="BV254" s="338"/>
      <c r="BW254" s="338"/>
      <c r="BX254" s="338"/>
      <c r="BY254" s="338"/>
      <c r="BZ254" s="338"/>
      <c r="CA254" s="338"/>
      <c r="CB254" s="338"/>
      <c r="CC254" s="13"/>
      <c r="CD254" s="13"/>
      <c r="CE254" s="13"/>
      <c r="CF254" s="13"/>
      <c r="CG254" s="13"/>
      <c r="CH254" s="13"/>
    </row>
    <row r="255" spans="6:86" ht="12" customHeight="1">
      <c r="F255" s="406"/>
      <c r="G255" s="406"/>
      <c r="BO255" s="338"/>
      <c r="BP255" s="338"/>
      <c r="BQ255" s="338"/>
      <c r="BR255" s="338"/>
      <c r="BS255" s="338"/>
      <c r="BT255" s="338"/>
      <c r="BU255" s="338"/>
      <c r="BV255" s="338"/>
      <c r="BW255" s="338"/>
      <c r="BX255" s="338"/>
      <c r="BY255" s="338"/>
      <c r="BZ255" s="338"/>
      <c r="CA255" s="338"/>
      <c r="CB255" s="338"/>
      <c r="CC255" s="13"/>
      <c r="CD255" s="13"/>
      <c r="CE255" s="13"/>
      <c r="CF255" s="13"/>
      <c r="CG255" s="13"/>
      <c r="CH255" s="13"/>
    </row>
    <row r="256" spans="6:86" ht="12" customHeight="1">
      <c r="F256" s="406"/>
      <c r="G256" s="406"/>
      <c r="BO256" s="338"/>
      <c r="BP256" s="338"/>
      <c r="BQ256" s="338"/>
      <c r="BR256" s="338"/>
      <c r="BS256" s="338"/>
      <c r="BT256" s="338"/>
      <c r="BU256" s="338"/>
      <c r="BV256" s="338"/>
      <c r="BW256" s="338"/>
      <c r="BX256" s="338"/>
      <c r="BY256" s="338"/>
      <c r="BZ256" s="338"/>
      <c r="CA256" s="338"/>
      <c r="CB256" s="338"/>
      <c r="CC256" s="13"/>
      <c r="CD256" s="13"/>
      <c r="CE256" s="13"/>
      <c r="CF256" s="13"/>
      <c r="CG256" s="13"/>
      <c r="CH256" s="13"/>
    </row>
    <row r="257" spans="6:86" ht="12" customHeight="1">
      <c r="F257" s="406"/>
      <c r="G257" s="406"/>
      <c r="BO257" s="338"/>
      <c r="BP257" s="338"/>
      <c r="BQ257" s="338"/>
      <c r="BR257" s="338"/>
      <c r="BS257" s="338"/>
      <c r="BT257" s="338"/>
      <c r="BU257" s="338"/>
      <c r="BV257" s="338"/>
      <c r="BW257" s="338"/>
      <c r="BX257" s="338"/>
      <c r="BY257" s="338"/>
      <c r="BZ257" s="338"/>
      <c r="CA257" s="338"/>
      <c r="CB257" s="338"/>
      <c r="CC257" s="13"/>
      <c r="CD257" s="13"/>
      <c r="CE257" s="13"/>
      <c r="CF257" s="13"/>
      <c r="CG257" s="13"/>
      <c r="CH257" s="13"/>
    </row>
    <row r="258" spans="6:86" ht="12" customHeight="1">
      <c r="F258" s="406"/>
      <c r="G258" s="406"/>
      <c r="BO258" s="338"/>
      <c r="BP258" s="338"/>
      <c r="BQ258" s="338"/>
      <c r="BR258" s="338"/>
      <c r="BS258" s="338"/>
      <c r="BT258" s="338"/>
      <c r="BU258" s="338"/>
      <c r="BV258" s="338"/>
      <c r="BW258" s="338"/>
      <c r="BX258" s="338"/>
      <c r="BY258" s="338"/>
      <c r="BZ258" s="338"/>
      <c r="CA258" s="338"/>
      <c r="CB258" s="338"/>
      <c r="CC258" s="13"/>
      <c r="CD258" s="13"/>
      <c r="CE258" s="13"/>
      <c r="CF258" s="13"/>
      <c r="CG258" s="13"/>
      <c r="CH258" s="13"/>
    </row>
    <row r="259" spans="6:86" ht="12" customHeight="1">
      <c r="F259" s="406"/>
      <c r="G259" s="406"/>
      <c r="BO259" s="338"/>
      <c r="BP259" s="338"/>
      <c r="BQ259" s="338"/>
      <c r="BR259" s="338"/>
      <c r="BS259" s="338"/>
      <c r="BT259" s="338"/>
      <c r="BU259" s="338"/>
      <c r="BV259" s="338"/>
      <c r="BW259" s="338"/>
      <c r="BX259" s="338"/>
      <c r="BY259" s="338"/>
      <c r="BZ259" s="338"/>
      <c r="CA259" s="338"/>
      <c r="CB259" s="338"/>
      <c r="CC259" s="13"/>
      <c r="CD259" s="13"/>
      <c r="CE259" s="13"/>
      <c r="CF259" s="13"/>
      <c r="CG259" s="13"/>
      <c r="CH259" s="13"/>
    </row>
    <row r="260" spans="6:86" ht="12" customHeight="1">
      <c r="F260" s="406"/>
      <c r="G260" s="406"/>
      <c r="BO260" s="338"/>
      <c r="BP260" s="338"/>
      <c r="BQ260" s="338"/>
      <c r="BR260" s="338"/>
      <c r="BS260" s="338"/>
      <c r="BT260" s="338"/>
      <c r="BU260" s="338"/>
      <c r="BV260" s="338"/>
      <c r="BW260" s="338"/>
      <c r="BX260" s="338"/>
      <c r="BY260" s="338"/>
      <c r="BZ260" s="338"/>
      <c r="CA260" s="338"/>
      <c r="CB260" s="338"/>
      <c r="CC260" s="13"/>
      <c r="CD260" s="13"/>
      <c r="CE260" s="13"/>
      <c r="CF260" s="13"/>
      <c r="CG260" s="13"/>
      <c r="CH260" s="13"/>
    </row>
    <row r="261" spans="6:86" ht="12" customHeight="1">
      <c r="F261" s="406"/>
      <c r="G261" s="406"/>
      <c r="BO261" s="338"/>
      <c r="BP261" s="338"/>
      <c r="BQ261" s="338"/>
      <c r="BR261" s="338"/>
      <c r="BS261" s="338"/>
      <c r="BT261" s="338"/>
      <c r="BU261" s="338"/>
      <c r="BV261" s="338"/>
      <c r="BW261" s="338"/>
      <c r="BX261" s="338"/>
      <c r="BY261" s="338"/>
      <c r="BZ261" s="338"/>
      <c r="CA261" s="338"/>
      <c r="CB261" s="338"/>
      <c r="CC261" s="13"/>
      <c r="CD261" s="13"/>
      <c r="CE261" s="13"/>
      <c r="CF261" s="13"/>
      <c r="CG261" s="13"/>
      <c r="CH261" s="13"/>
    </row>
    <row r="262" spans="6:86" ht="12" customHeight="1">
      <c r="F262" s="406"/>
      <c r="G262" s="406"/>
      <c r="BO262" s="338"/>
      <c r="BP262" s="338"/>
      <c r="BQ262" s="338"/>
      <c r="BR262" s="338"/>
      <c r="BS262" s="338"/>
      <c r="BT262" s="338"/>
      <c r="BU262" s="338"/>
      <c r="BV262" s="338"/>
      <c r="BW262" s="338"/>
      <c r="BX262" s="338"/>
      <c r="BY262" s="338"/>
      <c r="BZ262" s="338"/>
      <c r="CA262" s="338"/>
      <c r="CB262" s="338"/>
      <c r="CC262" s="13"/>
      <c r="CD262" s="13"/>
      <c r="CE262" s="13"/>
      <c r="CF262" s="13"/>
      <c r="CG262" s="13"/>
      <c r="CH262" s="13"/>
    </row>
    <row r="263" spans="6:86" ht="12" customHeight="1">
      <c r="F263" s="406"/>
      <c r="G263" s="406"/>
      <c r="BO263" s="338"/>
      <c r="BP263" s="338"/>
      <c r="BQ263" s="338"/>
      <c r="BR263" s="338"/>
      <c r="BS263" s="338"/>
      <c r="BT263" s="338"/>
      <c r="BU263" s="338"/>
      <c r="BV263" s="338"/>
      <c r="BW263" s="338"/>
      <c r="BX263" s="338"/>
      <c r="BY263" s="338"/>
      <c r="BZ263" s="338"/>
      <c r="CA263" s="338"/>
      <c r="CB263" s="338"/>
      <c r="CC263" s="13"/>
      <c r="CD263" s="13"/>
      <c r="CE263" s="13"/>
      <c r="CF263" s="13"/>
      <c r="CG263" s="13"/>
      <c r="CH263" s="13"/>
    </row>
    <row r="264" spans="6:86" ht="12" customHeight="1">
      <c r="F264" s="406"/>
      <c r="G264" s="406"/>
      <c r="BO264" s="338"/>
      <c r="BP264" s="338"/>
      <c r="BQ264" s="338"/>
      <c r="BR264" s="338"/>
      <c r="BS264" s="338"/>
      <c r="BT264" s="338"/>
      <c r="BU264" s="338"/>
      <c r="BV264" s="338"/>
      <c r="BW264" s="338"/>
      <c r="BX264" s="338"/>
      <c r="BY264" s="338"/>
      <c r="BZ264" s="338"/>
      <c r="CA264" s="338"/>
      <c r="CB264" s="338"/>
      <c r="CC264" s="13"/>
      <c r="CD264" s="13"/>
      <c r="CE264" s="13"/>
      <c r="CF264" s="13"/>
      <c r="CG264" s="13"/>
      <c r="CH264" s="13"/>
    </row>
    <row r="265" spans="6:86" ht="12" customHeight="1">
      <c r="F265" s="406"/>
      <c r="G265" s="406"/>
      <c r="BO265" s="338"/>
      <c r="BP265" s="338"/>
      <c r="BQ265" s="338"/>
      <c r="BR265" s="338"/>
      <c r="BS265" s="338"/>
      <c r="BT265" s="338"/>
      <c r="BU265" s="338"/>
      <c r="BV265" s="338"/>
      <c r="BW265" s="338"/>
      <c r="BX265" s="338"/>
      <c r="BY265" s="338"/>
      <c r="BZ265" s="338"/>
      <c r="CA265" s="338"/>
      <c r="CB265" s="338"/>
      <c r="CC265" s="13"/>
      <c r="CD265" s="13"/>
      <c r="CE265" s="13"/>
      <c r="CF265" s="13"/>
      <c r="CG265" s="13"/>
      <c r="CH265" s="13"/>
    </row>
    <row r="266" spans="6:86" ht="12" customHeight="1">
      <c r="F266" s="406"/>
      <c r="G266" s="406"/>
      <c r="BO266" s="338"/>
      <c r="BP266" s="338"/>
      <c r="BQ266" s="338"/>
      <c r="BR266" s="338"/>
      <c r="BS266" s="338"/>
      <c r="BT266" s="338"/>
      <c r="BU266" s="338"/>
      <c r="BV266" s="338"/>
      <c r="BW266" s="338"/>
      <c r="BX266" s="338"/>
      <c r="BY266" s="338"/>
      <c r="BZ266" s="338"/>
      <c r="CA266" s="338"/>
      <c r="CB266" s="338"/>
      <c r="CC266" s="13"/>
      <c r="CD266" s="13"/>
      <c r="CE266" s="13"/>
      <c r="CF266" s="13"/>
      <c r="CG266" s="13"/>
      <c r="CH266" s="13"/>
    </row>
    <row r="267" spans="6:86" ht="12" customHeight="1">
      <c r="F267" s="406"/>
      <c r="G267" s="406"/>
      <c r="BO267" s="338"/>
      <c r="BP267" s="338"/>
      <c r="BQ267" s="338"/>
      <c r="BR267" s="338"/>
      <c r="BS267" s="338"/>
      <c r="BT267" s="338"/>
      <c r="BU267" s="338"/>
      <c r="BV267" s="338"/>
      <c r="BW267" s="338"/>
      <c r="BX267" s="338"/>
      <c r="BY267" s="338"/>
      <c r="BZ267" s="338"/>
      <c r="CA267" s="338"/>
      <c r="CB267" s="338"/>
      <c r="CC267" s="13"/>
      <c r="CD267" s="13"/>
      <c r="CE267" s="13"/>
      <c r="CF267" s="13"/>
      <c r="CG267" s="13"/>
      <c r="CH267" s="13"/>
    </row>
    <row r="268" spans="6:86" ht="12" customHeight="1">
      <c r="F268" s="406"/>
      <c r="G268" s="406"/>
      <c r="BO268" s="338"/>
      <c r="BP268" s="338"/>
      <c r="BQ268" s="338"/>
      <c r="BR268" s="338"/>
      <c r="BS268" s="338"/>
      <c r="BT268" s="338"/>
      <c r="BU268" s="338"/>
      <c r="BV268" s="338"/>
      <c r="BW268" s="338"/>
      <c r="BX268" s="338"/>
      <c r="BY268" s="338"/>
      <c r="BZ268" s="338"/>
      <c r="CA268" s="338"/>
      <c r="CB268" s="338"/>
      <c r="CC268" s="13"/>
      <c r="CD268" s="13"/>
      <c r="CE268" s="13"/>
      <c r="CF268" s="13"/>
      <c r="CG268" s="13"/>
      <c r="CH268" s="13"/>
    </row>
    <row r="269" spans="6:86" ht="12" customHeight="1">
      <c r="F269" s="406"/>
      <c r="G269" s="406"/>
      <c r="BO269" s="338"/>
      <c r="BP269" s="338"/>
      <c r="BQ269" s="338"/>
      <c r="BR269" s="338"/>
      <c r="BS269" s="338"/>
      <c r="BT269" s="338"/>
      <c r="BU269" s="338"/>
      <c r="BV269" s="338"/>
      <c r="BW269" s="338"/>
      <c r="BX269" s="338"/>
      <c r="BY269" s="338"/>
      <c r="BZ269" s="338"/>
      <c r="CA269" s="338"/>
      <c r="CB269" s="338"/>
      <c r="CC269" s="13"/>
      <c r="CD269" s="13"/>
      <c r="CE269" s="13"/>
      <c r="CF269" s="13"/>
      <c r="CG269" s="13"/>
      <c r="CH269" s="13"/>
    </row>
    <row r="270" spans="6:86" ht="12" customHeight="1">
      <c r="F270" s="406"/>
      <c r="G270" s="406"/>
      <c r="BO270" s="338"/>
      <c r="BP270" s="338"/>
      <c r="BQ270" s="338"/>
      <c r="BR270" s="338"/>
      <c r="BS270" s="338"/>
      <c r="BT270" s="338"/>
      <c r="BU270" s="338"/>
      <c r="BV270" s="338"/>
      <c r="BW270" s="338"/>
      <c r="BX270" s="338"/>
      <c r="BY270" s="338"/>
      <c r="BZ270" s="338"/>
      <c r="CA270" s="338"/>
      <c r="CB270" s="338"/>
      <c r="CC270" s="13"/>
      <c r="CD270" s="13"/>
      <c r="CE270" s="13"/>
      <c r="CF270" s="13"/>
      <c r="CG270" s="13"/>
      <c r="CH270" s="13"/>
    </row>
    <row r="271" spans="6:86" ht="12" customHeight="1">
      <c r="F271" s="406"/>
      <c r="G271" s="406"/>
      <c r="BO271" s="338"/>
      <c r="BP271" s="338"/>
      <c r="BQ271" s="338"/>
      <c r="BR271" s="338"/>
      <c r="BS271" s="338"/>
      <c r="BT271" s="338"/>
      <c r="BU271" s="338"/>
      <c r="BV271" s="338"/>
      <c r="BW271" s="338"/>
      <c r="BX271" s="338"/>
      <c r="BY271" s="338"/>
      <c r="BZ271" s="338"/>
      <c r="CA271" s="338"/>
      <c r="CB271" s="338"/>
      <c r="CC271" s="13"/>
      <c r="CD271" s="13"/>
      <c r="CE271" s="13"/>
      <c r="CF271" s="13"/>
      <c r="CG271" s="13"/>
      <c r="CH271" s="13"/>
    </row>
    <row r="272" spans="6:86" ht="12" customHeight="1">
      <c r="F272" s="406"/>
      <c r="G272" s="406"/>
      <c r="BO272" s="338"/>
      <c r="BP272" s="338"/>
      <c r="BQ272" s="338"/>
      <c r="BR272" s="338"/>
      <c r="BS272" s="338"/>
      <c r="BT272" s="338"/>
      <c r="BU272" s="338"/>
      <c r="BV272" s="338"/>
      <c r="BW272" s="338"/>
      <c r="BX272" s="338"/>
      <c r="BY272" s="338"/>
      <c r="BZ272" s="338"/>
      <c r="CA272" s="338"/>
      <c r="CB272" s="338"/>
      <c r="CC272" s="13"/>
      <c r="CD272" s="13"/>
      <c r="CE272" s="13"/>
      <c r="CF272" s="13"/>
      <c r="CG272" s="13"/>
      <c r="CH272" s="13"/>
    </row>
    <row r="273" spans="6:86" ht="12" customHeight="1">
      <c r="F273" s="406"/>
      <c r="G273" s="406"/>
      <c r="BO273" s="338"/>
      <c r="BP273" s="338"/>
      <c r="BQ273" s="338"/>
      <c r="BR273" s="338"/>
      <c r="BS273" s="338"/>
      <c r="BT273" s="338"/>
      <c r="BU273" s="338"/>
      <c r="BV273" s="338"/>
      <c r="BW273" s="338"/>
      <c r="BX273" s="338"/>
      <c r="BY273" s="338"/>
      <c r="BZ273" s="338"/>
      <c r="CA273" s="338"/>
      <c r="CB273" s="338"/>
      <c r="CC273" s="13"/>
      <c r="CD273" s="13"/>
      <c r="CE273" s="13"/>
      <c r="CF273" s="13"/>
      <c r="CG273" s="13"/>
      <c r="CH273" s="13"/>
    </row>
    <row r="274" spans="6:86" ht="12" customHeight="1">
      <c r="F274" s="406"/>
      <c r="G274" s="406"/>
      <c r="BO274" s="338"/>
      <c r="BP274" s="338"/>
      <c r="BQ274" s="338"/>
      <c r="BR274" s="338"/>
      <c r="BS274" s="338"/>
      <c r="BT274" s="338"/>
      <c r="BU274" s="338"/>
      <c r="BV274" s="338"/>
      <c r="BW274" s="338"/>
      <c r="BX274" s="338"/>
      <c r="BY274" s="338"/>
      <c r="BZ274" s="338"/>
      <c r="CA274" s="338"/>
      <c r="CB274" s="338"/>
      <c r="CC274" s="13"/>
      <c r="CD274" s="13"/>
      <c r="CE274" s="13"/>
      <c r="CF274" s="13"/>
      <c r="CG274" s="13"/>
      <c r="CH274" s="13"/>
    </row>
    <row r="275" spans="6:86" ht="12" customHeight="1">
      <c r="F275" s="406"/>
      <c r="G275" s="406"/>
      <c r="BO275" s="338"/>
      <c r="BP275" s="338"/>
      <c r="BQ275" s="338"/>
      <c r="BR275" s="338"/>
      <c r="BS275" s="338"/>
      <c r="BT275" s="338"/>
      <c r="BU275" s="338"/>
      <c r="BV275" s="338"/>
      <c r="BW275" s="338"/>
      <c r="BX275" s="338"/>
      <c r="BY275" s="338"/>
      <c r="BZ275" s="338"/>
      <c r="CA275" s="338"/>
      <c r="CB275" s="338"/>
      <c r="CC275" s="13"/>
      <c r="CD275" s="13"/>
      <c r="CE275" s="13"/>
      <c r="CF275" s="13"/>
      <c r="CG275" s="13"/>
      <c r="CH275" s="13"/>
    </row>
    <row r="276" spans="6:86" ht="12" customHeight="1">
      <c r="F276" s="406"/>
      <c r="G276" s="406"/>
      <c r="BO276" s="338"/>
      <c r="BP276" s="338"/>
      <c r="BQ276" s="338"/>
      <c r="BR276" s="338"/>
      <c r="BS276" s="338"/>
      <c r="BT276" s="338"/>
      <c r="BU276" s="338"/>
      <c r="BV276" s="338"/>
      <c r="BW276" s="338"/>
      <c r="BX276" s="338"/>
      <c r="BY276" s="338"/>
      <c r="BZ276" s="338"/>
      <c r="CA276" s="338"/>
      <c r="CB276" s="338"/>
      <c r="CC276" s="13"/>
      <c r="CD276" s="13"/>
      <c r="CE276" s="13"/>
      <c r="CF276" s="13"/>
      <c r="CG276" s="13"/>
      <c r="CH276" s="13"/>
    </row>
    <row r="277" spans="6:86" ht="12" customHeight="1">
      <c r="F277" s="406"/>
      <c r="G277" s="406"/>
      <c r="BO277" s="338"/>
      <c r="BP277" s="338"/>
      <c r="BQ277" s="338"/>
      <c r="BR277" s="338"/>
      <c r="BS277" s="338"/>
      <c r="BT277" s="338"/>
      <c r="BU277" s="338"/>
      <c r="BV277" s="338"/>
      <c r="BW277" s="338"/>
      <c r="BX277" s="338"/>
      <c r="BY277" s="338"/>
      <c r="BZ277" s="338"/>
      <c r="CA277" s="338"/>
      <c r="CB277" s="338"/>
      <c r="CC277" s="13"/>
      <c r="CD277" s="13"/>
      <c r="CE277" s="13"/>
      <c r="CF277" s="13"/>
      <c r="CG277" s="13"/>
      <c r="CH277" s="13"/>
    </row>
    <row r="278" spans="6:86" ht="12" customHeight="1">
      <c r="F278" s="406"/>
      <c r="G278" s="406"/>
      <c r="BO278" s="338"/>
      <c r="BP278" s="338"/>
      <c r="BQ278" s="338"/>
      <c r="BR278" s="338"/>
      <c r="BS278" s="338"/>
      <c r="BT278" s="338"/>
      <c r="BU278" s="338"/>
      <c r="BV278" s="338"/>
      <c r="BW278" s="338"/>
      <c r="BX278" s="338"/>
      <c r="BY278" s="338"/>
      <c r="BZ278" s="338"/>
      <c r="CA278" s="338"/>
      <c r="CB278" s="338"/>
      <c r="CC278" s="13"/>
      <c r="CD278" s="13"/>
      <c r="CE278" s="13"/>
      <c r="CF278" s="13"/>
      <c r="CG278" s="13"/>
      <c r="CH278" s="13"/>
    </row>
    <row r="279" spans="6:86" ht="12" customHeight="1">
      <c r="F279" s="406"/>
      <c r="G279" s="406"/>
      <c r="BO279" s="338"/>
      <c r="BP279" s="338"/>
      <c r="BQ279" s="338"/>
      <c r="BR279" s="338"/>
      <c r="BS279" s="338"/>
      <c r="BT279" s="338"/>
      <c r="BU279" s="338"/>
      <c r="BV279" s="338"/>
      <c r="BW279" s="338"/>
      <c r="BX279" s="338"/>
      <c r="BY279" s="338"/>
      <c r="BZ279" s="338"/>
      <c r="CA279" s="338"/>
      <c r="CB279" s="338"/>
      <c r="CC279" s="13"/>
      <c r="CD279" s="13"/>
      <c r="CE279" s="13"/>
      <c r="CF279" s="13"/>
      <c r="CG279" s="13"/>
      <c r="CH279" s="13"/>
    </row>
    <row r="280" spans="6:86" ht="12" customHeight="1">
      <c r="F280" s="406"/>
      <c r="G280" s="406"/>
      <c r="BO280" s="338"/>
      <c r="BP280" s="338"/>
      <c r="BQ280" s="338"/>
      <c r="BR280" s="338"/>
      <c r="BS280" s="338"/>
      <c r="BT280" s="338"/>
      <c r="BU280" s="338"/>
      <c r="BV280" s="338"/>
      <c r="BW280" s="338"/>
      <c r="BX280" s="338"/>
      <c r="BY280" s="338"/>
      <c r="BZ280" s="338"/>
      <c r="CA280" s="338"/>
      <c r="CB280" s="338"/>
      <c r="CC280" s="13"/>
      <c r="CD280" s="13"/>
      <c r="CE280" s="13"/>
      <c r="CF280" s="13"/>
      <c r="CG280" s="13"/>
      <c r="CH280" s="13"/>
    </row>
    <row r="281" spans="6:86" ht="12" customHeight="1">
      <c r="F281" s="406"/>
      <c r="G281" s="406"/>
      <c r="BO281" s="338"/>
      <c r="BP281" s="338"/>
      <c r="BQ281" s="338"/>
      <c r="BR281" s="338"/>
      <c r="BS281" s="338"/>
      <c r="BT281" s="338"/>
      <c r="BU281" s="338"/>
      <c r="BV281" s="338"/>
      <c r="BW281" s="338"/>
      <c r="BX281" s="338"/>
      <c r="BY281" s="338"/>
      <c r="BZ281" s="338"/>
      <c r="CA281" s="338"/>
      <c r="CB281" s="338"/>
      <c r="CC281" s="13"/>
      <c r="CD281" s="13"/>
      <c r="CE281" s="13"/>
      <c r="CF281" s="13"/>
      <c r="CG281" s="13"/>
      <c r="CH281" s="13"/>
    </row>
    <row r="282" spans="6:86" ht="12" customHeight="1">
      <c r="F282" s="406"/>
      <c r="G282" s="406"/>
      <c r="BO282" s="338"/>
      <c r="BP282" s="338"/>
      <c r="BQ282" s="338"/>
      <c r="BR282" s="338"/>
      <c r="BS282" s="338"/>
      <c r="BT282" s="338"/>
      <c r="BU282" s="338"/>
      <c r="BV282" s="338"/>
      <c r="BW282" s="338"/>
      <c r="BX282" s="338"/>
      <c r="BY282" s="338"/>
      <c r="BZ282" s="338"/>
      <c r="CA282" s="338"/>
      <c r="CB282" s="338"/>
      <c r="CC282" s="13"/>
      <c r="CD282" s="13"/>
      <c r="CE282" s="13"/>
      <c r="CF282" s="13"/>
      <c r="CG282" s="13"/>
      <c r="CH282" s="13"/>
    </row>
    <row r="283" spans="6:86" ht="12" customHeight="1">
      <c r="F283" s="406"/>
      <c r="G283" s="406"/>
      <c r="BO283" s="338"/>
      <c r="BP283" s="338"/>
      <c r="BQ283" s="338"/>
      <c r="BR283" s="338"/>
      <c r="BS283" s="338"/>
      <c r="BT283" s="338"/>
      <c r="BU283" s="338"/>
      <c r="BV283" s="338"/>
      <c r="BW283" s="338"/>
      <c r="BX283" s="338"/>
      <c r="BY283" s="338"/>
      <c r="BZ283" s="338"/>
      <c r="CA283" s="338"/>
      <c r="CB283" s="338"/>
      <c r="CC283" s="13"/>
      <c r="CD283" s="13"/>
      <c r="CE283" s="13"/>
      <c r="CF283" s="13"/>
      <c r="CG283" s="13"/>
      <c r="CH283" s="13"/>
    </row>
    <row r="284" spans="6:86" ht="12" customHeight="1">
      <c r="F284" s="406"/>
      <c r="G284" s="406"/>
      <c r="BO284" s="338"/>
      <c r="BP284" s="338"/>
      <c r="BQ284" s="338"/>
      <c r="BR284" s="338"/>
      <c r="BS284" s="338"/>
      <c r="BT284" s="338"/>
      <c r="BU284" s="338"/>
      <c r="BV284" s="338"/>
      <c r="BW284" s="338"/>
      <c r="BX284" s="338"/>
      <c r="BY284" s="338"/>
      <c r="BZ284" s="338"/>
      <c r="CA284" s="338"/>
      <c r="CB284" s="338"/>
      <c r="CC284" s="13"/>
      <c r="CD284" s="13"/>
      <c r="CE284" s="13"/>
      <c r="CF284" s="13"/>
      <c r="CG284" s="13"/>
      <c r="CH284" s="13"/>
    </row>
    <row r="285" spans="6:86" ht="12" customHeight="1">
      <c r="F285" s="406"/>
      <c r="G285" s="406"/>
      <c r="BO285" s="338"/>
      <c r="BP285" s="338"/>
      <c r="BQ285" s="338"/>
      <c r="BR285" s="338"/>
      <c r="BS285" s="338"/>
      <c r="BT285" s="338"/>
      <c r="BU285" s="338"/>
      <c r="BV285" s="338"/>
      <c r="BW285" s="338"/>
      <c r="BX285" s="338"/>
      <c r="BY285" s="338"/>
      <c r="BZ285" s="338"/>
      <c r="CA285" s="338"/>
      <c r="CB285" s="338"/>
      <c r="CC285" s="13"/>
      <c r="CD285" s="13"/>
      <c r="CE285" s="13"/>
      <c r="CF285" s="13"/>
      <c r="CG285" s="13"/>
      <c r="CH285" s="13"/>
    </row>
    <row r="286" spans="6:86" ht="12" customHeight="1">
      <c r="F286" s="406"/>
      <c r="G286" s="406"/>
      <c r="BO286" s="338"/>
      <c r="BP286" s="338"/>
      <c r="BQ286" s="338"/>
      <c r="BR286" s="338"/>
      <c r="BS286" s="338"/>
      <c r="BT286" s="338"/>
      <c r="BU286" s="338"/>
      <c r="BV286" s="338"/>
      <c r="BW286" s="338"/>
      <c r="BX286" s="338"/>
      <c r="BY286" s="338"/>
      <c r="BZ286" s="338"/>
      <c r="CA286" s="338"/>
      <c r="CB286" s="338"/>
      <c r="CC286" s="13"/>
      <c r="CD286" s="13"/>
      <c r="CE286" s="13"/>
      <c r="CF286" s="13"/>
      <c r="CG286" s="13"/>
      <c r="CH286" s="13"/>
    </row>
    <row r="287" spans="6:86" ht="12" customHeight="1">
      <c r="F287" s="406"/>
      <c r="G287" s="406"/>
      <c r="BO287" s="338"/>
      <c r="BP287" s="338"/>
      <c r="BQ287" s="338"/>
      <c r="BR287" s="338"/>
      <c r="BS287" s="338"/>
      <c r="BT287" s="338"/>
      <c r="BU287" s="338"/>
      <c r="BV287" s="338"/>
      <c r="BW287" s="338"/>
      <c r="BX287" s="338"/>
      <c r="BY287" s="338"/>
      <c r="BZ287" s="338"/>
      <c r="CA287" s="338"/>
      <c r="CB287" s="338"/>
      <c r="CC287" s="13"/>
      <c r="CD287" s="13"/>
      <c r="CE287" s="13"/>
      <c r="CF287" s="13"/>
      <c r="CG287" s="13"/>
      <c r="CH287" s="13"/>
    </row>
    <row r="288" spans="6:86" ht="12" customHeight="1">
      <c r="F288" s="406"/>
      <c r="G288" s="406"/>
      <c r="BO288" s="338"/>
      <c r="BP288" s="338"/>
      <c r="BQ288" s="338"/>
      <c r="BR288" s="338"/>
      <c r="BS288" s="338"/>
      <c r="BT288" s="338"/>
      <c r="BU288" s="338"/>
      <c r="BV288" s="338"/>
      <c r="BW288" s="338"/>
      <c r="BX288" s="338"/>
      <c r="BY288" s="338"/>
      <c r="BZ288" s="338"/>
      <c r="CA288" s="338"/>
      <c r="CB288" s="338"/>
      <c r="CC288" s="13"/>
      <c r="CD288" s="13"/>
      <c r="CE288" s="13"/>
      <c r="CF288" s="13"/>
      <c r="CG288" s="13"/>
      <c r="CH288" s="13"/>
    </row>
    <row r="289" spans="6:86" ht="12" customHeight="1">
      <c r="F289" s="406"/>
      <c r="G289" s="406"/>
      <c r="BO289" s="338"/>
      <c r="BP289" s="338"/>
      <c r="BQ289" s="338"/>
      <c r="BR289" s="338"/>
      <c r="BS289" s="338"/>
      <c r="BT289" s="338"/>
      <c r="BU289" s="338"/>
      <c r="BV289" s="338"/>
      <c r="BW289" s="338"/>
      <c r="BX289" s="338"/>
      <c r="BY289" s="338"/>
      <c r="BZ289" s="338"/>
      <c r="CA289" s="338"/>
      <c r="CB289" s="338"/>
      <c r="CC289" s="13"/>
      <c r="CD289" s="13"/>
      <c r="CE289" s="13"/>
      <c r="CF289" s="13"/>
      <c r="CG289" s="13"/>
      <c r="CH289" s="13"/>
    </row>
    <row r="290" spans="6:86" ht="12" customHeight="1">
      <c r="F290" s="406"/>
      <c r="G290" s="406"/>
      <c r="BO290" s="338"/>
      <c r="BP290" s="338"/>
      <c r="BQ290" s="338"/>
      <c r="BR290" s="338"/>
      <c r="BS290" s="338"/>
      <c r="BT290" s="338"/>
      <c r="BU290" s="338"/>
      <c r="BV290" s="338"/>
      <c r="BW290" s="338"/>
      <c r="BX290" s="338"/>
      <c r="BY290" s="338"/>
      <c r="BZ290" s="338"/>
      <c r="CA290" s="338"/>
      <c r="CB290" s="338"/>
      <c r="CC290" s="13"/>
      <c r="CD290" s="13"/>
      <c r="CE290" s="13"/>
      <c r="CF290" s="13"/>
      <c r="CG290" s="13"/>
      <c r="CH290" s="13"/>
    </row>
    <row r="291" spans="6:86" ht="12" customHeight="1">
      <c r="F291" s="406"/>
      <c r="G291" s="406"/>
      <c r="BO291" s="338"/>
      <c r="BP291" s="338"/>
      <c r="BQ291" s="338"/>
      <c r="BR291" s="338"/>
      <c r="BS291" s="338"/>
      <c r="BT291" s="338"/>
      <c r="BU291" s="338"/>
      <c r="BV291" s="338"/>
      <c r="BW291" s="338"/>
      <c r="BX291" s="338"/>
      <c r="BY291" s="338"/>
      <c r="BZ291" s="338"/>
      <c r="CA291" s="338"/>
      <c r="CB291" s="338"/>
      <c r="CC291" s="13"/>
      <c r="CD291" s="13"/>
      <c r="CE291" s="13"/>
      <c r="CF291" s="13"/>
      <c r="CG291" s="13"/>
      <c r="CH291" s="13"/>
    </row>
    <row r="292" spans="6:86" ht="12" customHeight="1">
      <c r="F292" s="406"/>
      <c r="G292" s="406"/>
      <c r="BO292" s="338"/>
      <c r="BP292" s="338"/>
      <c r="BQ292" s="338"/>
      <c r="BR292" s="338"/>
      <c r="BS292" s="338"/>
      <c r="BT292" s="338"/>
      <c r="BU292" s="338"/>
      <c r="BV292" s="338"/>
      <c r="BW292" s="338"/>
      <c r="BX292" s="338"/>
      <c r="BY292" s="338"/>
      <c r="BZ292" s="338"/>
      <c r="CA292" s="338"/>
      <c r="CB292" s="338"/>
      <c r="CC292" s="13"/>
      <c r="CD292" s="13"/>
      <c r="CE292" s="13"/>
      <c r="CF292" s="13"/>
      <c r="CG292" s="13"/>
      <c r="CH292" s="13"/>
    </row>
    <row r="293" spans="6:86" ht="12" customHeight="1">
      <c r="F293" s="406"/>
      <c r="G293" s="406"/>
      <c r="BO293" s="338"/>
      <c r="BP293" s="338"/>
      <c r="BQ293" s="338"/>
      <c r="BR293" s="338"/>
      <c r="BS293" s="338"/>
      <c r="BT293" s="338"/>
      <c r="BU293" s="338"/>
      <c r="BV293" s="338"/>
      <c r="BW293" s="338"/>
      <c r="BX293" s="338"/>
      <c r="BY293" s="338"/>
      <c r="BZ293" s="338"/>
      <c r="CA293" s="338"/>
      <c r="CB293" s="338"/>
      <c r="CC293" s="13"/>
      <c r="CD293" s="13"/>
      <c r="CE293" s="13"/>
      <c r="CF293" s="13"/>
      <c r="CG293" s="13"/>
      <c r="CH293" s="13"/>
    </row>
    <row r="294" spans="6:86" ht="12" customHeight="1">
      <c r="F294" s="406"/>
      <c r="G294" s="406"/>
      <c r="BO294" s="338"/>
      <c r="BP294" s="338"/>
      <c r="BQ294" s="338"/>
      <c r="BR294" s="338"/>
      <c r="BS294" s="338"/>
      <c r="BT294" s="338"/>
      <c r="BU294" s="338"/>
      <c r="BV294" s="338"/>
      <c r="BW294" s="338"/>
      <c r="BX294" s="338"/>
      <c r="BY294" s="338"/>
      <c r="BZ294" s="338"/>
      <c r="CA294" s="338"/>
      <c r="CB294" s="338"/>
      <c r="CC294" s="13"/>
      <c r="CD294" s="13"/>
      <c r="CE294" s="13"/>
      <c r="CF294" s="13"/>
      <c r="CG294" s="13"/>
      <c r="CH294" s="13"/>
    </row>
    <row r="295" spans="6:86" ht="12" customHeight="1">
      <c r="F295" s="406"/>
      <c r="G295" s="406"/>
      <c r="BO295" s="338"/>
      <c r="BP295" s="338"/>
      <c r="BQ295" s="338"/>
      <c r="BR295" s="338"/>
      <c r="BS295" s="338"/>
      <c r="BT295" s="338"/>
      <c r="BU295" s="338"/>
      <c r="BV295" s="338"/>
      <c r="BW295" s="338"/>
      <c r="BX295" s="338"/>
      <c r="BY295" s="338"/>
      <c r="BZ295" s="338"/>
      <c r="CA295" s="338"/>
      <c r="CB295" s="338"/>
      <c r="CC295" s="13"/>
      <c r="CD295" s="13"/>
      <c r="CE295" s="13"/>
      <c r="CF295" s="13"/>
      <c r="CG295" s="13"/>
      <c r="CH295" s="13"/>
    </row>
    <row r="296" spans="6:86" ht="12" customHeight="1">
      <c r="F296" s="406"/>
      <c r="G296" s="406"/>
      <c r="BO296" s="338"/>
      <c r="BP296" s="338"/>
      <c r="BQ296" s="338"/>
      <c r="BR296" s="338"/>
      <c r="BS296" s="338"/>
      <c r="BT296" s="338"/>
      <c r="BU296" s="338"/>
      <c r="BV296" s="338"/>
      <c r="BW296" s="338"/>
      <c r="BX296" s="338"/>
      <c r="BY296" s="338"/>
      <c r="BZ296" s="338"/>
      <c r="CA296" s="338"/>
      <c r="CB296" s="338"/>
      <c r="CC296" s="13"/>
      <c r="CD296" s="13"/>
      <c r="CE296" s="13"/>
      <c r="CF296" s="13"/>
      <c r="CG296" s="13"/>
      <c r="CH296" s="13"/>
    </row>
    <row r="297" spans="6:86" ht="12" customHeight="1">
      <c r="F297" s="406"/>
      <c r="G297" s="406"/>
      <c r="BO297" s="338"/>
      <c r="BP297" s="338"/>
      <c r="BQ297" s="338"/>
      <c r="BR297" s="338"/>
      <c r="BS297" s="338"/>
      <c r="BT297" s="338"/>
      <c r="BU297" s="338"/>
      <c r="BV297" s="338"/>
      <c r="BW297" s="338"/>
      <c r="BX297" s="338"/>
      <c r="BY297" s="338"/>
      <c r="BZ297" s="338"/>
      <c r="CA297" s="338"/>
      <c r="CB297" s="338"/>
      <c r="CC297" s="13"/>
      <c r="CD297" s="13"/>
      <c r="CE297" s="13"/>
      <c r="CF297" s="13"/>
      <c r="CG297" s="13"/>
      <c r="CH297" s="13"/>
    </row>
    <row r="298" spans="6:86" ht="12" customHeight="1">
      <c r="F298" s="406"/>
      <c r="G298" s="406"/>
      <c r="BO298" s="338"/>
      <c r="BP298" s="338"/>
      <c r="BQ298" s="338"/>
      <c r="BR298" s="338"/>
      <c r="BS298" s="338"/>
      <c r="BT298" s="338"/>
      <c r="BU298" s="338"/>
      <c r="BV298" s="338"/>
      <c r="BW298" s="338"/>
      <c r="BX298" s="338"/>
      <c r="BY298" s="338"/>
      <c r="BZ298" s="338"/>
      <c r="CA298" s="338"/>
      <c r="CB298" s="338"/>
      <c r="CC298" s="13"/>
      <c r="CD298" s="13"/>
      <c r="CE298" s="13"/>
      <c r="CF298" s="13"/>
      <c r="CG298" s="13"/>
      <c r="CH298" s="13"/>
    </row>
    <row r="299" spans="6:86" ht="12" customHeight="1">
      <c r="F299" s="406"/>
      <c r="G299" s="406"/>
      <c r="BO299" s="338"/>
      <c r="BP299" s="338"/>
      <c r="BQ299" s="338"/>
      <c r="BR299" s="338"/>
      <c r="BS299" s="338"/>
      <c r="BT299" s="338"/>
      <c r="BU299" s="338"/>
      <c r="BV299" s="338"/>
      <c r="BW299" s="338"/>
      <c r="BX299" s="338"/>
      <c r="BY299" s="338"/>
      <c r="BZ299" s="338"/>
      <c r="CA299" s="338"/>
      <c r="CB299" s="338"/>
      <c r="CC299" s="13"/>
      <c r="CD299" s="13"/>
      <c r="CE299" s="13"/>
      <c r="CF299" s="13"/>
      <c r="CG299" s="13"/>
      <c r="CH299" s="13"/>
    </row>
    <row r="300" spans="6:86" ht="12" customHeight="1">
      <c r="F300" s="406"/>
      <c r="G300" s="406"/>
      <c r="BO300" s="338"/>
      <c r="BP300" s="338"/>
      <c r="BQ300" s="338"/>
      <c r="BR300" s="338"/>
      <c r="BS300" s="338"/>
      <c r="BT300" s="338"/>
      <c r="BU300" s="338"/>
      <c r="BV300" s="338"/>
      <c r="BW300" s="338"/>
      <c r="BX300" s="338"/>
      <c r="BY300" s="338"/>
      <c r="BZ300" s="338"/>
      <c r="CA300" s="338"/>
      <c r="CB300" s="338"/>
      <c r="CC300" s="13"/>
      <c r="CD300" s="13"/>
      <c r="CE300" s="13"/>
      <c r="CF300" s="13"/>
      <c r="CG300" s="13"/>
      <c r="CH300" s="13"/>
    </row>
    <row r="301" spans="6:86" ht="12" customHeight="1">
      <c r="F301" s="406"/>
      <c r="G301" s="406"/>
      <c r="BO301" s="338"/>
      <c r="BP301" s="338"/>
      <c r="BQ301" s="338"/>
      <c r="BR301" s="338"/>
      <c r="BS301" s="338"/>
      <c r="BT301" s="338"/>
      <c r="BU301" s="338"/>
      <c r="BV301" s="338"/>
      <c r="BW301" s="338"/>
      <c r="BX301" s="338"/>
      <c r="BY301" s="338"/>
      <c r="BZ301" s="338"/>
      <c r="CA301" s="338"/>
      <c r="CB301" s="338"/>
      <c r="CC301" s="13"/>
      <c r="CD301" s="13"/>
      <c r="CE301" s="13"/>
      <c r="CF301" s="13"/>
      <c r="CG301" s="13"/>
      <c r="CH301" s="13"/>
    </row>
    <row r="302" spans="6:86" ht="12" customHeight="1">
      <c r="F302" s="406"/>
      <c r="G302" s="406"/>
      <c r="BO302" s="338"/>
      <c r="BP302" s="338"/>
      <c r="BQ302" s="338"/>
      <c r="BR302" s="338"/>
      <c r="BS302" s="338"/>
      <c r="BT302" s="338"/>
      <c r="BU302" s="338"/>
      <c r="BV302" s="338"/>
      <c r="BW302" s="338"/>
      <c r="BX302" s="338"/>
      <c r="BY302" s="338"/>
      <c r="BZ302" s="338"/>
      <c r="CA302" s="338"/>
      <c r="CB302" s="338"/>
      <c r="CC302" s="13"/>
      <c r="CD302" s="13"/>
      <c r="CE302" s="13"/>
      <c r="CF302" s="13"/>
      <c r="CG302" s="13"/>
      <c r="CH302" s="13"/>
    </row>
    <row r="303" spans="6:86" ht="12" customHeight="1">
      <c r="F303" s="406"/>
      <c r="G303" s="406"/>
      <c r="BO303" s="338"/>
      <c r="BP303" s="338"/>
      <c r="BQ303" s="338"/>
      <c r="BR303" s="338"/>
      <c r="BS303" s="338"/>
      <c r="BT303" s="338"/>
      <c r="BU303" s="338"/>
      <c r="BV303" s="338"/>
      <c r="BW303" s="338"/>
      <c r="BX303" s="338"/>
      <c r="BY303" s="338"/>
      <c r="BZ303" s="338"/>
      <c r="CA303" s="338"/>
      <c r="CB303" s="338"/>
      <c r="CC303" s="13"/>
      <c r="CD303" s="13"/>
      <c r="CE303" s="13"/>
      <c r="CF303" s="13"/>
      <c r="CG303" s="13"/>
      <c r="CH303" s="13"/>
    </row>
    <row r="304" spans="6:86" ht="12" customHeight="1">
      <c r="F304" s="406"/>
      <c r="G304" s="406"/>
      <c r="BO304" s="338"/>
      <c r="BP304" s="338"/>
      <c r="BQ304" s="338"/>
      <c r="BR304" s="338"/>
      <c r="BS304" s="338"/>
      <c r="BT304" s="338"/>
      <c r="BU304" s="338"/>
      <c r="BV304" s="338"/>
      <c r="BW304" s="338"/>
      <c r="BX304" s="338"/>
      <c r="BY304" s="338"/>
      <c r="BZ304" s="338"/>
      <c r="CA304" s="338"/>
      <c r="CB304" s="338"/>
      <c r="CC304" s="13"/>
      <c r="CD304" s="13"/>
      <c r="CE304" s="13"/>
      <c r="CF304" s="13"/>
      <c r="CG304" s="13"/>
      <c r="CH304" s="13"/>
    </row>
    <row r="305" spans="6:86" ht="12" customHeight="1">
      <c r="F305" s="406"/>
      <c r="G305" s="406"/>
      <c r="BO305" s="338"/>
      <c r="BP305" s="338"/>
      <c r="BQ305" s="338"/>
      <c r="BR305" s="338"/>
      <c r="BS305" s="338"/>
      <c r="BT305" s="338"/>
      <c r="BU305" s="338"/>
      <c r="BV305" s="338"/>
      <c r="BW305" s="338"/>
      <c r="BX305" s="338"/>
      <c r="BY305" s="338"/>
      <c r="BZ305" s="338"/>
      <c r="CA305" s="338"/>
      <c r="CB305" s="338"/>
      <c r="CC305" s="13"/>
      <c r="CD305" s="13"/>
      <c r="CE305" s="13"/>
      <c r="CF305" s="13"/>
      <c r="CG305" s="13"/>
      <c r="CH305" s="13"/>
    </row>
    <row r="306" spans="6:86" ht="12" customHeight="1">
      <c r="F306" s="406"/>
      <c r="G306" s="406"/>
      <c r="BO306" s="338"/>
      <c r="BP306" s="338"/>
      <c r="BQ306" s="338"/>
      <c r="BR306" s="338"/>
      <c r="BS306" s="338"/>
      <c r="BT306" s="338"/>
      <c r="BU306" s="338"/>
      <c r="BV306" s="338"/>
      <c r="BW306" s="338"/>
      <c r="BX306" s="338"/>
      <c r="BY306" s="338"/>
      <c r="BZ306" s="338"/>
      <c r="CA306" s="338"/>
      <c r="CB306" s="338"/>
      <c r="CC306" s="13"/>
      <c r="CD306" s="13"/>
      <c r="CE306" s="13"/>
      <c r="CF306" s="13"/>
      <c r="CG306" s="13"/>
      <c r="CH306" s="13"/>
    </row>
    <row r="307" spans="6:86" ht="12" customHeight="1">
      <c r="F307" s="406"/>
      <c r="G307" s="406"/>
      <c r="BO307" s="338"/>
      <c r="BP307" s="338"/>
      <c r="BQ307" s="338"/>
      <c r="BR307" s="338"/>
      <c r="BS307" s="338"/>
      <c r="BT307" s="338"/>
      <c r="BU307" s="338"/>
      <c r="BV307" s="338"/>
      <c r="BW307" s="338"/>
      <c r="BX307" s="338"/>
      <c r="BY307" s="338"/>
      <c r="BZ307" s="338"/>
      <c r="CA307" s="338"/>
      <c r="CB307" s="338"/>
      <c r="CC307" s="13"/>
      <c r="CD307" s="13"/>
      <c r="CE307" s="13"/>
      <c r="CF307" s="13"/>
      <c r="CG307" s="13"/>
      <c r="CH307" s="13"/>
    </row>
    <row r="308" spans="6:86" ht="12" customHeight="1">
      <c r="F308" s="406"/>
      <c r="G308" s="406"/>
      <c r="BO308" s="338"/>
      <c r="BP308" s="338"/>
      <c r="BQ308" s="338"/>
      <c r="BR308" s="338"/>
      <c r="BS308" s="338"/>
      <c r="BT308" s="338"/>
      <c r="BU308" s="338"/>
      <c r="BV308" s="338"/>
      <c r="BW308" s="338"/>
      <c r="BX308" s="338"/>
      <c r="BY308" s="338"/>
      <c r="BZ308" s="338"/>
      <c r="CA308" s="338"/>
      <c r="CB308" s="338"/>
      <c r="CC308" s="13"/>
      <c r="CD308" s="13"/>
      <c r="CE308" s="13"/>
      <c r="CF308" s="13"/>
      <c r="CG308" s="13"/>
      <c r="CH308" s="13"/>
    </row>
    <row r="309" spans="6:86" ht="12" customHeight="1">
      <c r="F309" s="406"/>
      <c r="G309" s="406"/>
      <c r="BO309" s="338"/>
      <c r="BP309" s="338"/>
      <c r="BQ309" s="338"/>
      <c r="BR309" s="338"/>
      <c r="BS309" s="338"/>
      <c r="BT309" s="338"/>
      <c r="BU309" s="338"/>
      <c r="BV309" s="338"/>
      <c r="BW309" s="338"/>
      <c r="BX309" s="338"/>
      <c r="BY309" s="338"/>
      <c r="BZ309" s="338"/>
      <c r="CA309" s="338"/>
      <c r="CB309" s="338"/>
      <c r="CC309" s="13"/>
      <c r="CD309" s="13"/>
      <c r="CE309" s="13"/>
      <c r="CF309" s="13"/>
      <c r="CG309" s="13"/>
      <c r="CH309" s="13"/>
    </row>
    <row r="310" spans="6:86" ht="12" customHeight="1">
      <c r="F310" s="406"/>
      <c r="G310" s="406"/>
      <c r="BO310" s="338"/>
      <c r="BP310" s="338"/>
      <c r="BQ310" s="338"/>
      <c r="BR310" s="338"/>
      <c r="BS310" s="338"/>
      <c r="BT310" s="338"/>
      <c r="BU310" s="338"/>
      <c r="BV310" s="338"/>
      <c r="BW310" s="338"/>
      <c r="BX310" s="338"/>
      <c r="BY310" s="338"/>
      <c r="BZ310" s="338"/>
      <c r="CA310" s="338"/>
      <c r="CB310" s="338"/>
      <c r="CC310" s="13"/>
      <c r="CD310" s="13"/>
      <c r="CE310" s="13"/>
      <c r="CF310" s="13"/>
      <c r="CG310" s="13"/>
      <c r="CH310" s="13"/>
    </row>
    <row r="311" spans="6:86" ht="12" customHeight="1">
      <c r="F311" s="406"/>
      <c r="G311" s="406"/>
      <c r="BO311" s="338"/>
      <c r="BP311" s="338"/>
      <c r="BQ311" s="338"/>
      <c r="BR311" s="338"/>
      <c r="BS311" s="338"/>
      <c r="BT311" s="338"/>
      <c r="BU311" s="338"/>
      <c r="BV311" s="338"/>
      <c r="BW311" s="338"/>
      <c r="BX311" s="338"/>
      <c r="BY311" s="338"/>
      <c r="BZ311" s="338"/>
      <c r="CA311" s="338"/>
      <c r="CB311" s="338"/>
      <c r="CC311" s="13"/>
      <c r="CD311" s="13"/>
      <c r="CE311" s="13"/>
      <c r="CF311" s="13"/>
      <c r="CG311" s="13"/>
      <c r="CH311" s="13"/>
    </row>
    <row r="312" spans="6:86" ht="12" customHeight="1">
      <c r="F312" s="406"/>
      <c r="G312" s="406"/>
      <c r="BO312" s="338"/>
      <c r="BP312" s="338"/>
      <c r="BQ312" s="338"/>
      <c r="BR312" s="338"/>
      <c r="BS312" s="338"/>
      <c r="BT312" s="338"/>
      <c r="BU312" s="338"/>
      <c r="BV312" s="338"/>
      <c r="BW312" s="338"/>
      <c r="BX312" s="338"/>
      <c r="BY312" s="338"/>
      <c r="BZ312" s="338"/>
      <c r="CA312" s="338"/>
      <c r="CB312" s="338"/>
      <c r="CC312" s="13"/>
      <c r="CD312" s="13"/>
      <c r="CE312" s="13"/>
      <c r="CF312" s="13"/>
      <c r="CG312" s="13"/>
      <c r="CH312" s="13"/>
    </row>
    <row r="313" spans="6:86" ht="12" customHeight="1">
      <c r="F313" s="406"/>
      <c r="G313" s="406"/>
      <c r="BO313" s="338"/>
      <c r="BP313" s="338"/>
      <c r="BQ313" s="338"/>
      <c r="BR313" s="338"/>
      <c r="BS313" s="338"/>
      <c r="BT313" s="338"/>
      <c r="BU313" s="338"/>
      <c r="BV313" s="338"/>
      <c r="BW313" s="338"/>
      <c r="BX313" s="338"/>
      <c r="BY313" s="338"/>
      <c r="BZ313" s="338"/>
      <c r="CA313" s="338"/>
      <c r="CB313" s="338"/>
      <c r="CC313" s="13"/>
      <c r="CD313" s="13"/>
      <c r="CE313" s="13"/>
      <c r="CF313" s="13"/>
      <c r="CG313" s="13"/>
      <c r="CH313" s="13"/>
    </row>
    <row r="314" spans="6:86" ht="12" customHeight="1">
      <c r="F314" s="406"/>
      <c r="G314" s="406"/>
      <c r="BO314" s="338"/>
      <c r="BP314" s="338"/>
      <c r="BQ314" s="338"/>
      <c r="BR314" s="338"/>
      <c r="BS314" s="338"/>
      <c r="BT314" s="338"/>
      <c r="BU314" s="338"/>
      <c r="BV314" s="338"/>
      <c r="BW314" s="338"/>
      <c r="BX314" s="338"/>
      <c r="BY314" s="338"/>
      <c r="BZ314" s="338"/>
      <c r="CA314" s="338"/>
      <c r="CB314" s="338"/>
      <c r="CC314" s="13"/>
      <c r="CD314" s="13"/>
      <c r="CE314" s="13"/>
      <c r="CF314" s="13"/>
      <c r="CG314" s="13"/>
      <c r="CH314" s="13"/>
    </row>
    <row r="315" spans="6:86" ht="12" customHeight="1">
      <c r="F315" s="406"/>
      <c r="G315" s="406"/>
      <c r="BO315" s="338"/>
      <c r="BP315" s="338"/>
      <c r="BQ315" s="338"/>
      <c r="BR315" s="338"/>
      <c r="BS315" s="338"/>
      <c r="BT315" s="338"/>
      <c r="BU315" s="338"/>
      <c r="BV315" s="338"/>
      <c r="BW315" s="338"/>
      <c r="BX315" s="338"/>
      <c r="BY315" s="338"/>
      <c r="BZ315" s="338"/>
      <c r="CA315" s="338"/>
      <c r="CB315" s="338"/>
      <c r="CC315" s="13"/>
      <c r="CD315" s="13"/>
      <c r="CE315" s="13"/>
      <c r="CF315" s="13"/>
      <c r="CG315" s="13"/>
      <c r="CH315" s="13"/>
    </row>
    <row r="316" spans="6:86" ht="12" customHeight="1">
      <c r="F316" s="406"/>
      <c r="G316" s="406"/>
      <c r="BO316" s="338"/>
      <c r="BP316" s="338"/>
      <c r="BQ316" s="338"/>
      <c r="BR316" s="338"/>
      <c r="BS316" s="338"/>
      <c r="BT316" s="338"/>
      <c r="BU316" s="338"/>
      <c r="BV316" s="338"/>
      <c r="BW316" s="338"/>
      <c r="BX316" s="338"/>
      <c r="BY316" s="338"/>
      <c r="BZ316" s="338"/>
      <c r="CA316" s="338"/>
      <c r="CB316" s="338"/>
      <c r="CC316" s="13"/>
      <c r="CD316" s="13"/>
      <c r="CE316" s="13"/>
      <c r="CF316" s="13"/>
      <c r="CG316" s="13"/>
      <c r="CH316" s="13"/>
    </row>
    <row r="317" spans="6:86" ht="12" customHeight="1">
      <c r="F317" s="406"/>
      <c r="G317" s="406"/>
      <c r="BO317" s="338"/>
      <c r="BP317" s="338"/>
      <c r="BQ317" s="338"/>
      <c r="BR317" s="338"/>
      <c r="BS317" s="338"/>
      <c r="BT317" s="338"/>
      <c r="BU317" s="338"/>
      <c r="BV317" s="338"/>
      <c r="BW317" s="338"/>
      <c r="BX317" s="338"/>
      <c r="BY317" s="338"/>
      <c r="BZ317" s="338"/>
      <c r="CA317" s="338"/>
      <c r="CB317" s="338"/>
      <c r="CC317" s="13"/>
      <c r="CD317" s="13"/>
      <c r="CE317" s="13"/>
      <c r="CF317" s="13"/>
      <c r="CG317" s="13"/>
      <c r="CH317" s="13"/>
    </row>
    <row r="318" spans="6:86" ht="12" customHeight="1">
      <c r="F318" s="406"/>
      <c r="G318" s="406"/>
      <c r="BO318" s="338"/>
      <c r="BP318" s="338"/>
      <c r="BQ318" s="338"/>
      <c r="BR318" s="338"/>
      <c r="BS318" s="338"/>
      <c r="BT318" s="338"/>
      <c r="BU318" s="338"/>
      <c r="BV318" s="338"/>
      <c r="BW318" s="338"/>
      <c r="BX318" s="338"/>
      <c r="BY318" s="338"/>
      <c r="BZ318" s="338"/>
      <c r="CA318" s="338"/>
      <c r="CB318" s="338"/>
      <c r="CC318" s="13"/>
      <c r="CD318" s="13"/>
      <c r="CE318" s="13"/>
      <c r="CF318" s="13"/>
      <c r="CG318" s="13"/>
      <c r="CH318" s="13"/>
    </row>
    <row r="319" spans="6:86" ht="12" customHeight="1">
      <c r="F319" s="406"/>
      <c r="G319" s="406"/>
      <c r="BO319" s="338"/>
      <c r="BP319" s="338"/>
      <c r="BQ319" s="338"/>
      <c r="BR319" s="338"/>
      <c r="BS319" s="338"/>
      <c r="BT319" s="338"/>
      <c r="BU319" s="338"/>
      <c r="BV319" s="338"/>
      <c r="BW319" s="338"/>
      <c r="BX319" s="338"/>
      <c r="BY319" s="338"/>
      <c r="BZ319" s="338"/>
      <c r="CA319" s="338"/>
      <c r="CB319" s="338"/>
      <c r="CC319" s="13"/>
      <c r="CD319" s="13"/>
      <c r="CE319" s="13"/>
      <c r="CF319" s="13"/>
      <c r="CG319" s="13"/>
      <c r="CH319" s="13"/>
    </row>
    <row r="320" spans="6:86" ht="12" customHeight="1">
      <c r="F320" s="406"/>
      <c r="G320" s="406"/>
      <c r="BO320" s="338"/>
      <c r="BP320" s="338"/>
      <c r="BQ320" s="338"/>
      <c r="BR320" s="338"/>
      <c r="BS320" s="338"/>
      <c r="BT320" s="338"/>
      <c r="BU320" s="338"/>
      <c r="BV320" s="338"/>
      <c r="BW320" s="338"/>
      <c r="BX320" s="338"/>
      <c r="BY320" s="338"/>
      <c r="BZ320" s="338"/>
      <c r="CA320" s="338"/>
      <c r="CB320" s="338"/>
      <c r="CC320" s="13"/>
      <c r="CD320" s="13"/>
      <c r="CE320" s="13"/>
      <c r="CF320" s="13"/>
      <c r="CG320" s="13"/>
      <c r="CH320" s="13"/>
    </row>
    <row r="321" spans="6:86" ht="12" customHeight="1">
      <c r="F321" s="406"/>
      <c r="G321" s="406"/>
      <c r="BO321" s="338"/>
      <c r="BP321" s="338"/>
      <c r="BQ321" s="338"/>
      <c r="BR321" s="338"/>
      <c r="BS321" s="338"/>
      <c r="BT321" s="338"/>
      <c r="BU321" s="338"/>
      <c r="BV321" s="338"/>
      <c r="BW321" s="338"/>
      <c r="BX321" s="338"/>
      <c r="BY321" s="338"/>
      <c r="BZ321" s="338"/>
      <c r="CA321" s="338"/>
      <c r="CB321" s="338"/>
      <c r="CC321" s="13"/>
      <c r="CD321" s="13"/>
      <c r="CE321" s="13"/>
      <c r="CF321" s="13"/>
      <c r="CG321" s="13"/>
      <c r="CH321" s="13"/>
    </row>
    <row r="322" spans="6:86" ht="12" customHeight="1">
      <c r="F322" s="406"/>
      <c r="G322" s="406"/>
      <c r="BO322" s="338"/>
      <c r="BP322" s="338"/>
      <c r="BQ322" s="338"/>
      <c r="BR322" s="338"/>
      <c r="BS322" s="338"/>
      <c r="BT322" s="338"/>
      <c r="BU322" s="338"/>
      <c r="BV322" s="338"/>
      <c r="BW322" s="338"/>
      <c r="BX322" s="338"/>
      <c r="BY322" s="338"/>
      <c r="BZ322" s="338"/>
      <c r="CA322" s="338"/>
      <c r="CB322" s="338"/>
      <c r="CC322" s="13"/>
      <c r="CD322" s="13"/>
      <c r="CE322" s="13"/>
      <c r="CF322" s="13"/>
      <c r="CG322" s="13"/>
      <c r="CH322" s="13"/>
    </row>
    <row r="323" spans="6:86" ht="12" customHeight="1">
      <c r="F323" s="406"/>
      <c r="G323" s="406"/>
      <c r="BO323" s="338"/>
      <c r="BP323" s="338"/>
      <c r="BQ323" s="338"/>
      <c r="BR323" s="338"/>
      <c r="BS323" s="338"/>
      <c r="BT323" s="338"/>
      <c r="BU323" s="338"/>
      <c r="BV323" s="338"/>
      <c r="BW323" s="338"/>
      <c r="BX323" s="338"/>
      <c r="BY323" s="338"/>
      <c r="BZ323" s="338"/>
      <c r="CA323" s="338"/>
      <c r="CB323" s="338"/>
      <c r="CC323" s="13"/>
      <c r="CD323" s="13"/>
      <c r="CE323" s="13"/>
      <c r="CF323" s="13"/>
      <c r="CG323" s="13"/>
      <c r="CH323" s="13"/>
    </row>
    <row r="324" spans="6:86" ht="12" customHeight="1">
      <c r="F324" s="406"/>
      <c r="G324" s="406"/>
      <c r="BO324" s="338"/>
      <c r="BP324" s="338"/>
      <c r="BQ324" s="338"/>
      <c r="BR324" s="338"/>
      <c r="BS324" s="338"/>
      <c r="BT324" s="338"/>
      <c r="BU324" s="338"/>
      <c r="BV324" s="338"/>
      <c r="BW324" s="338"/>
      <c r="BX324" s="338"/>
      <c r="BY324" s="338"/>
      <c r="BZ324" s="338"/>
      <c r="CA324" s="338"/>
      <c r="CB324" s="338"/>
      <c r="CC324" s="13"/>
      <c r="CD324" s="13"/>
      <c r="CE324" s="13"/>
      <c r="CF324" s="13"/>
      <c r="CG324" s="13"/>
      <c r="CH324" s="13"/>
    </row>
    <row r="325" spans="6:86" ht="12" customHeight="1">
      <c r="F325" s="406"/>
      <c r="G325" s="406"/>
      <c r="BO325" s="338"/>
      <c r="BP325" s="338"/>
      <c r="BQ325" s="338"/>
      <c r="BR325" s="338"/>
      <c r="BS325" s="338"/>
      <c r="BT325" s="338"/>
      <c r="BU325" s="338"/>
      <c r="BV325" s="338"/>
      <c r="BW325" s="338"/>
      <c r="BX325" s="338"/>
      <c r="BY325" s="338"/>
      <c r="BZ325" s="338"/>
      <c r="CA325" s="338"/>
      <c r="CB325" s="338"/>
      <c r="CC325" s="13"/>
      <c r="CD325" s="13"/>
      <c r="CE325" s="13"/>
      <c r="CF325" s="13"/>
      <c r="CG325" s="13"/>
      <c r="CH325" s="13"/>
    </row>
    <row r="326" spans="6:86" ht="12" customHeight="1">
      <c r="F326" s="406"/>
      <c r="G326" s="406"/>
      <c r="BO326" s="338"/>
      <c r="BP326" s="338"/>
      <c r="BQ326" s="338"/>
      <c r="BR326" s="338"/>
      <c r="BS326" s="338"/>
      <c r="BT326" s="338"/>
      <c r="BU326" s="338"/>
      <c r="BV326" s="338"/>
      <c r="BW326" s="338"/>
      <c r="BX326" s="338"/>
      <c r="BY326" s="338"/>
      <c r="BZ326" s="338"/>
      <c r="CA326" s="338"/>
      <c r="CB326" s="338"/>
      <c r="CC326" s="13"/>
      <c r="CD326" s="13"/>
      <c r="CE326" s="13"/>
      <c r="CF326" s="13"/>
      <c r="CG326" s="13"/>
      <c r="CH326" s="13"/>
    </row>
    <row r="327" spans="6:86" ht="12" customHeight="1">
      <c r="F327" s="406"/>
      <c r="G327" s="406"/>
      <c r="BO327" s="338"/>
      <c r="BP327" s="338"/>
      <c r="BQ327" s="338"/>
      <c r="BR327" s="338"/>
      <c r="BS327" s="338"/>
      <c r="BT327" s="338"/>
      <c r="BU327" s="338"/>
      <c r="BV327" s="338"/>
      <c r="BW327" s="338"/>
      <c r="BX327" s="338"/>
      <c r="BY327" s="338"/>
      <c r="BZ327" s="338"/>
      <c r="CA327" s="338"/>
      <c r="CB327" s="338"/>
      <c r="CC327" s="13"/>
      <c r="CD327" s="13"/>
      <c r="CE327" s="13"/>
      <c r="CF327" s="13"/>
      <c r="CG327" s="13"/>
      <c r="CH327" s="13"/>
    </row>
    <row r="328" spans="6:86" ht="12" customHeight="1">
      <c r="F328" s="406"/>
      <c r="G328" s="406"/>
      <c r="BO328" s="338"/>
      <c r="BP328" s="338"/>
      <c r="BQ328" s="338"/>
      <c r="BR328" s="338"/>
      <c r="BS328" s="338"/>
      <c r="BT328" s="338"/>
      <c r="BU328" s="338"/>
      <c r="BV328" s="338"/>
      <c r="BW328" s="338"/>
      <c r="BX328" s="338"/>
      <c r="BY328" s="338"/>
      <c r="BZ328" s="338"/>
      <c r="CA328" s="338"/>
      <c r="CB328" s="338"/>
      <c r="CC328" s="13"/>
      <c r="CD328" s="13"/>
      <c r="CE328" s="13"/>
      <c r="CF328" s="13"/>
      <c r="CG328" s="13"/>
      <c r="CH328" s="13"/>
    </row>
    <row r="329" spans="6:86" ht="12" customHeight="1">
      <c r="F329" s="406"/>
      <c r="G329" s="406"/>
      <c r="BO329" s="338"/>
      <c r="BP329" s="338"/>
      <c r="BQ329" s="338"/>
      <c r="BR329" s="338"/>
      <c r="BS329" s="338"/>
      <c r="BT329" s="338"/>
      <c r="BU329" s="338"/>
      <c r="BV329" s="338"/>
      <c r="BW329" s="338"/>
      <c r="BX329" s="338"/>
      <c r="BY329" s="338"/>
      <c r="BZ329" s="338"/>
      <c r="CA329" s="338"/>
      <c r="CB329" s="338"/>
      <c r="CC329" s="13"/>
      <c r="CD329" s="13"/>
      <c r="CE329" s="13"/>
      <c r="CF329" s="13"/>
      <c r="CG329" s="13"/>
      <c r="CH329" s="13"/>
    </row>
    <row r="330" spans="6:86" ht="12" customHeight="1">
      <c r="F330" s="406"/>
      <c r="G330" s="406"/>
      <c r="BO330" s="338"/>
      <c r="BP330" s="338"/>
      <c r="BQ330" s="338"/>
      <c r="BR330" s="338"/>
      <c r="BS330" s="338"/>
      <c r="BT330" s="338"/>
      <c r="BU330" s="338"/>
      <c r="BV330" s="338"/>
      <c r="BW330" s="338"/>
      <c r="BX330" s="338"/>
      <c r="BY330" s="338"/>
      <c r="BZ330" s="338"/>
      <c r="CA330" s="338"/>
      <c r="CB330" s="338"/>
      <c r="CC330" s="13"/>
      <c r="CD330" s="13"/>
      <c r="CE330" s="13"/>
      <c r="CF330" s="13"/>
      <c r="CG330" s="13"/>
      <c r="CH330" s="13"/>
    </row>
    <row r="331" spans="6:86" ht="12" customHeight="1">
      <c r="F331" s="406"/>
      <c r="G331" s="406"/>
      <c r="BO331" s="338"/>
      <c r="BP331" s="338"/>
      <c r="BQ331" s="338"/>
      <c r="BR331" s="338"/>
      <c r="BS331" s="338"/>
      <c r="BT331" s="338"/>
      <c r="BU331" s="338"/>
      <c r="BV331" s="338"/>
      <c r="BW331" s="338"/>
      <c r="BX331" s="338"/>
      <c r="BY331" s="338"/>
      <c r="BZ331" s="338"/>
      <c r="CA331" s="338"/>
      <c r="CB331" s="338"/>
      <c r="CC331" s="13"/>
      <c r="CD331" s="13"/>
      <c r="CE331" s="13"/>
      <c r="CF331" s="13"/>
      <c r="CG331" s="13"/>
      <c r="CH331" s="13"/>
    </row>
    <row r="332" spans="6:86" ht="12" customHeight="1">
      <c r="F332" s="406"/>
      <c r="G332" s="406"/>
      <c r="BO332" s="338"/>
      <c r="BP332" s="338"/>
      <c r="BQ332" s="338"/>
      <c r="BR332" s="338"/>
      <c r="BS332" s="338"/>
      <c r="BT332" s="338"/>
      <c r="BU332" s="338"/>
      <c r="BV332" s="338"/>
      <c r="BW332" s="338"/>
      <c r="BX332" s="338"/>
      <c r="BY332" s="338"/>
      <c r="BZ332" s="338"/>
      <c r="CA332" s="338"/>
      <c r="CB332" s="338"/>
      <c r="CC332" s="13"/>
      <c r="CD332" s="13"/>
      <c r="CE332" s="13"/>
      <c r="CF332" s="13"/>
      <c r="CG332" s="13"/>
      <c r="CH332" s="13"/>
    </row>
    <row r="333" spans="6:86" ht="12" customHeight="1">
      <c r="F333" s="406"/>
      <c r="G333" s="406"/>
      <c r="BO333" s="338"/>
      <c r="BP333" s="338"/>
      <c r="BQ333" s="338"/>
      <c r="BR333" s="338"/>
      <c r="BS333" s="338"/>
      <c r="BT333" s="338"/>
      <c r="BU333" s="338"/>
      <c r="BV333" s="338"/>
      <c r="BW333" s="338"/>
      <c r="BX333" s="338"/>
      <c r="BY333" s="338"/>
      <c r="BZ333" s="338"/>
      <c r="CA333" s="338"/>
      <c r="CB333" s="338"/>
      <c r="CC333" s="13"/>
      <c r="CD333" s="13"/>
      <c r="CE333" s="13"/>
      <c r="CF333" s="13"/>
      <c r="CG333" s="13"/>
      <c r="CH333" s="13"/>
    </row>
    <row r="334" spans="6:86" ht="12" customHeight="1">
      <c r="F334" s="406"/>
      <c r="G334" s="406"/>
      <c r="BO334" s="338"/>
      <c r="BP334" s="338"/>
      <c r="BQ334" s="338"/>
      <c r="BR334" s="338"/>
      <c r="BS334" s="338"/>
      <c r="BT334" s="338"/>
      <c r="BU334" s="338"/>
      <c r="BV334" s="338"/>
      <c r="BW334" s="338"/>
      <c r="BX334" s="338"/>
      <c r="BY334" s="338"/>
      <c r="BZ334" s="338"/>
      <c r="CA334" s="338"/>
      <c r="CB334" s="338"/>
      <c r="CC334" s="13"/>
      <c r="CD334" s="13"/>
      <c r="CE334" s="13"/>
      <c r="CF334" s="13"/>
      <c r="CG334" s="13"/>
      <c r="CH334" s="13"/>
    </row>
    <row r="335" spans="6:86" ht="12" customHeight="1">
      <c r="F335" s="406"/>
      <c r="G335" s="406"/>
      <c r="BO335" s="338"/>
      <c r="BP335" s="338"/>
      <c r="BQ335" s="338"/>
      <c r="BR335" s="338"/>
      <c r="BS335" s="338"/>
      <c r="BT335" s="338"/>
      <c r="BU335" s="338"/>
      <c r="BV335" s="338"/>
      <c r="BW335" s="338"/>
      <c r="BX335" s="338"/>
      <c r="BY335" s="338"/>
      <c r="BZ335" s="338"/>
      <c r="CA335" s="338"/>
      <c r="CB335" s="338"/>
      <c r="CC335" s="13"/>
      <c r="CD335" s="13"/>
      <c r="CE335" s="13"/>
      <c r="CF335" s="13"/>
      <c r="CG335" s="13"/>
      <c r="CH335" s="13"/>
    </row>
    <row r="336" spans="6:86" ht="12" customHeight="1">
      <c r="F336" s="406"/>
      <c r="G336" s="406"/>
      <c r="BO336" s="338"/>
      <c r="BP336" s="338"/>
      <c r="BQ336" s="338"/>
      <c r="BR336" s="338"/>
      <c r="BS336" s="338"/>
      <c r="BT336" s="338"/>
      <c r="BU336" s="338"/>
      <c r="BV336" s="338"/>
      <c r="BW336" s="338"/>
      <c r="BX336" s="338"/>
      <c r="BY336" s="338"/>
      <c r="BZ336" s="338"/>
      <c r="CA336" s="338"/>
      <c r="CB336" s="338"/>
      <c r="CC336" s="13"/>
      <c r="CD336" s="13"/>
      <c r="CE336" s="13"/>
      <c r="CF336" s="13"/>
      <c r="CG336" s="13"/>
      <c r="CH336" s="13"/>
    </row>
    <row r="337" spans="6:86" ht="12" customHeight="1">
      <c r="F337" s="406"/>
      <c r="G337" s="406"/>
      <c r="BO337" s="338"/>
      <c r="BP337" s="338"/>
      <c r="BQ337" s="338"/>
      <c r="BR337" s="338"/>
      <c r="BS337" s="338"/>
      <c r="BT337" s="338"/>
      <c r="BU337" s="338"/>
      <c r="BV337" s="338"/>
      <c r="BW337" s="338"/>
      <c r="BX337" s="338"/>
      <c r="BY337" s="338"/>
      <c r="BZ337" s="338"/>
      <c r="CA337" s="338"/>
      <c r="CB337" s="338"/>
      <c r="CC337" s="13"/>
      <c r="CD337" s="13"/>
      <c r="CE337" s="13"/>
      <c r="CF337" s="13"/>
      <c r="CG337" s="13"/>
      <c r="CH337" s="13"/>
    </row>
    <row r="338" spans="6:86" ht="12" customHeight="1">
      <c r="F338" s="406"/>
      <c r="G338" s="406"/>
      <c r="BO338" s="338"/>
      <c r="BP338" s="338"/>
      <c r="BQ338" s="338"/>
      <c r="BR338" s="338"/>
      <c r="BS338" s="338"/>
      <c r="BT338" s="338"/>
      <c r="BU338" s="338"/>
      <c r="BV338" s="338"/>
      <c r="BW338" s="338"/>
      <c r="BX338" s="338"/>
      <c r="BY338" s="338"/>
      <c r="BZ338" s="338"/>
      <c r="CA338" s="338"/>
      <c r="CB338" s="338"/>
      <c r="CC338" s="13"/>
      <c r="CD338" s="13"/>
      <c r="CE338" s="13"/>
      <c r="CF338" s="13"/>
      <c r="CG338" s="13"/>
      <c r="CH338" s="13"/>
    </row>
    <row r="339" spans="6:86" ht="12" customHeight="1">
      <c r="F339" s="406"/>
      <c r="G339" s="406"/>
      <c r="BO339" s="338"/>
      <c r="BP339" s="338"/>
      <c r="BQ339" s="338"/>
      <c r="BR339" s="338"/>
      <c r="BS339" s="338"/>
      <c r="BT339" s="338"/>
      <c r="BU339" s="338"/>
      <c r="BV339" s="338"/>
      <c r="BW339" s="338"/>
      <c r="BX339" s="338"/>
      <c r="BY339" s="338"/>
      <c r="BZ339" s="338"/>
      <c r="CA339" s="338"/>
      <c r="CB339" s="338"/>
      <c r="CC339" s="13"/>
      <c r="CD339" s="13"/>
      <c r="CE339" s="13"/>
      <c r="CF339" s="13"/>
      <c r="CG339" s="13"/>
      <c r="CH339" s="13"/>
    </row>
    <row r="340" spans="6:86" ht="12" customHeight="1">
      <c r="F340" s="406"/>
      <c r="G340" s="406"/>
      <c r="BO340" s="338"/>
      <c r="BP340" s="338"/>
      <c r="BQ340" s="338"/>
      <c r="BR340" s="338"/>
      <c r="BS340" s="338"/>
      <c r="BT340" s="338"/>
      <c r="BU340" s="338"/>
      <c r="BV340" s="338"/>
      <c r="BW340" s="338"/>
      <c r="BX340" s="338"/>
      <c r="BY340" s="338"/>
      <c r="BZ340" s="338"/>
      <c r="CA340" s="338"/>
      <c r="CB340" s="338"/>
      <c r="CC340" s="13"/>
      <c r="CD340" s="13"/>
      <c r="CE340" s="13"/>
      <c r="CF340" s="13"/>
      <c r="CG340" s="13"/>
      <c r="CH340" s="13"/>
    </row>
    <row r="341" spans="6:86" ht="12" customHeight="1">
      <c r="F341" s="406"/>
      <c r="G341" s="406"/>
      <c r="BO341" s="338"/>
      <c r="BP341" s="338"/>
      <c r="BQ341" s="338"/>
      <c r="BR341" s="338"/>
      <c r="BS341" s="338"/>
      <c r="BT341" s="338"/>
      <c r="BU341" s="338"/>
      <c r="BV341" s="338"/>
      <c r="BW341" s="338"/>
      <c r="BX341" s="338"/>
      <c r="BY341" s="338"/>
      <c r="BZ341" s="338"/>
      <c r="CA341" s="338"/>
      <c r="CB341" s="338"/>
      <c r="CC341" s="13"/>
      <c r="CD341" s="13"/>
      <c r="CE341" s="13"/>
      <c r="CF341" s="13"/>
      <c r="CG341" s="13"/>
      <c r="CH341" s="13"/>
    </row>
    <row r="342" spans="6:86" ht="12" customHeight="1">
      <c r="F342" s="406"/>
      <c r="G342" s="406"/>
      <c r="BO342" s="338"/>
      <c r="BP342" s="338"/>
      <c r="BQ342" s="338"/>
      <c r="BR342" s="338"/>
      <c r="BS342" s="338"/>
      <c r="BT342" s="338"/>
      <c r="BU342" s="338"/>
      <c r="BV342" s="338"/>
      <c r="BW342" s="338"/>
      <c r="BX342" s="338"/>
      <c r="BY342" s="338"/>
      <c r="BZ342" s="338"/>
      <c r="CA342" s="338"/>
      <c r="CB342" s="338"/>
      <c r="CC342" s="13"/>
      <c r="CD342" s="13"/>
      <c r="CE342" s="13"/>
      <c r="CF342" s="13"/>
      <c r="CG342" s="13"/>
      <c r="CH342" s="13"/>
    </row>
    <row r="343" spans="6:86" ht="12" customHeight="1">
      <c r="F343" s="406"/>
      <c r="G343" s="406"/>
      <c r="BO343" s="338"/>
      <c r="BP343" s="338"/>
      <c r="BQ343" s="338"/>
      <c r="BR343" s="338"/>
      <c r="BS343" s="338"/>
      <c r="BT343" s="338"/>
      <c r="BU343" s="338"/>
      <c r="BV343" s="338"/>
      <c r="BW343" s="338"/>
      <c r="BX343" s="338"/>
      <c r="BY343" s="338"/>
      <c r="BZ343" s="338"/>
      <c r="CA343" s="338"/>
      <c r="CB343" s="338"/>
      <c r="CC343" s="13"/>
      <c r="CD343" s="13"/>
      <c r="CE343" s="13"/>
      <c r="CF343" s="13"/>
      <c r="CG343" s="13"/>
      <c r="CH343" s="13"/>
    </row>
    <row r="344" spans="6:86" ht="12" customHeight="1">
      <c r="F344" s="406"/>
      <c r="G344" s="406"/>
      <c r="BO344" s="338"/>
      <c r="BP344" s="338"/>
      <c r="BQ344" s="338"/>
      <c r="BR344" s="338"/>
      <c r="BS344" s="338"/>
      <c r="BT344" s="338"/>
      <c r="BU344" s="338"/>
      <c r="BV344" s="338"/>
      <c r="BW344" s="338"/>
      <c r="BX344" s="338"/>
      <c r="BY344" s="338"/>
      <c r="BZ344" s="338"/>
      <c r="CA344" s="338"/>
      <c r="CB344" s="338"/>
      <c r="CC344" s="13"/>
      <c r="CD344" s="13"/>
      <c r="CE344" s="13"/>
      <c r="CF344" s="13"/>
      <c r="CG344" s="13"/>
      <c r="CH344" s="13"/>
    </row>
    <row r="345" spans="6:86" ht="12" customHeight="1">
      <c r="F345" s="406"/>
      <c r="G345" s="406"/>
      <c r="BO345" s="338"/>
      <c r="BP345" s="338"/>
      <c r="BQ345" s="338"/>
      <c r="BR345" s="338"/>
      <c r="BS345" s="338"/>
      <c r="BT345" s="338"/>
      <c r="BU345" s="338"/>
      <c r="BV345" s="338"/>
      <c r="BW345" s="338"/>
      <c r="BX345" s="338"/>
      <c r="BY345" s="338"/>
      <c r="BZ345" s="338"/>
      <c r="CA345" s="338"/>
      <c r="CB345" s="338"/>
      <c r="CC345" s="13"/>
      <c r="CD345" s="13"/>
      <c r="CE345" s="13"/>
      <c r="CF345" s="13"/>
      <c r="CG345" s="13"/>
      <c r="CH345" s="13"/>
    </row>
    <row r="346" spans="6:86" ht="12" customHeight="1">
      <c r="F346" s="406"/>
      <c r="G346" s="406"/>
      <c r="BO346" s="338"/>
      <c r="BP346" s="338"/>
      <c r="BQ346" s="338"/>
      <c r="BR346" s="338"/>
      <c r="BS346" s="338"/>
      <c r="BT346" s="338"/>
      <c r="BU346" s="338"/>
      <c r="BV346" s="338"/>
      <c r="BW346" s="338"/>
      <c r="BX346" s="338"/>
      <c r="BY346" s="338"/>
      <c r="BZ346" s="338"/>
      <c r="CA346" s="338"/>
      <c r="CB346" s="338"/>
      <c r="CC346" s="13"/>
      <c r="CD346" s="13"/>
      <c r="CE346" s="13"/>
      <c r="CF346" s="13"/>
      <c r="CG346" s="13"/>
      <c r="CH346" s="13"/>
    </row>
    <row r="347" spans="6:86" ht="12" customHeight="1">
      <c r="F347" s="406"/>
      <c r="G347" s="406"/>
      <c r="BO347" s="338"/>
      <c r="BP347" s="338"/>
      <c r="BQ347" s="338"/>
      <c r="BR347" s="338"/>
      <c r="BS347" s="338"/>
      <c r="BT347" s="338"/>
      <c r="BU347" s="338"/>
      <c r="BV347" s="338"/>
      <c r="BW347" s="338"/>
      <c r="BX347" s="338"/>
      <c r="BY347" s="338"/>
      <c r="BZ347" s="338"/>
      <c r="CA347" s="338"/>
      <c r="CB347" s="338"/>
      <c r="CC347" s="13"/>
      <c r="CD347" s="13"/>
      <c r="CE347" s="13"/>
      <c r="CF347" s="13"/>
      <c r="CG347" s="13"/>
      <c r="CH347" s="13"/>
    </row>
    <row r="348" spans="6:86" ht="12" customHeight="1">
      <c r="F348" s="406"/>
      <c r="G348" s="406"/>
      <c r="BO348" s="338"/>
      <c r="BP348" s="338"/>
      <c r="BQ348" s="338"/>
      <c r="BR348" s="338"/>
      <c r="BS348" s="338"/>
      <c r="BT348" s="338"/>
      <c r="BU348" s="338"/>
      <c r="BV348" s="338"/>
      <c r="BW348" s="338"/>
      <c r="BX348" s="338"/>
      <c r="BY348" s="338"/>
      <c r="BZ348" s="338"/>
      <c r="CA348" s="338"/>
      <c r="CB348" s="338"/>
      <c r="CC348" s="13"/>
      <c r="CD348" s="13"/>
      <c r="CE348" s="13"/>
      <c r="CF348" s="13"/>
      <c r="CG348" s="13"/>
      <c r="CH348" s="13"/>
    </row>
    <row r="349" spans="6:86" ht="12" customHeight="1">
      <c r="F349" s="406"/>
      <c r="G349" s="406"/>
      <c r="BO349" s="338"/>
      <c r="BP349" s="338"/>
      <c r="BQ349" s="338"/>
      <c r="BR349" s="338"/>
      <c r="BS349" s="338"/>
      <c r="BT349" s="338"/>
      <c r="BU349" s="338"/>
      <c r="BV349" s="338"/>
      <c r="BW349" s="338"/>
      <c r="BX349" s="338"/>
      <c r="BY349" s="338"/>
      <c r="BZ349" s="338"/>
      <c r="CA349" s="338"/>
      <c r="CB349" s="338"/>
      <c r="CC349" s="13"/>
      <c r="CD349" s="13"/>
      <c r="CE349" s="13"/>
      <c r="CF349" s="13"/>
      <c r="CG349" s="13"/>
      <c r="CH349" s="13"/>
    </row>
    <row r="350" spans="6:86" ht="12" customHeight="1">
      <c r="F350" s="406"/>
      <c r="G350" s="406"/>
      <c r="BO350" s="338"/>
      <c r="BP350" s="338"/>
      <c r="BQ350" s="338"/>
      <c r="BR350" s="338"/>
      <c r="BS350" s="338"/>
      <c r="BT350" s="338"/>
      <c r="BU350" s="338"/>
      <c r="BV350" s="338"/>
      <c r="BW350" s="338"/>
      <c r="BX350" s="338"/>
      <c r="BY350" s="338"/>
      <c r="BZ350" s="338"/>
      <c r="CA350" s="338"/>
      <c r="CB350" s="338"/>
      <c r="CC350" s="13"/>
      <c r="CD350" s="13"/>
      <c r="CE350" s="13"/>
      <c r="CF350" s="13"/>
      <c r="CG350" s="13"/>
      <c r="CH350" s="13"/>
    </row>
    <row r="351" spans="6:86" ht="12" customHeight="1">
      <c r="F351" s="406"/>
      <c r="G351" s="406"/>
      <c r="BO351" s="338"/>
      <c r="BP351" s="338"/>
      <c r="BQ351" s="338"/>
      <c r="BR351" s="338"/>
      <c r="BS351" s="338"/>
      <c r="BT351" s="338"/>
      <c r="BU351" s="338"/>
      <c r="BV351" s="338"/>
      <c r="BW351" s="338"/>
      <c r="BX351" s="338"/>
      <c r="BY351" s="338"/>
      <c r="BZ351" s="338"/>
      <c r="CA351" s="338"/>
      <c r="CB351" s="338"/>
      <c r="CC351" s="13"/>
      <c r="CD351" s="13"/>
      <c r="CE351" s="13"/>
      <c r="CF351" s="13"/>
      <c r="CG351" s="13"/>
      <c r="CH351" s="13"/>
    </row>
    <row r="352" spans="6:86" ht="12" customHeight="1">
      <c r="F352" s="406"/>
      <c r="G352" s="406"/>
      <c r="BO352" s="338"/>
      <c r="BP352" s="338"/>
      <c r="BQ352" s="338"/>
      <c r="BR352" s="338"/>
      <c r="BS352" s="338"/>
      <c r="BT352" s="338"/>
      <c r="BU352" s="338"/>
      <c r="BV352" s="338"/>
      <c r="BW352" s="338"/>
      <c r="BX352" s="338"/>
      <c r="BY352" s="338"/>
      <c r="BZ352" s="338"/>
      <c r="CA352" s="338"/>
      <c r="CB352" s="338"/>
      <c r="CC352" s="13"/>
      <c r="CD352" s="13"/>
      <c r="CE352" s="13"/>
      <c r="CF352" s="13"/>
      <c r="CG352" s="13"/>
      <c r="CH352" s="13"/>
    </row>
    <row r="353" spans="6:86" ht="12" customHeight="1">
      <c r="F353" s="406"/>
      <c r="G353" s="406"/>
      <c r="BO353" s="338"/>
      <c r="BP353" s="338"/>
      <c r="BQ353" s="338"/>
      <c r="BR353" s="338"/>
      <c r="BS353" s="338"/>
      <c r="BT353" s="338"/>
      <c r="BU353" s="338"/>
      <c r="BV353" s="338"/>
      <c r="BW353" s="338"/>
      <c r="BX353" s="338"/>
      <c r="BY353" s="338"/>
      <c r="BZ353" s="338"/>
      <c r="CA353" s="338"/>
      <c r="CB353" s="338"/>
      <c r="CC353" s="13"/>
      <c r="CD353" s="13"/>
      <c r="CE353" s="13"/>
      <c r="CF353" s="13"/>
      <c r="CG353" s="13"/>
      <c r="CH353" s="13"/>
    </row>
    <row r="354" spans="6:86" ht="12" customHeight="1">
      <c r="F354" s="406"/>
      <c r="G354" s="406"/>
      <c r="BO354" s="338"/>
      <c r="BP354" s="338"/>
      <c r="BQ354" s="338"/>
      <c r="BR354" s="338"/>
      <c r="BS354" s="338"/>
      <c r="BT354" s="338"/>
      <c r="BU354" s="338"/>
      <c r="BV354" s="338"/>
      <c r="BW354" s="338"/>
      <c r="BX354" s="338"/>
      <c r="BY354" s="338"/>
      <c r="BZ354" s="338"/>
      <c r="CA354" s="338"/>
      <c r="CB354" s="338"/>
      <c r="CC354" s="13"/>
      <c r="CD354" s="13"/>
      <c r="CE354" s="13"/>
      <c r="CF354" s="13"/>
      <c r="CG354" s="13"/>
      <c r="CH354" s="13"/>
    </row>
    <row r="355" spans="6:86" ht="12" customHeight="1">
      <c r="F355" s="406"/>
      <c r="G355" s="406"/>
      <c r="BO355" s="338"/>
      <c r="BP355" s="338"/>
      <c r="BQ355" s="338"/>
      <c r="BR355" s="338"/>
      <c r="BS355" s="338"/>
      <c r="BT355" s="338"/>
      <c r="BU355" s="338"/>
      <c r="BV355" s="338"/>
      <c r="BW355" s="338"/>
      <c r="BX355" s="338"/>
      <c r="BY355" s="338"/>
      <c r="BZ355" s="338"/>
      <c r="CA355" s="338"/>
      <c r="CB355" s="338"/>
      <c r="CC355" s="13"/>
      <c r="CD355" s="13"/>
      <c r="CE355" s="13"/>
      <c r="CF355" s="13"/>
      <c r="CG355" s="13"/>
      <c r="CH355" s="13"/>
    </row>
    <row r="356" spans="6:86" ht="12" customHeight="1">
      <c r="F356" s="406"/>
      <c r="G356" s="406"/>
      <c r="BO356" s="338"/>
      <c r="BP356" s="338"/>
      <c r="BQ356" s="338"/>
      <c r="BR356" s="338"/>
      <c r="BS356" s="338"/>
      <c r="BT356" s="338"/>
      <c r="BU356" s="338"/>
      <c r="BV356" s="338"/>
      <c r="BW356" s="338"/>
      <c r="BX356" s="338"/>
      <c r="BY356" s="338"/>
      <c r="BZ356" s="338"/>
      <c r="CA356" s="338"/>
      <c r="CB356" s="338"/>
      <c r="CC356" s="13"/>
      <c r="CD356" s="13"/>
      <c r="CE356" s="13"/>
      <c r="CF356" s="13"/>
      <c r="CG356" s="13"/>
      <c r="CH356" s="13"/>
    </row>
    <row r="357" spans="6:86" ht="12" customHeight="1">
      <c r="F357" s="406"/>
      <c r="G357" s="406"/>
      <c r="BO357" s="338"/>
      <c r="BP357" s="338"/>
      <c r="BQ357" s="338"/>
      <c r="BR357" s="338"/>
      <c r="BS357" s="338"/>
      <c r="BT357" s="338"/>
      <c r="BU357" s="338"/>
      <c r="BV357" s="338"/>
      <c r="BW357" s="338"/>
      <c r="BX357" s="338"/>
      <c r="BY357" s="338"/>
      <c r="BZ357" s="338"/>
      <c r="CA357" s="338"/>
      <c r="CB357" s="338"/>
      <c r="CC357" s="13"/>
      <c r="CD357" s="13"/>
      <c r="CE357" s="13"/>
      <c r="CF357" s="13"/>
      <c r="CG357" s="13"/>
      <c r="CH357" s="13"/>
    </row>
    <row r="358" spans="6:86" ht="12" customHeight="1">
      <c r="F358" s="406"/>
      <c r="G358" s="406"/>
      <c r="BO358" s="338"/>
      <c r="BP358" s="338"/>
      <c r="BQ358" s="338"/>
      <c r="BR358" s="338"/>
      <c r="BS358" s="338"/>
      <c r="BT358" s="338"/>
      <c r="BU358" s="338"/>
      <c r="BV358" s="338"/>
      <c r="BW358" s="338"/>
      <c r="BX358" s="338"/>
      <c r="BY358" s="338"/>
      <c r="BZ358" s="338"/>
      <c r="CA358" s="338"/>
      <c r="CB358" s="338"/>
      <c r="CC358" s="13"/>
      <c r="CD358" s="13"/>
      <c r="CE358" s="13"/>
      <c r="CF358" s="13"/>
      <c r="CG358" s="13"/>
      <c r="CH358" s="13"/>
    </row>
    <row r="359" spans="6:86" ht="12" customHeight="1">
      <c r="F359" s="406"/>
      <c r="G359" s="406"/>
      <c r="BO359" s="338"/>
      <c r="BP359" s="338"/>
      <c r="BQ359" s="338"/>
      <c r="BR359" s="338"/>
      <c r="BS359" s="338"/>
      <c r="BT359" s="338"/>
      <c r="BU359" s="338"/>
      <c r="BV359" s="338"/>
      <c r="BW359" s="338"/>
      <c r="BX359" s="338"/>
      <c r="BY359" s="338"/>
      <c r="BZ359" s="338"/>
      <c r="CA359" s="338"/>
      <c r="CB359" s="338"/>
      <c r="CC359" s="13"/>
      <c r="CD359" s="13"/>
      <c r="CE359" s="13"/>
      <c r="CF359" s="13"/>
      <c r="CG359" s="13"/>
      <c r="CH359" s="13"/>
    </row>
    <row r="360" spans="6:86" ht="12" customHeight="1">
      <c r="F360" s="406"/>
      <c r="G360" s="406"/>
      <c r="BO360" s="338"/>
      <c r="BP360" s="338"/>
      <c r="BQ360" s="338"/>
      <c r="BR360" s="338"/>
      <c r="BS360" s="338"/>
      <c r="BT360" s="338"/>
      <c r="BU360" s="338"/>
      <c r="BV360" s="338"/>
      <c r="BW360" s="338"/>
      <c r="BX360" s="338"/>
      <c r="BY360" s="338"/>
      <c r="BZ360" s="338"/>
      <c r="CA360" s="338"/>
      <c r="CB360" s="338"/>
      <c r="CC360" s="13"/>
      <c r="CD360" s="13"/>
      <c r="CE360" s="13"/>
      <c r="CF360" s="13"/>
      <c r="CG360" s="13"/>
      <c r="CH360" s="13"/>
    </row>
    <row r="361" spans="6:86" ht="12" customHeight="1">
      <c r="F361" s="406"/>
      <c r="G361" s="406"/>
      <c r="BO361" s="338"/>
      <c r="BP361" s="338"/>
      <c r="BQ361" s="338"/>
      <c r="BR361" s="338"/>
      <c r="BS361" s="338"/>
      <c r="BT361" s="338"/>
      <c r="BU361" s="338"/>
      <c r="BV361" s="338"/>
      <c r="BW361" s="338"/>
      <c r="BX361" s="338"/>
      <c r="BY361" s="338"/>
      <c r="BZ361" s="338"/>
      <c r="CA361" s="338"/>
      <c r="CB361" s="338"/>
      <c r="CC361" s="13"/>
      <c r="CD361" s="13"/>
      <c r="CE361" s="13"/>
      <c r="CF361" s="13"/>
      <c r="CG361" s="13"/>
      <c r="CH361" s="13"/>
    </row>
    <row r="362" spans="6:86" ht="12" customHeight="1">
      <c r="F362" s="406"/>
      <c r="G362" s="406"/>
      <c r="BO362" s="338"/>
      <c r="BP362" s="338"/>
      <c r="BQ362" s="338"/>
      <c r="BR362" s="338"/>
      <c r="BS362" s="338"/>
      <c r="BT362" s="338"/>
      <c r="BU362" s="338"/>
      <c r="BV362" s="338"/>
      <c r="BW362" s="338"/>
      <c r="BX362" s="338"/>
      <c r="BY362" s="338"/>
      <c r="BZ362" s="338"/>
      <c r="CA362" s="338"/>
      <c r="CB362" s="338"/>
      <c r="CC362" s="13"/>
      <c r="CD362" s="13"/>
      <c r="CE362" s="13"/>
      <c r="CF362" s="13"/>
      <c r="CG362" s="13"/>
      <c r="CH362" s="13"/>
    </row>
    <row r="363" spans="6:86" ht="12" customHeight="1">
      <c r="F363" s="406"/>
      <c r="G363" s="406"/>
      <c r="BO363" s="338"/>
      <c r="BP363" s="338"/>
      <c r="BQ363" s="338"/>
      <c r="BR363" s="338"/>
      <c r="BS363" s="338"/>
      <c r="BT363" s="338"/>
      <c r="BU363" s="338"/>
      <c r="BV363" s="338"/>
      <c r="BW363" s="338"/>
      <c r="BX363" s="338"/>
      <c r="BY363" s="338"/>
      <c r="BZ363" s="338"/>
      <c r="CA363" s="338"/>
      <c r="CB363" s="338"/>
      <c r="CC363" s="13"/>
      <c r="CD363" s="13"/>
      <c r="CE363" s="13"/>
      <c r="CF363" s="13"/>
      <c r="CG363" s="13"/>
      <c r="CH363" s="13"/>
    </row>
    <row r="364" spans="6:86" ht="12" customHeight="1">
      <c r="F364" s="406"/>
      <c r="G364" s="406"/>
      <c r="BO364" s="338"/>
      <c r="BP364" s="338"/>
      <c r="BQ364" s="338"/>
      <c r="BR364" s="338"/>
      <c r="BS364" s="338"/>
      <c r="BT364" s="338"/>
      <c r="BU364" s="338"/>
      <c r="BV364" s="338"/>
      <c r="BW364" s="338"/>
      <c r="BX364" s="338"/>
      <c r="BY364" s="338"/>
      <c r="BZ364" s="338"/>
      <c r="CA364" s="338"/>
      <c r="CB364" s="338"/>
      <c r="CC364" s="13"/>
      <c r="CD364" s="13"/>
      <c r="CE364" s="13"/>
      <c r="CF364" s="13"/>
      <c r="CG364" s="13"/>
      <c r="CH364" s="13"/>
    </row>
    <row r="365" spans="6:86" ht="12" customHeight="1">
      <c r="F365" s="406"/>
      <c r="G365" s="406"/>
      <c r="BO365" s="338"/>
      <c r="BP365" s="338"/>
      <c r="BQ365" s="338"/>
      <c r="BR365" s="338"/>
      <c r="BS365" s="338"/>
      <c r="BT365" s="338"/>
      <c r="BU365" s="338"/>
      <c r="BV365" s="338"/>
      <c r="BW365" s="338"/>
      <c r="BX365" s="338"/>
      <c r="BY365" s="338"/>
      <c r="BZ365" s="338"/>
      <c r="CA365" s="338"/>
      <c r="CB365" s="338"/>
      <c r="CC365" s="13"/>
      <c r="CD365" s="13"/>
      <c r="CE365" s="13"/>
      <c r="CF365" s="13"/>
      <c r="CG365" s="13"/>
      <c r="CH365" s="13"/>
    </row>
    <row r="366" spans="6:86" ht="12" customHeight="1">
      <c r="F366" s="406"/>
      <c r="G366" s="406"/>
      <c r="BO366" s="338"/>
      <c r="BP366" s="338"/>
      <c r="BQ366" s="338"/>
      <c r="BR366" s="338"/>
      <c r="BS366" s="338"/>
      <c r="BT366" s="338"/>
      <c r="BU366" s="338"/>
      <c r="BV366" s="338"/>
      <c r="BW366" s="338"/>
      <c r="BX366" s="338"/>
      <c r="BY366" s="338"/>
      <c r="BZ366" s="338"/>
      <c r="CA366" s="338"/>
      <c r="CB366" s="338"/>
      <c r="CC366" s="13"/>
      <c r="CD366" s="13"/>
      <c r="CE366" s="13"/>
      <c r="CF366" s="13"/>
      <c r="CG366" s="13"/>
      <c r="CH366" s="13"/>
    </row>
    <row r="367" spans="6:86" ht="12" customHeight="1">
      <c r="F367" s="406"/>
      <c r="G367" s="406"/>
      <c r="BO367" s="338"/>
      <c r="BP367" s="338"/>
      <c r="BQ367" s="338"/>
      <c r="BR367" s="338"/>
      <c r="BS367" s="338"/>
      <c r="BT367" s="338"/>
      <c r="BU367" s="338"/>
      <c r="BV367" s="338"/>
      <c r="BW367" s="338"/>
      <c r="BX367" s="338"/>
      <c r="BY367" s="338"/>
      <c r="BZ367" s="338"/>
      <c r="CA367" s="338"/>
      <c r="CB367" s="338"/>
      <c r="CC367" s="13"/>
      <c r="CD367" s="13"/>
      <c r="CE367" s="13"/>
      <c r="CF367" s="13"/>
      <c r="CG367" s="13"/>
      <c r="CH367" s="13"/>
    </row>
    <row r="368" spans="6:86" ht="12" customHeight="1">
      <c r="F368" s="406"/>
      <c r="G368" s="406"/>
      <c r="BO368" s="338"/>
      <c r="BP368" s="338"/>
      <c r="BQ368" s="338"/>
      <c r="BR368" s="338"/>
      <c r="BS368" s="338"/>
      <c r="BT368" s="338"/>
      <c r="BU368" s="338"/>
      <c r="BV368" s="338"/>
      <c r="BW368" s="338"/>
      <c r="BX368" s="338"/>
      <c r="BY368" s="338"/>
      <c r="BZ368" s="338"/>
      <c r="CA368" s="338"/>
      <c r="CB368" s="338"/>
      <c r="CC368" s="13"/>
      <c r="CD368" s="13"/>
      <c r="CE368" s="13"/>
      <c r="CF368" s="13"/>
      <c r="CG368" s="13"/>
      <c r="CH368" s="13"/>
    </row>
    <row r="369" spans="6:86" ht="12" customHeight="1">
      <c r="F369" s="406"/>
      <c r="G369" s="406"/>
      <c r="BO369" s="338"/>
      <c r="BP369" s="338"/>
      <c r="BQ369" s="338"/>
      <c r="BR369" s="338"/>
      <c r="BS369" s="338"/>
      <c r="BT369" s="338"/>
      <c r="BU369" s="338"/>
      <c r="BV369" s="338"/>
      <c r="BW369" s="338"/>
      <c r="BX369" s="338"/>
      <c r="BY369" s="338"/>
      <c r="BZ369" s="338"/>
      <c r="CA369" s="338"/>
      <c r="CB369" s="338"/>
      <c r="CC369" s="13"/>
      <c r="CD369" s="13"/>
      <c r="CE369" s="13"/>
      <c r="CF369" s="13"/>
      <c r="CG369" s="13"/>
      <c r="CH369" s="13"/>
    </row>
    <row r="370" spans="6:86" ht="12" customHeight="1">
      <c r="F370" s="406"/>
      <c r="G370" s="406"/>
      <c r="BO370" s="338"/>
      <c r="BP370" s="338"/>
      <c r="BQ370" s="338"/>
      <c r="BR370" s="338"/>
      <c r="BS370" s="338"/>
      <c r="BT370" s="338"/>
      <c r="BU370" s="338"/>
      <c r="BV370" s="338"/>
      <c r="BW370" s="338"/>
      <c r="BX370" s="338"/>
      <c r="BY370" s="338"/>
      <c r="BZ370" s="338"/>
      <c r="CA370" s="338"/>
      <c r="CB370" s="338"/>
      <c r="CC370" s="13"/>
      <c r="CD370" s="13"/>
      <c r="CE370" s="13"/>
      <c r="CF370" s="13"/>
      <c r="CG370" s="13"/>
      <c r="CH370" s="13"/>
    </row>
    <row r="371" spans="6:86" ht="12" customHeight="1">
      <c r="F371" s="406"/>
      <c r="G371" s="406"/>
      <c r="BO371" s="338"/>
      <c r="BP371" s="338"/>
      <c r="BQ371" s="338"/>
      <c r="BR371" s="338"/>
      <c r="BS371" s="338"/>
      <c r="BT371" s="338"/>
      <c r="BU371" s="338"/>
      <c r="BV371" s="338"/>
      <c r="BW371" s="338"/>
      <c r="BX371" s="338"/>
      <c r="BY371" s="338"/>
      <c r="BZ371" s="338"/>
      <c r="CA371" s="338"/>
      <c r="CB371" s="338"/>
      <c r="CC371" s="13"/>
      <c r="CD371" s="13"/>
      <c r="CE371" s="13"/>
      <c r="CF371" s="13"/>
      <c r="CG371" s="13"/>
      <c r="CH371" s="13"/>
    </row>
    <row r="372" spans="6:86" ht="12" customHeight="1">
      <c r="F372" s="406"/>
      <c r="G372" s="406"/>
      <c r="BO372" s="338"/>
      <c r="BP372" s="338"/>
      <c r="BQ372" s="338"/>
      <c r="BR372" s="338"/>
      <c r="BS372" s="338"/>
      <c r="BT372" s="338"/>
      <c r="BU372" s="338"/>
      <c r="BV372" s="338"/>
      <c r="BW372" s="338"/>
      <c r="BX372" s="338"/>
      <c r="BY372" s="338"/>
      <c r="BZ372" s="338"/>
      <c r="CA372" s="338"/>
      <c r="CB372" s="338"/>
      <c r="CC372" s="13"/>
      <c r="CD372" s="13"/>
      <c r="CE372" s="13"/>
      <c r="CF372" s="13"/>
      <c r="CG372" s="13"/>
      <c r="CH372" s="13"/>
    </row>
    <row r="373" spans="6:86" ht="12" customHeight="1">
      <c r="F373" s="406"/>
      <c r="G373" s="406"/>
      <c r="BO373" s="338"/>
      <c r="BP373" s="338"/>
      <c r="BQ373" s="338"/>
      <c r="BR373" s="338"/>
      <c r="BS373" s="338"/>
      <c r="BT373" s="338"/>
      <c r="BU373" s="338"/>
      <c r="BV373" s="338"/>
      <c r="BW373" s="338"/>
      <c r="BX373" s="338"/>
      <c r="BY373" s="338"/>
      <c r="BZ373" s="338"/>
      <c r="CA373" s="338"/>
      <c r="CB373" s="338"/>
      <c r="CC373" s="13"/>
      <c r="CD373" s="13"/>
      <c r="CE373" s="13"/>
      <c r="CF373" s="13"/>
      <c r="CG373" s="13"/>
      <c r="CH373" s="13"/>
    </row>
    <row r="374" spans="6:86" ht="12" customHeight="1">
      <c r="F374" s="406"/>
      <c r="G374" s="406"/>
      <c r="BO374" s="338"/>
      <c r="BP374" s="338"/>
      <c r="BQ374" s="338"/>
      <c r="BR374" s="338"/>
      <c r="BS374" s="338"/>
      <c r="BT374" s="338"/>
      <c r="BU374" s="338"/>
      <c r="BV374" s="338"/>
      <c r="BW374" s="338"/>
      <c r="BX374" s="338"/>
      <c r="BY374" s="338"/>
      <c r="BZ374" s="338"/>
      <c r="CA374" s="338"/>
      <c r="CB374" s="338"/>
      <c r="CC374" s="13"/>
      <c r="CD374" s="13"/>
      <c r="CE374" s="13"/>
      <c r="CF374" s="13"/>
      <c r="CG374" s="13"/>
      <c r="CH374" s="13"/>
    </row>
    <row r="375" spans="6:86" ht="12" customHeight="1">
      <c r="F375" s="406"/>
      <c r="G375" s="406"/>
      <c r="BO375" s="338"/>
      <c r="BP375" s="338"/>
      <c r="BQ375" s="338"/>
      <c r="BR375" s="338"/>
      <c r="BS375" s="338"/>
      <c r="BT375" s="338"/>
      <c r="BU375" s="338"/>
      <c r="BV375" s="338"/>
      <c r="BW375" s="338"/>
      <c r="BX375" s="338"/>
      <c r="BY375" s="338"/>
      <c r="BZ375" s="338"/>
      <c r="CA375" s="338"/>
      <c r="CB375" s="338"/>
      <c r="CC375" s="13"/>
      <c r="CD375" s="13"/>
      <c r="CE375" s="13"/>
      <c r="CF375" s="13"/>
      <c r="CG375" s="13"/>
      <c r="CH375" s="13"/>
    </row>
    <row r="376" spans="6:86" ht="12" customHeight="1">
      <c r="F376" s="406"/>
      <c r="G376" s="406"/>
      <c r="BO376" s="338"/>
      <c r="BP376" s="338"/>
      <c r="BQ376" s="338"/>
      <c r="BR376" s="338"/>
      <c r="BS376" s="338"/>
      <c r="BT376" s="338"/>
      <c r="BU376" s="338"/>
      <c r="BV376" s="338"/>
      <c r="BW376" s="338"/>
      <c r="BX376" s="338"/>
      <c r="BY376" s="338"/>
      <c r="BZ376" s="338"/>
      <c r="CA376" s="338"/>
      <c r="CB376" s="338"/>
      <c r="CC376" s="13"/>
      <c r="CD376" s="13"/>
      <c r="CE376" s="13"/>
      <c r="CF376" s="13"/>
      <c r="CG376" s="13"/>
      <c r="CH376" s="13"/>
    </row>
    <row r="377" spans="6:86" ht="12" customHeight="1">
      <c r="F377" s="406"/>
      <c r="G377" s="406"/>
      <c r="BO377" s="338"/>
      <c r="BP377" s="338"/>
      <c r="BQ377" s="338"/>
      <c r="BR377" s="338"/>
      <c r="BS377" s="338"/>
      <c r="BT377" s="338"/>
      <c r="BU377" s="338"/>
      <c r="BV377" s="338"/>
      <c r="BW377" s="338"/>
      <c r="BX377" s="338"/>
      <c r="BY377" s="338"/>
      <c r="BZ377" s="338"/>
      <c r="CA377" s="338"/>
      <c r="CB377" s="338"/>
      <c r="CC377" s="13"/>
      <c r="CD377" s="13"/>
      <c r="CE377" s="13"/>
      <c r="CF377" s="13"/>
      <c r="CG377" s="13"/>
      <c r="CH377" s="13"/>
    </row>
    <row r="378" spans="6:86" ht="12" customHeight="1">
      <c r="F378" s="406"/>
      <c r="G378" s="406"/>
      <c r="BO378" s="338"/>
      <c r="BP378" s="338"/>
      <c r="BQ378" s="338"/>
      <c r="BR378" s="338"/>
      <c r="BS378" s="338"/>
      <c r="BT378" s="338"/>
      <c r="BU378" s="338"/>
      <c r="BV378" s="338"/>
      <c r="BW378" s="338"/>
      <c r="BX378" s="338"/>
      <c r="BY378" s="338"/>
      <c r="BZ378" s="338"/>
      <c r="CA378" s="338"/>
      <c r="CB378" s="338"/>
      <c r="CC378" s="13"/>
      <c r="CD378" s="13"/>
      <c r="CE378" s="13"/>
      <c r="CF378" s="13"/>
      <c r="CG378" s="13"/>
      <c r="CH378" s="13"/>
    </row>
    <row r="379" spans="6:86" ht="12" customHeight="1">
      <c r="F379" s="406"/>
      <c r="G379" s="406"/>
      <c r="BO379" s="338"/>
      <c r="BP379" s="338"/>
      <c r="BQ379" s="338"/>
      <c r="BR379" s="338"/>
      <c r="BS379" s="338"/>
      <c r="BT379" s="338"/>
      <c r="BU379" s="338"/>
      <c r="BV379" s="338"/>
      <c r="BW379" s="338"/>
      <c r="BX379" s="338"/>
      <c r="BY379" s="338"/>
      <c r="BZ379" s="338"/>
      <c r="CA379" s="338"/>
      <c r="CB379" s="338"/>
      <c r="CC379" s="13"/>
      <c r="CD379" s="13"/>
      <c r="CE379" s="13"/>
      <c r="CF379" s="13"/>
      <c r="CG379" s="13"/>
      <c r="CH379" s="13"/>
    </row>
    <row r="380" spans="6:86" ht="12" customHeight="1">
      <c r="F380" s="406"/>
      <c r="G380" s="406"/>
      <c r="BO380" s="338"/>
      <c r="BP380" s="338"/>
      <c r="BQ380" s="338"/>
      <c r="BR380" s="338"/>
      <c r="BS380" s="338"/>
      <c r="BT380" s="338"/>
      <c r="BU380" s="338"/>
      <c r="BV380" s="338"/>
      <c r="BW380" s="338"/>
      <c r="BX380" s="338"/>
      <c r="BY380" s="338"/>
      <c r="BZ380" s="338"/>
      <c r="CA380" s="338"/>
      <c r="CB380" s="338"/>
      <c r="CC380" s="13"/>
      <c r="CD380" s="13"/>
      <c r="CE380" s="13"/>
      <c r="CF380" s="13"/>
      <c r="CG380" s="13"/>
      <c r="CH380" s="13"/>
    </row>
    <row r="381" spans="6:86" ht="12" customHeight="1">
      <c r="F381" s="406"/>
      <c r="G381" s="406"/>
      <c r="BO381" s="338"/>
      <c r="BP381" s="338"/>
      <c r="BQ381" s="338"/>
      <c r="BR381" s="338"/>
      <c r="BS381" s="338"/>
      <c r="BT381" s="338"/>
      <c r="BU381" s="338"/>
      <c r="BV381" s="338"/>
      <c r="BW381" s="338"/>
      <c r="BX381" s="338"/>
      <c r="BY381" s="338"/>
      <c r="BZ381" s="338"/>
      <c r="CA381" s="338"/>
      <c r="CB381" s="338"/>
      <c r="CC381" s="13"/>
      <c r="CD381" s="13"/>
      <c r="CE381" s="13"/>
      <c r="CF381" s="13"/>
      <c r="CG381" s="13"/>
      <c r="CH381" s="13"/>
    </row>
    <row r="382" spans="6:86" ht="12" customHeight="1">
      <c r="F382" s="406"/>
      <c r="G382" s="406"/>
      <c r="BO382" s="338"/>
      <c r="BP382" s="338"/>
      <c r="BQ382" s="338"/>
      <c r="BR382" s="338"/>
      <c r="BS382" s="338"/>
      <c r="BT382" s="338"/>
      <c r="BU382" s="338"/>
      <c r="BV382" s="338"/>
      <c r="BW382" s="338"/>
      <c r="BX382" s="338"/>
      <c r="BY382" s="338"/>
      <c r="BZ382" s="338"/>
      <c r="CA382" s="338"/>
      <c r="CB382" s="338"/>
      <c r="CC382" s="13"/>
      <c r="CD382" s="13"/>
      <c r="CE382" s="13"/>
      <c r="CF382" s="13"/>
      <c r="CG382" s="13"/>
      <c r="CH382" s="13"/>
    </row>
    <row r="383" spans="6:86" ht="12" customHeight="1">
      <c r="F383" s="406"/>
      <c r="G383" s="406"/>
      <c r="BO383" s="338"/>
      <c r="BP383" s="338"/>
      <c r="BQ383" s="338"/>
      <c r="BR383" s="338"/>
      <c r="BS383" s="338"/>
      <c r="BT383" s="338"/>
      <c r="BU383" s="338"/>
      <c r="BV383" s="338"/>
      <c r="BW383" s="338"/>
      <c r="BX383" s="338"/>
      <c r="BY383" s="338"/>
      <c r="BZ383" s="338"/>
      <c r="CA383" s="338"/>
      <c r="CB383" s="338"/>
      <c r="CC383" s="13"/>
      <c r="CD383" s="13"/>
      <c r="CE383" s="13"/>
      <c r="CF383" s="13"/>
      <c r="CG383" s="13"/>
      <c r="CH383" s="13"/>
    </row>
    <row r="384" spans="6:86" ht="12" customHeight="1">
      <c r="F384" s="406"/>
      <c r="G384" s="406"/>
      <c r="BO384" s="338"/>
      <c r="BP384" s="338"/>
      <c r="BQ384" s="338"/>
      <c r="BR384" s="338"/>
      <c r="BS384" s="338"/>
      <c r="BT384" s="338"/>
      <c r="BU384" s="338"/>
      <c r="BV384" s="338"/>
      <c r="BW384" s="338"/>
      <c r="BX384" s="338"/>
      <c r="BY384" s="338"/>
      <c r="BZ384" s="338"/>
      <c r="CA384" s="338"/>
      <c r="CB384" s="338"/>
      <c r="CC384" s="13"/>
      <c r="CD384" s="13"/>
      <c r="CE384" s="13"/>
      <c r="CF384" s="13"/>
      <c r="CG384" s="13"/>
      <c r="CH384" s="13"/>
    </row>
    <row r="385" spans="6:86" ht="12" customHeight="1">
      <c r="F385" s="406"/>
      <c r="G385" s="406"/>
      <c r="BO385" s="338"/>
      <c r="BP385" s="338"/>
      <c r="BQ385" s="338"/>
      <c r="BR385" s="338"/>
      <c r="BS385" s="338"/>
      <c r="BT385" s="338"/>
      <c r="BU385" s="338"/>
      <c r="BV385" s="338"/>
      <c r="BW385" s="338"/>
      <c r="BX385" s="338"/>
      <c r="BY385" s="338"/>
      <c r="BZ385" s="338"/>
      <c r="CA385" s="338"/>
      <c r="CB385" s="338"/>
      <c r="CC385" s="13"/>
      <c r="CD385" s="13"/>
      <c r="CE385" s="13"/>
      <c r="CF385" s="13"/>
      <c r="CG385" s="13"/>
      <c r="CH385" s="13"/>
    </row>
    <row r="386" spans="6:86" ht="12" customHeight="1">
      <c r="F386" s="406"/>
      <c r="G386" s="406"/>
      <c r="BO386" s="338"/>
      <c r="BP386" s="338"/>
      <c r="BQ386" s="338"/>
      <c r="BR386" s="338"/>
      <c r="BS386" s="338"/>
      <c r="BT386" s="338"/>
      <c r="BU386" s="338"/>
      <c r="BV386" s="338"/>
      <c r="BW386" s="338"/>
      <c r="BX386" s="338"/>
      <c r="BY386" s="338"/>
      <c r="BZ386" s="338"/>
      <c r="CA386" s="338"/>
      <c r="CB386" s="338"/>
      <c r="CC386" s="13"/>
      <c r="CD386" s="13"/>
      <c r="CE386" s="13"/>
      <c r="CF386" s="13"/>
      <c r="CG386" s="13"/>
      <c r="CH386" s="13"/>
    </row>
    <row r="387" spans="6:86" ht="12" customHeight="1">
      <c r="F387" s="406"/>
      <c r="G387" s="406"/>
      <c r="BO387" s="338"/>
      <c r="BP387" s="338"/>
      <c r="BQ387" s="338"/>
      <c r="BR387" s="338"/>
      <c r="BS387" s="338"/>
      <c r="BT387" s="338"/>
      <c r="BU387" s="338"/>
      <c r="BV387" s="338"/>
      <c r="BW387" s="338"/>
      <c r="BX387" s="338"/>
      <c r="BY387" s="338"/>
      <c r="BZ387" s="338"/>
      <c r="CA387" s="338"/>
      <c r="CB387" s="338"/>
      <c r="CC387" s="13"/>
      <c r="CD387" s="13"/>
      <c r="CE387" s="13"/>
      <c r="CF387" s="13"/>
      <c r="CG387" s="13"/>
      <c r="CH387" s="13"/>
    </row>
    <row r="388" spans="6:86" ht="12" customHeight="1">
      <c r="F388" s="406"/>
      <c r="G388" s="406"/>
      <c r="BO388" s="338"/>
      <c r="BP388" s="338"/>
      <c r="BQ388" s="338"/>
      <c r="BR388" s="338"/>
      <c r="BS388" s="338"/>
      <c r="BT388" s="338"/>
      <c r="BU388" s="338"/>
      <c r="BV388" s="338"/>
      <c r="BW388" s="338"/>
      <c r="BX388" s="338"/>
      <c r="BY388" s="338"/>
      <c r="BZ388" s="338"/>
      <c r="CA388" s="338"/>
      <c r="CB388" s="338"/>
      <c r="CC388" s="13"/>
      <c r="CD388" s="13"/>
      <c r="CE388" s="13"/>
      <c r="CF388" s="13"/>
      <c r="CG388" s="13"/>
      <c r="CH388" s="13"/>
    </row>
    <row r="389" spans="6:86" ht="12" customHeight="1">
      <c r="F389" s="406"/>
      <c r="G389" s="406"/>
      <c r="BO389" s="338"/>
      <c r="BP389" s="338"/>
      <c r="BQ389" s="338"/>
      <c r="BR389" s="338"/>
      <c r="BS389" s="338"/>
      <c r="BT389" s="338"/>
      <c r="BU389" s="338"/>
      <c r="BV389" s="338"/>
      <c r="BW389" s="338"/>
      <c r="BX389" s="338"/>
      <c r="BY389" s="338"/>
      <c r="BZ389" s="338"/>
      <c r="CA389" s="338"/>
      <c r="CB389" s="338"/>
      <c r="CC389" s="13"/>
      <c r="CD389" s="13"/>
      <c r="CE389" s="13"/>
      <c r="CF389" s="13"/>
      <c r="CG389" s="13"/>
      <c r="CH389" s="13"/>
    </row>
    <row r="390" spans="6:86" ht="12" customHeight="1">
      <c r="F390" s="406"/>
      <c r="G390" s="406"/>
      <c r="BO390" s="338"/>
      <c r="BP390" s="338"/>
      <c r="BQ390" s="338"/>
      <c r="BR390" s="338"/>
      <c r="BS390" s="338"/>
      <c r="BT390" s="338"/>
      <c r="BU390" s="338"/>
      <c r="BV390" s="338"/>
      <c r="BW390" s="338"/>
      <c r="BX390" s="338"/>
      <c r="BY390" s="338"/>
      <c r="BZ390" s="338"/>
      <c r="CA390" s="338"/>
      <c r="CB390" s="338"/>
      <c r="CC390" s="13"/>
      <c r="CD390" s="13"/>
      <c r="CE390" s="13"/>
      <c r="CF390" s="13"/>
      <c r="CG390" s="13"/>
      <c r="CH390" s="13"/>
    </row>
    <row r="391" spans="6:86" ht="12" customHeight="1">
      <c r="F391" s="406"/>
      <c r="G391" s="406"/>
      <c r="BO391" s="338"/>
      <c r="BP391" s="338"/>
      <c r="BQ391" s="338"/>
      <c r="BR391" s="338"/>
      <c r="BS391" s="338"/>
      <c r="BT391" s="338"/>
      <c r="BU391" s="338"/>
      <c r="BV391" s="338"/>
      <c r="BW391" s="338"/>
      <c r="BX391" s="338"/>
      <c r="BY391" s="338"/>
      <c r="BZ391" s="338"/>
      <c r="CA391" s="338"/>
      <c r="CB391" s="338"/>
      <c r="CC391" s="13"/>
      <c r="CD391" s="13"/>
      <c r="CE391" s="13"/>
      <c r="CF391" s="13"/>
      <c r="CG391" s="13"/>
      <c r="CH391" s="13"/>
    </row>
    <row r="392" spans="6:86" ht="12" customHeight="1">
      <c r="F392" s="406"/>
      <c r="G392" s="406"/>
      <c r="BO392" s="338"/>
      <c r="BP392" s="338"/>
      <c r="BQ392" s="338"/>
      <c r="BR392" s="338"/>
      <c r="BS392" s="338"/>
      <c r="BT392" s="338"/>
      <c r="BU392" s="338"/>
      <c r="BV392" s="338"/>
      <c r="BW392" s="338"/>
      <c r="BX392" s="338"/>
      <c r="BY392" s="338"/>
      <c r="BZ392" s="338"/>
      <c r="CA392" s="338"/>
      <c r="CB392" s="338"/>
      <c r="CC392" s="13"/>
      <c r="CD392" s="13"/>
      <c r="CE392" s="13"/>
      <c r="CF392" s="13"/>
      <c r="CG392" s="13"/>
      <c r="CH392" s="13"/>
    </row>
    <row r="393" spans="6:86" ht="12" customHeight="1">
      <c r="F393" s="406"/>
      <c r="G393" s="406"/>
      <c r="BO393" s="338"/>
      <c r="BP393" s="338"/>
      <c r="BQ393" s="338"/>
      <c r="BR393" s="338"/>
      <c r="BS393" s="338"/>
      <c r="BT393" s="338"/>
      <c r="BU393" s="338"/>
      <c r="BV393" s="338"/>
      <c r="BW393" s="338"/>
      <c r="BX393" s="338"/>
      <c r="BY393" s="338"/>
      <c r="BZ393" s="338"/>
      <c r="CA393" s="338"/>
      <c r="CB393" s="338"/>
      <c r="CC393" s="13"/>
      <c r="CD393" s="13"/>
      <c r="CE393" s="13"/>
      <c r="CF393" s="13"/>
      <c r="CG393" s="13"/>
      <c r="CH393" s="13"/>
    </row>
    <row r="394" spans="6:86" ht="12" customHeight="1">
      <c r="F394" s="406"/>
      <c r="G394" s="406"/>
      <c r="BO394" s="338"/>
      <c r="BP394" s="338"/>
      <c r="BQ394" s="338"/>
      <c r="BR394" s="338"/>
      <c r="BS394" s="338"/>
      <c r="BT394" s="338"/>
      <c r="BU394" s="338"/>
      <c r="BV394" s="338"/>
      <c r="BW394" s="338"/>
      <c r="BX394" s="338"/>
      <c r="BY394" s="338"/>
      <c r="BZ394" s="338"/>
      <c r="CA394" s="338"/>
      <c r="CB394" s="338"/>
      <c r="CC394" s="13"/>
      <c r="CD394" s="13"/>
      <c r="CE394" s="13"/>
      <c r="CF394" s="13"/>
      <c r="CG394" s="13"/>
      <c r="CH394" s="13"/>
    </row>
    <row r="395" spans="6:86" ht="12" customHeight="1">
      <c r="F395" s="406"/>
      <c r="G395" s="406"/>
      <c r="BO395" s="338"/>
      <c r="BP395" s="338"/>
      <c r="BQ395" s="338"/>
      <c r="BR395" s="338"/>
      <c r="BS395" s="338"/>
      <c r="BT395" s="338"/>
      <c r="BU395" s="338"/>
      <c r="BV395" s="338"/>
      <c r="BW395" s="338"/>
      <c r="BX395" s="338"/>
      <c r="BY395" s="338"/>
      <c r="BZ395" s="338"/>
      <c r="CA395" s="338"/>
      <c r="CB395" s="338"/>
      <c r="CC395" s="13"/>
      <c r="CD395" s="13"/>
      <c r="CE395" s="13"/>
      <c r="CF395" s="13"/>
      <c r="CG395" s="13"/>
      <c r="CH395" s="13"/>
    </row>
    <row r="396" spans="6:86" ht="12" customHeight="1">
      <c r="F396" s="406"/>
      <c r="G396" s="406"/>
      <c r="BO396" s="338"/>
      <c r="BP396" s="338"/>
      <c r="BQ396" s="338"/>
      <c r="BR396" s="338"/>
      <c r="BS396" s="338"/>
      <c r="BT396" s="338"/>
      <c r="BU396" s="338"/>
      <c r="BV396" s="338"/>
      <c r="BW396" s="338"/>
      <c r="BX396" s="338"/>
      <c r="BY396" s="338"/>
      <c r="BZ396" s="338"/>
      <c r="CA396" s="338"/>
      <c r="CB396" s="338"/>
      <c r="CC396" s="13"/>
      <c r="CD396" s="13"/>
      <c r="CE396" s="13"/>
      <c r="CF396" s="13"/>
      <c r="CG396" s="13"/>
      <c r="CH396" s="13"/>
    </row>
    <row r="397" spans="6:86" ht="12" customHeight="1">
      <c r="F397" s="406"/>
      <c r="G397" s="406"/>
      <c r="BO397" s="338"/>
      <c r="BP397" s="338"/>
      <c r="BQ397" s="338"/>
      <c r="BR397" s="338"/>
      <c r="BS397" s="338"/>
      <c r="BT397" s="338"/>
      <c r="BU397" s="338"/>
      <c r="BV397" s="338"/>
      <c r="BW397" s="338"/>
      <c r="BX397" s="338"/>
      <c r="BY397" s="338"/>
      <c r="BZ397" s="338"/>
      <c r="CA397" s="338"/>
      <c r="CB397" s="338"/>
      <c r="CC397" s="13"/>
      <c r="CD397" s="13"/>
      <c r="CE397" s="13"/>
      <c r="CF397" s="13"/>
      <c r="CG397" s="13"/>
      <c r="CH397" s="13"/>
    </row>
    <row r="398" spans="6:86" ht="12" customHeight="1">
      <c r="F398" s="406"/>
      <c r="G398" s="406"/>
      <c r="BO398" s="338"/>
      <c r="BP398" s="338"/>
      <c r="BQ398" s="338"/>
      <c r="BR398" s="338"/>
      <c r="BS398" s="338"/>
      <c r="BT398" s="338"/>
      <c r="BU398" s="338"/>
      <c r="BV398" s="338"/>
      <c r="BW398" s="338"/>
      <c r="BX398" s="338"/>
      <c r="BY398" s="338"/>
      <c r="BZ398" s="338"/>
      <c r="CA398" s="338"/>
      <c r="CB398" s="338"/>
      <c r="CC398" s="13"/>
      <c r="CD398" s="13"/>
      <c r="CE398" s="13"/>
      <c r="CF398" s="13"/>
      <c r="CG398" s="13"/>
      <c r="CH398" s="13"/>
    </row>
    <row r="399" spans="6:86" ht="12" customHeight="1">
      <c r="F399" s="406"/>
      <c r="G399" s="406"/>
      <c r="BO399" s="338"/>
      <c r="BP399" s="338"/>
      <c r="BQ399" s="338"/>
      <c r="BR399" s="338"/>
      <c r="BS399" s="338"/>
      <c r="BT399" s="338"/>
      <c r="BU399" s="338"/>
      <c r="BV399" s="338"/>
      <c r="BW399" s="338"/>
      <c r="BX399" s="338"/>
      <c r="BY399" s="338"/>
      <c r="BZ399" s="338"/>
      <c r="CA399" s="338"/>
      <c r="CB399" s="338"/>
      <c r="CC399" s="13"/>
      <c r="CD399" s="13"/>
      <c r="CE399" s="13"/>
      <c r="CF399" s="13"/>
      <c r="CG399" s="13"/>
      <c r="CH399" s="13"/>
    </row>
    <row r="400" spans="6:86" ht="12" customHeight="1">
      <c r="F400" s="406"/>
      <c r="G400" s="406"/>
      <c r="BO400" s="338"/>
      <c r="BP400" s="338"/>
      <c r="BQ400" s="338"/>
      <c r="BR400" s="338"/>
      <c r="BS400" s="338"/>
      <c r="BT400" s="338"/>
      <c r="BU400" s="338"/>
      <c r="BV400" s="338"/>
      <c r="BW400" s="338"/>
      <c r="BX400" s="338"/>
      <c r="BY400" s="338"/>
      <c r="BZ400" s="338"/>
      <c r="CA400" s="338"/>
      <c r="CB400" s="338"/>
      <c r="CC400" s="13"/>
      <c r="CD400" s="13"/>
      <c r="CE400" s="13"/>
      <c r="CF400" s="13"/>
      <c r="CG400" s="13"/>
      <c r="CH400" s="13"/>
    </row>
    <row r="401" spans="6:86" ht="12" customHeight="1">
      <c r="F401" s="406"/>
      <c r="G401" s="406"/>
      <c r="BO401" s="338"/>
      <c r="BP401" s="338"/>
      <c r="BQ401" s="338"/>
      <c r="BR401" s="338"/>
      <c r="BS401" s="338"/>
      <c r="BT401" s="338"/>
      <c r="BU401" s="338"/>
      <c r="BV401" s="338"/>
      <c r="BW401" s="338"/>
      <c r="BX401" s="338"/>
      <c r="BY401" s="338"/>
      <c r="BZ401" s="338"/>
      <c r="CA401" s="338"/>
      <c r="CB401" s="338"/>
      <c r="CC401" s="13"/>
      <c r="CD401" s="13"/>
      <c r="CE401" s="13"/>
      <c r="CF401" s="13"/>
      <c r="CG401" s="13"/>
      <c r="CH401" s="13"/>
    </row>
    <row r="402" spans="6:86" ht="12" customHeight="1">
      <c r="F402" s="406"/>
      <c r="G402" s="406"/>
      <c r="BO402" s="338"/>
      <c r="BP402" s="338"/>
      <c r="BQ402" s="338"/>
      <c r="BR402" s="338"/>
      <c r="BS402" s="338"/>
      <c r="BT402" s="338"/>
      <c r="BU402" s="338"/>
      <c r="BV402" s="338"/>
      <c r="BW402" s="338"/>
      <c r="BX402" s="338"/>
      <c r="BY402" s="338"/>
      <c r="BZ402" s="338"/>
      <c r="CA402" s="338"/>
      <c r="CB402" s="338"/>
      <c r="CC402" s="13"/>
      <c r="CD402" s="13"/>
      <c r="CE402" s="13"/>
      <c r="CF402" s="13"/>
      <c r="CG402" s="13"/>
      <c r="CH402" s="13"/>
    </row>
    <row r="403" spans="6:86" ht="12" customHeight="1">
      <c r="F403" s="406"/>
      <c r="G403" s="406"/>
      <c r="BO403" s="338"/>
      <c r="BP403" s="338"/>
      <c r="BQ403" s="338"/>
      <c r="BR403" s="338"/>
      <c r="BS403" s="338"/>
      <c r="BT403" s="338"/>
      <c r="BU403" s="338"/>
      <c r="BV403" s="338"/>
      <c r="BW403" s="338"/>
      <c r="BX403" s="338"/>
      <c r="BY403" s="338"/>
      <c r="BZ403" s="338"/>
      <c r="CA403" s="338"/>
      <c r="CB403" s="338"/>
      <c r="CC403" s="13"/>
      <c r="CD403" s="13"/>
      <c r="CE403" s="13"/>
      <c r="CF403" s="13"/>
      <c r="CG403" s="13"/>
      <c r="CH403" s="13"/>
    </row>
    <row r="404" spans="6:86" ht="12" customHeight="1">
      <c r="F404" s="406"/>
      <c r="G404" s="406"/>
      <c r="BO404" s="338"/>
      <c r="BP404" s="338"/>
      <c r="BQ404" s="338"/>
      <c r="BR404" s="338"/>
      <c r="BS404" s="338"/>
      <c r="BT404" s="338"/>
      <c r="BU404" s="338"/>
      <c r="BV404" s="338"/>
      <c r="BW404" s="338"/>
      <c r="BX404" s="338"/>
      <c r="BY404" s="338"/>
      <c r="BZ404" s="338"/>
      <c r="CA404" s="338"/>
      <c r="CB404" s="338"/>
      <c r="CC404" s="13"/>
      <c r="CD404" s="13"/>
      <c r="CE404" s="13"/>
      <c r="CF404" s="13"/>
      <c r="CG404" s="13"/>
      <c r="CH404" s="13"/>
    </row>
    <row r="405" spans="6:86" ht="12" customHeight="1">
      <c r="F405" s="406"/>
      <c r="G405" s="406"/>
      <c r="BO405" s="338"/>
      <c r="BP405" s="338"/>
      <c r="BQ405" s="338"/>
      <c r="BR405" s="338"/>
      <c r="BS405" s="338"/>
      <c r="BT405" s="338"/>
      <c r="BU405" s="338"/>
      <c r="BV405" s="338"/>
      <c r="BW405" s="338"/>
      <c r="BX405" s="338"/>
      <c r="BY405" s="338"/>
      <c r="BZ405" s="338"/>
      <c r="CA405" s="338"/>
      <c r="CB405" s="338"/>
      <c r="CC405" s="13"/>
      <c r="CD405" s="13"/>
      <c r="CE405" s="13"/>
      <c r="CF405" s="13"/>
      <c r="CG405" s="13"/>
      <c r="CH405" s="13"/>
    </row>
    <row r="406" spans="6:86" ht="12" customHeight="1">
      <c r="F406" s="406"/>
      <c r="G406" s="406"/>
      <c r="BO406" s="338"/>
      <c r="BP406" s="338"/>
      <c r="BQ406" s="338"/>
      <c r="BR406" s="338"/>
      <c r="BS406" s="338"/>
      <c r="BT406" s="338"/>
      <c r="BU406" s="338"/>
      <c r="BV406" s="338"/>
      <c r="BW406" s="338"/>
      <c r="BX406" s="338"/>
      <c r="BY406" s="338"/>
      <c r="BZ406" s="338"/>
      <c r="CA406" s="338"/>
      <c r="CB406" s="338"/>
      <c r="CC406" s="13"/>
      <c r="CD406" s="13"/>
      <c r="CE406" s="13"/>
      <c r="CF406" s="13"/>
      <c r="CG406" s="13"/>
      <c r="CH406" s="13"/>
    </row>
    <row r="407" spans="6:86" ht="12" customHeight="1">
      <c r="F407" s="406"/>
      <c r="G407" s="406"/>
      <c r="BO407" s="338"/>
      <c r="BP407" s="338"/>
      <c r="BQ407" s="338"/>
      <c r="BR407" s="338"/>
      <c r="BS407" s="338"/>
      <c r="BT407" s="338"/>
      <c r="BU407" s="338"/>
      <c r="BV407" s="338"/>
      <c r="BW407" s="338"/>
      <c r="BX407" s="338"/>
      <c r="BY407" s="338"/>
      <c r="BZ407" s="338"/>
      <c r="CA407" s="338"/>
      <c r="CB407" s="338"/>
      <c r="CC407" s="13"/>
      <c r="CD407" s="13"/>
      <c r="CE407" s="13"/>
      <c r="CF407" s="13"/>
      <c r="CG407" s="13"/>
      <c r="CH407" s="13"/>
    </row>
    <row r="408" spans="6:86" ht="12" customHeight="1">
      <c r="F408" s="406"/>
      <c r="G408" s="406"/>
      <c r="BO408" s="338"/>
      <c r="BP408" s="338"/>
      <c r="BQ408" s="338"/>
      <c r="BR408" s="338"/>
      <c r="BS408" s="338"/>
      <c r="BT408" s="338"/>
      <c r="BU408" s="338"/>
      <c r="BV408" s="338"/>
      <c r="BW408" s="338"/>
      <c r="BX408" s="338"/>
      <c r="BY408" s="338"/>
      <c r="BZ408" s="338"/>
      <c r="CA408" s="338"/>
      <c r="CB408" s="338"/>
      <c r="CC408" s="13"/>
      <c r="CD408" s="13"/>
      <c r="CE408" s="13"/>
      <c r="CF408" s="13"/>
      <c r="CG408" s="13"/>
      <c r="CH408" s="13"/>
    </row>
    <row r="409" spans="6:86" ht="12" customHeight="1">
      <c r="F409" s="406"/>
      <c r="G409" s="406"/>
      <c r="BO409" s="338"/>
      <c r="BP409" s="338"/>
      <c r="BQ409" s="338"/>
      <c r="BR409" s="338"/>
      <c r="BS409" s="338"/>
      <c r="BT409" s="338"/>
      <c r="BU409" s="338"/>
      <c r="BV409" s="338"/>
      <c r="BW409" s="338"/>
      <c r="BX409" s="338"/>
      <c r="BY409" s="338"/>
      <c r="BZ409" s="338"/>
      <c r="CA409" s="338"/>
      <c r="CB409" s="338"/>
      <c r="CC409" s="13"/>
      <c r="CD409" s="13"/>
      <c r="CE409" s="13"/>
      <c r="CF409" s="13"/>
      <c r="CG409" s="13"/>
      <c r="CH409" s="13"/>
    </row>
    <row r="410" spans="6:86" ht="12" customHeight="1">
      <c r="F410" s="406"/>
      <c r="G410" s="406"/>
      <c r="BO410" s="338"/>
      <c r="BP410" s="338"/>
      <c r="BQ410" s="338"/>
      <c r="BR410" s="338"/>
      <c r="BS410" s="338"/>
      <c r="BT410" s="338"/>
      <c r="BU410" s="338"/>
      <c r="BV410" s="338"/>
      <c r="BW410" s="338"/>
      <c r="BX410" s="338"/>
      <c r="BY410" s="338"/>
      <c r="BZ410" s="338"/>
      <c r="CA410" s="338"/>
      <c r="CB410" s="338"/>
      <c r="CC410" s="13"/>
      <c r="CD410" s="13"/>
      <c r="CE410" s="13"/>
      <c r="CF410" s="13"/>
      <c r="CG410" s="13"/>
      <c r="CH410" s="13"/>
    </row>
    <row r="411" spans="6:86" ht="12" customHeight="1">
      <c r="F411" s="406"/>
      <c r="G411" s="406"/>
      <c r="BO411" s="338"/>
      <c r="BP411" s="338"/>
      <c r="BQ411" s="338"/>
      <c r="BR411" s="338"/>
      <c r="BS411" s="338"/>
      <c r="BT411" s="338"/>
      <c r="BU411" s="338"/>
      <c r="BV411" s="338"/>
      <c r="BW411" s="338"/>
      <c r="BX411" s="338"/>
      <c r="BY411" s="338"/>
      <c r="BZ411" s="338"/>
      <c r="CA411" s="338"/>
      <c r="CB411" s="338"/>
      <c r="CC411" s="13"/>
      <c r="CD411" s="13"/>
      <c r="CE411" s="13"/>
      <c r="CF411" s="13"/>
      <c r="CG411" s="13"/>
      <c r="CH411" s="13"/>
    </row>
    <row r="412" spans="6:86" ht="12" customHeight="1">
      <c r="F412" s="406"/>
      <c r="G412" s="406"/>
      <c r="BO412" s="338"/>
      <c r="BP412" s="338"/>
      <c r="BQ412" s="338"/>
      <c r="BR412" s="338"/>
      <c r="BS412" s="338"/>
      <c r="BT412" s="338"/>
      <c r="BU412" s="338"/>
      <c r="BV412" s="338"/>
      <c r="BW412" s="338"/>
      <c r="BX412" s="338"/>
      <c r="BY412" s="338"/>
      <c r="BZ412" s="338"/>
      <c r="CA412" s="338"/>
      <c r="CB412" s="338"/>
      <c r="CC412" s="13"/>
      <c r="CD412" s="13"/>
      <c r="CE412" s="13"/>
      <c r="CF412" s="13"/>
      <c r="CG412" s="13"/>
      <c r="CH412" s="13"/>
    </row>
    <row r="413" spans="6:86" ht="12" customHeight="1">
      <c r="F413" s="406"/>
      <c r="G413" s="406"/>
      <c r="BO413" s="338"/>
      <c r="BP413" s="338"/>
      <c r="BQ413" s="338"/>
      <c r="BR413" s="338"/>
      <c r="BS413" s="338"/>
      <c r="BT413" s="338"/>
      <c r="BU413" s="338"/>
      <c r="BV413" s="338"/>
      <c r="BW413" s="338"/>
      <c r="BX413" s="338"/>
      <c r="BY413" s="338"/>
      <c r="BZ413" s="338"/>
      <c r="CA413" s="338"/>
      <c r="CB413" s="338"/>
      <c r="CC413" s="13"/>
      <c r="CD413" s="13"/>
      <c r="CE413" s="13"/>
      <c r="CF413" s="13"/>
      <c r="CG413" s="13"/>
      <c r="CH413" s="13"/>
    </row>
    <row r="414" spans="6:86" ht="12" customHeight="1">
      <c r="F414" s="406"/>
      <c r="G414" s="406"/>
      <c r="BO414" s="338"/>
      <c r="BP414" s="338"/>
      <c r="BQ414" s="338"/>
      <c r="BR414" s="338"/>
      <c r="BS414" s="338"/>
      <c r="BT414" s="338"/>
      <c r="BU414" s="338"/>
      <c r="BV414" s="338"/>
      <c r="BW414" s="338"/>
      <c r="BX414" s="338"/>
      <c r="BY414" s="338"/>
      <c r="BZ414" s="338"/>
      <c r="CA414" s="338"/>
      <c r="CB414" s="338"/>
      <c r="CC414" s="13"/>
      <c r="CD414" s="13"/>
      <c r="CE414" s="13"/>
      <c r="CF414" s="13"/>
      <c r="CG414" s="13"/>
      <c r="CH414" s="13"/>
    </row>
    <row r="415" spans="6:86" ht="12" customHeight="1">
      <c r="F415" s="406"/>
      <c r="G415" s="406"/>
      <c r="BO415" s="338"/>
      <c r="BP415" s="338"/>
      <c r="BQ415" s="338"/>
      <c r="BR415" s="338"/>
      <c r="BS415" s="338"/>
      <c r="BT415" s="338"/>
      <c r="BU415" s="338"/>
      <c r="BV415" s="338"/>
      <c r="BW415" s="338"/>
      <c r="BX415" s="338"/>
      <c r="BY415" s="338"/>
      <c r="BZ415" s="338"/>
      <c r="CA415" s="338"/>
      <c r="CB415" s="338"/>
      <c r="CC415" s="13"/>
      <c r="CD415" s="13"/>
      <c r="CE415" s="13"/>
      <c r="CF415" s="13"/>
      <c r="CG415" s="13"/>
      <c r="CH415" s="13"/>
    </row>
    <row r="416" spans="6:86" ht="12" customHeight="1">
      <c r="F416" s="406"/>
      <c r="G416" s="406"/>
      <c r="BO416" s="338"/>
      <c r="BP416" s="338"/>
      <c r="BQ416" s="338"/>
      <c r="BR416" s="338"/>
      <c r="BS416" s="338"/>
      <c r="BT416" s="338"/>
      <c r="BU416" s="338"/>
      <c r="BV416" s="338"/>
      <c r="BW416" s="338"/>
      <c r="BX416" s="338"/>
      <c r="BY416" s="338"/>
      <c r="BZ416" s="338"/>
      <c r="CA416" s="338"/>
      <c r="CB416" s="338"/>
      <c r="CC416" s="13"/>
      <c r="CD416" s="13"/>
      <c r="CE416" s="13"/>
      <c r="CF416" s="13"/>
      <c r="CG416" s="13"/>
      <c r="CH416" s="13"/>
    </row>
    <row r="417" spans="6:86" ht="12" customHeight="1">
      <c r="F417" s="406"/>
      <c r="G417" s="406"/>
      <c r="BO417" s="338"/>
      <c r="BP417" s="338"/>
      <c r="BQ417" s="338"/>
      <c r="BR417" s="338"/>
      <c r="BS417" s="338"/>
      <c r="BT417" s="338"/>
      <c r="BU417" s="338"/>
      <c r="BV417" s="338"/>
      <c r="BW417" s="338"/>
      <c r="BX417" s="338"/>
      <c r="BY417" s="338"/>
      <c r="BZ417" s="338"/>
      <c r="CA417" s="338"/>
      <c r="CB417" s="338"/>
      <c r="CC417" s="13"/>
      <c r="CD417" s="13"/>
      <c r="CE417" s="13"/>
      <c r="CF417" s="13"/>
      <c r="CG417" s="13"/>
      <c r="CH417" s="13"/>
    </row>
    <row r="418" spans="6:86" ht="12" customHeight="1">
      <c r="F418" s="406"/>
      <c r="G418" s="406"/>
      <c r="BO418" s="338"/>
      <c r="BP418" s="338"/>
      <c r="BQ418" s="338"/>
      <c r="BR418" s="338"/>
      <c r="BS418" s="338"/>
      <c r="BT418" s="338"/>
      <c r="BU418" s="338"/>
      <c r="BV418" s="338"/>
      <c r="BW418" s="338"/>
      <c r="BX418" s="338"/>
      <c r="BY418" s="338"/>
      <c r="BZ418" s="338"/>
      <c r="CA418" s="338"/>
      <c r="CB418" s="338"/>
      <c r="CC418" s="13"/>
      <c r="CD418" s="13"/>
      <c r="CE418" s="13"/>
      <c r="CF418" s="13"/>
      <c r="CG418" s="13"/>
      <c r="CH418" s="13"/>
    </row>
    <row r="419" spans="6:86" ht="12" customHeight="1">
      <c r="F419" s="406"/>
      <c r="G419" s="406"/>
      <c r="BO419" s="338"/>
      <c r="BP419" s="338"/>
      <c r="BQ419" s="338"/>
      <c r="BR419" s="338"/>
      <c r="BS419" s="338"/>
      <c r="BT419" s="338"/>
      <c r="BU419" s="338"/>
      <c r="BV419" s="338"/>
      <c r="BW419" s="338"/>
      <c r="BX419" s="338"/>
      <c r="BY419" s="338"/>
      <c r="BZ419" s="338"/>
      <c r="CA419" s="338"/>
      <c r="CB419" s="338"/>
      <c r="CC419" s="13"/>
      <c r="CD419" s="13"/>
      <c r="CE419" s="13"/>
      <c r="CF419" s="13"/>
      <c r="CG419" s="13"/>
      <c r="CH419" s="13"/>
    </row>
    <row r="420" spans="6:86" ht="12" customHeight="1">
      <c r="F420" s="406"/>
      <c r="G420" s="406"/>
      <c r="BO420" s="338"/>
      <c r="BP420" s="338"/>
      <c r="BQ420" s="338"/>
      <c r="BR420" s="338"/>
      <c r="BS420" s="338"/>
      <c r="BT420" s="338"/>
      <c r="BU420" s="338"/>
      <c r="BV420" s="338"/>
      <c r="BW420" s="338"/>
      <c r="BX420" s="338"/>
      <c r="BY420" s="338"/>
      <c r="BZ420" s="338"/>
      <c r="CA420" s="338"/>
      <c r="CB420" s="338"/>
      <c r="CC420" s="13"/>
      <c r="CD420" s="13"/>
      <c r="CE420" s="13"/>
      <c r="CF420" s="13"/>
      <c r="CG420" s="13"/>
      <c r="CH420" s="13"/>
    </row>
    <row r="421" spans="6:86" ht="12" customHeight="1">
      <c r="F421" s="406"/>
      <c r="G421" s="406"/>
      <c r="BO421" s="338"/>
      <c r="BP421" s="338"/>
      <c r="BQ421" s="338"/>
      <c r="BR421" s="338"/>
      <c r="BS421" s="338"/>
      <c r="BT421" s="338"/>
      <c r="BU421" s="338"/>
      <c r="BV421" s="338"/>
      <c r="BW421" s="338"/>
      <c r="BX421" s="338"/>
      <c r="BY421" s="338"/>
      <c r="BZ421" s="338"/>
      <c r="CA421" s="338"/>
      <c r="CB421" s="338"/>
      <c r="CC421" s="13"/>
      <c r="CD421" s="13"/>
      <c r="CE421" s="13"/>
      <c r="CF421" s="13"/>
      <c r="CG421" s="13"/>
      <c r="CH421" s="13"/>
    </row>
    <row r="422" spans="6:86" ht="12" customHeight="1">
      <c r="F422" s="406"/>
      <c r="G422" s="406"/>
      <c r="BO422" s="338"/>
      <c r="BP422" s="338"/>
      <c r="BQ422" s="338"/>
      <c r="BR422" s="338"/>
      <c r="BS422" s="338"/>
      <c r="BT422" s="338"/>
      <c r="BU422" s="338"/>
      <c r="BV422" s="338"/>
      <c r="BW422" s="338"/>
      <c r="BX422" s="338"/>
      <c r="BY422" s="338"/>
      <c r="BZ422" s="338"/>
      <c r="CA422" s="338"/>
      <c r="CB422" s="338"/>
      <c r="CC422" s="13"/>
      <c r="CD422" s="13"/>
      <c r="CE422" s="13"/>
      <c r="CF422" s="13"/>
      <c r="CG422" s="13"/>
      <c r="CH422" s="13"/>
    </row>
    <row r="423" spans="6:86" ht="12" customHeight="1">
      <c r="F423" s="406"/>
      <c r="G423" s="406"/>
      <c r="BO423" s="338"/>
      <c r="BP423" s="338"/>
      <c r="BQ423" s="338"/>
      <c r="BR423" s="338"/>
      <c r="BS423" s="338"/>
      <c r="BT423" s="338"/>
      <c r="BU423" s="338"/>
      <c r="BV423" s="338"/>
      <c r="BW423" s="338"/>
      <c r="BX423" s="338"/>
      <c r="BY423" s="338"/>
      <c r="BZ423" s="338"/>
      <c r="CA423" s="338"/>
      <c r="CB423" s="338"/>
      <c r="CC423" s="13"/>
      <c r="CD423" s="13"/>
      <c r="CE423" s="13"/>
      <c r="CF423" s="13"/>
      <c r="CG423" s="13"/>
      <c r="CH423" s="13"/>
    </row>
    <row r="424" spans="6:86" ht="12" customHeight="1">
      <c r="F424" s="406"/>
      <c r="G424" s="406"/>
      <c r="BO424" s="338"/>
      <c r="BP424" s="338"/>
      <c r="BQ424" s="338"/>
      <c r="BR424" s="338"/>
      <c r="BS424" s="338"/>
      <c r="BT424" s="338"/>
      <c r="BU424" s="338"/>
      <c r="BV424" s="338"/>
      <c r="BW424" s="338"/>
      <c r="BX424" s="338"/>
      <c r="BY424" s="338"/>
      <c r="BZ424" s="338"/>
      <c r="CA424" s="338"/>
      <c r="CB424" s="338"/>
      <c r="CC424" s="13"/>
      <c r="CD424" s="13"/>
      <c r="CE424" s="13"/>
      <c r="CF424" s="13"/>
      <c r="CG424" s="13"/>
      <c r="CH424" s="13"/>
    </row>
    <row r="425" spans="6:86" ht="12" customHeight="1">
      <c r="F425" s="406"/>
      <c r="G425" s="406"/>
      <c r="BO425" s="338"/>
      <c r="BP425" s="338"/>
      <c r="BQ425" s="338"/>
      <c r="BR425" s="338"/>
      <c r="BS425" s="338"/>
      <c r="BT425" s="338"/>
      <c r="BU425" s="338"/>
      <c r="BV425" s="338"/>
      <c r="BW425" s="338"/>
      <c r="BX425" s="338"/>
      <c r="BY425" s="338"/>
      <c r="BZ425" s="338"/>
      <c r="CA425" s="338"/>
      <c r="CB425" s="338"/>
      <c r="CC425" s="13"/>
      <c r="CD425" s="13"/>
      <c r="CE425" s="13"/>
      <c r="CF425" s="13"/>
      <c r="CG425" s="13"/>
      <c r="CH425" s="13"/>
    </row>
    <row r="426" spans="6:86" ht="12" customHeight="1">
      <c r="F426" s="406"/>
      <c r="G426" s="406"/>
      <c r="BO426" s="338"/>
      <c r="BP426" s="338"/>
      <c r="BQ426" s="338"/>
      <c r="BR426" s="338"/>
      <c r="BS426" s="338"/>
      <c r="BT426" s="338"/>
      <c r="BU426" s="338"/>
      <c r="BV426" s="338"/>
      <c r="BW426" s="338"/>
      <c r="BX426" s="338"/>
      <c r="BY426" s="338"/>
      <c r="BZ426" s="338"/>
      <c r="CA426" s="338"/>
      <c r="CB426" s="338"/>
      <c r="CC426" s="13"/>
      <c r="CD426" s="13"/>
      <c r="CE426" s="13"/>
      <c r="CF426" s="13"/>
      <c r="CG426" s="13"/>
      <c r="CH426" s="13"/>
    </row>
    <row r="427" spans="6:86" ht="12" customHeight="1">
      <c r="F427" s="406"/>
      <c r="G427" s="406"/>
      <c r="BO427" s="338"/>
      <c r="BP427" s="338"/>
      <c r="BQ427" s="338"/>
      <c r="BR427" s="338"/>
      <c r="BS427" s="338"/>
      <c r="BT427" s="338"/>
      <c r="BU427" s="338"/>
      <c r="BV427" s="338"/>
      <c r="BW427" s="338"/>
      <c r="BX427" s="338"/>
      <c r="BY427" s="338"/>
      <c r="BZ427" s="338"/>
      <c r="CA427" s="338"/>
      <c r="CB427" s="338"/>
      <c r="CC427" s="13"/>
      <c r="CD427" s="13"/>
      <c r="CE427" s="13"/>
      <c r="CF427" s="13"/>
      <c r="CG427" s="13"/>
      <c r="CH427" s="13"/>
    </row>
    <row r="428" spans="6:86" ht="12" customHeight="1">
      <c r="F428" s="406"/>
      <c r="G428" s="406"/>
      <c r="BO428" s="338"/>
      <c r="BP428" s="338"/>
      <c r="BQ428" s="338"/>
      <c r="BR428" s="338"/>
      <c r="BS428" s="338"/>
      <c r="BT428" s="338"/>
      <c r="BU428" s="338"/>
      <c r="BV428" s="338"/>
      <c r="BW428" s="338"/>
      <c r="BX428" s="338"/>
      <c r="BY428" s="338"/>
      <c r="BZ428" s="338"/>
      <c r="CA428" s="338"/>
      <c r="CB428" s="338"/>
      <c r="CC428" s="13"/>
      <c r="CD428" s="13"/>
      <c r="CE428" s="13"/>
      <c r="CF428" s="13"/>
      <c r="CG428" s="13"/>
      <c r="CH428" s="13"/>
    </row>
    <row r="429" spans="6:86" ht="12" customHeight="1">
      <c r="F429" s="406"/>
      <c r="G429" s="406"/>
      <c r="BO429" s="338"/>
      <c r="BP429" s="338"/>
      <c r="BQ429" s="338"/>
      <c r="BR429" s="338"/>
      <c r="BS429" s="338"/>
      <c r="BT429" s="338"/>
      <c r="BU429" s="338"/>
      <c r="BV429" s="338"/>
      <c r="BW429" s="338"/>
      <c r="BX429" s="338"/>
      <c r="BY429" s="338"/>
      <c r="BZ429" s="338"/>
      <c r="CA429" s="338"/>
      <c r="CB429" s="338"/>
      <c r="CC429" s="13"/>
      <c r="CD429" s="13"/>
      <c r="CE429" s="13"/>
      <c r="CF429" s="13"/>
      <c r="CG429" s="13"/>
      <c r="CH429" s="13"/>
    </row>
    <row r="430" spans="6:86" ht="12" customHeight="1">
      <c r="F430" s="406"/>
      <c r="G430" s="406"/>
      <c r="BO430" s="338"/>
      <c r="BP430" s="338"/>
      <c r="BQ430" s="338"/>
      <c r="BR430" s="338"/>
      <c r="BS430" s="338"/>
      <c r="BT430" s="338"/>
      <c r="BU430" s="338"/>
      <c r="BV430" s="338"/>
      <c r="BW430" s="338"/>
      <c r="BX430" s="338"/>
      <c r="BY430" s="338"/>
      <c r="BZ430" s="338"/>
      <c r="CA430" s="338"/>
      <c r="CB430" s="338"/>
      <c r="CC430" s="13"/>
      <c r="CD430" s="13"/>
      <c r="CE430" s="13"/>
      <c r="CF430" s="13"/>
      <c r="CG430" s="13"/>
      <c r="CH430" s="13"/>
    </row>
    <row r="431" spans="6:86" ht="12" customHeight="1">
      <c r="F431" s="406"/>
      <c r="G431" s="406"/>
      <c r="BO431" s="338"/>
      <c r="BP431" s="338"/>
      <c r="BQ431" s="338"/>
      <c r="BR431" s="338"/>
      <c r="BS431" s="338"/>
      <c r="BT431" s="338"/>
      <c r="BU431" s="338"/>
      <c r="BV431" s="338"/>
      <c r="BW431" s="338"/>
      <c r="BX431" s="338"/>
      <c r="BY431" s="338"/>
      <c r="BZ431" s="338"/>
      <c r="CA431" s="338"/>
      <c r="CB431" s="338"/>
      <c r="CC431" s="13"/>
      <c r="CD431" s="13"/>
      <c r="CE431" s="13"/>
      <c r="CF431" s="13"/>
      <c r="CG431" s="13"/>
      <c r="CH431" s="13"/>
    </row>
    <row r="432" spans="6:86" ht="12" customHeight="1">
      <c r="F432" s="406"/>
      <c r="G432" s="406"/>
      <c r="BO432" s="338"/>
      <c r="BP432" s="338"/>
      <c r="BQ432" s="338"/>
      <c r="BR432" s="338"/>
      <c r="BS432" s="338"/>
      <c r="BT432" s="338"/>
      <c r="BU432" s="338"/>
      <c r="BV432" s="338"/>
      <c r="BW432" s="338"/>
      <c r="BX432" s="338"/>
      <c r="BY432" s="338"/>
      <c r="BZ432" s="338"/>
      <c r="CA432" s="338"/>
      <c r="CB432" s="338"/>
      <c r="CC432" s="13"/>
      <c r="CD432" s="13"/>
      <c r="CE432" s="13"/>
      <c r="CF432" s="13"/>
      <c r="CG432" s="13"/>
      <c r="CH432" s="13"/>
    </row>
    <row r="433" spans="6:86" ht="12" customHeight="1">
      <c r="F433" s="406"/>
      <c r="G433" s="406"/>
      <c r="BO433" s="338"/>
      <c r="BP433" s="338"/>
      <c r="BQ433" s="338"/>
      <c r="BR433" s="338"/>
      <c r="BS433" s="338"/>
      <c r="BT433" s="338"/>
      <c r="BU433" s="338"/>
      <c r="BV433" s="338"/>
      <c r="BW433" s="338"/>
      <c r="BX433" s="338"/>
      <c r="BY433" s="338"/>
      <c r="BZ433" s="338"/>
      <c r="CA433" s="338"/>
      <c r="CB433" s="338"/>
      <c r="CC433" s="13"/>
      <c r="CD433" s="13"/>
      <c r="CE433" s="13"/>
      <c r="CF433" s="13"/>
      <c r="CG433" s="13"/>
      <c r="CH433" s="13"/>
    </row>
    <row r="434" spans="6:86" ht="12" customHeight="1">
      <c r="F434" s="406"/>
      <c r="G434" s="406"/>
      <c r="BO434" s="338"/>
      <c r="BP434" s="338"/>
      <c r="BQ434" s="338"/>
      <c r="BR434" s="338"/>
      <c r="BS434" s="338"/>
      <c r="BT434" s="338"/>
      <c r="BU434" s="338"/>
      <c r="BV434" s="338"/>
      <c r="BW434" s="338"/>
      <c r="BX434" s="338"/>
      <c r="BY434" s="338"/>
      <c r="BZ434" s="338"/>
      <c r="CA434" s="338"/>
      <c r="CB434" s="338"/>
      <c r="CC434" s="13"/>
      <c r="CD434" s="13"/>
      <c r="CE434" s="13"/>
      <c r="CF434" s="13"/>
      <c r="CG434" s="13"/>
      <c r="CH434" s="13"/>
    </row>
    <row r="435" spans="6:86" ht="12" customHeight="1">
      <c r="F435" s="406"/>
      <c r="G435" s="406"/>
      <c r="BO435" s="338"/>
      <c r="BP435" s="338"/>
      <c r="BQ435" s="338"/>
      <c r="BR435" s="338"/>
      <c r="BS435" s="338"/>
      <c r="BT435" s="338"/>
      <c r="BU435" s="338"/>
      <c r="BV435" s="338"/>
      <c r="BW435" s="338"/>
      <c r="BX435" s="338"/>
      <c r="BY435" s="338"/>
      <c r="BZ435" s="338"/>
      <c r="CA435" s="338"/>
      <c r="CB435" s="338"/>
      <c r="CC435" s="13"/>
      <c r="CD435" s="13"/>
      <c r="CE435" s="13"/>
      <c r="CF435" s="13"/>
      <c r="CG435" s="13"/>
      <c r="CH435" s="13"/>
    </row>
    <row r="436" spans="6:86" ht="12" customHeight="1">
      <c r="F436" s="406"/>
      <c r="G436" s="406"/>
      <c r="BO436" s="338"/>
      <c r="BP436" s="338"/>
      <c r="BQ436" s="338"/>
      <c r="BR436" s="338"/>
      <c r="BS436" s="338"/>
      <c r="BT436" s="338"/>
      <c r="BU436" s="338"/>
      <c r="BV436" s="338"/>
      <c r="BW436" s="338"/>
      <c r="BX436" s="338"/>
      <c r="BY436" s="338"/>
      <c r="BZ436" s="338"/>
      <c r="CA436" s="338"/>
      <c r="CB436" s="338"/>
      <c r="CC436" s="13"/>
      <c r="CD436" s="13"/>
      <c r="CE436" s="13"/>
      <c r="CF436" s="13"/>
      <c r="CG436" s="13"/>
      <c r="CH436" s="13"/>
    </row>
    <row r="437" spans="6:86" ht="12" customHeight="1">
      <c r="F437" s="406"/>
      <c r="G437" s="406"/>
      <c r="BO437" s="338"/>
      <c r="BP437" s="338"/>
      <c r="BQ437" s="338"/>
      <c r="BR437" s="338"/>
      <c r="BS437" s="338"/>
      <c r="BT437" s="338"/>
      <c r="BU437" s="338"/>
      <c r="BV437" s="338"/>
      <c r="BW437" s="338"/>
      <c r="BX437" s="338"/>
      <c r="BY437" s="338"/>
      <c r="BZ437" s="338"/>
      <c r="CA437" s="338"/>
      <c r="CB437" s="338"/>
      <c r="CC437" s="13"/>
      <c r="CD437" s="13"/>
      <c r="CE437" s="13"/>
      <c r="CF437" s="13"/>
      <c r="CG437" s="13"/>
      <c r="CH437" s="13"/>
    </row>
    <row r="438" spans="6:86" ht="12" customHeight="1">
      <c r="F438" s="406"/>
      <c r="G438" s="406"/>
      <c r="BO438" s="338"/>
      <c r="BP438" s="338"/>
      <c r="BQ438" s="338"/>
      <c r="BR438" s="338"/>
      <c r="BS438" s="338"/>
      <c r="BT438" s="338"/>
      <c r="BU438" s="338"/>
      <c r="BV438" s="338"/>
      <c r="BW438" s="338"/>
      <c r="BX438" s="338"/>
      <c r="BY438" s="338"/>
      <c r="BZ438" s="338"/>
      <c r="CA438" s="338"/>
      <c r="CB438" s="338"/>
      <c r="CC438" s="13"/>
      <c r="CD438" s="13"/>
      <c r="CE438" s="13"/>
      <c r="CF438" s="13"/>
      <c r="CG438" s="13"/>
      <c r="CH438" s="13"/>
    </row>
    <row r="439" spans="6:86" ht="12" customHeight="1">
      <c r="F439" s="406"/>
      <c r="G439" s="406"/>
      <c r="BO439" s="338"/>
      <c r="BP439" s="338"/>
      <c r="BQ439" s="338"/>
      <c r="BR439" s="338"/>
      <c r="BS439" s="338"/>
      <c r="BT439" s="338"/>
      <c r="BU439" s="338"/>
      <c r="BV439" s="338"/>
      <c r="BW439" s="338"/>
      <c r="BX439" s="338"/>
      <c r="BY439" s="338"/>
      <c r="BZ439" s="338"/>
      <c r="CA439" s="338"/>
      <c r="CB439" s="338"/>
      <c r="CC439" s="13"/>
      <c r="CD439" s="13"/>
      <c r="CE439" s="13"/>
      <c r="CF439" s="13"/>
      <c r="CG439" s="13"/>
      <c r="CH439" s="13"/>
    </row>
    <row r="440" spans="6:86" ht="12" customHeight="1">
      <c r="F440" s="406"/>
      <c r="G440" s="406"/>
      <c r="BO440" s="338"/>
      <c r="BP440" s="338"/>
      <c r="BQ440" s="338"/>
      <c r="BR440" s="338"/>
      <c r="BS440" s="338"/>
      <c r="BT440" s="338"/>
      <c r="BU440" s="338"/>
      <c r="BV440" s="338"/>
      <c r="BW440" s="338"/>
      <c r="BX440" s="338"/>
      <c r="BY440" s="338"/>
      <c r="BZ440" s="338"/>
      <c r="CA440" s="338"/>
      <c r="CB440" s="338"/>
      <c r="CC440" s="13"/>
      <c r="CD440" s="13"/>
      <c r="CE440" s="13"/>
      <c r="CF440" s="13"/>
      <c r="CG440" s="13"/>
      <c r="CH440" s="13"/>
    </row>
    <row r="441" spans="6:86" ht="12" customHeight="1">
      <c r="F441" s="406"/>
      <c r="G441" s="406"/>
      <c r="BO441" s="338"/>
      <c r="BP441" s="338"/>
      <c r="BQ441" s="338"/>
      <c r="BR441" s="338"/>
      <c r="BS441" s="338"/>
      <c r="BT441" s="338"/>
      <c r="BU441" s="338"/>
      <c r="BV441" s="338"/>
      <c r="BW441" s="338"/>
      <c r="BX441" s="338"/>
      <c r="BY441" s="338"/>
      <c r="BZ441" s="338"/>
      <c r="CA441" s="338"/>
      <c r="CB441" s="338"/>
      <c r="CC441" s="13"/>
      <c r="CD441" s="13"/>
      <c r="CE441" s="13"/>
      <c r="CF441" s="13"/>
      <c r="CG441" s="13"/>
      <c r="CH441" s="13"/>
    </row>
    <row r="442" spans="6:86" ht="12" customHeight="1">
      <c r="F442" s="406"/>
      <c r="G442" s="406"/>
      <c r="BO442" s="338"/>
      <c r="BP442" s="338"/>
      <c r="BQ442" s="338"/>
      <c r="BR442" s="338"/>
      <c r="BS442" s="338"/>
      <c r="BT442" s="338"/>
      <c r="BU442" s="338"/>
      <c r="BV442" s="338"/>
      <c r="BW442" s="338"/>
      <c r="BX442" s="338"/>
      <c r="BY442" s="338"/>
      <c r="BZ442" s="338"/>
      <c r="CA442" s="338"/>
      <c r="CB442" s="338"/>
      <c r="CC442" s="13"/>
      <c r="CD442" s="13"/>
      <c r="CE442" s="13"/>
      <c r="CF442" s="13"/>
      <c r="CG442" s="13"/>
      <c r="CH442" s="13"/>
    </row>
    <row r="443" spans="6:86" ht="12" customHeight="1">
      <c r="F443" s="406"/>
      <c r="G443" s="406"/>
      <c r="BO443" s="338"/>
      <c r="BP443" s="338"/>
      <c r="BQ443" s="338"/>
      <c r="BR443" s="338"/>
      <c r="BS443" s="338"/>
      <c r="BT443" s="338"/>
      <c r="BU443" s="338"/>
      <c r="BV443" s="338"/>
      <c r="BW443" s="338"/>
      <c r="BX443" s="338"/>
      <c r="BY443" s="338"/>
      <c r="BZ443" s="338"/>
      <c r="CA443" s="338"/>
      <c r="CB443" s="338"/>
      <c r="CC443" s="13"/>
      <c r="CD443" s="13"/>
      <c r="CE443" s="13"/>
      <c r="CF443" s="13"/>
      <c r="CG443" s="13"/>
      <c r="CH443" s="13"/>
    </row>
    <row r="444" spans="6:86" ht="12" customHeight="1">
      <c r="F444" s="406"/>
      <c r="G444" s="406"/>
      <c r="BO444" s="338"/>
      <c r="BP444" s="338"/>
      <c r="BQ444" s="338"/>
      <c r="BR444" s="338"/>
      <c r="BS444" s="338"/>
      <c r="BT444" s="338"/>
      <c r="BU444" s="338"/>
      <c r="BV444" s="338"/>
      <c r="BW444" s="338"/>
      <c r="BX444" s="338"/>
      <c r="BY444" s="338"/>
      <c r="BZ444" s="338"/>
      <c r="CA444" s="338"/>
      <c r="CB444" s="338"/>
      <c r="CC444" s="13"/>
      <c r="CD444" s="13"/>
      <c r="CE444" s="13"/>
      <c r="CF444" s="13"/>
      <c r="CG444" s="13"/>
      <c r="CH444" s="13"/>
    </row>
    <row r="445" spans="6:86" ht="12" customHeight="1">
      <c r="F445" s="406"/>
      <c r="G445" s="406"/>
      <c r="BO445" s="338"/>
      <c r="BP445" s="338"/>
      <c r="BQ445" s="338"/>
      <c r="BR445" s="338"/>
      <c r="BS445" s="338"/>
      <c r="BT445" s="338"/>
      <c r="BU445" s="338"/>
      <c r="BV445" s="338"/>
      <c r="BW445" s="338"/>
      <c r="BX445" s="338"/>
      <c r="BY445" s="338"/>
      <c r="BZ445" s="338"/>
      <c r="CA445" s="338"/>
      <c r="CB445" s="338"/>
      <c r="CC445" s="13"/>
      <c r="CD445" s="13"/>
      <c r="CE445" s="13"/>
      <c r="CF445" s="13"/>
      <c r="CG445" s="13"/>
      <c r="CH445" s="13"/>
    </row>
    <row r="446" spans="6:86" ht="12" customHeight="1">
      <c r="F446" s="406"/>
      <c r="G446" s="406"/>
      <c r="BO446" s="338"/>
      <c r="BP446" s="338"/>
      <c r="BQ446" s="338"/>
      <c r="BR446" s="338"/>
      <c r="BS446" s="338"/>
      <c r="BT446" s="338"/>
      <c r="BU446" s="338"/>
      <c r="BV446" s="338"/>
      <c r="BW446" s="338"/>
      <c r="BX446" s="338"/>
      <c r="BY446" s="338"/>
      <c r="BZ446" s="338"/>
      <c r="CA446" s="338"/>
      <c r="CB446" s="338"/>
      <c r="CC446" s="13"/>
      <c r="CD446" s="13"/>
      <c r="CE446" s="13"/>
      <c r="CF446" s="13"/>
      <c r="CG446" s="13"/>
      <c r="CH446" s="13"/>
    </row>
    <row r="447" spans="6:86" ht="12" customHeight="1">
      <c r="F447" s="406"/>
      <c r="G447" s="406"/>
      <c r="BO447" s="338"/>
      <c r="BP447" s="338"/>
      <c r="BQ447" s="338"/>
      <c r="BR447" s="338"/>
      <c r="BS447" s="338"/>
      <c r="BT447" s="338"/>
      <c r="BU447" s="338"/>
      <c r="BV447" s="338"/>
      <c r="BW447" s="338"/>
      <c r="BX447" s="338"/>
      <c r="BY447" s="338"/>
      <c r="BZ447" s="338"/>
      <c r="CA447" s="338"/>
      <c r="CB447" s="338"/>
      <c r="CC447" s="13"/>
      <c r="CD447" s="13"/>
      <c r="CE447" s="13"/>
      <c r="CF447" s="13"/>
      <c r="CG447" s="13"/>
      <c r="CH447" s="13"/>
    </row>
    <row r="448" spans="6:86" ht="12" customHeight="1">
      <c r="F448" s="406"/>
      <c r="G448" s="406"/>
      <c r="BO448" s="338"/>
      <c r="BP448" s="338"/>
      <c r="BQ448" s="338"/>
      <c r="BR448" s="338"/>
      <c r="BS448" s="338"/>
      <c r="BT448" s="338"/>
      <c r="BU448" s="338"/>
      <c r="BV448" s="338"/>
      <c r="BW448" s="338"/>
      <c r="BX448" s="338"/>
      <c r="BY448" s="338"/>
      <c r="BZ448" s="338"/>
      <c r="CA448" s="338"/>
      <c r="CB448" s="338"/>
      <c r="CC448" s="13"/>
      <c r="CD448" s="13"/>
      <c r="CE448" s="13"/>
      <c r="CF448" s="13"/>
      <c r="CG448" s="13"/>
      <c r="CH448" s="13"/>
    </row>
    <row r="449" spans="6:86" ht="12" customHeight="1">
      <c r="F449" s="406"/>
      <c r="G449" s="406"/>
      <c r="BO449" s="338"/>
      <c r="BP449" s="338"/>
      <c r="BQ449" s="338"/>
      <c r="BR449" s="338"/>
      <c r="BS449" s="338"/>
      <c r="BT449" s="338"/>
      <c r="BU449" s="338"/>
      <c r="BV449" s="338"/>
      <c r="BW449" s="338"/>
      <c r="BX449" s="338"/>
      <c r="BY449" s="338"/>
      <c r="BZ449" s="338"/>
      <c r="CA449" s="338"/>
      <c r="CB449" s="338"/>
      <c r="CC449" s="13"/>
      <c r="CD449" s="13"/>
      <c r="CE449" s="13"/>
      <c r="CF449" s="13"/>
      <c r="CG449" s="13"/>
      <c r="CH449" s="13"/>
    </row>
    <row r="450" spans="6:86" ht="12" customHeight="1">
      <c r="F450" s="406"/>
      <c r="G450" s="406"/>
      <c r="BO450" s="338"/>
      <c r="BP450" s="338"/>
      <c r="BQ450" s="338"/>
      <c r="BR450" s="338"/>
      <c r="BS450" s="338"/>
      <c r="BT450" s="338"/>
      <c r="BU450" s="338"/>
      <c r="BV450" s="338"/>
      <c r="BW450" s="338"/>
      <c r="BX450" s="338"/>
      <c r="BY450" s="338"/>
      <c r="BZ450" s="338"/>
      <c r="CA450" s="338"/>
      <c r="CB450" s="338"/>
      <c r="CC450" s="13"/>
      <c r="CD450" s="13"/>
      <c r="CE450" s="13"/>
      <c r="CF450" s="13"/>
      <c r="CG450" s="13"/>
      <c r="CH450" s="13"/>
    </row>
    <row r="451" spans="6:86" ht="12" customHeight="1">
      <c r="F451" s="406"/>
      <c r="G451" s="406"/>
      <c r="BO451" s="338"/>
      <c r="BP451" s="338"/>
      <c r="BQ451" s="338"/>
      <c r="BR451" s="338"/>
      <c r="BS451" s="338"/>
      <c r="BT451" s="338"/>
      <c r="BU451" s="338"/>
      <c r="BV451" s="338"/>
      <c r="BW451" s="338"/>
      <c r="BX451" s="338"/>
      <c r="BY451" s="338"/>
      <c r="BZ451" s="338"/>
      <c r="CA451" s="338"/>
      <c r="CB451" s="338"/>
      <c r="CC451" s="13"/>
      <c r="CD451" s="13"/>
      <c r="CE451" s="13"/>
      <c r="CF451" s="13"/>
      <c r="CG451" s="13"/>
      <c r="CH451" s="13"/>
    </row>
    <row r="452" spans="6:86" ht="12" customHeight="1">
      <c r="F452" s="406"/>
      <c r="G452" s="406"/>
      <c r="BO452" s="338"/>
      <c r="BP452" s="338"/>
      <c r="BQ452" s="338"/>
      <c r="BR452" s="338"/>
      <c r="BS452" s="338"/>
      <c r="BT452" s="338"/>
      <c r="BU452" s="338"/>
      <c r="BV452" s="338"/>
      <c r="BW452" s="338"/>
      <c r="BX452" s="338"/>
      <c r="BY452" s="338"/>
      <c r="BZ452" s="338"/>
      <c r="CA452" s="338"/>
      <c r="CB452" s="338"/>
      <c r="CC452" s="13"/>
      <c r="CD452" s="13"/>
      <c r="CE452" s="13"/>
      <c r="CF452" s="13"/>
      <c r="CG452" s="13"/>
      <c r="CH452" s="13"/>
    </row>
    <row r="453" spans="6:86" ht="12" customHeight="1">
      <c r="F453" s="406"/>
      <c r="G453" s="406"/>
      <c r="BO453" s="338"/>
      <c r="BP453" s="338"/>
      <c r="BQ453" s="338"/>
      <c r="BR453" s="338"/>
      <c r="BS453" s="338"/>
      <c r="BT453" s="338"/>
      <c r="BU453" s="338"/>
      <c r="BV453" s="338"/>
      <c r="BW453" s="338"/>
      <c r="BX453" s="338"/>
      <c r="BY453" s="338"/>
      <c r="BZ453" s="338"/>
      <c r="CA453" s="338"/>
      <c r="CB453" s="338"/>
      <c r="CC453" s="13"/>
      <c r="CD453" s="13"/>
      <c r="CE453" s="13"/>
      <c r="CF453" s="13"/>
      <c r="CG453" s="13"/>
      <c r="CH453" s="13"/>
    </row>
    <row r="454" spans="6:86" ht="12" customHeight="1">
      <c r="F454" s="406"/>
      <c r="G454" s="406"/>
      <c r="BO454" s="338"/>
      <c r="BP454" s="338"/>
      <c r="BQ454" s="338"/>
      <c r="BR454" s="338"/>
      <c r="BS454" s="338"/>
      <c r="BT454" s="338"/>
      <c r="BU454" s="338"/>
      <c r="BV454" s="338"/>
      <c r="BW454" s="338"/>
      <c r="BX454" s="338"/>
      <c r="BY454" s="338"/>
      <c r="BZ454" s="338"/>
      <c r="CA454" s="338"/>
      <c r="CB454" s="338"/>
      <c r="CC454" s="13"/>
      <c r="CD454" s="13"/>
      <c r="CE454" s="13"/>
      <c r="CF454" s="13"/>
      <c r="CG454" s="13"/>
      <c r="CH454" s="13"/>
    </row>
    <row r="455" spans="6:86" ht="12" customHeight="1">
      <c r="F455" s="406"/>
      <c r="G455" s="406"/>
      <c r="BO455" s="338"/>
      <c r="BP455" s="338"/>
      <c r="BQ455" s="338"/>
      <c r="BR455" s="338"/>
      <c r="BS455" s="338"/>
      <c r="BT455" s="338"/>
      <c r="BU455" s="338"/>
      <c r="BV455" s="338"/>
      <c r="BW455" s="338"/>
      <c r="BX455" s="338"/>
      <c r="BY455" s="338"/>
      <c r="BZ455" s="338"/>
      <c r="CA455" s="338"/>
      <c r="CB455" s="338"/>
      <c r="CC455" s="13"/>
      <c r="CD455" s="13"/>
      <c r="CE455" s="13"/>
      <c r="CF455" s="13"/>
      <c r="CG455" s="13"/>
      <c r="CH455" s="13"/>
    </row>
    <row r="456" spans="6:86" ht="12" customHeight="1">
      <c r="F456" s="406"/>
      <c r="G456" s="406"/>
      <c r="BO456" s="338"/>
      <c r="BP456" s="338"/>
      <c r="BQ456" s="338"/>
      <c r="BR456" s="338"/>
      <c r="BS456" s="338"/>
      <c r="BT456" s="338"/>
      <c r="BU456" s="338"/>
      <c r="BV456" s="338"/>
      <c r="BW456" s="338"/>
      <c r="BX456" s="338"/>
      <c r="BY456" s="338"/>
      <c r="BZ456" s="338"/>
      <c r="CA456" s="338"/>
      <c r="CB456" s="338"/>
      <c r="CC456" s="13"/>
      <c r="CD456" s="13"/>
      <c r="CE456" s="13"/>
      <c r="CF456" s="13"/>
      <c r="CG456" s="13"/>
      <c r="CH456" s="13"/>
    </row>
    <row r="457" spans="6:86" ht="12" customHeight="1">
      <c r="F457" s="406"/>
      <c r="G457" s="406"/>
      <c r="BO457" s="338"/>
      <c r="BP457" s="338"/>
      <c r="BQ457" s="338"/>
      <c r="BR457" s="338"/>
      <c r="BS457" s="338"/>
      <c r="BT457" s="338"/>
      <c r="BU457" s="338"/>
      <c r="BV457" s="338"/>
      <c r="BW457" s="338"/>
      <c r="BX457" s="338"/>
      <c r="BY457" s="338"/>
      <c r="BZ457" s="338"/>
      <c r="CA457" s="338"/>
      <c r="CB457" s="338"/>
      <c r="CC457" s="13"/>
      <c r="CD457" s="13"/>
      <c r="CE457" s="13"/>
      <c r="CF457" s="13"/>
      <c r="CG457" s="13"/>
      <c r="CH457" s="13"/>
    </row>
    <row r="458" spans="6:86" ht="12" customHeight="1">
      <c r="F458" s="406"/>
      <c r="G458" s="406"/>
      <c r="BO458" s="338"/>
      <c r="BP458" s="338"/>
      <c r="BQ458" s="338"/>
      <c r="BR458" s="338"/>
      <c r="BS458" s="338"/>
      <c r="BT458" s="338"/>
      <c r="BU458" s="338"/>
      <c r="BV458" s="338"/>
      <c r="BW458" s="338"/>
      <c r="BX458" s="338"/>
      <c r="BY458" s="338"/>
      <c r="BZ458" s="338"/>
      <c r="CA458" s="338"/>
      <c r="CB458" s="338"/>
      <c r="CC458" s="13"/>
      <c r="CD458" s="13"/>
      <c r="CE458" s="13"/>
      <c r="CF458" s="13"/>
      <c r="CG458" s="13"/>
      <c r="CH458" s="13"/>
    </row>
    <row r="459" spans="6:86" ht="12" customHeight="1">
      <c r="F459" s="406"/>
      <c r="G459" s="406"/>
      <c r="BO459" s="338"/>
      <c r="BP459" s="338"/>
      <c r="BQ459" s="338"/>
      <c r="BR459" s="338"/>
      <c r="BS459" s="338"/>
      <c r="BT459" s="338"/>
      <c r="BU459" s="338"/>
      <c r="BV459" s="338"/>
      <c r="BW459" s="338"/>
      <c r="BX459" s="338"/>
      <c r="BY459" s="338"/>
      <c r="BZ459" s="338"/>
      <c r="CA459" s="338"/>
      <c r="CB459" s="338"/>
      <c r="CC459" s="13"/>
      <c r="CD459" s="13"/>
      <c r="CE459" s="13"/>
      <c r="CF459" s="13"/>
      <c r="CG459" s="13"/>
      <c r="CH459" s="13"/>
    </row>
    <row r="460" spans="6:86" ht="12" customHeight="1">
      <c r="F460" s="406"/>
      <c r="G460" s="406"/>
      <c r="BO460" s="338"/>
      <c r="BP460" s="338"/>
      <c r="BQ460" s="338"/>
      <c r="BR460" s="338"/>
      <c r="BS460" s="338"/>
      <c r="BT460" s="338"/>
      <c r="BU460" s="338"/>
      <c r="BV460" s="338"/>
      <c r="BW460" s="338"/>
      <c r="BX460" s="338"/>
      <c r="BY460" s="338"/>
      <c r="BZ460" s="338"/>
      <c r="CA460" s="338"/>
      <c r="CB460" s="338"/>
      <c r="CC460" s="13"/>
      <c r="CD460" s="13"/>
      <c r="CE460" s="13"/>
      <c r="CF460" s="13"/>
      <c r="CG460" s="13"/>
      <c r="CH460" s="13"/>
    </row>
    <row r="461" spans="6:86" ht="12" customHeight="1">
      <c r="F461" s="406"/>
      <c r="G461" s="406"/>
      <c r="BO461" s="338"/>
      <c r="BP461" s="338"/>
      <c r="BQ461" s="338"/>
      <c r="BR461" s="338"/>
      <c r="BS461" s="338"/>
      <c r="BT461" s="338"/>
      <c r="BU461" s="338"/>
      <c r="BV461" s="338"/>
      <c r="BW461" s="338"/>
      <c r="BX461" s="338"/>
      <c r="BY461" s="338"/>
      <c r="BZ461" s="338"/>
      <c r="CA461" s="338"/>
      <c r="CB461" s="338"/>
      <c r="CC461" s="13"/>
      <c r="CD461" s="13"/>
      <c r="CE461" s="13"/>
      <c r="CF461" s="13"/>
      <c r="CG461" s="13"/>
      <c r="CH461" s="13"/>
    </row>
    <row r="462" spans="6:86" ht="12" customHeight="1">
      <c r="F462" s="406"/>
      <c r="G462" s="406"/>
      <c r="BO462" s="338"/>
      <c r="BP462" s="338"/>
      <c r="BQ462" s="338"/>
      <c r="BR462" s="338"/>
      <c r="BS462" s="338"/>
      <c r="BT462" s="338"/>
      <c r="BU462" s="338"/>
      <c r="BV462" s="338"/>
      <c r="BW462" s="338"/>
      <c r="BX462" s="338"/>
      <c r="BY462" s="338"/>
      <c r="BZ462" s="338"/>
      <c r="CA462" s="338"/>
      <c r="CB462" s="338"/>
      <c r="CC462" s="13"/>
      <c r="CD462" s="13"/>
      <c r="CE462" s="13"/>
      <c r="CF462" s="13"/>
      <c r="CG462" s="13"/>
      <c r="CH462" s="13"/>
    </row>
    <row r="463" spans="6:86" ht="12" customHeight="1">
      <c r="F463" s="406"/>
      <c r="G463" s="406"/>
      <c r="BO463" s="338"/>
      <c r="BP463" s="338"/>
      <c r="BQ463" s="338"/>
      <c r="BR463" s="338"/>
      <c r="BS463" s="338"/>
      <c r="BT463" s="338"/>
      <c r="BU463" s="338"/>
      <c r="BV463" s="338"/>
      <c r="BW463" s="338"/>
      <c r="BX463" s="338"/>
      <c r="BY463" s="338"/>
      <c r="BZ463" s="338"/>
      <c r="CA463" s="338"/>
      <c r="CB463" s="338"/>
      <c r="CC463" s="13"/>
      <c r="CD463" s="13"/>
      <c r="CE463" s="13"/>
      <c r="CF463" s="13"/>
      <c r="CG463" s="13"/>
      <c r="CH463" s="13"/>
    </row>
    <row r="464" spans="6:86" ht="12" customHeight="1">
      <c r="F464" s="406"/>
      <c r="G464" s="406"/>
      <c r="BO464" s="338"/>
      <c r="BP464" s="338"/>
      <c r="BQ464" s="338"/>
      <c r="BR464" s="338"/>
      <c r="BS464" s="338"/>
      <c r="BT464" s="338"/>
      <c r="BU464" s="338"/>
      <c r="BV464" s="338"/>
      <c r="BW464" s="338"/>
      <c r="BX464" s="338"/>
      <c r="BY464" s="338"/>
      <c r="BZ464" s="338"/>
      <c r="CA464" s="338"/>
      <c r="CB464" s="338"/>
      <c r="CC464" s="13"/>
      <c r="CD464" s="13"/>
      <c r="CE464" s="13"/>
      <c r="CF464" s="13"/>
      <c r="CG464" s="13"/>
      <c r="CH464" s="13"/>
    </row>
    <row r="465" spans="6:86" ht="12" customHeight="1">
      <c r="F465" s="406"/>
      <c r="G465" s="406"/>
      <c r="BO465" s="338"/>
      <c r="BP465" s="338"/>
      <c r="BQ465" s="338"/>
      <c r="BR465" s="338"/>
      <c r="BS465" s="338"/>
      <c r="BT465" s="338"/>
      <c r="BU465" s="338"/>
      <c r="BV465" s="338"/>
      <c r="BW465" s="338"/>
      <c r="BX465" s="338"/>
      <c r="BY465" s="338"/>
      <c r="BZ465" s="338"/>
      <c r="CA465" s="338"/>
      <c r="CB465" s="338"/>
      <c r="CC465" s="13"/>
      <c r="CD465" s="13"/>
      <c r="CE465" s="13"/>
      <c r="CF465" s="13"/>
      <c r="CG465" s="13"/>
      <c r="CH465" s="13"/>
    </row>
    <row r="466" spans="6:86" ht="12" customHeight="1">
      <c r="F466" s="406"/>
      <c r="G466" s="406"/>
      <c r="BO466" s="338"/>
      <c r="BP466" s="338"/>
      <c r="BQ466" s="338"/>
      <c r="BR466" s="338"/>
      <c r="BS466" s="338"/>
      <c r="BT466" s="338"/>
      <c r="BU466" s="338"/>
      <c r="BV466" s="338"/>
      <c r="BW466" s="338"/>
      <c r="BX466" s="338"/>
      <c r="BY466" s="338"/>
      <c r="BZ466" s="338"/>
      <c r="CA466" s="338"/>
      <c r="CB466" s="338"/>
      <c r="CC466" s="13"/>
      <c r="CD466" s="13"/>
      <c r="CE466" s="13"/>
      <c r="CF466" s="13"/>
      <c r="CG466" s="13"/>
      <c r="CH466" s="13"/>
    </row>
    <row r="467" spans="6:86" ht="12" customHeight="1">
      <c r="F467" s="406"/>
      <c r="G467" s="406"/>
      <c r="BO467" s="338"/>
      <c r="BP467" s="338"/>
      <c r="BQ467" s="338"/>
      <c r="BR467" s="338"/>
      <c r="BS467" s="338"/>
      <c r="BT467" s="338"/>
      <c r="BU467" s="338"/>
      <c r="BV467" s="338"/>
      <c r="BW467" s="338"/>
      <c r="BX467" s="338"/>
      <c r="BY467" s="338"/>
      <c r="BZ467" s="338"/>
      <c r="CA467" s="338"/>
      <c r="CB467" s="338"/>
      <c r="CC467" s="13"/>
      <c r="CD467" s="13"/>
      <c r="CE467" s="13"/>
      <c r="CF467" s="13"/>
      <c r="CG467" s="13"/>
      <c r="CH467" s="13"/>
    </row>
    <row r="468" spans="6:86" ht="12" customHeight="1">
      <c r="F468" s="406"/>
      <c r="G468" s="406"/>
      <c r="BO468" s="338"/>
      <c r="BP468" s="338"/>
      <c r="BQ468" s="338"/>
      <c r="BR468" s="338"/>
      <c r="BS468" s="338"/>
      <c r="BT468" s="338"/>
      <c r="BU468" s="338"/>
      <c r="BV468" s="338"/>
      <c r="BW468" s="338"/>
      <c r="BX468" s="338"/>
      <c r="BY468" s="338"/>
      <c r="BZ468" s="338"/>
      <c r="CA468" s="338"/>
      <c r="CB468" s="338"/>
      <c r="CC468" s="13"/>
      <c r="CD468" s="13"/>
      <c r="CE468" s="13"/>
      <c r="CF468" s="13"/>
      <c r="CG468" s="13"/>
      <c r="CH468" s="13"/>
    </row>
    <row r="469" spans="6:86" ht="12" customHeight="1">
      <c r="F469" s="406"/>
      <c r="G469" s="406"/>
      <c r="BO469" s="338"/>
      <c r="BP469" s="338"/>
      <c r="BQ469" s="338"/>
      <c r="BR469" s="338"/>
      <c r="BS469" s="338"/>
      <c r="BT469" s="338"/>
      <c r="BU469" s="338"/>
      <c r="BV469" s="338"/>
      <c r="BW469" s="338"/>
      <c r="BX469" s="338"/>
      <c r="BY469" s="338"/>
      <c r="BZ469" s="338"/>
      <c r="CA469" s="338"/>
      <c r="CB469" s="338"/>
      <c r="CC469" s="13"/>
      <c r="CD469" s="13"/>
      <c r="CE469" s="13"/>
      <c r="CF469" s="13"/>
      <c r="CG469" s="13"/>
      <c r="CH469" s="13"/>
    </row>
    <row r="470" spans="6:86" ht="12" customHeight="1">
      <c r="F470" s="406"/>
      <c r="G470" s="406"/>
      <c r="BO470" s="338"/>
      <c r="BP470" s="338"/>
      <c r="BQ470" s="338"/>
      <c r="BR470" s="338"/>
      <c r="BS470" s="338"/>
      <c r="BT470" s="338"/>
      <c r="BU470" s="338"/>
      <c r="BV470" s="338"/>
      <c r="BW470" s="338"/>
      <c r="BX470" s="338"/>
      <c r="BY470" s="338"/>
      <c r="BZ470" s="338"/>
      <c r="CA470" s="338"/>
      <c r="CB470" s="338"/>
      <c r="CC470" s="13"/>
      <c r="CD470" s="13"/>
      <c r="CE470" s="13"/>
      <c r="CF470" s="13"/>
      <c r="CG470" s="13"/>
      <c r="CH470" s="13"/>
    </row>
    <row r="471" spans="6:86" ht="12" customHeight="1">
      <c r="F471" s="406"/>
      <c r="G471" s="406"/>
      <c r="BO471" s="338"/>
      <c r="BP471" s="338"/>
      <c r="BQ471" s="338"/>
      <c r="BR471" s="338"/>
      <c r="BS471" s="338"/>
      <c r="BT471" s="338"/>
      <c r="BU471" s="338"/>
      <c r="BV471" s="338"/>
      <c r="BW471" s="338"/>
      <c r="BX471" s="338"/>
      <c r="BY471" s="338"/>
      <c r="BZ471" s="338"/>
      <c r="CA471" s="338"/>
      <c r="CB471" s="338"/>
      <c r="CC471" s="13"/>
      <c r="CD471" s="13"/>
      <c r="CE471" s="13"/>
      <c r="CF471" s="13"/>
      <c r="CG471" s="13"/>
      <c r="CH471" s="13"/>
    </row>
    <row r="472" spans="6:86" ht="12" customHeight="1">
      <c r="F472" s="406"/>
      <c r="G472" s="406"/>
      <c r="BO472" s="338"/>
      <c r="BP472" s="338"/>
      <c r="BQ472" s="338"/>
      <c r="BR472" s="338"/>
      <c r="BS472" s="338"/>
      <c r="BT472" s="338"/>
      <c r="BU472" s="338"/>
      <c r="BV472" s="338"/>
      <c r="BW472" s="338"/>
      <c r="BX472" s="338"/>
      <c r="BY472" s="338"/>
      <c r="BZ472" s="338"/>
      <c r="CA472" s="338"/>
      <c r="CB472" s="338"/>
      <c r="CC472" s="13"/>
      <c r="CD472" s="13"/>
      <c r="CE472" s="13"/>
      <c r="CF472" s="13"/>
      <c r="CG472" s="13"/>
      <c r="CH472" s="13"/>
    </row>
    <row r="473" spans="6:86" ht="12" customHeight="1">
      <c r="F473" s="406"/>
      <c r="G473" s="406"/>
      <c r="BO473" s="338"/>
      <c r="BP473" s="338"/>
      <c r="BQ473" s="338"/>
      <c r="BR473" s="338"/>
      <c r="BS473" s="338"/>
      <c r="BT473" s="338"/>
      <c r="BU473" s="338"/>
      <c r="BV473" s="338"/>
      <c r="BW473" s="338"/>
      <c r="BX473" s="338"/>
      <c r="BY473" s="338"/>
      <c r="BZ473" s="338"/>
      <c r="CA473" s="338"/>
      <c r="CB473" s="338"/>
      <c r="CC473" s="13"/>
      <c r="CD473" s="13"/>
      <c r="CE473" s="13"/>
      <c r="CF473" s="13"/>
      <c r="CG473" s="13"/>
      <c r="CH473" s="13"/>
    </row>
    <row r="474" spans="6:86" ht="12" customHeight="1">
      <c r="F474" s="406"/>
      <c r="G474" s="406"/>
      <c r="BO474" s="338"/>
      <c r="BP474" s="338"/>
      <c r="BQ474" s="338"/>
      <c r="BR474" s="338"/>
      <c r="BS474" s="338"/>
      <c r="BT474" s="338"/>
      <c r="BU474" s="338"/>
      <c r="BV474" s="338"/>
      <c r="BW474" s="338"/>
      <c r="BX474" s="338"/>
      <c r="BY474" s="338"/>
      <c r="BZ474" s="338"/>
      <c r="CA474" s="338"/>
      <c r="CB474" s="338"/>
      <c r="CC474" s="13"/>
      <c r="CD474" s="13"/>
      <c r="CE474" s="13"/>
      <c r="CF474" s="13"/>
      <c r="CG474" s="13"/>
      <c r="CH474" s="13"/>
    </row>
    <row r="475" spans="6:86" ht="12" customHeight="1">
      <c r="F475" s="406"/>
      <c r="G475" s="406"/>
      <c r="BO475" s="338"/>
      <c r="BP475" s="338"/>
      <c r="BQ475" s="338"/>
      <c r="BR475" s="338"/>
      <c r="BS475" s="338"/>
      <c r="BT475" s="338"/>
      <c r="BU475" s="338"/>
      <c r="BV475" s="338"/>
      <c r="BW475" s="338"/>
      <c r="BX475" s="338"/>
      <c r="BY475" s="338"/>
      <c r="BZ475" s="338"/>
      <c r="CA475" s="338"/>
      <c r="CB475" s="338"/>
      <c r="CC475" s="13"/>
      <c r="CD475" s="13"/>
      <c r="CE475" s="13"/>
      <c r="CF475" s="13"/>
      <c r="CG475" s="13"/>
      <c r="CH475" s="13"/>
    </row>
    <row r="476" spans="6:86" ht="12" customHeight="1">
      <c r="F476" s="406"/>
      <c r="G476" s="406"/>
      <c r="BO476" s="338"/>
      <c r="BP476" s="338"/>
      <c r="BQ476" s="338"/>
      <c r="BR476" s="338"/>
      <c r="BS476" s="338"/>
      <c r="BT476" s="338"/>
      <c r="BU476" s="338"/>
      <c r="BV476" s="338"/>
      <c r="BW476" s="338"/>
      <c r="BX476" s="338"/>
      <c r="BY476" s="338"/>
      <c r="BZ476" s="338"/>
      <c r="CA476" s="338"/>
      <c r="CB476" s="338"/>
      <c r="CC476" s="13"/>
      <c r="CD476" s="13"/>
      <c r="CE476" s="13"/>
      <c r="CF476" s="13"/>
      <c r="CG476" s="13"/>
      <c r="CH476" s="13"/>
    </row>
    <row r="477" spans="6:86" ht="12" customHeight="1">
      <c r="F477" s="406"/>
      <c r="G477" s="406"/>
      <c r="BO477" s="338"/>
      <c r="BP477" s="338"/>
      <c r="BQ477" s="338"/>
      <c r="BR477" s="338"/>
      <c r="BS477" s="338"/>
      <c r="BT477" s="338"/>
      <c r="BU477" s="338"/>
      <c r="BV477" s="338"/>
      <c r="BW477" s="338"/>
      <c r="BX477" s="338"/>
      <c r="BY477" s="338"/>
      <c r="BZ477" s="338"/>
      <c r="CA477" s="338"/>
      <c r="CB477" s="338"/>
      <c r="CC477" s="13"/>
      <c r="CD477" s="13"/>
      <c r="CE477" s="13"/>
      <c r="CF477" s="13"/>
      <c r="CG477" s="13"/>
      <c r="CH477" s="13"/>
    </row>
    <row r="478" spans="6:86" ht="12" customHeight="1">
      <c r="F478" s="406"/>
      <c r="G478" s="406"/>
      <c r="BO478" s="338"/>
      <c r="BP478" s="338"/>
      <c r="BQ478" s="338"/>
      <c r="BR478" s="338"/>
      <c r="BS478" s="338"/>
      <c r="BT478" s="338"/>
      <c r="BU478" s="338"/>
      <c r="BV478" s="338"/>
      <c r="BW478" s="338"/>
      <c r="BX478" s="338"/>
      <c r="BY478" s="338"/>
      <c r="BZ478" s="338"/>
      <c r="CA478" s="338"/>
      <c r="CB478" s="338"/>
      <c r="CC478" s="13"/>
      <c r="CD478" s="13"/>
      <c r="CE478" s="13"/>
      <c r="CF478" s="13"/>
      <c r="CG478" s="13"/>
      <c r="CH478" s="13"/>
    </row>
    <row r="479" spans="6:86" ht="12" customHeight="1">
      <c r="F479" s="406"/>
      <c r="G479" s="406"/>
      <c r="BO479" s="338"/>
      <c r="BP479" s="338"/>
      <c r="BQ479" s="338"/>
      <c r="BR479" s="338"/>
      <c r="BS479" s="338"/>
      <c r="BT479" s="338"/>
      <c r="BU479" s="338"/>
      <c r="BV479" s="338"/>
      <c r="BW479" s="338"/>
      <c r="BX479" s="338"/>
      <c r="BY479" s="338"/>
      <c r="BZ479" s="338"/>
      <c r="CA479" s="338"/>
      <c r="CB479" s="338"/>
      <c r="CC479" s="13"/>
      <c r="CD479" s="13"/>
      <c r="CE479" s="13"/>
      <c r="CF479" s="13"/>
      <c r="CG479" s="13"/>
      <c r="CH479" s="13"/>
    </row>
    <row r="480" spans="6:86" ht="12" customHeight="1">
      <c r="F480" s="406"/>
      <c r="G480" s="406"/>
      <c r="BO480" s="338"/>
      <c r="BP480" s="338"/>
      <c r="BQ480" s="338"/>
      <c r="BR480" s="338"/>
      <c r="BS480" s="338"/>
      <c r="BT480" s="338"/>
      <c r="BU480" s="338"/>
      <c r="BV480" s="338"/>
      <c r="BW480" s="338"/>
      <c r="BX480" s="338"/>
      <c r="BY480" s="338"/>
      <c r="BZ480" s="338"/>
      <c r="CA480" s="338"/>
      <c r="CB480" s="338"/>
      <c r="CC480" s="13"/>
      <c r="CD480" s="13"/>
      <c r="CE480" s="13"/>
      <c r="CF480" s="13"/>
      <c r="CG480" s="13"/>
      <c r="CH480" s="13"/>
    </row>
    <row r="481" spans="6:86" ht="12" customHeight="1">
      <c r="F481" s="406"/>
      <c r="G481" s="406"/>
      <c r="BO481" s="338"/>
      <c r="BP481" s="338"/>
      <c r="BQ481" s="338"/>
      <c r="BR481" s="338"/>
      <c r="BS481" s="338"/>
      <c r="BT481" s="338"/>
      <c r="BU481" s="338"/>
      <c r="BV481" s="338"/>
      <c r="BW481" s="338"/>
      <c r="BX481" s="338"/>
      <c r="BY481" s="338"/>
      <c r="BZ481" s="338"/>
      <c r="CA481" s="338"/>
      <c r="CB481" s="338"/>
      <c r="CC481" s="13"/>
      <c r="CD481" s="13"/>
      <c r="CE481" s="13"/>
      <c r="CF481" s="13"/>
      <c r="CG481" s="13"/>
      <c r="CH481" s="13"/>
    </row>
    <row r="482" spans="6:86" ht="12" customHeight="1">
      <c r="F482" s="406"/>
      <c r="G482" s="406"/>
      <c r="BO482" s="338"/>
      <c r="BP482" s="338"/>
      <c r="BQ482" s="338"/>
      <c r="BR482" s="338"/>
      <c r="BS482" s="338"/>
      <c r="BT482" s="338"/>
      <c r="BU482" s="338"/>
      <c r="BV482" s="338"/>
      <c r="BW482" s="338"/>
      <c r="BX482" s="338"/>
      <c r="BY482" s="338"/>
      <c r="BZ482" s="338"/>
      <c r="CA482" s="338"/>
      <c r="CB482" s="338"/>
      <c r="CC482" s="13"/>
      <c r="CD482" s="13"/>
      <c r="CE482" s="13"/>
      <c r="CF482" s="13"/>
      <c r="CG482" s="13"/>
      <c r="CH482" s="13"/>
    </row>
    <row r="483" spans="6:86" ht="12" customHeight="1">
      <c r="F483" s="406"/>
      <c r="G483" s="406"/>
      <c r="BO483" s="338"/>
      <c r="BP483" s="338"/>
      <c r="BQ483" s="338"/>
      <c r="BR483" s="338"/>
      <c r="BS483" s="338"/>
      <c r="BT483" s="338"/>
      <c r="BU483" s="338"/>
      <c r="BV483" s="338"/>
      <c r="BW483" s="338"/>
      <c r="BX483" s="338"/>
      <c r="BY483" s="338"/>
      <c r="BZ483" s="338"/>
      <c r="CA483" s="338"/>
      <c r="CB483" s="338"/>
      <c r="CC483" s="13"/>
      <c r="CD483" s="13"/>
      <c r="CE483" s="13"/>
      <c r="CF483" s="13"/>
      <c r="CG483" s="13"/>
      <c r="CH483" s="13"/>
    </row>
    <row r="484" spans="6:86" ht="12" customHeight="1">
      <c r="F484" s="406"/>
      <c r="G484" s="406"/>
      <c r="BO484" s="338"/>
      <c r="BP484" s="338"/>
      <c r="BQ484" s="338"/>
      <c r="BR484" s="338"/>
      <c r="BS484" s="338"/>
      <c r="BT484" s="338"/>
      <c r="BU484" s="338"/>
      <c r="BV484" s="338"/>
      <c r="BW484" s="338"/>
      <c r="BX484" s="338"/>
      <c r="BY484" s="338"/>
      <c r="BZ484" s="338"/>
      <c r="CA484" s="338"/>
      <c r="CB484" s="338"/>
      <c r="CC484" s="13"/>
      <c r="CD484" s="13"/>
      <c r="CE484" s="13"/>
      <c r="CF484" s="13"/>
      <c r="CG484" s="13"/>
      <c r="CH484" s="13"/>
    </row>
    <row r="485" spans="6:86" ht="12" customHeight="1">
      <c r="F485" s="406"/>
      <c r="G485" s="406"/>
      <c r="BO485" s="338"/>
      <c r="BP485" s="338"/>
      <c r="BQ485" s="338"/>
      <c r="BR485" s="338"/>
      <c r="BS485" s="338"/>
      <c r="BT485" s="338"/>
      <c r="BU485" s="338"/>
      <c r="BV485" s="338"/>
      <c r="BW485" s="338"/>
      <c r="BX485" s="338"/>
      <c r="BY485" s="338"/>
      <c r="BZ485" s="338"/>
      <c r="CA485" s="338"/>
      <c r="CB485" s="338"/>
      <c r="CC485" s="13"/>
      <c r="CD485" s="13"/>
      <c r="CE485" s="13"/>
      <c r="CF485" s="13"/>
      <c r="CG485" s="13"/>
      <c r="CH485" s="13"/>
    </row>
    <row r="486" spans="6:86" ht="12" customHeight="1">
      <c r="F486" s="406"/>
      <c r="G486" s="406"/>
      <c r="BO486" s="338"/>
      <c r="BP486" s="338"/>
      <c r="BQ486" s="338"/>
      <c r="BR486" s="338"/>
      <c r="BS486" s="338"/>
      <c r="BT486" s="338"/>
      <c r="BU486" s="338"/>
      <c r="BV486" s="338"/>
      <c r="BW486" s="338"/>
      <c r="BX486" s="338"/>
      <c r="BY486" s="338"/>
      <c r="BZ486" s="338"/>
      <c r="CA486" s="338"/>
      <c r="CB486" s="338"/>
      <c r="CC486" s="13"/>
      <c r="CD486" s="13"/>
      <c r="CE486" s="13"/>
      <c r="CF486" s="13"/>
      <c r="CG486" s="13"/>
      <c r="CH486" s="13"/>
    </row>
    <row r="487" spans="6:86" ht="12" customHeight="1">
      <c r="F487" s="406"/>
      <c r="G487" s="406"/>
      <c r="BO487" s="338"/>
      <c r="BP487" s="338"/>
      <c r="BQ487" s="338"/>
      <c r="BR487" s="338"/>
      <c r="BS487" s="338"/>
      <c r="BT487" s="338"/>
      <c r="BU487" s="338"/>
      <c r="BV487" s="338"/>
      <c r="BW487" s="338"/>
      <c r="BX487" s="338"/>
      <c r="BY487" s="338"/>
      <c r="BZ487" s="338"/>
      <c r="CA487" s="338"/>
      <c r="CB487" s="338"/>
      <c r="CC487" s="13"/>
      <c r="CD487" s="13"/>
      <c r="CE487" s="13"/>
      <c r="CF487" s="13"/>
      <c r="CG487" s="13"/>
      <c r="CH487" s="13"/>
    </row>
    <row r="488" spans="6:86" ht="12" customHeight="1">
      <c r="F488" s="406"/>
      <c r="G488" s="406"/>
      <c r="BO488" s="338"/>
      <c r="BP488" s="338"/>
      <c r="BQ488" s="338"/>
      <c r="BR488" s="338"/>
      <c r="BS488" s="338"/>
      <c r="BT488" s="338"/>
      <c r="BU488" s="338"/>
      <c r="BV488" s="338"/>
      <c r="BW488" s="338"/>
      <c r="BX488" s="338"/>
      <c r="BY488" s="338"/>
      <c r="BZ488" s="338"/>
      <c r="CA488" s="338"/>
      <c r="CB488" s="338"/>
      <c r="CC488" s="13"/>
      <c r="CD488" s="13"/>
      <c r="CE488" s="13"/>
      <c r="CF488" s="13"/>
      <c r="CG488" s="13"/>
      <c r="CH488" s="13"/>
    </row>
    <row r="489" spans="6:86" ht="12" customHeight="1">
      <c r="F489" s="406"/>
      <c r="G489" s="406"/>
      <c r="BO489" s="338"/>
      <c r="BP489" s="338"/>
      <c r="BQ489" s="338"/>
      <c r="BR489" s="338"/>
      <c r="BS489" s="338"/>
      <c r="BT489" s="338"/>
      <c r="BU489" s="338"/>
      <c r="BV489" s="338"/>
      <c r="BW489" s="338"/>
      <c r="BX489" s="338"/>
      <c r="BY489" s="338"/>
      <c r="BZ489" s="338"/>
      <c r="CA489" s="338"/>
      <c r="CB489" s="338"/>
      <c r="CC489" s="13"/>
      <c r="CD489" s="13"/>
      <c r="CE489" s="13"/>
      <c r="CF489" s="13"/>
      <c r="CG489" s="13"/>
      <c r="CH489" s="13"/>
    </row>
    <row r="490" spans="6:86" ht="12" customHeight="1">
      <c r="F490" s="406"/>
      <c r="G490" s="406"/>
      <c r="BO490" s="338"/>
      <c r="BP490" s="338"/>
      <c r="BQ490" s="338"/>
      <c r="BR490" s="338"/>
      <c r="BS490" s="338"/>
      <c r="BT490" s="338"/>
      <c r="BU490" s="338"/>
      <c r="BV490" s="338"/>
      <c r="BW490" s="338"/>
      <c r="BX490" s="338"/>
      <c r="BY490" s="338"/>
      <c r="BZ490" s="338"/>
      <c r="CA490" s="338"/>
      <c r="CB490" s="338"/>
      <c r="CC490" s="13"/>
      <c r="CD490" s="13"/>
      <c r="CE490" s="13"/>
      <c r="CF490" s="13"/>
      <c r="CG490" s="13"/>
      <c r="CH490" s="13"/>
    </row>
    <row r="491" spans="6:86" ht="12" customHeight="1">
      <c r="F491" s="406"/>
      <c r="G491" s="406"/>
      <c r="BO491" s="338"/>
      <c r="BP491" s="338"/>
      <c r="BQ491" s="338"/>
      <c r="BR491" s="338"/>
      <c r="BS491" s="338"/>
      <c r="BT491" s="338"/>
      <c r="BU491" s="338"/>
      <c r="BV491" s="338"/>
      <c r="BW491" s="338"/>
      <c r="BX491" s="338"/>
      <c r="BY491" s="338"/>
      <c r="BZ491" s="338"/>
      <c r="CA491" s="338"/>
      <c r="CB491" s="338"/>
      <c r="CC491" s="13"/>
      <c r="CD491" s="13"/>
      <c r="CE491" s="13"/>
      <c r="CF491" s="13"/>
      <c r="CG491" s="13"/>
      <c r="CH491" s="13"/>
    </row>
    <row r="492" spans="6:86" ht="12" customHeight="1">
      <c r="F492" s="406"/>
      <c r="G492" s="406"/>
      <c r="BO492" s="338"/>
      <c r="BP492" s="338"/>
      <c r="BQ492" s="338"/>
      <c r="BR492" s="338"/>
      <c r="BS492" s="338"/>
      <c r="BT492" s="338"/>
      <c r="BU492" s="338"/>
      <c r="BV492" s="338"/>
      <c r="BW492" s="338"/>
      <c r="BX492" s="338"/>
      <c r="BY492" s="338"/>
      <c r="BZ492" s="338"/>
      <c r="CA492" s="338"/>
      <c r="CB492" s="338"/>
      <c r="CC492" s="13"/>
      <c r="CD492" s="13"/>
      <c r="CE492" s="13"/>
      <c r="CF492" s="13"/>
      <c r="CG492" s="13"/>
      <c r="CH492" s="13"/>
    </row>
    <row r="493" spans="6:86" ht="12" customHeight="1">
      <c r="F493" s="406"/>
      <c r="G493" s="406"/>
      <c r="BO493" s="338"/>
      <c r="BP493" s="338"/>
      <c r="BQ493" s="338"/>
      <c r="BR493" s="338"/>
      <c r="BS493" s="338"/>
      <c r="BT493" s="338"/>
      <c r="BU493" s="338"/>
      <c r="BV493" s="338"/>
      <c r="BW493" s="338"/>
      <c r="BX493" s="338"/>
      <c r="BY493" s="338"/>
      <c r="BZ493" s="338"/>
      <c r="CA493" s="338"/>
      <c r="CB493" s="338"/>
      <c r="CC493" s="13"/>
      <c r="CD493" s="13"/>
      <c r="CE493" s="13"/>
      <c r="CF493" s="13"/>
      <c r="CG493" s="13"/>
      <c r="CH493" s="13"/>
    </row>
    <row r="494" spans="6:86" ht="12" customHeight="1">
      <c r="F494" s="406"/>
      <c r="G494" s="406"/>
      <c r="BO494" s="338"/>
      <c r="BP494" s="338"/>
      <c r="BQ494" s="338"/>
      <c r="BR494" s="338"/>
      <c r="BS494" s="338"/>
      <c r="BT494" s="338"/>
      <c r="BU494" s="338"/>
      <c r="BV494" s="338"/>
      <c r="BW494" s="338"/>
      <c r="BX494" s="338"/>
      <c r="BY494" s="338"/>
      <c r="BZ494" s="338"/>
      <c r="CA494" s="338"/>
      <c r="CB494" s="338"/>
      <c r="CC494" s="13"/>
      <c r="CD494" s="13"/>
      <c r="CE494" s="13"/>
      <c r="CF494" s="13"/>
      <c r="CG494" s="13"/>
      <c r="CH494" s="13"/>
    </row>
    <row r="495" spans="6:86" ht="12" customHeight="1">
      <c r="F495" s="406"/>
      <c r="G495" s="406"/>
      <c r="BO495" s="338"/>
      <c r="BP495" s="338"/>
      <c r="BQ495" s="338"/>
      <c r="BR495" s="338"/>
      <c r="BS495" s="338"/>
      <c r="BT495" s="338"/>
      <c r="BU495" s="338"/>
      <c r="BV495" s="338"/>
      <c r="BW495" s="338"/>
      <c r="BX495" s="338"/>
      <c r="BY495" s="338"/>
      <c r="BZ495" s="338"/>
      <c r="CA495" s="338"/>
      <c r="CB495" s="338"/>
      <c r="CC495" s="13"/>
      <c r="CD495" s="13"/>
      <c r="CE495" s="13"/>
      <c r="CF495" s="13"/>
      <c r="CG495" s="13"/>
      <c r="CH495" s="13"/>
    </row>
    <row r="496" spans="6:86" ht="12" customHeight="1">
      <c r="F496" s="406"/>
      <c r="G496" s="406"/>
      <c r="BO496" s="338"/>
      <c r="BP496" s="338"/>
      <c r="BQ496" s="338"/>
      <c r="BR496" s="338"/>
      <c r="BS496" s="338"/>
      <c r="BT496" s="338"/>
      <c r="BU496" s="338"/>
      <c r="BV496" s="338"/>
      <c r="BW496" s="338"/>
      <c r="BX496" s="338"/>
      <c r="BY496" s="338"/>
      <c r="BZ496" s="338"/>
      <c r="CA496" s="338"/>
      <c r="CB496" s="338"/>
      <c r="CC496" s="13"/>
      <c r="CD496" s="13"/>
      <c r="CE496" s="13"/>
      <c r="CF496" s="13"/>
      <c r="CG496" s="13"/>
      <c r="CH496" s="13"/>
    </row>
    <row r="497" spans="6:86" ht="12" customHeight="1">
      <c r="F497" s="406"/>
      <c r="G497" s="406"/>
      <c r="BO497" s="338"/>
      <c r="BP497" s="338"/>
      <c r="BQ497" s="338"/>
      <c r="BR497" s="338"/>
      <c r="BS497" s="338"/>
      <c r="BT497" s="338"/>
      <c r="BU497" s="338"/>
      <c r="BV497" s="338"/>
      <c r="BW497" s="338"/>
      <c r="BX497" s="338"/>
      <c r="BY497" s="338"/>
      <c r="BZ497" s="338"/>
      <c r="CA497" s="338"/>
      <c r="CB497" s="338"/>
      <c r="CC497" s="13"/>
      <c r="CD497" s="13"/>
      <c r="CE497" s="13"/>
      <c r="CF497" s="13"/>
      <c r="CG497" s="13"/>
      <c r="CH497" s="13"/>
    </row>
    <row r="498" spans="6:86" ht="12" customHeight="1">
      <c r="F498" s="406"/>
      <c r="G498" s="406"/>
      <c r="BO498" s="338"/>
      <c r="BP498" s="338"/>
      <c r="BQ498" s="338"/>
      <c r="BR498" s="338"/>
      <c r="BS498" s="338"/>
      <c r="BT498" s="338"/>
      <c r="BU498" s="338"/>
      <c r="BV498" s="338"/>
      <c r="BW498" s="338"/>
      <c r="BX498" s="338"/>
      <c r="BY498" s="338"/>
      <c r="BZ498" s="338"/>
      <c r="CA498" s="338"/>
      <c r="CB498" s="338"/>
      <c r="CC498" s="13"/>
      <c r="CD498" s="13"/>
      <c r="CE498" s="13"/>
      <c r="CF498" s="13"/>
      <c r="CG498" s="13"/>
      <c r="CH498" s="13"/>
    </row>
    <row r="499" spans="6:86" ht="12" customHeight="1">
      <c r="F499" s="406"/>
      <c r="G499" s="406"/>
      <c r="BO499" s="338"/>
      <c r="BP499" s="338"/>
      <c r="BQ499" s="338"/>
      <c r="BR499" s="338"/>
      <c r="BS499" s="338"/>
      <c r="BT499" s="338"/>
      <c r="BU499" s="338"/>
      <c r="BV499" s="338"/>
      <c r="BW499" s="338"/>
      <c r="BX499" s="338"/>
      <c r="BY499" s="338"/>
      <c r="BZ499" s="338"/>
      <c r="CA499" s="338"/>
      <c r="CB499" s="338"/>
      <c r="CC499" s="13"/>
      <c r="CD499" s="13"/>
      <c r="CE499" s="13"/>
      <c r="CF499" s="13"/>
      <c r="CG499" s="13"/>
      <c r="CH499" s="13"/>
    </row>
    <row r="500" spans="6:86" ht="12" customHeight="1">
      <c r="F500" s="406"/>
      <c r="G500" s="406"/>
      <c r="BO500" s="338"/>
      <c r="BP500" s="338"/>
      <c r="BQ500" s="338"/>
      <c r="BR500" s="338"/>
      <c r="BS500" s="338"/>
      <c r="BT500" s="338"/>
      <c r="BU500" s="338"/>
      <c r="BV500" s="338"/>
      <c r="BW500" s="338"/>
      <c r="BX500" s="338"/>
      <c r="BY500" s="338"/>
      <c r="BZ500" s="338"/>
      <c r="CA500" s="338"/>
      <c r="CB500" s="338"/>
      <c r="CC500" s="13"/>
      <c r="CD500" s="13"/>
      <c r="CE500" s="13"/>
      <c r="CF500" s="13"/>
      <c r="CG500" s="13"/>
      <c r="CH500" s="13"/>
    </row>
    <row r="501" spans="6:86" ht="12" customHeight="1">
      <c r="F501" s="406"/>
      <c r="G501" s="406"/>
      <c r="BO501" s="338"/>
      <c r="BP501" s="338"/>
      <c r="BQ501" s="338"/>
      <c r="BR501" s="338"/>
      <c r="BS501" s="338"/>
      <c r="BT501" s="338"/>
      <c r="BU501" s="338"/>
      <c r="BV501" s="338"/>
      <c r="BW501" s="338"/>
      <c r="BX501" s="338"/>
      <c r="BY501" s="338"/>
      <c r="BZ501" s="338"/>
      <c r="CA501" s="338"/>
      <c r="CB501" s="338"/>
      <c r="CC501" s="13"/>
      <c r="CD501" s="13"/>
      <c r="CE501" s="13"/>
      <c r="CF501" s="13"/>
      <c r="CG501" s="13"/>
      <c r="CH501" s="13"/>
    </row>
    <row r="502" spans="6:86" ht="12" customHeight="1">
      <c r="F502" s="406"/>
      <c r="G502" s="406"/>
      <c r="BO502" s="338"/>
      <c r="BP502" s="338"/>
      <c r="BQ502" s="338"/>
      <c r="BR502" s="338"/>
      <c r="BS502" s="338"/>
      <c r="BT502" s="338"/>
      <c r="BU502" s="338"/>
      <c r="BV502" s="338"/>
      <c r="BW502" s="338"/>
      <c r="BX502" s="338"/>
      <c r="BY502" s="338"/>
      <c r="BZ502" s="338"/>
      <c r="CA502" s="338"/>
      <c r="CB502" s="338"/>
      <c r="CC502" s="13"/>
      <c r="CD502" s="13"/>
      <c r="CE502" s="13"/>
      <c r="CF502" s="13"/>
      <c r="CG502" s="13"/>
      <c r="CH502" s="13"/>
    </row>
    <row r="503" spans="6:86" ht="12" customHeight="1">
      <c r="F503" s="406"/>
      <c r="G503" s="406"/>
      <c r="BO503" s="338"/>
      <c r="BP503" s="338"/>
      <c r="BQ503" s="338"/>
      <c r="BR503" s="338"/>
      <c r="BS503" s="338"/>
      <c r="BT503" s="338"/>
      <c r="BU503" s="338"/>
      <c r="BV503" s="338"/>
      <c r="BW503" s="338"/>
      <c r="BX503" s="338"/>
      <c r="BY503" s="338"/>
      <c r="BZ503" s="338"/>
      <c r="CA503" s="338"/>
      <c r="CB503" s="338"/>
      <c r="CC503" s="13"/>
      <c r="CD503" s="13"/>
      <c r="CE503" s="13"/>
      <c r="CF503" s="13"/>
      <c r="CG503" s="13"/>
      <c r="CH503" s="13"/>
    </row>
    <row r="504" spans="6:86" ht="12" customHeight="1">
      <c r="F504" s="406"/>
      <c r="G504" s="406"/>
      <c r="BO504" s="338"/>
      <c r="BP504" s="338"/>
      <c r="BQ504" s="338"/>
      <c r="BR504" s="338"/>
      <c r="BS504" s="338"/>
      <c r="BT504" s="338"/>
      <c r="BU504" s="338"/>
      <c r="BV504" s="338"/>
      <c r="BW504" s="338"/>
      <c r="BX504" s="338"/>
      <c r="BY504" s="338"/>
      <c r="BZ504" s="338"/>
      <c r="CA504" s="338"/>
      <c r="CB504" s="338"/>
      <c r="CC504" s="13"/>
      <c r="CD504" s="13"/>
      <c r="CE504" s="13"/>
      <c r="CF504" s="13"/>
      <c r="CG504" s="13"/>
      <c r="CH504" s="13"/>
    </row>
    <row r="505" spans="6:86" ht="12" customHeight="1">
      <c r="F505" s="406"/>
      <c r="G505" s="406"/>
      <c r="BO505" s="338"/>
      <c r="BP505" s="338"/>
      <c r="BQ505" s="338"/>
      <c r="BR505" s="338"/>
      <c r="BS505" s="338"/>
      <c r="BT505" s="338"/>
      <c r="BU505" s="338"/>
      <c r="BV505" s="338"/>
      <c r="BW505" s="338"/>
      <c r="BX505" s="338"/>
      <c r="BY505" s="338"/>
      <c r="BZ505" s="338"/>
      <c r="CA505" s="338"/>
      <c r="CB505" s="338"/>
      <c r="CC505" s="13"/>
      <c r="CD505" s="13"/>
      <c r="CE505" s="13"/>
      <c r="CF505" s="13"/>
      <c r="CG505" s="13"/>
      <c r="CH505" s="13"/>
    </row>
    <row r="506" spans="6:86" ht="12" customHeight="1">
      <c r="F506" s="406"/>
      <c r="G506" s="406"/>
      <c r="BO506" s="338"/>
      <c r="BP506" s="338"/>
      <c r="BQ506" s="338"/>
      <c r="BR506" s="338"/>
      <c r="BS506" s="338"/>
      <c r="BT506" s="338"/>
      <c r="BU506" s="338"/>
      <c r="BV506" s="338"/>
      <c r="BW506" s="338"/>
      <c r="BX506" s="338"/>
      <c r="BY506" s="338"/>
      <c r="BZ506" s="338"/>
      <c r="CA506" s="338"/>
      <c r="CB506" s="338"/>
      <c r="CC506" s="13"/>
      <c r="CD506" s="13"/>
      <c r="CE506" s="13"/>
      <c r="CF506" s="13"/>
      <c r="CG506" s="13"/>
      <c r="CH506" s="13"/>
    </row>
    <row r="507" spans="6:86" ht="12" customHeight="1">
      <c r="F507" s="406"/>
      <c r="G507" s="406"/>
      <c r="BO507" s="338"/>
      <c r="BP507" s="338"/>
      <c r="BQ507" s="338"/>
      <c r="BR507" s="338"/>
      <c r="BS507" s="338"/>
      <c r="BT507" s="338"/>
      <c r="BU507" s="338"/>
      <c r="BV507" s="338"/>
      <c r="BW507" s="338"/>
      <c r="BX507" s="338"/>
      <c r="BY507" s="338"/>
      <c r="BZ507" s="338"/>
      <c r="CA507" s="338"/>
      <c r="CB507" s="338"/>
      <c r="CC507" s="13"/>
      <c r="CD507" s="13"/>
      <c r="CE507" s="13"/>
      <c r="CF507" s="13"/>
      <c r="CG507" s="13"/>
      <c r="CH507" s="13"/>
    </row>
    <row r="508" spans="6:86" ht="12" customHeight="1">
      <c r="F508" s="406"/>
      <c r="G508" s="406"/>
      <c r="BO508" s="338"/>
      <c r="BP508" s="338"/>
      <c r="BQ508" s="338"/>
      <c r="BR508" s="338"/>
      <c r="BS508" s="338"/>
      <c r="BT508" s="338"/>
      <c r="BU508" s="338"/>
      <c r="BV508" s="338"/>
      <c r="BW508" s="338"/>
      <c r="BX508" s="338"/>
      <c r="BY508" s="338"/>
      <c r="BZ508" s="338"/>
      <c r="CA508" s="338"/>
      <c r="CB508" s="338"/>
      <c r="CC508" s="13"/>
      <c r="CD508" s="13"/>
      <c r="CE508" s="13"/>
      <c r="CF508" s="13"/>
      <c r="CG508" s="13"/>
      <c r="CH508" s="13"/>
    </row>
    <row r="509" spans="6:86" ht="12" customHeight="1">
      <c r="F509" s="406"/>
      <c r="G509" s="406"/>
      <c r="BO509" s="338"/>
      <c r="BP509" s="338"/>
      <c r="BQ509" s="338"/>
      <c r="BR509" s="338"/>
      <c r="BS509" s="338"/>
      <c r="BT509" s="338"/>
      <c r="BU509" s="338"/>
      <c r="BV509" s="338"/>
      <c r="BW509" s="338"/>
      <c r="BX509" s="338"/>
      <c r="BY509" s="338"/>
      <c r="BZ509" s="338"/>
      <c r="CA509" s="338"/>
      <c r="CB509" s="338"/>
      <c r="CC509" s="13"/>
      <c r="CD509" s="13"/>
      <c r="CE509" s="13"/>
      <c r="CF509" s="13"/>
      <c r="CG509" s="13"/>
      <c r="CH509" s="13"/>
    </row>
    <row r="510" spans="6:86" ht="12" customHeight="1">
      <c r="F510" s="406"/>
      <c r="G510" s="406"/>
      <c r="BO510" s="338"/>
      <c r="BP510" s="338"/>
      <c r="BQ510" s="338"/>
      <c r="BR510" s="338"/>
      <c r="BS510" s="338"/>
      <c r="BT510" s="338"/>
      <c r="BU510" s="338"/>
      <c r="BV510" s="338"/>
      <c r="BW510" s="338"/>
      <c r="BX510" s="338"/>
      <c r="BY510" s="338"/>
      <c r="BZ510" s="338"/>
      <c r="CA510" s="338"/>
      <c r="CB510" s="338"/>
      <c r="CC510" s="13"/>
      <c r="CD510" s="13"/>
      <c r="CE510" s="13"/>
      <c r="CF510" s="13"/>
      <c r="CG510" s="13"/>
      <c r="CH510" s="13"/>
    </row>
    <row r="511" spans="6:86" ht="12" customHeight="1">
      <c r="F511" s="406"/>
      <c r="G511" s="406"/>
      <c r="BO511" s="338"/>
      <c r="BP511" s="338"/>
      <c r="BQ511" s="338"/>
      <c r="BR511" s="338"/>
      <c r="BS511" s="338"/>
      <c r="BT511" s="338"/>
      <c r="BU511" s="338"/>
      <c r="BV511" s="338"/>
      <c r="BW511" s="338"/>
      <c r="BX511" s="338"/>
      <c r="BY511" s="338"/>
      <c r="BZ511" s="338"/>
      <c r="CA511" s="338"/>
      <c r="CB511" s="338"/>
      <c r="CC511" s="13"/>
      <c r="CD511" s="13"/>
      <c r="CE511" s="13"/>
      <c r="CF511" s="13"/>
      <c r="CG511" s="13"/>
      <c r="CH511" s="13"/>
    </row>
    <row r="512" spans="6:86" ht="12" customHeight="1">
      <c r="F512" s="406"/>
      <c r="G512" s="406"/>
      <c r="BO512" s="338"/>
      <c r="BP512" s="338"/>
      <c r="BQ512" s="338"/>
      <c r="BR512" s="338"/>
      <c r="BS512" s="338"/>
      <c r="BT512" s="338"/>
      <c r="BU512" s="338"/>
      <c r="BV512" s="338"/>
      <c r="BW512" s="338"/>
      <c r="BX512" s="338"/>
      <c r="BY512" s="338"/>
      <c r="BZ512" s="338"/>
      <c r="CA512" s="338"/>
      <c r="CB512" s="338"/>
      <c r="CC512" s="13"/>
      <c r="CD512" s="13"/>
      <c r="CE512" s="13"/>
      <c r="CF512" s="13"/>
      <c r="CG512" s="13"/>
      <c r="CH512" s="13"/>
    </row>
    <row r="513" spans="6:86" ht="12" customHeight="1">
      <c r="F513" s="406"/>
      <c r="G513" s="406"/>
      <c r="BO513" s="338"/>
      <c r="BP513" s="338"/>
      <c r="BQ513" s="338"/>
      <c r="BR513" s="338"/>
      <c r="BS513" s="338"/>
      <c r="BT513" s="338"/>
      <c r="BU513" s="338"/>
      <c r="BV513" s="338"/>
      <c r="BW513" s="338"/>
      <c r="BX513" s="338"/>
      <c r="BY513" s="338"/>
      <c r="BZ513" s="338"/>
      <c r="CA513" s="338"/>
      <c r="CB513" s="338"/>
      <c r="CC513" s="13"/>
      <c r="CD513" s="13"/>
      <c r="CE513" s="13"/>
      <c r="CF513" s="13"/>
      <c r="CG513" s="13"/>
      <c r="CH513" s="13"/>
    </row>
    <row r="514" spans="6:86" ht="12" customHeight="1">
      <c r="F514" s="406"/>
      <c r="G514" s="406"/>
      <c r="BO514" s="338"/>
      <c r="BP514" s="338"/>
      <c r="BQ514" s="338"/>
      <c r="BR514" s="338"/>
      <c r="BS514" s="338"/>
      <c r="BT514" s="338"/>
      <c r="BU514" s="338"/>
      <c r="BV514" s="338"/>
      <c r="BW514" s="338"/>
      <c r="BX514" s="338"/>
      <c r="BY514" s="338"/>
      <c r="BZ514" s="338"/>
      <c r="CA514" s="338"/>
      <c r="CB514" s="338"/>
      <c r="CC514" s="13"/>
      <c r="CD514" s="13"/>
      <c r="CE514" s="13"/>
      <c r="CF514" s="13"/>
      <c r="CG514" s="13"/>
      <c r="CH514" s="13"/>
    </row>
    <row r="515" spans="6:86" ht="12" customHeight="1">
      <c r="F515" s="406"/>
      <c r="G515" s="406"/>
      <c r="BO515" s="338"/>
      <c r="BP515" s="338"/>
      <c r="BQ515" s="338"/>
      <c r="BR515" s="338"/>
      <c r="BS515" s="338"/>
      <c r="BT515" s="338"/>
      <c r="BU515" s="338"/>
      <c r="BV515" s="338"/>
      <c r="BW515" s="338"/>
      <c r="BX515" s="338"/>
      <c r="BY515" s="338"/>
      <c r="BZ515" s="338"/>
      <c r="CA515" s="338"/>
      <c r="CB515" s="338"/>
      <c r="CC515" s="13"/>
      <c r="CD515" s="13"/>
      <c r="CE515" s="13"/>
      <c r="CF515" s="13"/>
      <c r="CG515" s="13"/>
      <c r="CH515" s="13"/>
    </row>
    <row r="516" spans="6:86" ht="12" customHeight="1">
      <c r="F516" s="406"/>
      <c r="G516" s="406"/>
      <c r="BO516" s="338"/>
      <c r="BP516" s="338"/>
      <c r="BQ516" s="338"/>
      <c r="BR516" s="338"/>
      <c r="BS516" s="338"/>
      <c r="BT516" s="338"/>
      <c r="BU516" s="338"/>
      <c r="BV516" s="338"/>
      <c r="BW516" s="338"/>
      <c r="BX516" s="338"/>
      <c r="BY516" s="338"/>
      <c r="BZ516" s="338"/>
      <c r="CA516" s="338"/>
      <c r="CB516" s="338"/>
      <c r="CC516" s="13"/>
      <c r="CD516" s="13"/>
      <c r="CE516" s="13"/>
      <c r="CF516" s="13"/>
      <c r="CG516" s="13"/>
      <c r="CH516" s="13"/>
    </row>
    <row r="517" spans="6:86" ht="12" customHeight="1">
      <c r="F517" s="406"/>
      <c r="G517" s="406"/>
      <c r="BO517" s="338"/>
      <c r="BP517" s="338"/>
      <c r="BQ517" s="338"/>
      <c r="BR517" s="338"/>
      <c r="BS517" s="338"/>
      <c r="BT517" s="338"/>
      <c r="BU517" s="338"/>
      <c r="BV517" s="338"/>
      <c r="BW517" s="338"/>
      <c r="BX517" s="338"/>
      <c r="BY517" s="338"/>
      <c r="BZ517" s="338"/>
      <c r="CA517" s="338"/>
      <c r="CB517" s="338"/>
      <c r="CC517" s="13"/>
      <c r="CD517" s="13"/>
      <c r="CE517" s="13"/>
      <c r="CF517" s="13"/>
      <c r="CG517" s="13"/>
      <c r="CH517" s="13"/>
    </row>
    <row r="518" spans="6:86" ht="12" customHeight="1">
      <c r="F518" s="406"/>
      <c r="G518" s="406"/>
      <c r="BO518" s="338"/>
      <c r="BP518" s="338"/>
      <c r="BQ518" s="338"/>
      <c r="BR518" s="338"/>
      <c r="BS518" s="338"/>
      <c r="BT518" s="338"/>
      <c r="BU518" s="338"/>
      <c r="BV518" s="338"/>
      <c r="BW518" s="338"/>
      <c r="BX518" s="338"/>
      <c r="BY518" s="338"/>
      <c r="BZ518" s="338"/>
      <c r="CA518" s="338"/>
      <c r="CB518" s="338"/>
      <c r="CC518" s="13"/>
      <c r="CD518" s="13"/>
      <c r="CE518" s="13"/>
      <c r="CF518" s="13"/>
      <c r="CG518" s="13"/>
      <c r="CH518" s="13"/>
    </row>
    <row r="519" spans="6:86" ht="12" customHeight="1">
      <c r="F519" s="406"/>
      <c r="G519" s="406"/>
      <c r="BO519" s="338"/>
      <c r="BP519" s="338"/>
      <c r="BQ519" s="338"/>
      <c r="BR519" s="338"/>
      <c r="BS519" s="338"/>
      <c r="BT519" s="338"/>
      <c r="BU519" s="338"/>
      <c r="BV519" s="338"/>
      <c r="BW519" s="338"/>
      <c r="BX519" s="338"/>
      <c r="BY519" s="338"/>
      <c r="BZ519" s="338"/>
      <c r="CA519" s="338"/>
      <c r="CB519" s="338"/>
      <c r="CC519" s="13"/>
      <c r="CD519" s="13"/>
      <c r="CE519" s="13"/>
      <c r="CF519" s="13"/>
      <c r="CG519" s="13"/>
      <c r="CH519" s="13"/>
    </row>
    <row r="520" spans="6:86" ht="12" customHeight="1">
      <c r="F520" s="406"/>
      <c r="G520" s="406"/>
      <c r="BO520" s="338"/>
      <c r="BP520" s="338"/>
      <c r="BQ520" s="338"/>
      <c r="BR520" s="338"/>
      <c r="BS520" s="338"/>
      <c r="BT520" s="338"/>
      <c r="BU520" s="338"/>
      <c r="BV520" s="338"/>
      <c r="BW520" s="338"/>
      <c r="BX520" s="338"/>
      <c r="BY520" s="338"/>
      <c r="BZ520" s="338"/>
      <c r="CA520" s="338"/>
      <c r="CB520" s="338"/>
      <c r="CC520" s="13"/>
      <c r="CD520" s="13"/>
      <c r="CE520" s="13"/>
      <c r="CF520" s="13"/>
      <c r="CG520" s="13"/>
      <c r="CH520" s="13"/>
    </row>
    <row r="521" spans="6:86" ht="12" customHeight="1">
      <c r="F521" s="406"/>
      <c r="G521" s="406"/>
      <c r="BO521" s="338"/>
      <c r="BP521" s="338"/>
      <c r="BQ521" s="338"/>
      <c r="BR521" s="338"/>
      <c r="BS521" s="338"/>
      <c r="BT521" s="338"/>
      <c r="BU521" s="338"/>
      <c r="BV521" s="338"/>
      <c r="BW521" s="338"/>
      <c r="BX521" s="338"/>
      <c r="BY521" s="338"/>
      <c r="BZ521" s="338"/>
      <c r="CA521" s="338"/>
      <c r="CB521" s="338"/>
      <c r="CC521" s="13"/>
      <c r="CD521" s="13"/>
      <c r="CE521" s="13"/>
      <c r="CF521" s="13"/>
      <c r="CG521" s="13"/>
      <c r="CH521" s="13"/>
    </row>
    <row r="522" spans="6:86" ht="12" customHeight="1">
      <c r="F522" s="406"/>
      <c r="G522" s="406"/>
      <c r="BO522" s="338"/>
      <c r="BP522" s="338"/>
      <c r="BQ522" s="338"/>
      <c r="BR522" s="338"/>
      <c r="BS522" s="338"/>
      <c r="BT522" s="338"/>
      <c r="BU522" s="338"/>
      <c r="BV522" s="338"/>
      <c r="BW522" s="338"/>
      <c r="BX522" s="338"/>
      <c r="BY522" s="338"/>
      <c r="BZ522" s="338"/>
      <c r="CA522" s="338"/>
      <c r="CB522" s="338"/>
      <c r="CC522" s="13"/>
      <c r="CD522" s="13"/>
      <c r="CE522" s="13"/>
      <c r="CF522" s="13"/>
      <c r="CG522" s="13"/>
      <c r="CH522" s="13"/>
    </row>
    <row r="523" spans="6:86" ht="12" customHeight="1">
      <c r="F523" s="406"/>
      <c r="G523" s="406"/>
      <c r="BO523" s="338"/>
      <c r="BP523" s="338"/>
      <c r="BQ523" s="338"/>
      <c r="BR523" s="338"/>
      <c r="BS523" s="338"/>
      <c r="BT523" s="338"/>
      <c r="BU523" s="338"/>
      <c r="BV523" s="338"/>
      <c r="BW523" s="338"/>
      <c r="BX523" s="338"/>
      <c r="BY523" s="338"/>
      <c r="BZ523" s="338"/>
      <c r="CA523" s="338"/>
      <c r="CB523" s="338"/>
      <c r="CC523" s="13"/>
      <c r="CD523" s="13"/>
      <c r="CE523" s="13"/>
      <c r="CF523" s="13"/>
      <c r="CG523" s="13"/>
      <c r="CH523" s="13"/>
    </row>
    <row r="524" spans="6:86" ht="12" customHeight="1">
      <c r="F524" s="406"/>
      <c r="G524" s="406"/>
      <c r="BO524" s="338"/>
      <c r="BP524" s="338"/>
      <c r="BQ524" s="338"/>
      <c r="BR524" s="338"/>
      <c r="BS524" s="338"/>
      <c r="BT524" s="338"/>
      <c r="BU524" s="338"/>
      <c r="BV524" s="338"/>
      <c r="BW524" s="338"/>
      <c r="BX524" s="338"/>
      <c r="BY524" s="338"/>
      <c r="BZ524" s="338"/>
      <c r="CA524" s="338"/>
      <c r="CB524" s="338"/>
      <c r="CC524" s="13"/>
      <c r="CD524" s="13"/>
      <c r="CE524" s="13"/>
      <c r="CF524" s="13"/>
      <c r="CG524" s="13"/>
      <c r="CH524" s="13"/>
    </row>
    <row r="525" spans="6:86" ht="12" customHeight="1">
      <c r="F525" s="406"/>
      <c r="G525" s="406"/>
      <c r="BO525" s="338"/>
      <c r="BP525" s="338"/>
      <c r="BQ525" s="338"/>
      <c r="BR525" s="338"/>
      <c r="BS525" s="338"/>
      <c r="BT525" s="338"/>
      <c r="BU525" s="338"/>
      <c r="BV525" s="338"/>
      <c r="BW525" s="338"/>
      <c r="BX525" s="338"/>
      <c r="BY525" s="338"/>
      <c r="BZ525" s="338"/>
      <c r="CA525" s="338"/>
      <c r="CB525" s="338"/>
      <c r="CC525" s="13"/>
      <c r="CD525" s="13"/>
      <c r="CE525" s="13"/>
      <c r="CF525" s="13"/>
      <c r="CG525" s="13"/>
      <c r="CH525" s="13"/>
    </row>
    <row r="526" spans="6:86" ht="12" customHeight="1">
      <c r="F526" s="406"/>
      <c r="G526" s="406"/>
      <c r="BO526" s="338"/>
      <c r="BP526" s="338"/>
      <c r="BQ526" s="338"/>
      <c r="BR526" s="338"/>
      <c r="BS526" s="338"/>
      <c r="BT526" s="338"/>
      <c r="BU526" s="338"/>
      <c r="BV526" s="338"/>
      <c r="BW526" s="338"/>
      <c r="BX526" s="338"/>
      <c r="BY526" s="338"/>
      <c r="BZ526" s="338"/>
      <c r="CA526" s="338"/>
      <c r="CB526" s="338"/>
      <c r="CC526" s="13"/>
      <c r="CD526" s="13"/>
      <c r="CE526" s="13"/>
      <c r="CF526" s="13"/>
      <c r="CG526" s="13"/>
      <c r="CH526" s="13"/>
    </row>
    <row r="527" spans="6:86" ht="12" customHeight="1">
      <c r="F527" s="406"/>
      <c r="G527" s="406"/>
      <c r="BO527" s="338"/>
      <c r="BP527" s="338"/>
      <c r="BQ527" s="338"/>
      <c r="BR527" s="338"/>
      <c r="BS527" s="338"/>
      <c r="BT527" s="338"/>
      <c r="BU527" s="338"/>
      <c r="BV527" s="338"/>
      <c r="BW527" s="338"/>
      <c r="BX527" s="338"/>
      <c r="BY527" s="338"/>
      <c r="BZ527" s="338"/>
      <c r="CA527" s="338"/>
      <c r="CB527" s="338"/>
      <c r="CC527" s="13"/>
      <c r="CD527" s="13"/>
      <c r="CE527" s="13"/>
      <c r="CF527" s="13"/>
      <c r="CG527" s="13"/>
      <c r="CH527" s="13"/>
    </row>
    <row r="528" spans="6:86" ht="12" customHeight="1">
      <c r="F528" s="406"/>
      <c r="G528" s="406"/>
      <c r="BO528" s="338"/>
      <c r="BP528" s="338"/>
      <c r="BQ528" s="338"/>
      <c r="BR528" s="338"/>
      <c r="BS528" s="338"/>
      <c r="BT528" s="338"/>
      <c r="BU528" s="338"/>
      <c r="BV528" s="338"/>
      <c r="BW528" s="338"/>
      <c r="BX528" s="338"/>
      <c r="BY528" s="338"/>
      <c r="BZ528" s="338"/>
      <c r="CA528" s="338"/>
      <c r="CB528" s="338"/>
      <c r="CC528" s="13"/>
      <c r="CD528" s="13"/>
      <c r="CE528" s="13"/>
      <c r="CF528" s="13"/>
      <c r="CG528" s="13"/>
      <c r="CH528" s="13"/>
    </row>
    <row r="529" spans="6:86" ht="12" customHeight="1">
      <c r="F529" s="406"/>
      <c r="G529" s="406"/>
      <c r="BO529" s="338"/>
      <c r="BP529" s="338"/>
      <c r="BQ529" s="338"/>
      <c r="BR529" s="338"/>
      <c r="BS529" s="338"/>
      <c r="BT529" s="338"/>
      <c r="BU529" s="338"/>
      <c r="BV529" s="338"/>
      <c r="BW529" s="338"/>
      <c r="BX529" s="338"/>
      <c r="BY529" s="338"/>
      <c r="BZ529" s="338"/>
      <c r="CA529" s="338"/>
      <c r="CB529" s="338"/>
      <c r="CC529" s="13"/>
      <c r="CD529" s="13"/>
      <c r="CE529" s="13"/>
      <c r="CF529" s="13"/>
      <c r="CG529" s="13"/>
      <c r="CH529" s="13"/>
    </row>
    <row r="530" spans="6:86" ht="12" customHeight="1">
      <c r="F530" s="406"/>
      <c r="G530" s="406"/>
      <c r="BO530" s="338"/>
      <c r="BP530" s="338"/>
      <c r="BQ530" s="338"/>
      <c r="BR530" s="338"/>
      <c r="BS530" s="338"/>
      <c r="BT530" s="338"/>
      <c r="BU530" s="338"/>
      <c r="BV530" s="338"/>
      <c r="BW530" s="338"/>
      <c r="BX530" s="338"/>
      <c r="BY530" s="338"/>
      <c r="BZ530" s="338"/>
      <c r="CA530" s="338"/>
      <c r="CB530" s="338"/>
      <c r="CC530" s="13"/>
      <c r="CD530" s="13"/>
      <c r="CE530" s="13"/>
      <c r="CF530" s="13"/>
      <c r="CG530" s="13"/>
      <c r="CH530" s="13"/>
    </row>
    <row r="531" spans="6:86" ht="12" customHeight="1">
      <c r="F531" s="406"/>
      <c r="G531" s="406"/>
      <c r="BO531" s="338"/>
      <c r="BP531" s="338"/>
      <c r="BQ531" s="338"/>
      <c r="BR531" s="338"/>
      <c r="BS531" s="338"/>
      <c r="BT531" s="338"/>
      <c r="BU531" s="338"/>
      <c r="BV531" s="338"/>
      <c r="BW531" s="338"/>
      <c r="BX531" s="338"/>
      <c r="BY531" s="338"/>
      <c r="BZ531" s="338"/>
      <c r="CA531" s="338"/>
      <c r="CB531" s="338"/>
      <c r="CC531" s="13"/>
      <c r="CD531" s="13"/>
      <c r="CE531" s="13"/>
      <c r="CF531" s="13"/>
      <c r="CG531" s="13"/>
      <c r="CH531" s="13"/>
    </row>
    <row r="532" spans="6:86" ht="12" customHeight="1">
      <c r="F532" s="406"/>
      <c r="G532" s="406"/>
      <c r="BO532" s="338"/>
      <c r="BP532" s="338"/>
      <c r="BQ532" s="338"/>
      <c r="BR532" s="338"/>
      <c r="BS532" s="338"/>
      <c r="BT532" s="338"/>
      <c r="BU532" s="338"/>
      <c r="BV532" s="338"/>
      <c r="BW532" s="338"/>
      <c r="BX532" s="338"/>
      <c r="BY532" s="338"/>
      <c r="BZ532" s="338"/>
      <c r="CA532" s="338"/>
      <c r="CB532" s="338"/>
      <c r="CC532" s="13"/>
      <c r="CD532" s="13"/>
      <c r="CE532" s="13"/>
      <c r="CF532" s="13"/>
      <c r="CG532" s="13"/>
      <c r="CH532" s="13"/>
    </row>
    <row r="533" spans="6:86" ht="12" customHeight="1">
      <c r="F533" s="406"/>
      <c r="G533" s="406"/>
      <c r="BO533" s="338"/>
      <c r="BP533" s="338"/>
      <c r="BQ533" s="338"/>
      <c r="BR533" s="338"/>
      <c r="BS533" s="338"/>
      <c r="BT533" s="338"/>
      <c r="BU533" s="338"/>
      <c r="BV533" s="338"/>
      <c r="BW533" s="338"/>
      <c r="BX533" s="338"/>
      <c r="BY533" s="338"/>
      <c r="BZ533" s="338"/>
      <c r="CA533" s="338"/>
      <c r="CB533" s="338"/>
      <c r="CC533" s="13"/>
      <c r="CD533" s="13"/>
      <c r="CE533" s="13"/>
      <c r="CF533" s="13"/>
      <c r="CG533" s="13"/>
      <c r="CH533" s="13"/>
    </row>
    <row r="534" spans="6:86" ht="12" customHeight="1">
      <c r="F534" s="406"/>
      <c r="G534" s="406"/>
      <c r="BO534" s="338"/>
      <c r="BP534" s="338"/>
      <c r="BQ534" s="338"/>
      <c r="BR534" s="338"/>
      <c r="BS534" s="338"/>
      <c r="BT534" s="338"/>
      <c r="BU534" s="338"/>
      <c r="BV534" s="338"/>
      <c r="BW534" s="338"/>
      <c r="BX534" s="338"/>
      <c r="BY534" s="338"/>
      <c r="BZ534" s="338"/>
      <c r="CA534" s="338"/>
      <c r="CB534" s="338"/>
      <c r="CC534" s="13"/>
      <c r="CD534" s="13"/>
      <c r="CE534" s="13"/>
      <c r="CF534" s="13"/>
      <c r="CG534" s="13"/>
      <c r="CH534" s="13"/>
    </row>
    <row r="535" spans="6:86" ht="12" customHeight="1">
      <c r="F535" s="406"/>
      <c r="G535" s="406"/>
      <c r="BO535" s="338"/>
      <c r="BP535" s="338"/>
      <c r="BQ535" s="338"/>
      <c r="BR535" s="338"/>
      <c r="BS535" s="338"/>
      <c r="BT535" s="338"/>
      <c r="BU535" s="338"/>
      <c r="BV535" s="338"/>
      <c r="BW535" s="338"/>
      <c r="BX535" s="338"/>
      <c r="BY535" s="338"/>
      <c r="BZ535" s="338"/>
      <c r="CA535" s="338"/>
      <c r="CB535" s="338"/>
      <c r="CC535" s="13"/>
      <c r="CD535" s="13"/>
      <c r="CE535" s="13"/>
      <c r="CF535" s="13"/>
      <c r="CG535" s="13"/>
      <c r="CH535" s="13"/>
    </row>
    <row r="536" spans="6:86" ht="12" customHeight="1">
      <c r="F536" s="406"/>
      <c r="G536" s="406"/>
      <c r="BO536" s="338"/>
      <c r="BP536" s="338"/>
      <c r="BQ536" s="338"/>
      <c r="BR536" s="338"/>
      <c r="BS536" s="338"/>
      <c r="BT536" s="338"/>
      <c r="BU536" s="338"/>
      <c r="BV536" s="338"/>
      <c r="BW536" s="338"/>
      <c r="BX536" s="338"/>
      <c r="BY536" s="338"/>
      <c r="BZ536" s="338"/>
      <c r="CA536" s="338"/>
      <c r="CB536" s="338"/>
      <c r="CC536" s="13"/>
      <c r="CD536" s="13"/>
      <c r="CE536" s="13"/>
      <c r="CF536" s="13"/>
      <c r="CG536" s="13"/>
      <c r="CH536" s="13"/>
    </row>
    <row r="537" spans="6:86" ht="12" customHeight="1">
      <c r="F537" s="406"/>
      <c r="G537" s="406"/>
      <c r="BO537" s="338"/>
      <c r="BP537" s="338"/>
      <c r="BQ537" s="338"/>
      <c r="BR537" s="338"/>
      <c r="BS537" s="338"/>
      <c r="BT537" s="338"/>
      <c r="BU537" s="338"/>
      <c r="BV537" s="338"/>
      <c r="BW537" s="338"/>
      <c r="BX537" s="338"/>
      <c r="BY537" s="338"/>
      <c r="BZ537" s="338"/>
      <c r="CA537" s="338"/>
      <c r="CB537" s="338"/>
      <c r="CC537" s="13"/>
      <c r="CD537" s="13"/>
      <c r="CE537" s="13"/>
      <c r="CF537" s="13"/>
      <c r="CG537" s="13"/>
      <c r="CH537" s="13"/>
    </row>
    <row r="538" spans="6:86" ht="12" customHeight="1">
      <c r="F538" s="406"/>
      <c r="G538" s="406"/>
      <c r="BO538" s="338"/>
      <c r="BP538" s="338"/>
      <c r="BQ538" s="338"/>
      <c r="BR538" s="338"/>
      <c r="BS538" s="338"/>
      <c r="BT538" s="338"/>
      <c r="BU538" s="338"/>
      <c r="BV538" s="338"/>
      <c r="BW538" s="338"/>
      <c r="BX538" s="338"/>
      <c r="BY538" s="338"/>
      <c r="BZ538" s="338"/>
      <c r="CA538" s="338"/>
      <c r="CB538" s="338"/>
      <c r="CC538" s="13"/>
      <c r="CD538" s="13"/>
      <c r="CE538" s="13"/>
      <c r="CF538" s="13"/>
      <c r="CG538" s="13"/>
      <c r="CH538" s="13"/>
    </row>
    <row r="539" spans="6:86" ht="12" customHeight="1">
      <c r="F539" s="406"/>
      <c r="G539" s="406"/>
      <c r="BO539" s="338"/>
      <c r="BP539" s="338"/>
      <c r="BQ539" s="338"/>
      <c r="BR539" s="338"/>
      <c r="BS539" s="338"/>
      <c r="BT539" s="338"/>
      <c r="BU539" s="338"/>
      <c r="BV539" s="338"/>
      <c r="BW539" s="338"/>
      <c r="BX539" s="338"/>
      <c r="BY539" s="338"/>
      <c r="BZ539" s="338"/>
      <c r="CA539" s="338"/>
      <c r="CB539" s="338"/>
      <c r="CC539" s="13"/>
      <c r="CD539" s="13"/>
      <c r="CE539" s="13"/>
      <c r="CF539" s="13"/>
      <c r="CG539" s="13"/>
      <c r="CH539" s="13"/>
    </row>
    <row r="540" spans="6:86" ht="12" customHeight="1">
      <c r="F540" s="406"/>
      <c r="G540" s="406"/>
      <c r="BO540" s="338"/>
      <c r="BP540" s="338"/>
      <c r="BQ540" s="338"/>
      <c r="BR540" s="338"/>
      <c r="BS540" s="338"/>
      <c r="BT540" s="338"/>
      <c r="BU540" s="338"/>
      <c r="BV540" s="338"/>
      <c r="BW540" s="338"/>
      <c r="BX540" s="338"/>
      <c r="BY540" s="338"/>
      <c r="BZ540" s="338"/>
      <c r="CA540" s="338"/>
      <c r="CB540" s="338"/>
      <c r="CC540" s="13"/>
      <c r="CD540" s="13"/>
      <c r="CE540" s="13"/>
      <c r="CF540" s="13"/>
      <c r="CG540" s="13"/>
      <c r="CH540" s="13"/>
    </row>
    <row r="541" spans="6:86" ht="12" customHeight="1">
      <c r="F541" s="406"/>
      <c r="G541" s="406"/>
      <c r="BO541" s="338"/>
      <c r="BP541" s="338"/>
      <c r="BQ541" s="338"/>
      <c r="BR541" s="338"/>
      <c r="BS541" s="338"/>
      <c r="BT541" s="338"/>
      <c r="BU541" s="338"/>
      <c r="BV541" s="338"/>
      <c r="BW541" s="338"/>
      <c r="BX541" s="338"/>
      <c r="BY541" s="338"/>
      <c r="BZ541" s="338"/>
      <c r="CA541" s="338"/>
      <c r="CB541" s="338"/>
      <c r="CC541" s="13"/>
      <c r="CD541" s="13"/>
      <c r="CE541" s="13"/>
      <c r="CF541" s="13"/>
      <c r="CG541" s="13"/>
      <c r="CH541" s="13"/>
    </row>
    <row r="542" spans="6:86" ht="12" customHeight="1">
      <c r="F542" s="406"/>
      <c r="G542" s="406"/>
      <c r="BO542" s="338"/>
      <c r="BP542" s="338"/>
      <c r="BQ542" s="338"/>
      <c r="BR542" s="338"/>
      <c r="BS542" s="338"/>
      <c r="BT542" s="338"/>
      <c r="BU542" s="338"/>
      <c r="BV542" s="338"/>
      <c r="BW542" s="338"/>
      <c r="BX542" s="338"/>
      <c r="BY542" s="338"/>
      <c r="BZ542" s="338"/>
      <c r="CA542" s="338"/>
      <c r="CB542" s="338"/>
      <c r="CC542" s="13"/>
      <c r="CD542" s="13"/>
      <c r="CE542" s="13"/>
      <c r="CF542" s="13"/>
      <c r="CG542" s="13"/>
      <c r="CH542" s="13"/>
    </row>
    <row r="543" spans="6:86" ht="12" customHeight="1">
      <c r="F543" s="406"/>
      <c r="G543" s="406"/>
      <c r="BO543" s="338"/>
      <c r="BP543" s="338"/>
      <c r="BQ543" s="338"/>
      <c r="BR543" s="338"/>
      <c r="BS543" s="338"/>
      <c r="BT543" s="338"/>
      <c r="BU543" s="338"/>
      <c r="BV543" s="338"/>
      <c r="BW543" s="338"/>
      <c r="BX543" s="338"/>
      <c r="BY543" s="338"/>
      <c r="BZ543" s="338"/>
      <c r="CA543" s="338"/>
      <c r="CB543" s="338"/>
      <c r="CC543" s="13"/>
      <c r="CD543" s="13"/>
      <c r="CE543" s="13"/>
      <c r="CF543" s="13"/>
      <c r="CG543" s="13"/>
      <c r="CH543" s="13"/>
    </row>
    <row r="544" spans="6:86" ht="12" customHeight="1">
      <c r="F544" s="406"/>
      <c r="G544" s="406"/>
      <c r="BO544" s="338"/>
      <c r="BP544" s="338"/>
      <c r="BQ544" s="338"/>
      <c r="BR544" s="338"/>
      <c r="BS544" s="338"/>
      <c r="BT544" s="338"/>
      <c r="BU544" s="338"/>
      <c r="BV544" s="338"/>
      <c r="BW544" s="338"/>
      <c r="BX544" s="338"/>
      <c r="BY544" s="338"/>
      <c r="BZ544" s="338"/>
      <c r="CA544" s="338"/>
      <c r="CB544" s="338"/>
      <c r="CC544" s="13"/>
      <c r="CD544" s="13"/>
      <c r="CE544" s="13"/>
      <c r="CF544" s="13"/>
      <c r="CG544" s="13"/>
      <c r="CH544" s="13"/>
    </row>
    <row r="545" spans="6:86" ht="12" customHeight="1">
      <c r="F545" s="406"/>
      <c r="G545" s="406"/>
      <c r="BO545" s="338"/>
      <c r="BP545" s="338"/>
      <c r="BQ545" s="338"/>
      <c r="BR545" s="338"/>
      <c r="BS545" s="338"/>
      <c r="BT545" s="338"/>
      <c r="BU545" s="338"/>
      <c r="BV545" s="338"/>
      <c r="BW545" s="338"/>
      <c r="BX545" s="338"/>
      <c r="BY545" s="338"/>
      <c r="BZ545" s="338"/>
      <c r="CA545" s="338"/>
      <c r="CB545" s="338"/>
      <c r="CC545" s="13"/>
      <c r="CD545" s="13"/>
      <c r="CE545" s="13"/>
      <c r="CF545" s="13"/>
      <c r="CG545" s="13"/>
      <c r="CH545" s="13"/>
    </row>
    <row r="546" spans="6:86" ht="12" customHeight="1">
      <c r="F546" s="406"/>
      <c r="G546" s="406"/>
      <c r="BO546" s="338"/>
      <c r="BP546" s="338"/>
      <c r="BQ546" s="338"/>
      <c r="BR546" s="338"/>
      <c r="BS546" s="338"/>
      <c r="BT546" s="338"/>
      <c r="BU546" s="338"/>
      <c r="BV546" s="338"/>
      <c r="BW546" s="338"/>
      <c r="BX546" s="338"/>
      <c r="BY546" s="338"/>
      <c r="BZ546" s="338"/>
      <c r="CA546" s="338"/>
      <c r="CB546" s="338"/>
      <c r="CC546" s="13"/>
      <c r="CD546" s="13"/>
      <c r="CE546" s="13"/>
      <c r="CF546" s="13"/>
      <c r="CG546" s="13"/>
      <c r="CH546" s="13"/>
    </row>
    <row r="547" spans="6:86" ht="12" customHeight="1">
      <c r="F547" s="406"/>
      <c r="G547" s="406"/>
      <c r="BO547" s="338"/>
      <c r="BP547" s="338"/>
      <c r="BQ547" s="338"/>
      <c r="BR547" s="338"/>
      <c r="BS547" s="338"/>
      <c r="BT547" s="338"/>
      <c r="BU547" s="338"/>
      <c r="BV547" s="338"/>
      <c r="BW547" s="338"/>
      <c r="BX547" s="338"/>
      <c r="BY547" s="338"/>
      <c r="BZ547" s="338"/>
      <c r="CA547" s="338"/>
      <c r="CB547" s="338"/>
      <c r="CC547" s="13"/>
      <c r="CD547" s="13"/>
      <c r="CE547" s="13"/>
      <c r="CF547" s="13"/>
      <c r="CG547" s="13"/>
      <c r="CH547" s="13"/>
    </row>
    <row r="548" spans="6:86" ht="12" customHeight="1">
      <c r="F548" s="406"/>
      <c r="G548" s="406"/>
      <c r="BO548" s="338"/>
      <c r="BP548" s="338"/>
      <c r="BQ548" s="338"/>
      <c r="BR548" s="338"/>
      <c r="BS548" s="338"/>
      <c r="BT548" s="338"/>
      <c r="BU548" s="338"/>
      <c r="BV548" s="338"/>
      <c r="BW548" s="338"/>
      <c r="BX548" s="338"/>
      <c r="BY548" s="338"/>
      <c r="BZ548" s="338"/>
      <c r="CA548" s="338"/>
      <c r="CB548" s="338"/>
      <c r="CC548" s="13"/>
      <c r="CD548" s="13"/>
      <c r="CE548" s="13"/>
      <c r="CF548" s="13"/>
      <c r="CG548" s="13"/>
      <c r="CH548" s="13"/>
    </row>
    <row r="549" spans="6:86" ht="12" customHeight="1">
      <c r="F549" s="406"/>
      <c r="G549" s="406"/>
      <c r="BO549" s="338"/>
      <c r="BP549" s="338"/>
      <c r="BQ549" s="338"/>
      <c r="BR549" s="338"/>
      <c r="BS549" s="338"/>
      <c r="BT549" s="338"/>
      <c r="BU549" s="338"/>
      <c r="BV549" s="338"/>
      <c r="BW549" s="338"/>
      <c r="BX549" s="338"/>
      <c r="BY549" s="338"/>
      <c r="BZ549" s="338"/>
      <c r="CA549" s="338"/>
      <c r="CB549" s="338"/>
      <c r="CC549" s="13"/>
      <c r="CD549" s="13"/>
      <c r="CE549" s="13"/>
      <c r="CF549" s="13"/>
      <c r="CG549" s="13"/>
      <c r="CH549" s="13"/>
    </row>
    <row r="550" spans="6:86" ht="12" customHeight="1">
      <c r="F550" s="406"/>
      <c r="G550" s="406"/>
      <c r="BO550" s="338"/>
      <c r="BP550" s="338"/>
      <c r="BQ550" s="338"/>
      <c r="BR550" s="338"/>
      <c r="BS550" s="338"/>
      <c r="BT550" s="338"/>
      <c r="BU550" s="338"/>
      <c r="BV550" s="338"/>
      <c r="BW550" s="338"/>
      <c r="BX550" s="338"/>
      <c r="BY550" s="338"/>
      <c r="BZ550" s="338"/>
      <c r="CA550" s="338"/>
      <c r="CB550" s="338"/>
      <c r="CC550" s="13"/>
      <c r="CD550" s="13"/>
      <c r="CE550" s="13"/>
      <c r="CF550" s="13"/>
      <c r="CG550" s="13"/>
      <c r="CH550" s="13"/>
    </row>
    <row r="551" spans="6:86" ht="12" customHeight="1">
      <c r="F551" s="406"/>
      <c r="G551" s="406"/>
      <c r="BO551" s="338"/>
      <c r="BP551" s="338"/>
      <c r="BQ551" s="338"/>
      <c r="BR551" s="338"/>
      <c r="BS551" s="338"/>
      <c r="BT551" s="338"/>
      <c r="BU551" s="338"/>
      <c r="BV551" s="338"/>
      <c r="BW551" s="338"/>
      <c r="BX551" s="338"/>
      <c r="BY551" s="338"/>
      <c r="BZ551" s="338"/>
      <c r="CA551" s="338"/>
      <c r="CB551" s="338"/>
      <c r="CC551" s="13"/>
      <c r="CD551" s="13"/>
      <c r="CE551" s="13"/>
      <c r="CF551" s="13"/>
      <c r="CG551" s="13"/>
      <c r="CH551" s="13"/>
    </row>
    <row r="552" spans="6:86" ht="12" customHeight="1">
      <c r="F552" s="406"/>
      <c r="G552" s="406"/>
      <c r="BO552" s="338"/>
      <c r="BP552" s="338"/>
      <c r="BQ552" s="338"/>
      <c r="BR552" s="338"/>
      <c r="BS552" s="338"/>
      <c r="BT552" s="338"/>
      <c r="BU552" s="338"/>
      <c r="BV552" s="338"/>
      <c r="BW552" s="338"/>
      <c r="BX552" s="338"/>
      <c r="BY552" s="338"/>
      <c r="BZ552" s="338"/>
      <c r="CA552" s="338"/>
      <c r="CB552" s="338"/>
      <c r="CC552" s="13"/>
      <c r="CD552" s="13"/>
      <c r="CE552" s="13"/>
      <c r="CF552" s="13"/>
      <c r="CG552" s="13"/>
      <c r="CH552" s="13"/>
    </row>
    <row r="553" spans="6:86" ht="12" customHeight="1">
      <c r="F553" s="406"/>
      <c r="G553" s="406"/>
      <c r="BO553" s="338"/>
      <c r="BP553" s="338"/>
      <c r="BQ553" s="338"/>
      <c r="BR553" s="338"/>
      <c r="BS553" s="338"/>
      <c r="BT553" s="338"/>
      <c r="BU553" s="338"/>
      <c r="BV553" s="338"/>
      <c r="BW553" s="338"/>
      <c r="BX553" s="338"/>
      <c r="BY553" s="338"/>
      <c r="BZ553" s="338"/>
      <c r="CA553" s="338"/>
      <c r="CB553" s="338"/>
      <c r="CC553" s="13"/>
      <c r="CD553" s="13"/>
      <c r="CE553" s="13"/>
      <c r="CF553" s="13"/>
      <c r="CG553" s="13"/>
      <c r="CH553" s="13"/>
    </row>
    <row r="554" spans="6:86" ht="12" customHeight="1">
      <c r="F554" s="406"/>
      <c r="G554" s="406"/>
      <c r="BO554" s="338"/>
      <c r="BP554" s="338"/>
      <c r="BQ554" s="338"/>
      <c r="BR554" s="338"/>
      <c r="BS554" s="338"/>
      <c r="BT554" s="338"/>
      <c r="BU554" s="338"/>
      <c r="BV554" s="338"/>
      <c r="BW554" s="338"/>
      <c r="BX554" s="338"/>
      <c r="BY554" s="338"/>
      <c r="BZ554" s="338"/>
      <c r="CA554" s="338"/>
      <c r="CB554" s="338"/>
      <c r="CC554" s="13"/>
      <c r="CD554" s="13"/>
      <c r="CE554" s="13"/>
      <c r="CF554" s="13"/>
      <c r="CG554" s="13"/>
      <c r="CH554" s="13"/>
    </row>
    <row r="555" spans="6:86" ht="12" customHeight="1">
      <c r="F555" s="406"/>
      <c r="G555" s="406"/>
      <c r="BO555" s="338"/>
      <c r="BP555" s="338"/>
      <c r="BQ555" s="338"/>
      <c r="BR555" s="338"/>
      <c r="BS555" s="338"/>
      <c r="BT555" s="338"/>
      <c r="BU555" s="338"/>
      <c r="BV555" s="338"/>
      <c r="BW555" s="338"/>
      <c r="BX555" s="338"/>
      <c r="BY555" s="338"/>
      <c r="BZ555" s="338"/>
      <c r="CA555" s="338"/>
      <c r="CB555" s="338"/>
      <c r="CC555" s="13"/>
      <c r="CD555" s="13"/>
      <c r="CE555" s="13"/>
      <c r="CF555" s="13"/>
      <c r="CG555" s="13"/>
      <c r="CH555" s="13"/>
    </row>
    <row r="556" spans="6:86" ht="12" customHeight="1">
      <c r="F556" s="406"/>
      <c r="G556" s="406"/>
      <c r="BO556" s="338"/>
      <c r="BP556" s="338"/>
      <c r="BQ556" s="338"/>
      <c r="BR556" s="338"/>
      <c r="BS556" s="338"/>
      <c r="BT556" s="338"/>
      <c r="BU556" s="338"/>
      <c r="BV556" s="338"/>
      <c r="BW556" s="338"/>
      <c r="BX556" s="338"/>
      <c r="BY556" s="338"/>
      <c r="BZ556" s="338"/>
      <c r="CA556" s="338"/>
      <c r="CB556" s="338"/>
      <c r="CC556" s="13"/>
      <c r="CD556" s="13"/>
      <c r="CE556" s="13"/>
      <c r="CF556" s="13"/>
      <c r="CG556" s="13"/>
      <c r="CH556" s="13"/>
    </row>
    <row r="557" spans="6:86" ht="12" customHeight="1">
      <c r="F557" s="406"/>
      <c r="G557" s="406"/>
      <c r="BO557" s="338"/>
      <c r="BP557" s="338"/>
      <c r="BQ557" s="338"/>
      <c r="BR557" s="338"/>
      <c r="BS557" s="338"/>
      <c r="BT557" s="338"/>
      <c r="BU557" s="338"/>
      <c r="BV557" s="338"/>
      <c r="BW557" s="338"/>
      <c r="BX557" s="338"/>
      <c r="BY557" s="338"/>
      <c r="BZ557" s="338"/>
      <c r="CA557" s="338"/>
      <c r="CB557" s="338"/>
      <c r="CC557" s="13"/>
      <c r="CD557" s="13"/>
      <c r="CE557" s="13"/>
      <c r="CF557" s="13"/>
      <c r="CG557" s="13"/>
      <c r="CH557" s="13"/>
    </row>
    <row r="558" spans="6:86" ht="12" customHeight="1">
      <c r="F558" s="406"/>
      <c r="G558" s="406"/>
      <c r="BO558" s="338"/>
      <c r="BP558" s="338"/>
      <c r="BQ558" s="338"/>
      <c r="BR558" s="338"/>
      <c r="BS558" s="338"/>
      <c r="BT558" s="338"/>
      <c r="BU558" s="338"/>
      <c r="BV558" s="338"/>
      <c r="BW558" s="338"/>
      <c r="BX558" s="338"/>
      <c r="BY558" s="338"/>
      <c r="BZ558" s="338"/>
      <c r="CA558" s="338"/>
      <c r="CB558" s="338"/>
      <c r="CC558" s="13"/>
      <c r="CD558" s="13"/>
      <c r="CE558" s="13"/>
      <c r="CF558" s="13"/>
      <c r="CG558" s="13"/>
      <c r="CH558" s="13"/>
    </row>
    <row r="559" spans="6:86" ht="12" customHeight="1">
      <c r="F559" s="406"/>
      <c r="G559" s="406"/>
      <c r="BO559" s="338"/>
      <c r="BP559" s="338"/>
      <c r="BQ559" s="338"/>
      <c r="BR559" s="338"/>
      <c r="BS559" s="338"/>
      <c r="BT559" s="338"/>
      <c r="BU559" s="338"/>
      <c r="BV559" s="338"/>
      <c r="BW559" s="338"/>
      <c r="BX559" s="338"/>
      <c r="BY559" s="338"/>
      <c r="BZ559" s="338"/>
      <c r="CA559" s="338"/>
      <c r="CB559" s="338"/>
      <c r="CC559" s="13"/>
      <c r="CD559" s="13"/>
      <c r="CE559" s="13"/>
      <c r="CF559" s="13"/>
      <c r="CG559" s="13"/>
      <c r="CH559" s="13"/>
    </row>
    <row r="560" spans="6:86" ht="12" customHeight="1">
      <c r="F560" s="406"/>
      <c r="G560" s="406"/>
      <c r="BO560" s="338"/>
      <c r="BP560" s="338"/>
      <c r="BQ560" s="338"/>
      <c r="BR560" s="338"/>
      <c r="BS560" s="338"/>
      <c r="BT560" s="338"/>
      <c r="BU560" s="338"/>
      <c r="BV560" s="338"/>
      <c r="BW560" s="338"/>
      <c r="BX560" s="338"/>
      <c r="BY560" s="338"/>
      <c r="BZ560" s="338"/>
      <c r="CA560" s="338"/>
      <c r="CB560" s="338"/>
      <c r="CC560" s="13"/>
      <c r="CD560" s="13"/>
      <c r="CE560" s="13"/>
      <c r="CF560" s="13"/>
      <c r="CG560" s="13"/>
      <c r="CH560" s="13"/>
    </row>
    <row r="561" spans="6:86" ht="12" customHeight="1">
      <c r="F561" s="406"/>
      <c r="G561" s="406"/>
      <c r="BO561" s="338"/>
      <c r="BP561" s="338"/>
      <c r="BQ561" s="338"/>
      <c r="BR561" s="338"/>
      <c r="BS561" s="338"/>
      <c r="BT561" s="338"/>
      <c r="BU561" s="338"/>
      <c r="BV561" s="338"/>
      <c r="BW561" s="338"/>
      <c r="BX561" s="338"/>
      <c r="BY561" s="338"/>
      <c r="BZ561" s="338"/>
      <c r="CA561" s="338"/>
      <c r="CB561" s="338"/>
      <c r="CC561" s="13"/>
      <c r="CD561" s="13"/>
      <c r="CE561" s="13"/>
      <c r="CF561" s="13"/>
      <c r="CG561" s="13"/>
      <c r="CH561" s="13"/>
    </row>
    <row r="562" spans="6:86" ht="12" customHeight="1">
      <c r="F562" s="406"/>
      <c r="G562" s="406"/>
      <c r="BO562" s="338"/>
      <c r="BP562" s="338"/>
      <c r="BQ562" s="338"/>
      <c r="BR562" s="338"/>
      <c r="BS562" s="338"/>
      <c r="BT562" s="338"/>
      <c r="BU562" s="338"/>
      <c r="BV562" s="338"/>
      <c r="BW562" s="338"/>
      <c r="BX562" s="338"/>
      <c r="BY562" s="338"/>
      <c r="BZ562" s="338"/>
      <c r="CA562" s="338"/>
      <c r="CB562" s="338"/>
      <c r="CC562" s="13"/>
      <c r="CD562" s="13"/>
      <c r="CE562" s="13"/>
      <c r="CF562" s="13"/>
      <c r="CG562" s="13"/>
      <c r="CH562" s="13"/>
    </row>
    <row r="563" spans="6:86" ht="12" customHeight="1">
      <c r="F563" s="406"/>
      <c r="G563" s="406"/>
      <c r="BO563" s="338"/>
      <c r="BP563" s="338"/>
      <c r="BQ563" s="338"/>
      <c r="BR563" s="338"/>
      <c r="BS563" s="338"/>
      <c r="BT563" s="338"/>
      <c r="BU563" s="338"/>
      <c r="BV563" s="338"/>
      <c r="BW563" s="338"/>
      <c r="BX563" s="338"/>
      <c r="BY563" s="338"/>
      <c r="BZ563" s="338"/>
      <c r="CA563" s="338"/>
      <c r="CB563" s="338"/>
      <c r="CC563" s="13"/>
      <c r="CD563" s="13"/>
      <c r="CE563" s="13"/>
      <c r="CF563" s="13"/>
      <c r="CG563" s="13"/>
      <c r="CH563" s="13"/>
    </row>
    <row r="564" spans="6:86">
      <c r="F564" s="406"/>
      <c r="G564" s="406"/>
    </row>
    <row r="565" spans="6:86">
      <c r="F565" s="406"/>
      <c r="G565" s="406"/>
    </row>
    <row r="566" spans="6:86">
      <c r="F566" s="406"/>
      <c r="G566" s="406"/>
    </row>
    <row r="567" spans="6:86">
      <c r="F567" s="406"/>
      <c r="G567" s="406"/>
    </row>
    <row r="568" spans="6:86">
      <c r="F568" s="406"/>
      <c r="G568" s="406"/>
    </row>
    <row r="569" spans="6:86">
      <c r="F569" s="406"/>
      <c r="G569" s="406"/>
    </row>
    <row r="570" spans="6:86">
      <c r="F570" s="406"/>
      <c r="G570" s="406"/>
    </row>
    <row r="571" spans="6:86">
      <c r="F571" s="406"/>
      <c r="G571" s="406"/>
    </row>
    <row r="572" spans="6:86">
      <c r="F572" s="406"/>
      <c r="G572" s="406"/>
    </row>
    <row r="573" spans="6:86">
      <c r="F573" s="406"/>
      <c r="G573" s="406"/>
    </row>
    <row r="574" spans="6:86">
      <c r="F574" s="406"/>
      <c r="G574" s="406"/>
    </row>
    <row r="575" spans="6:86">
      <c r="F575" s="406"/>
      <c r="G575" s="406"/>
    </row>
    <row r="576" spans="6:86">
      <c r="F576" s="406"/>
      <c r="G576" s="406"/>
    </row>
    <row r="577" spans="6:7">
      <c r="F577" s="406"/>
      <c r="G577" s="406"/>
    </row>
    <row r="578" spans="6:7">
      <c r="F578" s="406"/>
      <c r="G578" s="406"/>
    </row>
    <row r="579" spans="6:7">
      <c r="F579" s="406"/>
      <c r="G579" s="406"/>
    </row>
    <row r="580" spans="6:7">
      <c r="F580" s="406"/>
      <c r="G580" s="406"/>
    </row>
    <row r="581" spans="6:7">
      <c r="F581" s="406"/>
      <c r="G581" s="406"/>
    </row>
    <row r="582" spans="6:7">
      <c r="F582" s="406"/>
      <c r="G582" s="406"/>
    </row>
    <row r="583" spans="6:7">
      <c r="F583" s="406"/>
      <c r="G583" s="406"/>
    </row>
    <row r="584" spans="6:7">
      <c r="F584" s="406"/>
      <c r="G584" s="406"/>
    </row>
    <row r="585" spans="6:7">
      <c r="F585" s="406"/>
      <c r="G585" s="406"/>
    </row>
    <row r="586" spans="6:7">
      <c r="F586" s="406"/>
      <c r="G586" s="406"/>
    </row>
    <row r="587" spans="6:7">
      <c r="F587" s="406"/>
      <c r="G587" s="406"/>
    </row>
    <row r="588" spans="6:7">
      <c r="F588" s="406"/>
      <c r="G588" s="406"/>
    </row>
    <row r="589" spans="6:7">
      <c r="F589" s="406"/>
      <c r="G589" s="406"/>
    </row>
    <row r="590" spans="6:7">
      <c r="F590" s="406"/>
      <c r="G590" s="406"/>
    </row>
    <row r="591" spans="6:7">
      <c r="F591" s="406"/>
      <c r="G591" s="406"/>
    </row>
    <row r="592" spans="6:7">
      <c r="F592" s="406"/>
      <c r="G592" s="406"/>
    </row>
    <row r="593" spans="6:7">
      <c r="F593" s="406"/>
      <c r="G593" s="406"/>
    </row>
    <row r="594" spans="6:7">
      <c r="F594" s="406"/>
      <c r="G594" s="406"/>
    </row>
    <row r="595" spans="6:7">
      <c r="F595" s="406"/>
      <c r="G595" s="406"/>
    </row>
    <row r="596" spans="6:7">
      <c r="F596" s="406"/>
      <c r="G596" s="406"/>
    </row>
    <row r="597" spans="6:7">
      <c r="F597" s="406"/>
      <c r="G597" s="406"/>
    </row>
    <row r="598" spans="6:7">
      <c r="F598" s="406"/>
      <c r="G598" s="406"/>
    </row>
    <row r="599" spans="6:7">
      <c r="F599" s="406"/>
      <c r="G599" s="406"/>
    </row>
    <row r="600" spans="6:7">
      <c r="F600" s="406"/>
      <c r="G600" s="406"/>
    </row>
    <row r="601" spans="6:7">
      <c r="F601" s="406"/>
      <c r="G601" s="406"/>
    </row>
    <row r="602" spans="6:7">
      <c r="F602" s="406"/>
      <c r="G602" s="406"/>
    </row>
    <row r="603" spans="6:7">
      <c r="F603" s="406"/>
      <c r="G603" s="406"/>
    </row>
    <row r="604" spans="6:7">
      <c r="F604" s="406"/>
      <c r="G604" s="406"/>
    </row>
    <row r="605" spans="6:7">
      <c r="F605" s="406"/>
      <c r="G605" s="406"/>
    </row>
    <row r="606" spans="6:7">
      <c r="F606" s="406"/>
      <c r="G606" s="406"/>
    </row>
    <row r="607" spans="6:7">
      <c r="F607" s="406"/>
      <c r="G607" s="406"/>
    </row>
    <row r="608" spans="6:7">
      <c r="F608" s="406"/>
      <c r="G608" s="406"/>
    </row>
    <row r="609" spans="6:7">
      <c r="F609" s="406"/>
      <c r="G609" s="406"/>
    </row>
    <row r="610" spans="6:7">
      <c r="F610" s="406"/>
      <c r="G610" s="406"/>
    </row>
    <row r="611" spans="6:7">
      <c r="F611" s="406"/>
      <c r="G611" s="406"/>
    </row>
    <row r="612" spans="6:7">
      <c r="F612" s="406"/>
      <c r="G612" s="406"/>
    </row>
    <row r="613" spans="6:7">
      <c r="F613" s="406"/>
      <c r="G613" s="406"/>
    </row>
    <row r="614" spans="6:7">
      <c r="F614" s="406"/>
      <c r="G614" s="406"/>
    </row>
    <row r="615" spans="6:7">
      <c r="F615" s="406"/>
      <c r="G615" s="406"/>
    </row>
    <row r="616" spans="6:7">
      <c r="F616" s="406"/>
      <c r="G616" s="406"/>
    </row>
    <row r="617" spans="6:7">
      <c r="F617" s="406"/>
      <c r="G617" s="406"/>
    </row>
    <row r="618" spans="6:7">
      <c r="F618" s="406"/>
      <c r="G618" s="406"/>
    </row>
    <row r="619" spans="6:7">
      <c r="F619" s="406"/>
      <c r="G619" s="406"/>
    </row>
    <row r="620" spans="6:7">
      <c r="F620" s="406"/>
      <c r="G620" s="406"/>
    </row>
    <row r="621" spans="6:7">
      <c r="F621" s="406"/>
      <c r="G621" s="406"/>
    </row>
    <row r="622" spans="6:7">
      <c r="F622" s="406"/>
      <c r="G622" s="406"/>
    </row>
    <row r="623" spans="6:7">
      <c r="F623" s="406"/>
      <c r="G623" s="406"/>
    </row>
    <row r="624" spans="6:7">
      <c r="F624" s="406"/>
      <c r="G624" s="406"/>
    </row>
    <row r="625" spans="6:7">
      <c r="F625" s="406"/>
      <c r="G625" s="406"/>
    </row>
    <row r="626" spans="6:7">
      <c r="F626" s="406"/>
      <c r="G626" s="406"/>
    </row>
    <row r="627" spans="6:7">
      <c r="F627" s="406"/>
      <c r="G627" s="406"/>
    </row>
    <row r="628" spans="6:7">
      <c r="F628" s="406"/>
      <c r="G628" s="406"/>
    </row>
    <row r="629" spans="6:7">
      <c r="F629" s="406"/>
      <c r="G629" s="406"/>
    </row>
    <row r="630" spans="6:7">
      <c r="F630" s="406"/>
      <c r="G630" s="406"/>
    </row>
    <row r="631" spans="6:7">
      <c r="F631" s="406"/>
      <c r="G631" s="406"/>
    </row>
    <row r="632" spans="6:7">
      <c r="F632" s="406"/>
      <c r="G632" s="406"/>
    </row>
    <row r="633" spans="6:7">
      <c r="F633" s="406"/>
      <c r="G633" s="406"/>
    </row>
    <row r="634" spans="6:7">
      <c r="F634" s="406"/>
      <c r="G634" s="406"/>
    </row>
    <row r="635" spans="6:7">
      <c r="F635" s="406"/>
      <c r="G635" s="406"/>
    </row>
    <row r="636" spans="6:7">
      <c r="F636" s="406"/>
      <c r="G636" s="406"/>
    </row>
    <row r="637" spans="6:7">
      <c r="F637" s="406"/>
      <c r="G637" s="406"/>
    </row>
    <row r="638" spans="6:7">
      <c r="F638" s="406"/>
      <c r="G638" s="406"/>
    </row>
    <row r="639" spans="6:7">
      <c r="F639" s="406"/>
      <c r="G639" s="406"/>
    </row>
    <row r="640" spans="6:7">
      <c r="F640" s="406"/>
      <c r="G640" s="406"/>
    </row>
    <row r="641" spans="6:7">
      <c r="F641" s="406"/>
      <c r="G641" s="406"/>
    </row>
    <row r="642" spans="6:7">
      <c r="F642" s="406"/>
      <c r="G642" s="406"/>
    </row>
    <row r="643" spans="6:7">
      <c r="F643" s="406"/>
      <c r="G643" s="406"/>
    </row>
    <row r="644" spans="6:7">
      <c r="F644" s="406"/>
      <c r="G644" s="406"/>
    </row>
    <row r="645" spans="6:7">
      <c r="F645" s="406"/>
      <c r="G645" s="406"/>
    </row>
    <row r="646" spans="6:7">
      <c r="F646" s="406"/>
      <c r="G646" s="406"/>
    </row>
    <row r="647" spans="6:7">
      <c r="F647" s="406"/>
      <c r="G647" s="406"/>
    </row>
    <row r="648" spans="6:7">
      <c r="F648" s="406"/>
      <c r="G648" s="406"/>
    </row>
    <row r="649" spans="6:7">
      <c r="F649" s="406"/>
      <c r="G649" s="406"/>
    </row>
    <row r="650" spans="6:7">
      <c r="F650" s="406"/>
      <c r="G650" s="406"/>
    </row>
    <row r="651" spans="6:7">
      <c r="F651" s="406"/>
      <c r="G651" s="406"/>
    </row>
    <row r="652" spans="6:7">
      <c r="F652" s="406"/>
      <c r="G652" s="406"/>
    </row>
    <row r="653" spans="6:7">
      <c r="F653" s="406"/>
      <c r="G653" s="406"/>
    </row>
    <row r="654" spans="6:7">
      <c r="F654" s="406"/>
      <c r="G654" s="406"/>
    </row>
    <row r="655" spans="6:7">
      <c r="F655" s="406"/>
      <c r="G655" s="406"/>
    </row>
    <row r="656" spans="6:7">
      <c r="F656" s="406"/>
      <c r="G656" s="406"/>
    </row>
    <row r="657" spans="6:7">
      <c r="F657" s="406"/>
      <c r="G657" s="406"/>
    </row>
    <row r="658" spans="6:7">
      <c r="F658" s="406"/>
      <c r="G658" s="406"/>
    </row>
    <row r="659" spans="6:7">
      <c r="F659" s="406"/>
      <c r="G659" s="406"/>
    </row>
    <row r="660" spans="6:7">
      <c r="F660" s="406"/>
      <c r="G660" s="406"/>
    </row>
    <row r="661" spans="6:7">
      <c r="F661" s="406"/>
      <c r="G661" s="406"/>
    </row>
    <row r="662" spans="6:7">
      <c r="F662" s="406"/>
      <c r="G662" s="406"/>
    </row>
    <row r="663" spans="6:7">
      <c r="F663" s="406"/>
      <c r="G663" s="406"/>
    </row>
    <row r="664" spans="6:7">
      <c r="F664" s="406"/>
      <c r="G664" s="406"/>
    </row>
    <row r="665" spans="6:7">
      <c r="F665" s="406"/>
      <c r="G665" s="406"/>
    </row>
    <row r="666" spans="6:7">
      <c r="F666" s="406"/>
      <c r="G666" s="406"/>
    </row>
    <row r="667" spans="6:7">
      <c r="F667" s="406"/>
      <c r="G667" s="406"/>
    </row>
    <row r="668" spans="6:7">
      <c r="F668" s="406"/>
      <c r="G668" s="406"/>
    </row>
    <row r="669" spans="6:7">
      <c r="F669" s="406"/>
      <c r="G669" s="406"/>
    </row>
    <row r="670" spans="6:7">
      <c r="F670" s="406"/>
      <c r="G670" s="406"/>
    </row>
    <row r="671" spans="6:7">
      <c r="F671" s="406"/>
      <c r="G671" s="406"/>
    </row>
    <row r="672" spans="6:7">
      <c r="F672" s="406"/>
      <c r="G672" s="406"/>
    </row>
    <row r="673" spans="6:43">
      <c r="F673" s="406"/>
      <c r="G673" s="406"/>
    </row>
    <row r="674" spans="6:43">
      <c r="F674" s="406"/>
      <c r="G674" s="406"/>
    </row>
    <row r="675" spans="6:43">
      <c r="F675" s="406"/>
      <c r="G675" s="406"/>
    </row>
    <row r="676" spans="6:43">
      <c r="F676" s="406"/>
      <c r="G676" s="406"/>
    </row>
    <row r="677" spans="6:43">
      <c r="F677" s="406"/>
      <c r="G677" s="406"/>
    </row>
    <row r="678" spans="6:43">
      <c r="F678" s="406"/>
      <c r="G678" s="406"/>
    </row>
    <row r="679" spans="6:43">
      <c r="F679" s="406"/>
      <c r="G679" s="406"/>
    </row>
    <row r="684" spans="6:43">
      <c r="AO684" s="608"/>
      <c r="AP684" s="608"/>
      <c r="AQ684" s="608"/>
    </row>
  </sheetData>
  <sheetProtection formatCells="0" formatColumns="0" formatRows="0" insertColumns="0" insertRows="0" insertHyperlinks="0" deleteColumns="0"/>
  <mergeCells count="3329">
    <mergeCell ref="F3:G3"/>
    <mergeCell ref="F37:G37"/>
    <mergeCell ref="CM2:CM3"/>
    <mergeCell ref="DS6:DY6"/>
    <mergeCell ref="F31:F32"/>
    <mergeCell ref="G31:G32"/>
    <mergeCell ref="F27:F28"/>
    <mergeCell ref="G27:G28"/>
    <mergeCell ref="F29:F30"/>
    <mergeCell ref="G29:G30"/>
    <mergeCell ref="FM49:FM50"/>
    <mergeCell ref="FM51:FM52"/>
    <mergeCell ref="FM53:FM54"/>
    <mergeCell ref="FM47:FM48"/>
    <mergeCell ref="FI27:FI28"/>
    <mergeCell ref="FK19:FK20"/>
    <mergeCell ref="FL19:FL20"/>
    <mergeCell ref="FL21:FL22"/>
    <mergeCell ref="FM19:FM20"/>
    <mergeCell ref="FM33:FM34"/>
    <mergeCell ref="FM21:FM22"/>
    <mergeCell ref="FM23:FM24"/>
    <mergeCell ref="FM25:FM26"/>
    <mergeCell ref="FM27:FM28"/>
    <mergeCell ref="FM41:FM42"/>
    <mergeCell ref="FM43:FM44"/>
    <mergeCell ref="FM45:FM46"/>
    <mergeCell ref="FM29:FM30"/>
    <mergeCell ref="FM31:FM32"/>
    <mergeCell ref="FI23:FI24"/>
    <mergeCell ref="FI25:FI26"/>
    <mergeCell ref="FJ23:FJ24"/>
    <mergeCell ref="EA51:EA52"/>
    <mergeCell ref="DZ53:DZ54"/>
    <mergeCell ref="EA53:EA54"/>
    <mergeCell ref="DZ47:DZ48"/>
    <mergeCell ref="EA47:EA48"/>
    <mergeCell ref="DZ49:DZ50"/>
    <mergeCell ref="EA49:EA50"/>
    <mergeCell ref="FL13:FL14"/>
    <mergeCell ref="FJ15:FJ16"/>
    <mergeCell ref="FM13:FM14"/>
    <mergeCell ref="FM15:FM16"/>
    <mergeCell ref="FK15:FK16"/>
    <mergeCell ref="FL15:FL16"/>
    <mergeCell ref="FM17:FM18"/>
    <mergeCell ref="FL33:FL34"/>
    <mergeCell ref="FJ27:FJ28"/>
    <mergeCell ref="FJ53:FJ54"/>
    <mergeCell ref="FG51:FG52"/>
    <mergeCell ref="FH51:FH52"/>
    <mergeCell ref="FI51:FI52"/>
    <mergeCell ref="FJ51:FJ52"/>
    <mergeCell ref="FJ45:FJ46"/>
    <mergeCell ref="FF49:FF50"/>
    <mergeCell ref="FF53:FF54"/>
    <mergeCell ref="FG53:FG54"/>
    <mergeCell ref="FH53:FH54"/>
    <mergeCell ref="FI53:FI54"/>
    <mergeCell ref="FK53:FK54"/>
    <mergeCell ref="FF51:FF52"/>
    <mergeCell ref="FK45:FK46"/>
    <mergeCell ref="FG49:FG50"/>
    <mergeCell ref="FH49:FH50"/>
    <mergeCell ref="FM9:FM10"/>
    <mergeCell ref="FM11:FM12"/>
    <mergeCell ref="FL17:FL18"/>
    <mergeCell ref="FF11:FF12"/>
    <mergeCell ref="FG11:FG12"/>
    <mergeCell ref="FH11:FH12"/>
    <mergeCell ref="FH9:FH10"/>
    <mergeCell ref="FF23:FF24"/>
    <mergeCell ref="FG23:FG24"/>
    <mergeCell ref="FH23:FH24"/>
    <mergeCell ref="FF25:FF26"/>
    <mergeCell ref="FG25:FG26"/>
    <mergeCell ref="FH25:FH26"/>
    <mergeCell ref="FG19:FG20"/>
    <mergeCell ref="FH19:FH20"/>
    <mergeCell ref="FF15:FF16"/>
    <mergeCell ref="FI19:FI20"/>
    <mergeCell ref="FF21:FF22"/>
    <mergeCell ref="FG21:FG22"/>
    <mergeCell ref="FH21:FH22"/>
    <mergeCell ref="FI21:FI22"/>
    <mergeCell ref="FJ21:FJ22"/>
    <mergeCell ref="FK21:FK22"/>
    <mergeCell ref="FJ19:FJ20"/>
    <mergeCell ref="FK23:FK24"/>
    <mergeCell ref="FL23:FL24"/>
    <mergeCell ref="EA9:EA10"/>
    <mergeCell ref="DR7:DR8"/>
    <mergeCell ref="DS7:DS8"/>
    <mergeCell ref="DT7:DT8"/>
    <mergeCell ref="DU7:DU8"/>
    <mergeCell ref="DV7:DV8"/>
    <mergeCell ref="DZ15:DZ16"/>
    <mergeCell ref="DZ17:DZ18"/>
    <mergeCell ref="DZ33:DZ34"/>
    <mergeCell ref="DZ19:DZ20"/>
    <mergeCell ref="DZ21:DZ22"/>
    <mergeCell ref="DZ23:DZ24"/>
    <mergeCell ref="DZ25:DZ26"/>
    <mergeCell ref="DZ27:DZ28"/>
    <mergeCell ref="DZ29:DZ30"/>
    <mergeCell ref="DZ31:DZ32"/>
    <mergeCell ref="EA19:EA20"/>
    <mergeCell ref="EA21:EA22"/>
    <mergeCell ref="EA23:EA24"/>
    <mergeCell ref="EA25:EA26"/>
    <mergeCell ref="EA11:EA12"/>
    <mergeCell ref="EA13:EA14"/>
    <mergeCell ref="EA15:EA16"/>
    <mergeCell ref="EA17:EA18"/>
    <mergeCell ref="EA27:EA28"/>
    <mergeCell ref="EA29:EA30"/>
    <mergeCell ref="EA31:EA32"/>
    <mergeCell ref="EA33:EA34"/>
    <mergeCell ref="DW7:DW8"/>
    <mergeCell ref="DY7:DY8"/>
    <mergeCell ref="DY11:DY12"/>
    <mergeCell ref="DR13:DR14"/>
    <mergeCell ref="F53:F54"/>
    <mergeCell ref="G53:G54"/>
    <mergeCell ref="G47:G48"/>
    <mergeCell ref="F47:F48"/>
    <mergeCell ref="HT17:HT18"/>
    <mergeCell ref="HT19:HT20"/>
    <mergeCell ref="HT21:HT22"/>
    <mergeCell ref="HT23:HT24"/>
    <mergeCell ref="HT9:HT10"/>
    <mergeCell ref="HT11:HT12"/>
    <mergeCell ref="HT13:HT14"/>
    <mergeCell ref="HT15:HT16"/>
    <mergeCell ref="HP43:HP44"/>
    <mergeCell ref="HT25:HT26"/>
    <mergeCell ref="HT27:HT28"/>
    <mergeCell ref="HT29:HT30"/>
    <mergeCell ref="HT31:HT32"/>
    <mergeCell ref="HQ29:HQ30"/>
    <mergeCell ref="HR25:HR26"/>
    <mergeCell ref="HS25:HS26"/>
    <mergeCell ref="HR27:HR28"/>
    <mergeCell ref="HS27:HS28"/>
    <mergeCell ref="HT53:HT54"/>
    <mergeCell ref="HT45:HT46"/>
    <mergeCell ref="HT47:HT48"/>
    <mergeCell ref="HT49:HT50"/>
    <mergeCell ref="HT51:HT52"/>
    <mergeCell ref="HT33:HT34"/>
    <mergeCell ref="HN39:HT39"/>
    <mergeCell ref="HT41:HT42"/>
    <mergeCell ref="HT43:HT44"/>
    <mergeCell ref="HS41:HS42"/>
    <mergeCell ref="G9:G10"/>
    <mergeCell ref="F11:F12"/>
    <mergeCell ref="G11:G12"/>
    <mergeCell ref="F33:F34"/>
    <mergeCell ref="G33:G34"/>
    <mergeCell ref="G51:G52"/>
    <mergeCell ref="F51:F52"/>
    <mergeCell ref="G49:G50"/>
    <mergeCell ref="F49:F50"/>
    <mergeCell ref="F39:G39"/>
    <mergeCell ref="F15:F16"/>
    <mergeCell ref="G15:G16"/>
    <mergeCell ref="F17:F18"/>
    <mergeCell ref="G17:G18"/>
    <mergeCell ref="F5:G5"/>
    <mergeCell ref="F7:F8"/>
    <mergeCell ref="G7:G8"/>
    <mergeCell ref="F13:F14"/>
    <mergeCell ref="G13:G14"/>
    <mergeCell ref="F9:F10"/>
    <mergeCell ref="F23:F24"/>
    <mergeCell ref="G23:G24"/>
    <mergeCell ref="F25:F26"/>
    <mergeCell ref="G25:G26"/>
    <mergeCell ref="F19:F20"/>
    <mergeCell ref="G19:G20"/>
    <mergeCell ref="F21:F22"/>
    <mergeCell ref="G21:G22"/>
    <mergeCell ref="G43:G44"/>
    <mergeCell ref="F45:F46"/>
    <mergeCell ref="G45:G46"/>
    <mergeCell ref="CD47:CD48"/>
    <mergeCell ref="CE47:CE48"/>
    <mergeCell ref="CF47:CF48"/>
    <mergeCell ref="CE45:CE46"/>
    <mergeCell ref="CF45:CF46"/>
    <mergeCell ref="CG45:CG46"/>
    <mergeCell ref="CH45:CH46"/>
    <mergeCell ref="CC43:CC44"/>
    <mergeCell ref="CD43:CD44"/>
    <mergeCell ref="CE43:CE44"/>
    <mergeCell ref="CF43:CF44"/>
    <mergeCell ref="CG43:CG44"/>
    <mergeCell ref="CH43:CH44"/>
    <mergeCell ref="F41:F42"/>
    <mergeCell ref="G41:G42"/>
    <mergeCell ref="F43:F44"/>
    <mergeCell ref="CC39:CH39"/>
    <mergeCell ref="CC41:CC42"/>
    <mergeCell ref="CD41:CD42"/>
    <mergeCell ref="CE41:CE42"/>
    <mergeCell ref="CF41:CF42"/>
    <mergeCell ref="CG41:CG42"/>
    <mergeCell ref="CH41:CH42"/>
    <mergeCell ref="AX45:AX46"/>
    <mergeCell ref="AY45:AY46"/>
    <mergeCell ref="AZ41:AZ42"/>
    <mergeCell ref="BA41:BA42"/>
    <mergeCell ref="AX41:AX42"/>
    <mergeCell ref="AY41:AY42"/>
    <mergeCell ref="AZ45:AZ46"/>
    <mergeCell ref="BA45:BA46"/>
    <mergeCell ref="BB45:BB46"/>
    <mergeCell ref="CC5:CH5"/>
    <mergeCell ref="CC29:CC30"/>
    <mergeCell ref="CD29:CD30"/>
    <mergeCell ref="CE29:CE30"/>
    <mergeCell ref="CG25:CG26"/>
    <mergeCell ref="CC53:CC54"/>
    <mergeCell ref="CD53:CD54"/>
    <mergeCell ref="CE53:CE54"/>
    <mergeCell ref="CF53:CF54"/>
    <mergeCell ref="CG31:CG32"/>
    <mergeCell ref="CH31:CH32"/>
    <mergeCell ref="CF31:CF32"/>
    <mergeCell ref="CC33:CC34"/>
    <mergeCell ref="CD33:CD34"/>
    <mergeCell ref="CE33:CE34"/>
    <mergeCell ref="CG49:CG50"/>
    <mergeCell ref="CH49:CH50"/>
    <mergeCell ref="CG51:CG52"/>
    <mergeCell ref="CH51:CH52"/>
    <mergeCell ref="CG53:CG54"/>
    <mergeCell ref="CH53:CH54"/>
    <mergeCell ref="CE49:CE50"/>
    <mergeCell ref="CF49:CF50"/>
    <mergeCell ref="CC51:CC52"/>
    <mergeCell ref="CD51:CD52"/>
    <mergeCell ref="CE51:CE52"/>
    <mergeCell ref="CF51:CF52"/>
    <mergeCell ref="CG47:CG48"/>
    <mergeCell ref="CH47:CH48"/>
    <mergeCell ref="CC45:CC46"/>
    <mergeCell ref="CD45:CD46"/>
    <mergeCell ref="CC47:CC48"/>
    <mergeCell ref="CH19:CH20"/>
    <mergeCell ref="CG21:CG22"/>
    <mergeCell ref="CH21:CH22"/>
    <mergeCell ref="CH23:CH24"/>
    <mergeCell ref="CE21:CE22"/>
    <mergeCell ref="CC27:CC28"/>
    <mergeCell ref="CD27:CD28"/>
    <mergeCell ref="CE27:CE28"/>
    <mergeCell ref="CF27:CF28"/>
    <mergeCell ref="CH25:CH26"/>
    <mergeCell ref="CC23:CC24"/>
    <mergeCell ref="CD23:CD24"/>
    <mergeCell ref="CC25:CC26"/>
    <mergeCell ref="CD25:CD26"/>
    <mergeCell ref="CE25:CE26"/>
    <mergeCell ref="CF33:CF34"/>
    <mergeCell ref="CG33:CG34"/>
    <mergeCell ref="CH33:CH34"/>
    <mergeCell ref="CC31:CC32"/>
    <mergeCell ref="CD31:CD32"/>
    <mergeCell ref="CE31:CE32"/>
    <mergeCell ref="CG27:CG28"/>
    <mergeCell ref="CH27:CH28"/>
    <mergeCell ref="CF29:CF30"/>
    <mergeCell ref="CG29:CG30"/>
    <mergeCell ref="CH29:CH30"/>
    <mergeCell ref="CC15:CC16"/>
    <mergeCell ref="CD15:CD16"/>
    <mergeCell ref="CC17:CC18"/>
    <mergeCell ref="CD17:CD18"/>
    <mergeCell ref="CE17:CE18"/>
    <mergeCell ref="CF17:CF18"/>
    <mergeCell ref="CE15:CE16"/>
    <mergeCell ref="CF21:CF22"/>
    <mergeCell ref="CF15:CF16"/>
    <mergeCell ref="CC19:CC20"/>
    <mergeCell ref="CD19:CD20"/>
    <mergeCell ref="CE19:CE20"/>
    <mergeCell ref="CF19:CF20"/>
    <mergeCell ref="CF25:CF26"/>
    <mergeCell ref="CE23:CE24"/>
    <mergeCell ref="CF23:CF24"/>
    <mergeCell ref="CG23:CG24"/>
    <mergeCell ref="CG19:CG20"/>
    <mergeCell ref="CE7:CE8"/>
    <mergeCell ref="CD7:CD8"/>
    <mergeCell ref="CC11:CC12"/>
    <mergeCell ref="CD11:CD12"/>
    <mergeCell ref="CE11:CE12"/>
    <mergeCell ref="CC49:CC50"/>
    <mergeCell ref="CD49:CD50"/>
    <mergeCell ref="CC21:CC22"/>
    <mergeCell ref="CD21:CD22"/>
    <mergeCell ref="CF7:CF8"/>
    <mergeCell ref="CG7:CG8"/>
    <mergeCell ref="CH7:CH8"/>
    <mergeCell ref="CC9:CC10"/>
    <mergeCell ref="CD9:CD10"/>
    <mergeCell ref="CE9:CE10"/>
    <mergeCell ref="CF9:CF10"/>
    <mergeCell ref="CG9:CG10"/>
    <mergeCell ref="CH9:CH10"/>
    <mergeCell ref="CC7:CC8"/>
    <mergeCell ref="CF11:CF12"/>
    <mergeCell ref="CG15:CG16"/>
    <mergeCell ref="CH15:CH16"/>
    <mergeCell ref="CC13:CC14"/>
    <mergeCell ref="CD13:CD14"/>
    <mergeCell ref="CE13:CE14"/>
    <mergeCell ref="CF13:CF14"/>
    <mergeCell ref="CG11:CG12"/>
    <mergeCell ref="CH11:CH12"/>
    <mergeCell ref="CG13:CG14"/>
    <mergeCell ref="CH13:CH14"/>
    <mergeCell ref="CG17:CG18"/>
    <mergeCell ref="CH17:CH18"/>
    <mergeCell ref="BB49:BB50"/>
    <mergeCell ref="AV51:AV52"/>
    <mergeCell ref="AW51:AW52"/>
    <mergeCell ref="AX51:AX52"/>
    <mergeCell ref="AY51:AY52"/>
    <mergeCell ref="AZ51:AZ52"/>
    <mergeCell ref="BA51:BA52"/>
    <mergeCell ref="BB51:BB52"/>
    <mergeCell ref="AV49:AV50"/>
    <mergeCell ref="AW49:AW50"/>
    <mergeCell ref="AV53:AV54"/>
    <mergeCell ref="AW53:AW54"/>
    <mergeCell ref="AX53:AX54"/>
    <mergeCell ref="AY53:AY54"/>
    <mergeCell ref="AZ49:AZ50"/>
    <mergeCell ref="BA49:BA50"/>
    <mergeCell ref="AX49:AX50"/>
    <mergeCell ref="AY49:AY50"/>
    <mergeCell ref="AZ53:AZ54"/>
    <mergeCell ref="BA53:BA54"/>
    <mergeCell ref="BB53:BB54"/>
    <mergeCell ref="AV47:AV48"/>
    <mergeCell ref="AW47:AW48"/>
    <mergeCell ref="AX47:AX48"/>
    <mergeCell ref="AY47:AY48"/>
    <mergeCell ref="AZ47:AZ48"/>
    <mergeCell ref="BA47:BA48"/>
    <mergeCell ref="BB47:BB48"/>
    <mergeCell ref="AV45:AV46"/>
    <mergeCell ref="AW45:AW46"/>
    <mergeCell ref="AV39:AY39"/>
    <mergeCell ref="AZ39:AZ40"/>
    <mergeCell ref="BA39:BG39"/>
    <mergeCell ref="BB40:BE40"/>
    <mergeCell ref="AZ31:AZ32"/>
    <mergeCell ref="BA31:BA32"/>
    <mergeCell ref="BB31:BB32"/>
    <mergeCell ref="AV33:AV34"/>
    <mergeCell ref="AW33:AW34"/>
    <mergeCell ref="AX33:AX34"/>
    <mergeCell ref="BB41:BB42"/>
    <mergeCell ref="AV43:AV44"/>
    <mergeCell ref="AW43:AW44"/>
    <mergeCell ref="AX43:AX44"/>
    <mergeCell ref="AY43:AY44"/>
    <mergeCell ref="AZ43:AZ44"/>
    <mergeCell ref="BA43:BA44"/>
    <mergeCell ref="BB43:BB44"/>
    <mergeCell ref="AV41:AV42"/>
    <mergeCell ref="AW41:AW42"/>
    <mergeCell ref="BG43:BG44"/>
    <mergeCell ref="BC43:BC44"/>
    <mergeCell ref="BD43:BD44"/>
    <mergeCell ref="AV29:AV30"/>
    <mergeCell ref="AW29:AW30"/>
    <mergeCell ref="AX29:AX30"/>
    <mergeCell ref="AY29:AY30"/>
    <mergeCell ref="AZ29:AZ30"/>
    <mergeCell ref="BA29:BA30"/>
    <mergeCell ref="BB29:BB30"/>
    <mergeCell ref="AV27:AV28"/>
    <mergeCell ref="AW27:AW28"/>
    <mergeCell ref="AY33:AY34"/>
    <mergeCell ref="AZ33:AZ34"/>
    <mergeCell ref="BA33:BA34"/>
    <mergeCell ref="BB33:BB34"/>
    <mergeCell ref="AV31:AV32"/>
    <mergeCell ref="AW31:AW32"/>
    <mergeCell ref="AX31:AX32"/>
    <mergeCell ref="AY31:AY32"/>
    <mergeCell ref="BB23:BB24"/>
    <mergeCell ref="AV25:AV26"/>
    <mergeCell ref="AW25:AW26"/>
    <mergeCell ref="AX25:AX26"/>
    <mergeCell ref="AY25:AY26"/>
    <mergeCell ref="AZ25:AZ26"/>
    <mergeCell ref="BA25:BA26"/>
    <mergeCell ref="BB25:BB26"/>
    <mergeCell ref="AV23:AV24"/>
    <mergeCell ref="AW23:AW24"/>
    <mergeCell ref="AX27:AX28"/>
    <mergeCell ref="AY27:AY28"/>
    <mergeCell ref="AZ23:AZ24"/>
    <mergeCell ref="BA23:BA24"/>
    <mergeCell ref="AX23:AX24"/>
    <mergeCell ref="AY23:AY24"/>
    <mergeCell ref="AZ27:AZ28"/>
    <mergeCell ref="BA27:BA28"/>
    <mergeCell ref="BB27:BB28"/>
    <mergeCell ref="AX19:AX20"/>
    <mergeCell ref="AY19:AY20"/>
    <mergeCell ref="AZ15:AZ16"/>
    <mergeCell ref="BA15:BA16"/>
    <mergeCell ref="AX15:AX16"/>
    <mergeCell ref="AY15:AY16"/>
    <mergeCell ref="AZ19:AZ20"/>
    <mergeCell ref="BA19:BA20"/>
    <mergeCell ref="BB19:BB20"/>
    <mergeCell ref="AV21:AV22"/>
    <mergeCell ref="AW21:AW22"/>
    <mergeCell ref="AX21:AX22"/>
    <mergeCell ref="AY21:AY22"/>
    <mergeCell ref="AZ21:AZ22"/>
    <mergeCell ref="BA21:BA22"/>
    <mergeCell ref="BB21:BB22"/>
    <mergeCell ref="AV19:AV20"/>
    <mergeCell ref="AW19:AW20"/>
    <mergeCell ref="BA7:BA8"/>
    <mergeCell ref="AX7:AX8"/>
    <mergeCell ref="AY7:AY8"/>
    <mergeCell ref="AZ11:AZ12"/>
    <mergeCell ref="BA11:BA12"/>
    <mergeCell ref="BB11:BB12"/>
    <mergeCell ref="AV13:AV14"/>
    <mergeCell ref="AW13:AW14"/>
    <mergeCell ref="AX13:AX14"/>
    <mergeCell ref="AY13:AY14"/>
    <mergeCell ref="AZ13:AZ14"/>
    <mergeCell ref="BA13:BA14"/>
    <mergeCell ref="BB13:BB14"/>
    <mergeCell ref="AV11:AV12"/>
    <mergeCell ref="AW11:AW12"/>
    <mergeCell ref="BB15:BB16"/>
    <mergeCell ref="AV17:AV18"/>
    <mergeCell ref="AW17:AW18"/>
    <mergeCell ref="AX17:AX18"/>
    <mergeCell ref="AY17:AY18"/>
    <mergeCell ref="AZ17:AZ18"/>
    <mergeCell ref="BA17:BA18"/>
    <mergeCell ref="BB17:BB18"/>
    <mergeCell ref="AV15:AV16"/>
    <mergeCell ref="AW15:AW16"/>
    <mergeCell ref="BC51:BC52"/>
    <mergeCell ref="BD51:BD52"/>
    <mergeCell ref="BE51:BE52"/>
    <mergeCell ref="BF51:BF52"/>
    <mergeCell ref="BG49:BG50"/>
    <mergeCell ref="BC49:BC50"/>
    <mergeCell ref="BD49:BD50"/>
    <mergeCell ref="BE49:BE50"/>
    <mergeCell ref="BF49:BF50"/>
    <mergeCell ref="AV5:AY5"/>
    <mergeCell ref="AZ5:AZ6"/>
    <mergeCell ref="BA5:BG5"/>
    <mergeCell ref="BB6:BE6"/>
    <mergeCell ref="BG53:BG54"/>
    <mergeCell ref="BC53:BC54"/>
    <mergeCell ref="BD53:BD54"/>
    <mergeCell ref="BE53:BE54"/>
    <mergeCell ref="BF53:BF54"/>
    <mergeCell ref="BG51:BG52"/>
    <mergeCell ref="BB7:BB8"/>
    <mergeCell ref="AV9:AV10"/>
    <mergeCell ref="AW9:AW10"/>
    <mergeCell ref="AX9:AX10"/>
    <mergeCell ref="AY9:AY10"/>
    <mergeCell ref="AZ9:AZ10"/>
    <mergeCell ref="BA9:BA10"/>
    <mergeCell ref="BB9:BB10"/>
    <mergeCell ref="AV7:AV8"/>
    <mergeCell ref="AW7:AW8"/>
    <mergeCell ref="AX11:AX12"/>
    <mergeCell ref="AY11:AY12"/>
    <mergeCell ref="AZ7:AZ8"/>
    <mergeCell ref="BE43:BE44"/>
    <mergeCell ref="BF43:BF44"/>
    <mergeCell ref="BG41:BG42"/>
    <mergeCell ref="BC41:BC42"/>
    <mergeCell ref="BD41:BD42"/>
    <mergeCell ref="BE41:BE42"/>
    <mergeCell ref="BF41:BF42"/>
    <mergeCell ref="BG47:BG48"/>
    <mergeCell ref="BC47:BC48"/>
    <mergeCell ref="BD47:BD48"/>
    <mergeCell ref="BE47:BE48"/>
    <mergeCell ref="BF47:BF48"/>
    <mergeCell ref="BG45:BG46"/>
    <mergeCell ref="BC45:BC46"/>
    <mergeCell ref="BD45:BD46"/>
    <mergeCell ref="BE45:BE46"/>
    <mergeCell ref="BF45:BF46"/>
    <mergeCell ref="BG29:BG30"/>
    <mergeCell ref="BC29:BC30"/>
    <mergeCell ref="BD29:BD30"/>
    <mergeCell ref="BE29:BE30"/>
    <mergeCell ref="BF29:BF30"/>
    <mergeCell ref="BG27:BG28"/>
    <mergeCell ref="BC27:BC28"/>
    <mergeCell ref="BD27:BD28"/>
    <mergeCell ref="BE27:BE28"/>
    <mergeCell ref="BF27:BF28"/>
    <mergeCell ref="BG33:BG34"/>
    <mergeCell ref="BC33:BC34"/>
    <mergeCell ref="BD33:BD34"/>
    <mergeCell ref="BE33:BE34"/>
    <mergeCell ref="BF33:BF34"/>
    <mergeCell ref="BG31:BG32"/>
    <mergeCell ref="BC31:BC32"/>
    <mergeCell ref="BD31:BD32"/>
    <mergeCell ref="BE31:BE32"/>
    <mergeCell ref="BF31:BF32"/>
    <mergeCell ref="BG21:BG22"/>
    <mergeCell ref="BC21:BC22"/>
    <mergeCell ref="BD21:BD22"/>
    <mergeCell ref="BE21:BE22"/>
    <mergeCell ref="BF21:BF22"/>
    <mergeCell ref="BG19:BG20"/>
    <mergeCell ref="BC19:BC20"/>
    <mergeCell ref="BD19:BD20"/>
    <mergeCell ref="BE19:BE20"/>
    <mergeCell ref="BF19:BF20"/>
    <mergeCell ref="BG25:BG26"/>
    <mergeCell ref="BC25:BC26"/>
    <mergeCell ref="BD25:BD26"/>
    <mergeCell ref="BE25:BE26"/>
    <mergeCell ref="BF25:BF26"/>
    <mergeCell ref="BG23:BG24"/>
    <mergeCell ref="BC23:BC24"/>
    <mergeCell ref="BD23:BD24"/>
    <mergeCell ref="BE23:BE24"/>
    <mergeCell ref="BF23:BF24"/>
    <mergeCell ref="BO9:BO10"/>
    <mergeCell ref="BC11:BC12"/>
    <mergeCell ref="BD11:BD12"/>
    <mergeCell ref="BE11:BE12"/>
    <mergeCell ref="BF11:BF12"/>
    <mergeCell ref="BG11:BG12"/>
    <mergeCell ref="BC9:BC10"/>
    <mergeCell ref="BD9:BD10"/>
    <mergeCell ref="BG13:BG14"/>
    <mergeCell ref="BC13:BC14"/>
    <mergeCell ref="BD13:BD14"/>
    <mergeCell ref="BE13:BE14"/>
    <mergeCell ref="BF13:BF14"/>
    <mergeCell ref="BF7:BF8"/>
    <mergeCell ref="BG7:BG8"/>
    <mergeCell ref="BG17:BG18"/>
    <mergeCell ref="BC17:BC18"/>
    <mergeCell ref="BD17:BD18"/>
    <mergeCell ref="BE17:BE18"/>
    <mergeCell ref="BF17:BF18"/>
    <mergeCell ref="BG15:BG16"/>
    <mergeCell ref="BC15:BC16"/>
    <mergeCell ref="BD15:BD16"/>
    <mergeCell ref="BE15:BE16"/>
    <mergeCell ref="BF15:BF16"/>
    <mergeCell ref="BC7:BC8"/>
    <mergeCell ref="BD7:BD8"/>
    <mergeCell ref="BE7:BE8"/>
    <mergeCell ref="GO47:GO48"/>
    <mergeCell ref="GP47:GP48"/>
    <mergeCell ref="GQ47:GQ48"/>
    <mergeCell ref="GR47:GR48"/>
    <mergeCell ref="GK47:GK48"/>
    <mergeCell ref="GL47:GL48"/>
    <mergeCell ref="GM47:GM48"/>
    <mergeCell ref="GN47:GN48"/>
    <mergeCell ref="GO49:GO50"/>
    <mergeCell ref="GP49:GP50"/>
    <mergeCell ref="GQ49:GQ50"/>
    <mergeCell ref="GR49:GR50"/>
    <mergeCell ref="GK49:GK50"/>
    <mergeCell ref="GL49:GL50"/>
    <mergeCell ref="GM49:GM50"/>
    <mergeCell ref="GN49:GN50"/>
    <mergeCell ref="GO51:GO52"/>
    <mergeCell ref="GP51:GP52"/>
    <mergeCell ref="GQ51:GQ52"/>
    <mergeCell ref="GR51:GR52"/>
    <mergeCell ref="GK51:GK52"/>
    <mergeCell ref="GL51:GL52"/>
    <mergeCell ref="GM51:GM52"/>
    <mergeCell ref="GN51:GN52"/>
    <mergeCell ref="GO53:GO54"/>
    <mergeCell ref="GP53:GP54"/>
    <mergeCell ref="GQ53:GQ54"/>
    <mergeCell ref="GR53:GR54"/>
    <mergeCell ref="GK53:GK54"/>
    <mergeCell ref="GL53:GL54"/>
    <mergeCell ref="GM53:GM54"/>
    <mergeCell ref="GN53:GN54"/>
    <mergeCell ref="GO41:GO42"/>
    <mergeCell ref="GP41:GP42"/>
    <mergeCell ref="GQ41:GQ42"/>
    <mergeCell ref="GR41:GR42"/>
    <mergeCell ref="GK41:GK42"/>
    <mergeCell ref="GL41:GL42"/>
    <mergeCell ref="GM41:GM42"/>
    <mergeCell ref="GN41:GN42"/>
    <mergeCell ref="GO43:GO44"/>
    <mergeCell ref="GP43:GP44"/>
    <mergeCell ref="GQ43:GQ44"/>
    <mergeCell ref="GR43:GR44"/>
    <mergeCell ref="GK43:GK44"/>
    <mergeCell ref="GL43:GL44"/>
    <mergeCell ref="GM43:GM44"/>
    <mergeCell ref="GN43:GN44"/>
    <mergeCell ref="GO45:GO46"/>
    <mergeCell ref="GP45:GP46"/>
    <mergeCell ref="GQ45:GQ46"/>
    <mergeCell ref="GR45:GR46"/>
    <mergeCell ref="GK45:GK46"/>
    <mergeCell ref="GL45:GL46"/>
    <mergeCell ref="GM45:GM46"/>
    <mergeCell ref="GN45:GN46"/>
    <mergeCell ref="GN31:GN32"/>
    <mergeCell ref="GO31:GO32"/>
    <mergeCell ref="GP27:GP28"/>
    <mergeCell ref="GQ27:GQ28"/>
    <mergeCell ref="GN27:GN28"/>
    <mergeCell ref="GO27:GO28"/>
    <mergeCell ref="GP31:GP32"/>
    <mergeCell ref="GQ31:GQ32"/>
    <mergeCell ref="GR31:GR32"/>
    <mergeCell ref="GL33:GL34"/>
    <mergeCell ref="GM33:GM34"/>
    <mergeCell ref="GN33:GN34"/>
    <mergeCell ref="GO33:GO34"/>
    <mergeCell ref="GP33:GP34"/>
    <mergeCell ref="GQ33:GQ34"/>
    <mergeCell ref="GR33:GR34"/>
    <mergeCell ref="GL31:GL32"/>
    <mergeCell ref="GM31:GM32"/>
    <mergeCell ref="GL25:GL26"/>
    <mergeCell ref="GM25:GM26"/>
    <mergeCell ref="GN25:GN26"/>
    <mergeCell ref="GO25:GO26"/>
    <mergeCell ref="GP25:GP26"/>
    <mergeCell ref="GQ25:GQ26"/>
    <mergeCell ref="GR25:GR26"/>
    <mergeCell ref="GR27:GR28"/>
    <mergeCell ref="GL29:GL30"/>
    <mergeCell ref="GM29:GM30"/>
    <mergeCell ref="GN29:GN30"/>
    <mergeCell ref="GO29:GO30"/>
    <mergeCell ref="GP29:GP30"/>
    <mergeCell ref="GQ29:GQ30"/>
    <mergeCell ref="GR29:GR30"/>
    <mergeCell ref="GL27:GL28"/>
    <mergeCell ref="GM27:GM28"/>
    <mergeCell ref="GO13:GO14"/>
    <mergeCell ref="GR15:GR16"/>
    <mergeCell ref="GP17:GP18"/>
    <mergeCell ref="GQ17:GQ18"/>
    <mergeCell ref="GR17:GR18"/>
    <mergeCell ref="GN15:GN16"/>
    <mergeCell ref="GO15:GO16"/>
    <mergeCell ref="GP15:GP16"/>
    <mergeCell ref="GP21:GP22"/>
    <mergeCell ref="GQ21:GQ22"/>
    <mergeCell ref="GR21:GR22"/>
    <mergeCell ref="GM19:GM20"/>
    <mergeCell ref="GN19:GN20"/>
    <mergeCell ref="GO19:GO20"/>
    <mergeCell ref="GP19:GP20"/>
    <mergeCell ref="GL23:GL24"/>
    <mergeCell ref="GM23:GM24"/>
    <mergeCell ref="GN23:GN24"/>
    <mergeCell ref="GO23:GO24"/>
    <mergeCell ref="GQ19:GQ20"/>
    <mergeCell ref="GR19:GR20"/>
    <mergeCell ref="GL21:GL22"/>
    <mergeCell ref="GM21:GM22"/>
    <mergeCell ref="GN21:GN22"/>
    <mergeCell ref="GO21:GO22"/>
    <mergeCell ref="GP23:GP24"/>
    <mergeCell ref="GQ23:GQ24"/>
    <mergeCell ref="GR23:GR24"/>
    <mergeCell ref="GF53:GF54"/>
    <mergeCell ref="GG53:GG54"/>
    <mergeCell ref="GH53:GH54"/>
    <mergeCell ref="GI53:GI54"/>
    <mergeCell ref="GB53:GB54"/>
    <mergeCell ref="GC53:GC54"/>
    <mergeCell ref="GD53:GD54"/>
    <mergeCell ref="GE53:GE54"/>
    <mergeCell ref="GO9:GO10"/>
    <mergeCell ref="GP9:GP10"/>
    <mergeCell ref="GQ9:GQ10"/>
    <mergeCell ref="GR9:GR10"/>
    <mergeCell ref="GO7:GO8"/>
    <mergeCell ref="GP7:GP8"/>
    <mergeCell ref="GQ7:GQ8"/>
    <mergeCell ref="GR7:GR8"/>
    <mergeCell ref="GP13:GP14"/>
    <mergeCell ref="GQ13:GQ14"/>
    <mergeCell ref="GR13:GR14"/>
    <mergeCell ref="GN11:GN12"/>
    <mergeCell ref="GO11:GO12"/>
    <mergeCell ref="GP11:GP12"/>
    <mergeCell ref="GQ11:GQ12"/>
    <mergeCell ref="GL17:GL18"/>
    <mergeCell ref="GM17:GM18"/>
    <mergeCell ref="GN17:GN18"/>
    <mergeCell ref="GO17:GO18"/>
    <mergeCell ref="GQ15:GQ16"/>
    <mergeCell ref="GR11:GR12"/>
    <mergeCell ref="GL13:GL14"/>
    <mergeCell ref="GM13:GM14"/>
    <mergeCell ref="GN13:GN14"/>
    <mergeCell ref="GF47:GF48"/>
    <mergeCell ref="GG47:GG48"/>
    <mergeCell ref="GH47:GH48"/>
    <mergeCell ref="GI47:GI48"/>
    <mergeCell ref="GB47:GB48"/>
    <mergeCell ref="GC47:GC48"/>
    <mergeCell ref="GD47:GD48"/>
    <mergeCell ref="GE47:GE48"/>
    <mergeCell ref="GF49:GF50"/>
    <mergeCell ref="GG49:GG50"/>
    <mergeCell ref="GH49:GH50"/>
    <mergeCell ref="GI49:GI50"/>
    <mergeCell ref="GB49:GB50"/>
    <mergeCell ref="GC49:GC50"/>
    <mergeCell ref="GD49:GD50"/>
    <mergeCell ref="GE49:GE50"/>
    <mergeCell ref="GF51:GF52"/>
    <mergeCell ref="GG51:GG52"/>
    <mergeCell ref="GH51:GH52"/>
    <mergeCell ref="GI51:GI52"/>
    <mergeCell ref="GB51:GB52"/>
    <mergeCell ref="GC51:GC52"/>
    <mergeCell ref="GD51:GD52"/>
    <mergeCell ref="GE51:GE52"/>
    <mergeCell ref="GD41:GD42"/>
    <mergeCell ref="GE41:GE42"/>
    <mergeCell ref="GF41:GF42"/>
    <mergeCell ref="GG41:GG42"/>
    <mergeCell ref="GH41:GH42"/>
    <mergeCell ref="GI41:GI42"/>
    <mergeCell ref="GB43:GB44"/>
    <mergeCell ref="GC43:GC44"/>
    <mergeCell ref="GD43:GD44"/>
    <mergeCell ref="GE43:GE44"/>
    <mergeCell ref="GF43:GF44"/>
    <mergeCell ref="GG43:GG44"/>
    <mergeCell ref="GH43:GH44"/>
    <mergeCell ref="GI43:GI44"/>
    <mergeCell ref="GF45:GF46"/>
    <mergeCell ref="GG45:GG46"/>
    <mergeCell ref="GH45:GH46"/>
    <mergeCell ref="GI45:GI46"/>
    <mergeCell ref="GB45:GB46"/>
    <mergeCell ref="GC45:GC46"/>
    <mergeCell ref="GD45:GD46"/>
    <mergeCell ref="GE45:GE46"/>
    <mergeCell ref="GF7:GF8"/>
    <mergeCell ref="GF11:GF12"/>
    <mergeCell ref="GF13:GF14"/>
    <mergeCell ref="GF15:GF16"/>
    <mergeCell ref="GF17:GF18"/>
    <mergeCell ref="GF19:GF20"/>
    <mergeCell ref="GF21:GF22"/>
    <mergeCell ref="GB21:GB22"/>
    <mergeCell ref="GB23:GB24"/>
    <mergeCell ref="GF23:GF24"/>
    <mergeCell ref="GF25:GF26"/>
    <mergeCell ref="GF27:GF28"/>
    <mergeCell ref="GF29:GF30"/>
    <mergeCell ref="GE29:GE30"/>
    <mergeCell ref="GC29:GC30"/>
    <mergeCell ref="GD21:GD22"/>
    <mergeCell ref="GE21:GE22"/>
    <mergeCell ref="GB7:GB8"/>
    <mergeCell ref="GB11:GB12"/>
    <mergeCell ref="GB13:GB14"/>
    <mergeCell ref="GB15:GB16"/>
    <mergeCell ref="GB17:GB18"/>
    <mergeCell ref="GB19:GB20"/>
    <mergeCell ref="GB25:GB26"/>
    <mergeCell ref="GB27:GB28"/>
    <mergeCell ref="GB29:GB30"/>
    <mergeCell ref="GG11:GG12"/>
    <mergeCell ref="GH11:GH12"/>
    <mergeCell ref="GI11:GI12"/>
    <mergeCell ref="GH13:GH14"/>
    <mergeCell ref="GI13:GI14"/>
    <mergeCell ref="GC33:GC34"/>
    <mergeCell ref="GD33:GD34"/>
    <mergeCell ref="GE33:GE34"/>
    <mergeCell ref="GG29:GG30"/>
    <mergeCell ref="GD29:GD30"/>
    <mergeCell ref="GH21:GH22"/>
    <mergeCell ref="GI21:GI22"/>
    <mergeCell ref="GG23:GG24"/>
    <mergeCell ref="GH23:GH24"/>
    <mergeCell ref="GI23:GI24"/>
    <mergeCell ref="GG15:GG16"/>
    <mergeCell ref="GH15:GH16"/>
    <mergeCell ref="GI15:GI16"/>
    <mergeCell ref="GH17:GH18"/>
    <mergeCell ref="GI17:GI18"/>
    <mergeCell ref="GH29:GH30"/>
    <mergeCell ref="GI29:GI30"/>
    <mergeCell ref="GG31:GG32"/>
    <mergeCell ref="GH31:GH32"/>
    <mergeCell ref="GI31:GI32"/>
    <mergeCell ref="GH25:GH26"/>
    <mergeCell ref="GI25:GI26"/>
    <mergeCell ref="GG27:GG28"/>
    <mergeCell ref="GH27:GH28"/>
    <mergeCell ref="GI27:GI28"/>
    <mergeCell ref="GG33:GG34"/>
    <mergeCell ref="GH33:GH34"/>
    <mergeCell ref="GM11:GM12"/>
    <mergeCell ref="GK7:GK8"/>
    <mergeCell ref="GK9:GK10"/>
    <mergeCell ref="GK11:GK12"/>
    <mergeCell ref="GL7:GL8"/>
    <mergeCell ref="GC11:GC12"/>
    <mergeCell ref="GC27:GC28"/>
    <mergeCell ref="GD27:GD28"/>
    <mergeCell ref="GE27:GE28"/>
    <mergeCell ref="GC25:GC26"/>
    <mergeCell ref="GD25:GD26"/>
    <mergeCell ref="GE25:GE26"/>
    <mergeCell ref="GC21:GC22"/>
    <mergeCell ref="GD11:GD12"/>
    <mergeCell ref="GE11:GE12"/>
    <mergeCell ref="GC7:GC8"/>
    <mergeCell ref="GD7:GD8"/>
    <mergeCell ref="GE7:GE8"/>
    <mergeCell ref="GC9:GC10"/>
    <mergeCell ref="GD9:GD10"/>
    <mergeCell ref="GE9:GE10"/>
    <mergeCell ref="GC23:GC24"/>
    <mergeCell ref="GD23:GD24"/>
    <mergeCell ref="GE23:GE24"/>
    <mergeCell ref="GE13:GE14"/>
    <mergeCell ref="GC15:GC16"/>
    <mergeCell ref="GD15:GD16"/>
    <mergeCell ref="GE15:GE16"/>
    <mergeCell ref="GD13:GD14"/>
    <mergeCell ref="GG7:GG8"/>
    <mergeCell ref="GG9:GG10"/>
    <mergeCell ref="GG13:GG14"/>
    <mergeCell ref="GB5:GE5"/>
    <mergeCell ref="GF5:GI5"/>
    <mergeCell ref="GH7:GH8"/>
    <mergeCell ref="GI7:GI8"/>
    <mergeCell ref="GK13:GK14"/>
    <mergeCell ref="GK15:GK16"/>
    <mergeCell ref="GC13:GC14"/>
    <mergeCell ref="GK5:GR5"/>
    <mergeCell ref="GK39:GR39"/>
    <mergeCell ref="GK19:GK20"/>
    <mergeCell ref="GK21:GK22"/>
    <mergeCell ref="GK23:GK24"/>
    <mergeCell ref="GK25:GK26"/>
    <mergeCell ref="GK27:GK28"/>
    <mergeCell ref="GK29:GK30"/>
    <mergeCell ref="GK31:GK32"/>
    <mergeCell ref="GK33:GK34"/>
    <mergeCell ref="GL19:GL20"/>
    <mergeCell ref="GK17:GK18"/>
    <mergeCell ref="GC19:GC20"/>
    <mergeCell ref="GD19:GD20"/>
    <mergeCell ref="GE19:GE20"/>
    <mergeCell ref="GC17:GC18"/>
    <mergeCell ref="GD17:GD18"/>
    <mergeCell ref="GE17:GE18"/>
    <mergeCell ref="GG19:GG20"/>
    <mergeCell ref="GH19:GH20"/>
    <mergeCell ref="GI19:GI20"/>
    <mergeCell ref="GM7:GM8"/>
    <mergeCell ref="GL9:GL10"/>
    <mergeCell ref="GM9:GM10"/>
    <mergeCell ref="GL11:GL12"/>
    <mergeCell ref="DP45:DP46"/>
    <mergeCell ref="DQ45:DQ46"/>
    <mergeCell ref="DP31:DP32"/>
    <mergeCell ref="DQ31:DQ32"/>
    <mergeCell ref="DP33:DP34"/>
    <mergeCell ref="DQ33:DQ34"/>
    <mergeCell ref="DQ41:DQ42"/>
    <mergeCell ref="DP51:DP52"/>
    <mergeCell ref="DQ51:DQ52"/>
    <mergeCell ref="DP53:DP54"/>
    <mergeCell ref="DQ53:DQ54"/>
    <mergeCell ref="DP47:DP48"/>
    <mergeCell ref="DQ47:DQ48"/>
    <mergeCell ref="DP49:DP50"/>
    <mergeCell ref="DQ49:DQ50"/>
    <mergeCell ref="GL15:GL16"/>
    <mergeCell ref="GM15:GM16"/>
    <mergeCell ref="GG17:GG18"/>
    <mergeCell ref="GG21:GG22"/>
    <mergeCell ref="GG25:GG26"/>
    <mergeCell ref="GI33:GI34"/>
    <mergeCell ref="GB31:GB32"/>
    <mergeCell ref="GF31:GF32"/>
    <mergeCell ref="GF33:GF34"/>
    <mergeCell ref="GC31:GC32"/>
    <mergeCell ref="GD31:GD32"/>
    <mergeCell ref="GE31:GE32"/>
    <mergeCell ref="GB33:GB34"/>
    <mergeCell ref="GB39:GE39"/>
    <mergeCell ref="GF39:GI39"/>
    <mergeCell ref="GB41:GB42"/>
    <mergeCell ref="GC41:GC42"/>
    <mergeCell ref="DP19:DP20"/>
    <mergeCell ref="DQ19:DQ20"/>
    <mergeCell ref="DP21:DP22"/>
    <mergeCell ref="DQ21:DQ22"/>
    <mergeCell ref="DP15:DP16"/>
    <mergeCell ref="DQ15:DQ16"/>
    <mergeCell ref="DP17:DP18"/>
    <mergeCell ref="DQ17:DQ18"/>
    <mergeCell ref="DP27:DP28"/>
    <mergeCell ref="DQ27:DQ28"/>
    <mergeCell ref="DP29:DP30"/>
    <mergeCell ref="DQ29:DQ30"/>
    <mergeCell ref="DP23:DP24"/>
    <mergeCell ref="DQ23:DQ24"/>
    <mergeCell ref="DP25:DP26"/>
    <mergeCell ref="DQ25:DQ26"/>
    <mergeCell ref="DP43:DP44"/>
    <mergeCell ref="DQ43:DQ44"/>
    <mergeCell ref="DN41:DN42"/>
    <mergeCell ref="DO41:DO42"/>
    <mergeCell ref="DN39:DQ39"/>
    <mergeCell ref="DP41:DP42"/>
    <mergeCell ref="DN51:DN52"/>
    <mergeCell ref="DO51:DO52"/>
    <mergeCell ref="DN53:DN54"/>
    <mergeCell ref="DO53:DO54"/>
    <mergeCell ref="DN47:DN48"/>
    <mergeCell ref="DO47:DO48"/>
    <mergeCell ref="DN49:DN50"/>
    <mergeCell ref="DO49:DO50"/>
    <mergeCell ref="GN7:GN8"/>
    <mergeCell ref="DN7:DN8"/>
    <mergeCell ref="DO7:DO8"/>
    <mergeCell ref="FZ5:GA5"/>
    <mergeCell ref="GA7:GA8"/>
    <mergeCell ref="FZ7:FZ8"/>
    <mergeCell ref="FT7:FT8"/>
    <mergeCell ref="FT5:FY5"/>
    <mergeCell ref="FY7:FY8"/>
    <mergeCell ref="FX7:FX8"/>
    <mergeCell ref="DP11:DP12"/>
    <mergeCell ref="DQ11:DQ12"/>
    <mergeCell ref="DP13:DP14"/>
    <mergeCell ref="DQ13:DQ14"/>
    <mergeCell ref="DN5:DQ5"/>
    <mergeCell ref="DP7:DP8"/>
    <mergeCell ref="DQ7:DQ8"/>
    <mergeCell ref="DN13:DN14"/>
    <mergeCell ref="DO13:DO14"/>
    <mergeCell ref="DQ9:DQ10"/>
    <mergeCell ref="DN15:DN16"/>
    <mergeCell ref="DO15:DO16"/>
    <mergeCell ref="DN11:DN12"/>
    <mergeCell ref="DO11:DO12"/>
    <mergeCell ref="DL51:DL52"/>
    <mergeCell ref="DM51:DM52"/>
    <mergeCell ref="DL47:DL48"/>
    <mergeCell ref="DM47:DM48"/>
    <mergeCell ref="DL49:DL50"/>
    <mergeCell ref="DM49:DM50"/>
    <mergeCell ref="DN21:DN22"/>
    <mergeCell ref="DO21:DO22"/>
    <mergeCell ref="DN23:DN24"/>
    <mergeCell ref="DO23:DO24"/>
    <mergeCell ref="DN17:DN18"/>
    <mergeCell ref="DO17:DO18"/>
    <mergeCell ref="DN19:DN20"/>
    <mergeCell ref="DO19:DO20"/>
    <mergeCell ref="DN29:DN30"/>
    <mergeCell ref="DO29:DO30"/>
    <mergeCell ref="DN31:DN32"/>
    <mergeCell ref="DO31:DO32"/>
    <mergeCell ref="DN25:DN26"/>
    <mergeCell ref="DO25:DO26"/>
    <mergeCell ref="DN27:DN28"/>
    <mergeCell ref="DO27:DO28"/>
    <mergeCell ref="DN43:DN44"/>
    <mergeCell ref="DO43:DO44"/>
    <mergeCell ref="DN45:DN46"/>
    <mergeCell ref="DO45:DO46"/>
    <mergeCell ref="DN33:DN34"/>
    <mergeCell ref="DO33:DO34"/>
    <mergeCell ref="DH43:DH44"/>
    <mergeCell ref="DI43:DI44"/>
    <mergeCell ref="DJ43:DJ44"/>
    <mergeCell ref="DK43:DK44"/>
    <mergeCell ref="DH45:DH46"/>
    <mergeCell ref="DI45:DI46"/>
    <mergeCell ref="DJ45:DJ46"/>
    <mergeCell ref="DK45:DK46"/>
    <mergeCell ref="DH47:DH48"/>
    <mergeCell ref="DI47:DI48"/>
    <mergeCell ref="DJ47:DJ48"/>
    <mergeCell ref="DK47:DK48"/>
    <mergeCell ref="DL45:DL46"/>
    <mergeCell ref="DM45:DM46"/>
    <mergeCell ref="DJ53:DJ54"/>
    <mergeCell ref="DK53:DK54"/>
    <mergeCell ref="DH49:DH50"/>
    <mergeCell ref="DI49:DI50"/>
    <mergeCell ref="DJ49:DJ50"/>
    <mergeCell ref="DK49:DK50"/>
    <mergeCell ref="DL43:DL44"/>
    <mergeCell ref="DM43:DM44"/>
    <mergeCell ref="DL53:DL54"/>
    <mergeCell ref="DM53:DM54"/>
    <mergeCell ref="DH51:DH52"/>
    <mergeCell ref="DI51:DI52"/>
    <mergeCell ref="DJ51:DJ52"/>
    <mergeCell ref="DK51:DK52"/>
    <mergeCell ref="DH53:DH54"/>
    <mergeCell ref="DI53:DI54"/>
    <mergeCell ref="DL31:DL32"/>
    <mergeCell ref="DM31:DM32"/>
    <mergeCell ref="DL33:DL34"/>
    <mergeCell ref="DM33:DM34"/>
    <mergeCell ref="DH31:DH32"/>
    <mergeCell ref="DI31:DI32"/>
    <mergeCell ref="DH33:DH34"/>
    <mergeCell ref="DI33:DI34"/>
    <mergeCell ref="DJ33:DJ34"/>
    <mergeCell ref="DK33:DK34"/>
    <mergeCell ref="DJ31:DJ32"/>
    <mergeCell ref="DK31:DK32"/>
    <mergeCell ref="DH39:DM39"/>
    <mergeCell ref="DH41:DH42"/>
    <mergeCell ref="DI41:DI42"/>
    <mergeCell ref="DJ41:DJ42"/>
    <mergeCell ref="DK41:DK42"/>
    <mergeCell ref="DL41:DL42"/>
    <mergeCell ref="DM41:DM42"/>
    <mergeCell ref="DL23:DL24"/>
    <mergeCell ref="DM23:DM24"/>
    <mergeCell ref="DL25:DL26"/>
    <mergeCell ref="DM25:DM26"/>
    <mergeCell ref="DH23:DH24"/>
    <mergeCell ref="DI23:DI24"/>
    <mergeCell ref="DH25:DH26"/>
    <mergeCell ref="DI25:DI26"/>
    <mergeCell ref="DJ25:DJ26"/>
    <mergeCell ref="DK25:DK26"/>
    <mergeCell ref="DJ23:DJ24"/>
    <mergeCell ref="DK23:DK24"/>
    <mergeCell ref="DH29:DH30"/>
    <mergeCell ref="DI29:DI30"/>
    <mergeCell ref="DJ29:DJ30"/>
    <mergeCell ref="DK29:DK30"/>
    <mergeCell ref="DH27:DH28"/>
    <mergeCell ref="DI27:DI28"/>
    <mergeCell ref="DJ27:DJ28"/>
    <mergeCell ref="DK27:DK28"/>
    <mergeCell ref="DL27:DL28"/>
    <mergeCell ref="DM27:DM28"/>
    <mergeCell ref="DL29:DL30"/>
    <mergeCell ref="DM29:DM30"/>
    <mergeCell ref="DI15:DI16"/>
    <mergeCell ref="DH17:DH18"/>
    <mergeCell ref="DI17:DI18"/>
    <mergeCell ref="DJ17:DJ18"/>
    <mergeCell ref="DK17:DK18"/>
    <mergeCell ref="DJ15:DJ16"/>
    <mergeCell ref="DK15:DK16"/>
    <mergeCell ref="DH21:DH22"/>
    <mergeCell ref="DI21:DI22"/>
    <mergeCell ref="DJ21:DJ22"/>
    <mergeCell ref="DK21:DK22"/>
    <mergeCell ref="DH19:DH20"/>
    <mergeCell ref="DI19:DI20"/>
    <mergeCell ref="DJ19:DJ20"/>
    <mergeCell ref="DK19:DK20"/>
    <mergeCell ref="DL19:DL20"/>
    <mergeCell ref="DM19:DM20"/>
    <mergeCell ref="DL21:DL22"/>
    <mergeCell ref="DM21:DM22"/>
    <mergeCell ref="DD53:DD54"/>
    <mergeCell ref="DE53:DE54"/>
    <mergeCell ref="DF53:DF54"/>
    <mergeCell ref="DG53:DG54"/>
    <mergeCell ref="DD51:DD52"/>
    <mergeCell ref="DE51:DE52"/>
    <mergeCell ref="DF51:DF52"/>
    <mergeCell ref="DG51:DG52"/>
    <mergeCell ref="DH5:DM5"/>
    <mergeCell ref="DH7:DH8"/>
    <mergeCell ref="DI7:DI8"/>
    <mergeCell ref="DJ7:DJ8"/>
    <mergeCell ref="DK7:DK8"/>
    <mergeCell ref="DL7:DL8"/>
    <mergeCell ref="DM7:DM8"/>
    <mergeCell ref="DH13:DH14"/>
    <mergeCell ref="DI13:DI14"/>
    <mergeCell ref="DJ13:DJ14"/>
    <mergeCell ref="DK13:DK14"/>
    <mergeCell ref="DH11:DH12"/>
    <mergeCell ref="DI11:DI12"/>
    <mergeCell ref="DJ11:DJ12"/>
    <mergeCell ref="DK11:DK12"/>
    <mergeCell ref="DL11:DL12"/>
    <mergeCell ref="DM11:DM12"/>
    <mergeCell ref="DL13:DL14"/>
    <mergeCell ref="DM13:DM14"/>
    <mergeCell ref="DL15:DL16"/>
    <mergeCell ref="DM15:DM16"/>
    <mergeCell ref="DL17:DL18"/>
    <mergeCell ref="DM17:DM18"/>
    <mergeCell ref="DH15:DH16"/>
    <mergeCell ref="DD41:DD42"/>
    <mergeCell ref="DE41:DE42"/>
    <mergeCell ref="DF41:DF42"/>
    <mergeCell ref="DG41:DG42"/>
    <mergeCell ref="DD33:DD34"/>
    <mergeCell ref="DE33:DE34"/>
    <mergeCell ref="DF33:DF34"/>
    <mergeCell ref="DG33:DG34"/>
    <mergeCell ref="DD45:DD46"/>
    <mergeCell ref="DE45:DE46"/>
    <mergeCell ref="DF45:DF46"/>
    <mergeCell ref="DG45:DG46"/>
    <mergeCell ref="DD43:DD44"/>
    <mergeCell ref="DE43:DE44"/>
    <mergeCell ref="DF43:DF44"/>
    <mergeCell ref="DG43:DG44"/>
    <mergeCell ref="DD49:DD50"/>
    <mergeCell ref="DE49:DE50"/>
    <mergeCell ref="DF49:DF50"/>
    <mergeCell ref="DG49:DG50"/>
    <mergeCell ref="DD47:DD48"/>
    <mergeCell ref="DE47:DE48"/>
    <mergeCell ref="DF47:DF48"/>
    <mergeCell ref="DG47:DG48"/>
    <mergeCell ref="DD27:DD28"/>
    <mergeCell ref="DE27:DE28"/>
    <mergeCell ref="DF27:DF28"/>
    <mergeCell ref="DG27:DG28"/>
    <mergeCell ref="DD25:DD26"/>
    <mergeCell ref="DE25:DE26"/>
    <mergeCell ref="DF25:DF26"/>
    <mergeCell ref="DG25:DG26"/>
    <mergeCell ref="DD31:DD32"/>
    <mergeCell ref="DE31:DE32"/>
    <mergeCell ref="DF31:DF32"/>
    <mergeCell ref="DG31:DG32"/>
    <mergeCell ref="DD29:DD30"/>
    <mergeCell ref="DE29:DE30"/>
    <mergeCell ref="DF29:DF30"/>
    <mergeCell ref="DG29:DG30"/>
    <mergeCell ref="DD39:DG39"/>
    <mergeCell ref="DE15:DE16"/>
    <mergeCell ref="DF15:DF16"/>
    <mergeCell ref="DG15:DG16"/>
    <mergeCell ref="DD13:DD14"/>
    <mergeCell ref="DE13:DE14"/>
    <mergeCell ref="DF13:DF14"/>
    <mergeCell ref="DG13:DG14"/>
    <mergeCell ref="DD19:DD20"/>
    <mergeCell ref="DE19:DE20"/>
    <mergeCell ref="DF19:DF20"/>
    <mergeCell ref="DG19:DG20"/>
    <mergeCell ref="DD17:DD18"/>
    <mergeCell ref="DE17:DE18"/>
    <mergeCell ref="DF17:DF18"/>
    <mergeCell ref="DG17:DG18"/>
    <mergeCell ref="DD23:DD24"/>
    <mergeCell ref="DE23:DE24"/>
    <mergeCell ref="DF23:DF24"/>
    <mergeCell ref="DG23:DG24"/>
    <mergeCell ref="DD21:DD22"/>
    <mergeCell ref="DE21:DE22"/>
    <mergeCell ref="DF21:DF22"/>
    <mergeCell ref="DG21:DG22"/>
    <mergeCell ref="GA43:GA44"/>
    <mergeCell ref="FZ45:FZ46"/>
    <mergeCell ref="GA45:GA46"/>
    <mergeCell ref="FZ39:GA39"/>
    <mergeCell ref="FZ41:FZ42"/>
    <mergeCell ref="GA41:GA42"/>
    <mergeCell ref="GA51:GA52"/>
    <mergeCell ref="FZ53:FZ54"/>
    <mergeCell ref="GA53:GA54"/>
    <mergeCell ref="FZ47:FZ48"/>
    <mergeCell ref="GA47:GA48"/>
    <mergeCell ref="FZ49:FZ50"/>
    <mergeCell ref="GA49:GA50"/>
    <mergeCell ref="DD5:DG5"/>
    <mergeCell ref="DD7:DD8"/>
    <mergeCell ref="DE7:DE8"/>
    <mergeCell ref="DF7:DF8"/>
    <mergeCell ref="DG7:DG8"/>
    <mergeCell ref="FZ51:FZ52"/>
    <mergeCell ref="FZ43:FZ44"/>
    <mergeCell ref="FZ31:FZ32"/>
    <mergeCell ref="FZ17:FZ18"/>
    <mergeCell ref="FZ19:FZ20"/>
    <mergeCell ref="DD11:DD12"/>
    <mergeCell ref="DE11:DE12"/>
    <mergeCell ref="DF11:DF12"/>
    <mergeCell ref="DG11:DG12"/>
    <mergeCell ref="DD9:DD10"/>
    <mergeCell ref="DE9:DE10"/>
    <mergeCell ref="DF9:DF10"/>
    <mergeCell ref="DG9:DG10"/>
    <mergeCell ref="DD15:DD16"/>
    <mergeCell ref="GA25:GA26"/>
    <mergeCell ref="FZ25:FZ26"/>
    <mergeCell ref="FZ27:FZ28"/>
    <mergeCell ref="FZ29:FZ30"/>
    <mergeCell ref="FZ21:FZ22"/>
    <mergeCell ref="FZ23:FZ24"/>
    <mergeCell ref="GA27:GA28"/>
    <mergeCell ref="GA29:GA30"/>
    <mergeCell ref="GA31:GA32"/>
    <mergeCell ref="GA33:GA34"/>
    <mergeCell ref="FZ33:FZ34"/>
    <mergeCell ref="GA11:GA12"/>
    <mergeCell ref="GA13:GA14"/>
    <mergeCell ref="GA15:GA16"/>
    <mergeCell ref="GA17:GA18"/>
    <mergeCell ref="GA19:GA20"/>
    <mergeCell ref="GA21:GA22"/>
    <mergeCell ref="GA23:GA24"/>
    <mergeCell ref="FX53:FX54"/>
    <mergeCell ref="FY53:FY54"/>
    <mergeCell ref="FT51:FT52"/>
    <mergeCell ref="FU51:FU52"/>
    <mergeCell ref="FV51:FV52"/>
    <mergeCell ref="FW51:FW52"/>
    <mergeCell ref="FT53:FT54"/>
    <mergeCell ref="FU53:FU54"/>
    <mergeCell ref="FV53:FV54"/>
    <mergeCell ref="FW53:FW54"/>
    <mergeCell ref="FZ11:FZ12"/>
    <mergeCell ref="FZ13:FZ14"/>
    <mergeCell ref="FZ15:FZ16"/>
    <mergeCell ref="FX51:FX52"/>
    <mergeCell ref="FY51:FY52"/>
    <mergeCell ref="FX47:FX48"/>
    <mergeCell ref="FY47:FY48"/>
    <mergeCell ref="FX49:FX50"/>
    <mergeCell ref="FY49:FY50"/>
    <mergeCell ref="FX43:FX44"/>
    <mergeCell ref="FT47:FT48"/>
    <mergeCell ref="FU47:FU48"/>
    <mergeCell ref="FV47:FV48"/>
    <mergeCell ref="FW47:FW48"/>
    <mergeCell ref="FX41:FX42"/>
    <mergeCell ref="FY41:FY42"/>
    <mergeCell ref="FX45:FX46"/>
    <mergeCell ref="FY45:FY46"/>
    <mergeCell ref="FY43:FY44"/>
    <mergeCell ref="FW45:FW46"/>
    <mergeCell ref="FT49:FT50"/>
    <mergeCell ref="FU49:FU50"/>
    <mergeCell ref="FV49:FV50"/>
    <mergeCell ref="FW49:FW50"/>
    <mergeCell ref="FT43:FT44"/>
    <mergeCell ref="FU43:FU44"/>
    <mergeCell ref="FV43:FV44"/>
    <mergeCell ref="FT45:FT46"/>
    <mergeCell ref="FU45:FU46"/>
    <mergeCell ref="FV45:FV46"/>
    <mergeCell ref="FY33:FY34"/>
    <mergeCell ref="FY9:FY10"/>
    <mergeCell ref="FY11:FY12"/>
    <mergeCell ref="FY13:FY14"/>
    <mergeCell ref="FY15:FY16"/>
    <mergeCell ref="FY17:FY18"/>
    <mergeCell ref="FY19:FY20"/>
    <mergeCell ref="FY21:FY22"/>
    <mergeCell ref="FY23:FY24"/>
    <mergeCell ref="FW43:FW44"/>
    <mergeCell ref="FY25:FY26"/>
    <mergeCell ref="FY27:FY28"/>
    <mergeCell ref="FY29:FY30"/>
    <mergeCell ref="FY31:FY32"/>
    <mergeCell ref="FT39:FY39"/>
    <mergeCell ref="FT41:FT42"/>
    <mergeCell ref="FU41:FU42"/>
    <mergeCell ref="FV41:FV42"/>
    <mergeCell ref="FW41:FW42"/>
    <mergeCell ref="FX31:FX32"/>
    <mergeCell ref="FX17:FX18"/>
    <mergeCell ref="FX19:FX20"/>
    <mergeCell ref="FX21:FX22"/>
    <mergeCell ref="FX23:FX24"/>
    <mergeCell ref="FT33:FT34"/>
    <mergeCell ref="FU33:FU34"/>
    <mergeCell ref="FV33:FV34"/>
    <mergeCell ref="FW33:FW34"/>
    <mergeCell ref="FT31:FT32"/>
    <mergeCell ref="FX25:FX26"/>
    <mergeCell ref="FX27:FX28"/>
    <mergeCell ref="FX29:FX30"/>
    <mergeCell ref="FX11:FX12"/>
    <mergeCell ref="FX13:FX14"/>
    <mergeCell ref="FX15:FX16"/>
    <mergeCell ref="FX33:FX34"/>
    <mergeCell ref="FT23:FT24"/>
    <mergeCell ref="FU23:FU24"/>
    <mergeCell ref="FV23:FV24"/>
    <mergeCell ref="FW23:FW24"/>
    <mergeCell ref="FT21:FT22"/>
    <mergeCell ref="FU21:FU22"/>
    <mergeCell ref="FV21:FV22"/>
    <mergeCell ref="FW21:FW22"/>
    <mergeCell ref="FT27:FT28"/>
    <mergeCell ref="FU27:FU28"/>
    <mergeCell ref="FV27:FV28"/>
    <mergeCell ref="FW27:FW28"/>
    <mergeCell ref="FT25:FT26"/>
    <mergeCell ref="FU25:FU26"/>
    <mergeCell ref="FV25:FV26"/>
    <mergeCell ref="FW25:FW26"/>
    <mergeCell ref="FU31:FU32"/>
    <mergeCell ref="FV31:FV32"/>
    <mergeCell ref="FW31:FW32"/>
    <mergeCell ref="FT29:FT30"/>
    <mergeCell ref="FU29:FU30"/>
    <mergeCell ref="FV29:FV30"/>
    <mergeCell ref="FW29:FW30"/>
    <mergeCell ref="FT11:FT12"/>
    <mergeCell ref="FU11:FU12"/>
    <mergeCell ref="FV11:FV12"/>
    <mergeCell ref="FW11:FW12"/>
    <mergeCell ref="FU7:FU8"/>
    <mergeCell ref="FV7:FV8"/>
    <mergeCell ref="FW7:FW8"/>
    <mergeCell ref="FT15:FT16"/>
    <mergeCell ref="FU15:FU16"/>
    <mergeCell ref="FV15:FV16"/>
    <mergeCell ref="FW15:FW16"/>
    <mergeCell ref="FT13:FT14"/>
    <mergeCell ref="FU13:FU14"/>
    <mergeCell ref="FV13:FV14"/>
    <mergeCell ref="FW13:FW14"/>
    <mergeCell ref="FT19:FT20"/>
    <mergeCell ref="FU19:FU20"/>
    <mergeCell ref="FV19:FV20"/>
    <mergeCell ref="FW19:FW20"/>
    <mergeCell ref="FT17:FT18"/>
    <mergeCell ref="FU17:FU18"/>
    <mergeCell ref="FV17:FV18"/>
    <mergeCell ref="FW17:FW18"/>
    <mergeCell ref="FP45:FP46"/>
    <mergeCell ref="FQ45:FQ46"/>
    <mergeCell ref="FR45:FR46"/>
    <mergeCell ref="FS45:FS46"/>
    <mergeCell ref="FP43:FP44"/>
    <mergeCell ref="FQ43:FQ44"/>
    <mergeCell ref="FR43:FR44"/>
    <mergeCell ref="FS43:FS44"/>
    <mergeCell ref="FP49:FP50"/>
    <mergeCell ref="FQ49:FQ50"/>
    <mergeCell ref="FR49:FR50"/>
    <mergeCell ref="FS49:FS50"/>
    <mergeCell ref="FP47:FP48"/>
    <mergeCell ref="FQ47:FQ48"/>
    <mergeCell ref="FR47:FR48"/>
    <mergeCell ref="FS47:FS48"/>
    <mergeCell ref="FP53:FP54"/>
    <mergeCell ref="FQ53:FQ54"/>
    <mergeCell ref="FR53:FR54"/>
    <mergeCell ref="FS53:FS54"/>
    <mergeCell ref="FP51:FP52"/>
    <mergeCell ref="FQ51:FQ52"/>
    <mergeCell ref="FR51:FR52"/>
    <mergeCell ref="FS51:FS52"/>
    <mergeCell ref="FP31:FP32"/>
    <mergeCell ref="FQ31:FQ32"/>
    <mergeCell ref="FR31:FR32"/>
    <mergeCell ref="FS31:FS32"/>
    <mergeCell ref="FP29:FP30"/>
    <mergeCell ref="FQ29:FQ30"/>
    <mergeCell ref="FR29:FR30"/>
    <mergeCell ref="FS29:FS30"/>
    <mergeCell ref="FP39:FS39"/>
    <mergeCell ref="FP41:FP42"/>
    <mergeCell ref="FQ41:FQ42"/>
    <mergeCell ref="FR41:FR42"/>
    <mergeCell ref="FS41:FS42"/>
    <mergeCell ref="FP33:FP34"/>
    <mergeCell ref="FQ33:FQ34"/>
    <mergeCell ref="FR33:FR34"/>
    <mergeCell ref="FS33:FS34"/>
    <mergeCell ref="CQ41:CQ42"/>
    <mergeCell ref="CQ43:CQ44"/>
    <mergeCell ref="CY43:CY44"/>
    <mergeCell ref="CZ43:CZ44"/>
    <mergeCell ref="DA43:DA44"/>
    <mergeCell ref="DB43:DB44"/>
    <mergeCell ref="FQ15:FQ16"/>
    <mergeCell ref="FR15:FR16"/>
    <mergeCell ref="FP13:FP14"/>
    <mergeCell ref="FQ13:FQ14"/>
    <mergeCell ref="FR13:FR14"/>
    <mergeCell ref="FS13:FS14"/>
    <mergeCell ref="FP19:FP20"/>
    <mergeCell ref="FQ19:FQ20"/>
    <mergeCell ref="FR19:FR20"/>
    <mergeCell ref="FS19:FS20"/>
    <mergeCell ref="FS15:FS16"/>
    <mergeCell ref="FP17:FP18"/>
    <mergeCell ref="FQ17:FQ18"/>
    <mergeCell ref="FR17:FR18"/>
    <mergeCell ref="FS17:FS18"/>
    <mergeCell ref="FP15:FP16"/>
    <mergeCell ref="FP23:FP24"/>
    <mergeCell ref="FQ23:FQ24"/>
    <mergeCell ref="FR23:FR24"/>
    <mergeCell ref="FS23:FS24"/>
    <mergeCell ref="FP21:FP22"/>
    <mergeCell ref="FQ21:FQ22"/>
    <mergeCell ref="FR21:FR22"/>
    <mergeCell ref="FS21:FS22"/>
    <mergeCell ref="FP27:FP28"/>
    <mergeCell ref="FQ27:FQ28"/>
    <mergeCell ref="CK45:CK46"/>
    <mergeCell ref="CL45:CL46"/>
    <mergeCell ref="CK51:CK52"/>
    <mergeCell ref="CL51:CL52"/>
    <mergeCell ref="CQ45:CQ46"/>
    <mergeCell ref="CQ47:CQ48"/>
    <mergeCell ref="CQ49:CQ50"/>
    <mergeCell ref="CQ51:CQ52"/>
    <mergeCell ref="CI43:CI44"/>
    <mergeCell ref="CI45:CI46"/>
    <mergeCell ref="CJ43:CJ44"/>
    <mergeCell ref="CK43:CK44"/>
    <mergeCell ref="CI47:CI48"/>
    <mergeCell ref="CM47:CM48"/>
    <mergeCell ref="CQ53:CQ54"/>
    <mergeCell ref="CI49:CI50"/>
    <mergeCell ref="CI51:CI52"/>
    <mergeCell ref="CI53:CI54"/>
    <mergeCell ref="CM53:CM54"/>
    <mergeCell ref="CN51:CN52"/>
    <mergeCell ref="CM49:CM50"/>
    <mergeCell ref="CM51:CM52"/>
    <mergeCell ref="CL49:CL50"/>
    <mergeCell ref="CJ51:CJ52"/>
    <mergeCell ref="CJ53:CJ54"/>
    <mergeCell ref="CK53:CK54"/>
    <mergeCell ref="CL53:CL54"/>
    <mergeCell ref="CJ47:CJ48"/>
    <mergeCell ref="CK47:CK48"/>
    <mergeCell ref="CL47:CL48"/>
    <mergeCell ref="CJ49:CJ50"/>
    <mergeCell ref="CK49:CK50"/>
    <mergeCell ref="CI5:CL5"/>
    <mergeCell ref="CM5:CP5"/>
    <mergeCell ref="CI7:CI8"/>
    <mergeCell ref="CM7:CM8"/>
    <mergeCell ref="CJ7:CJ8"/>
    <mergeCell ref="CK7:CK8"/>
    <mergeCell ref="CI27:CI28"/>
    <mergeCell ref="CI29:CI30"/>
    <mergeCell ref="CI31:CI32"/>
    <mergeCell ref="CI33:CI34"/>
    <mergeCell ref="CI19:CI20"/>
    <mergeCell ref="CI21:CI22"/>
    <mergeCell ref="CI23:CI24"/>
    <mergeCell ref="CI25:CI26"/>
    <mergeCell ref="CM19:CM20"/>
    <mergeCell ref="CM21:CM22"/>
    <mergeCell ref="CM23:CM24"/>
    <mergeCell ref="CM25:CM26"/>
    <mergeCell ref="CM11:CM12"/>
    <mergeCell ref="CM13:CM14"/>
    <mergeCell ref="CM15:CM16"/>
    <mergeCell ref="CM17:CM18"/>
    <mergeCell ref="CM27:CM28"/>
    <mergeCell ref="CM29:CM30"/>
    <mergeCell ref="CM31:CM32"/>
    <mergeCell ref="CM33:CM34"/>
    <mergeCell ref="CO31:CO32"/>
    <mergeCell ref="CP31:CP32"/>
    <mergeCell ref="CN33:CN34"/>
    <mergeCell ref="CO33:CO34"/>
    <mergeCell ref="CP33:CP34"/>
    <mergeCell ref="CN27:CN28"/>
    <mergeCell ref="Y53:Y54"/>
    <mergeCell ref="AA53:AA54"/>
    <mergeCell ref="AB53:AB54"/>
    <mergeCell ref="AC53:AC54"/>
    <mergeCell ref="AD53:AD54"/>
    <mergeCell ref="AE53:AE54"/>
    <mergeCell ref="CL7:CL8"/>
    <mergeCell ref="CN7:CN8"/>
    <mergeCell ref="CO7:CO8"/>
    <mergeCell ref="CP7:CP8"/>
    <mergeCell ref="AG51:AG52"/>
    <mergeCell ref="Z53:Z54"/>
    <mergeCell ref="AF53:AF54"/>
    <mergeCell ref="AG53:AG54"/>
    <mergeCell ref="AC51:AC52"/>
    <mergeCell ref="AD51:AD52"/>
    <mergeCell ref="CI11:CI12"/>
    <mergeCell ref="CI13:CI14"/>
    <mergeCell ref="CI15:CI16"/>
    <mergeCell ref="CI17:CI18"/>
    <mergeCell ref="CM41:CM42"/>
    <mergeCell ref="CM43:CM44"/>
    <mergeCell ref="CM45:CM46"/>
    <mergeCell ref="CM39:CP39"/>
    <mergeCell ref="CN41:CN42"/>
    <mergeCell ref="CO41:CO42"/>
    <mergeCell ref="CP41:CP42"/>
    <mergeCell ref="CN43:CN44"/>
    <mergeCell ref="CO43:CO44"/>
    <mergeCell ref="CP43:CP44"/>
    <mergeCell ref="CL43:CL44"/>
    <mergeCell ref="CJ45:CJ46"/>
    <mergeCell ref="Z47:Z48"/>
    <mergeCell ref="AA47:AA48"/>
    <mergeCell ref="AB47:AB48"/>
    <mergeCell ref="AG47:AG48"/>
    <mergeCell ref="Y49:Y50"/>
    <mergeCell ref="Z49:Z50"/>
    <mergeCell ref="AA49:AA50"/>
    <mergeCell ref="AB49:AB50"/>
    <mergeCell ref="AC49:AC50"/>
    <mergeCell ref="AD49:AD50"/>
    <mergeCell ref="AE49:AE50"/>
    <mergeCell ref="AF49:AF50"/>
    <mergeCell ref="AG49:AG50"/>
    <mergeCell ref="AE51:AE52"/>
    <mergeCell ref="AF51:AF52"/>
    <mergeCell ref="Y51:Y52"/>
    <mergeCell ref="Z51:Z52"/>
    <mergeCell ref="AA51:AA52"/>
    <mergeCell ref="AB51:AB52"/>
    <mergeCell ref="AC43:AC44"/>
    <mergeCell ref="AD43:AD44"/>
    <mergeCell ref="AE43:AE44"/>
    <mergeCell ref="AF43:AF44"/>
    <mergeCell ref="Y43:Y44"/>
    <mergeCell ref="Z43:Z44"/>
    <mergeCell ref="AA43:AA44"/>
    <mergeCell ref="AB43:AB44"/>
    <mergeCell ref="AG43:AG44"/>
    <mergeCell ref="Y45:Y46"/>
    <mergeCell ref="Z45:Z46"/>
    <mergeCell ref="AA45:AA46"/>
    <mergeCell ref="AB45:AB46"/>
    <mergeCell ref="AC45:AC46"/>
    <mergeCell ref="AD45:AD46"/>
    <mergeCell ref="AE45:AE46"/>
    <mergeCell ref="AF45:AF46"/>
    <mergeCell ref="AG45:AG46"/>
    <mergeCell ref="Y33:Y34"/>
    <mergeCell ref="Z33:Z34"/>
    <mergeCell ref="AA33:AA34"/>
    <mergeCell ref="AB33:AB34"/>
    <mergeCell ref="AC33:AC34"/>
    <mergeCell ref="AD33:AD34"/>
    <mergeCell ref="AE33:AE34"/>
    <mergeCell ref="AF33:AF34"/>
    <mergeCell ref="AG33:AG34"/>
    <mergeCell ref="Y39:AG39"/>
    <mergeCell ref="Y41:Y42"/>
    <mergeCell ref="Z41:Z42"/>
    <mergeCell ref="AA41:AA42"/>
    <mergeCell ref="AB41:AB42"/>
    <mergeCell ref="AC41:AC42"/>
    <mergeCell ref="AD41:AD42"/>
    <mergeCell ref="AE41:AE42"/>
    <mergeCell ref="AF41:AF42"/>
    <mergeCell ref="AG41:AG42"/>
    <mergeCell ref="Y29:Y30"/>
    <mergeCell ref="Z29:Z30"/>
    <mergeCell ref="AA29:AA30"/>
    <mergeCell ref="AB29:AB30"/>
    <mergeCell ref="AC29:AC30"/>
    <mergeCell ref="AD29:AD30"/>
    <mergeCell ref="AE29:AE30"/>
    <mergeCell ref="AF29:AF30"/>
    <mergeCell ref="AG29:AG30"/>
    <mergeCell ref="AC31:AC32"/>
    <mergeCell ref="AD31:AD32"/>
    <mergeCell ref="AE31:AE32"/>
    <mergeCell ref="AF31:AF32"/>
    <mergeCell ref="Y31:Y32"/>
    <mergeCell ref="Z31:Z32"/>
    <mergeCell ref="AA31:AA32"/>
    <mergeCell ref="AB31:AB32"/>
    <mergeCell ref="AG31:AG32"/>
    <mergeCell ref="Y25:Y26"/>
    <mergeCell ref="Z25:Z26"/>
    <mergeCell ref="AA25:AA26"/>
    <mergeCell ref="AB25:AB26"/>
    <mergeCell ref="AC25:AC26"/>
    <mergeCell ref="AD25:AD26"/>
    <mergeCell ref="AE25:AE26"/>
    <mergeCell ref="AF25:AF26"/>
    <mergeCell ref="AG25:AG26"/>
    <mergeCell ref="AC27:AC28"/>
    <mergeCell ref="AD27:AD28"/>
    <mergeCell ref="AE27:AE28"/>
    <mergeCell ref="AF27:AF28"/>
    <mergeCell ref="Y27:Y28"/>
    <mergeCell ref="Z27:Z28"/>
    <mergeCell ref="AA27:AA28"/>
    <mergeCell ref="AB27:AB28"/>
    <mergeCell ref="AG27:AG28"/>
    <mergeCell ref="Y21:Y22"/>
    <mergeCell ref="Z21:Z22"/>
    <mergeCell ref="AA21:AA22"/>
    <mergeCell ref="AB21:AB22"/>
    <mergeCell ref="AC21:AC22"/>
    <mergeCell ref="AD21:AD22"/>
    <mergeCell ref="AE21:AE22"/>
    <mergeCell ref="AF21:AF22"/>
    <mergeCell ref="AG21:AG22"/>
    <mergeCell ref="AC23:AC24"/>
    <mergeCell ref="AD23:AD24"/>
    <mergeCell ref="AE23:AE24"/>
    <mergeCell ref="AF23:AF24"/>
    <mergeCell ref="Y23:Y24"/>
    <mergeCell ref="Z23:Z24"/>
    <mergeCell ref="AA23:AA24"/>
    <mergeCell ref="AB23:AB24"/>
    <mergeCell ref="AG23:AG24"/>
    <mergeCell ref="AE15:AE16"/>
    <mergeCell ref="AF15:AF16"/>
    <mergeCell ref="Y15:Y16"/>
    <mergeCell ref="Z15:Z16"/>
    <mergeCell ref="AA15:AA16"/>
    <mergeCell ref="AB15:AB16"/>
    <mergeCell ref="AG15:AG16"/>
    <mergeCell ref="Y17:Y18"/>
    <mergeCell ref="Z17:Z18"/>
    <mergeCell ref="AA17:AA18"/>
    <mergeCell ref="AB17:AB18"/>
    <mergeCell ref="AC17:AC18"/>
    <mergeCell ref="AD17:AD18"/>
    <mergeCell ref="AE17:AE18"/>
    <mergeCell ref="AF17:AF18"/>
    <mergeCell ref="AG17:AG18"/>
    <mergeCell ref="AC19:AC20"/>
    <mergeCell ref="AD19:AD20"/>
    <mergeCell ref="AE19:AE20"/>
    <mergeCell ref="AF19:AF20"/>
    <mergeCell ref="Y19:Y20"/>
    <mergeCell ref="Z19:Z20"/>
    <mergeCell ref="AA19:AA20"/>
    <mergeCell ref="AB19:AB20"/>
    <mergeCell ref="AG19:AG20"/>
    <mergeCell ref="Y5:AG5"/>
    <mergeCell ref="Y7:Y8"/>
    <mergeCell ref="Z7:Z8"/>
    <mergeCell ref="AA7:AA8"/>
    <mergeCell ref="AB7:AB8"/>
    <mergeCell ref="AC7:AC8"/>
    <mergeCell ref="AD7:AD8"/>
    <mergeCell ref="AE7:AE8"/>
    <mergeCell ref="AF7:AF8"/>
    <mergeCell ref="AG7:AG8"/>
    <mergeCell ref="AC11:AC12"/>
    <mergeCell ref="AD11:AD12"/>
    <mergeCell ref="AE11:AE12"/>
    <mergeCell ref="AF11:AF12"/>
    <mergeCell ref="Y11:Y12"/>
    <mergeCell ref="Z11:Z12"/>
    <mergeCell ref="AA11:AA12"/>
    <mergeCell ref="AB11:AB12"/>
    <mergeCell ref="AG11:AG12"/>
    <mergeCell ref="AD9:AD10"/>
    <mergeCell ref="AE9:AE10"/>
    <mergeCell ref="AG9:AG10"/>
    <mergeCell ref="W43:W44"/>
    <mergeCell ref="X43:X44"/>
    <mergeCell ref="W45:W46"/>
    <mergeCell ref="X45:X46"/>
    <mergeCell ref="W3:X3"/>
    <mergeCell ref="W37:X37"/>
    <mergeCell ref="W41:W42"/>
    <mergeCell ref="X41:X42"/>
    <mergeCell ref="W39:X39"/>
    <mergeCell ref="W5:X5"/>
    <mergeCell ref="W51:W52"/>
    <mergeCell ref="X51:X52"/>
    <mergeCell ref="W53:W54"/>
    <mergeCell ref="X53:X54"/>
    <mergeCell ref="W47:W48"/>
    <mergeCell ref="X47:X48"/>
    <mergeCell ref="W49:W50"/>
    <mergeCell ref="X49:X50"/>
    <mergeCell ref="W21:W22"/>
    <mergeCell ref="X21:X22"/>
    <mergeCell ref="W19:W20"/>
    <mergeCell ref="X19:X20"/>
    <mergeCell ref="W25:W26"/>
    <mergeCell ref="X25:X26"/>
    <mergeCell ref="W23:W24"/>
    <mergeCell ref="X23:X24"/>
    <mergeCell ref="W29:W30"/>
    <mergeCell ref="X29:X30"/>
    <mergeCell ref="X27:X28"/>
    <mergeCell ref="W27:W28"/>
    <mergeCell ref="W13:W14"/>
    <mergeCell ref="X13:X14"/>
    <mergeCell ref="U5:V5"/>
    <mergeCell ref="U39:V39"/>
    <mergeCell ref="U41:U42"/>
    <mergeCell ref="V41:V42"/>
    <mergeCell ref="U43:U44"/>
    <mergeCell ref="V43:V44"/>
    <mergeCell ref="U45:U46"/>
    <mergeCell ref="U51:U52"/>
    <mergeCell ref="V51:V52"/>
    <mergeCell ref="U53:U54"/>
    <mergeCell ref="V53:V54"/>
    <mergeCell ref="U47:U48"/>
    <mergeCell ref="V47:V48"/>
    <mergeCell ref="U49:U50"/>
    <mergeCell ref="V49:V50"/>
    <mergeCell ref="U21:U22"/>
    <mergeCell ref="V21:V22"/>
    <mergeCell ref="U19:U20"/>
    <mergeCell ref="V19:V20"/>
    <mergeCell ref="U25:U26"/>
    <mergeCell ref="V25:V26"/>
    <mergeCell ref="U23:U24"/>
    <mergeCell ref="V23:V24"/>
    <mergeCell ref="U29:U30"/>
    <mergeCell ref="V29:V30"/>
    <mergeCell ref="U27:U28"/>
    <mergeCell ref="V27:V28"/>
    <mergeCell ref="U13:U14"/>
    <mergeCell ref="V13:V14"/>
    <mergeCell ref="U11:U12"/>
    <mergeCell ref="V11:V12"/>
    <mergeCell ref="H21:H22"/>
    <mergeCell ref="H23:H24"/>
    <mergeCell ref="H25:H26"/>
    <mergeCell ref="M11:M12"/>
    <mergeCell ref="N31:N32"/>
    <mergeCell ref="N33:N34"/>
    <mergeCell ref="N19:N20"/>
    <mergeCell ref="N21:N22"/>
    <mergeCell ref="N23:N24"/>
    <mergeCell ref="N25:N26"/>
    <mergeCell ref="M13:M14"/>
    <mergeCell ref="M17:M18"/>
    <mergeCell ref="M21:M22"/>
    <mergeCell ref="I13:I14"/>
    <mergeCell ref="J13:J14"/>
    <mergeCell ref="K13:K14"/>
    <mergeCell ref="L13:L14"/>
    <mergeCell ref="M29:M30"/>
    <mergeCell ref="I31:I32"/>
    <mergeCell ref="J31:J32"/>
    <mergeCell ref="K31:K32"/>
    <mergeCell ref="L31:L32"/>
    <mergeCell ref="M31:M32"/>
    <mergeCell ref="I29:I30"/>
    <mergeCell ref="J29:J30"/>
    <mergeCell ref="K29:K30"/>
    <mergeCell ref="L29:L30"/>
    <mergeCell ref="M25:M26"/>
    <mergeCell ref="K23:K24"/>
    <mergeCell ref="N15:N16"/>
    <mergeCell ref="L21:L22"/>
    <mergeCell ref="I19:I20"/>
    <mergeCell ref="W11:W12"/>
    <mergeCell ref="X11:X12"/>
    <mergeCell ref="U17:U18"/>
    <mergeCell ref="Q7:Q8"/>
    <mergeCell ref="R7:R8"/>
    <mergeCell ref="S7:S8"/>
    <mergeCell ref="O9:O10"/>
    <mergeCell ref="P9:P10"/>
    <mergeCell ref="Q9:Q10"/>
    <mergeCell ref="R9:R10"/>
    <mergeCell ref="S9:S10"/>
    <mergeCell ref="O7:O8"/>
    <mergeCell ref="P7:P8"/>
    <mergeCell ref="S15:S16"/>
    <mergeCell ref="O17:O18"/>
    <mergeCell ref="P17:P18"/>
    <mergeCell ref="Q17:Q18"/>
    <mergeCell ref="R17:R18"/>
    <mergeCell ref="S17:S18"/>
    <mergeCell ref="R11:R12"/>
    <mergeCell ref="S11:S12"/>
    <mergeCell ref="O13:O14"/>
    <mergeCell ref="P13:P14"/>
    <mergeCell ref="Q13:Q14"/>
    <mergeCell ref="R13:R14"/>
    <mergeCell ref="S13:S14"/>
    <mergeCell ref="CR53:CR54"/>
    <mergeCell ref="CS53:CS54"/>
    <mergeCell ref="CT53:CT54"/>
    <mergeCell ref="CU53:CU54"/>
    <mergeCell ref="CY51:CY52"/>
    <mergeCell ref="CZ51:CZ52"/>
    <mergeCell ref="CW51:CW52"/>
    <mergeCell ref="CX51:CX52"/>
    <mergeCell ref="CZ53:CZ54"/>
    <mergeCell ref="DA53:DA54"/>
    <mergeCell ref="DB53:DB54"/>
    <mergeCell ref="CV53:CV54"/>
    <mergeCell ref="CW53:CW54"/>
    <mergeCell ref="CX53:CX54"/>
    <mergeCell ref="CY53:CY54"/>
    <mergeCell ref="H27:H28"/>
    <mergeCell ref="H29:H30"/>
    <mergeCell ref="H31:H32"/>
    <mergeCell ref="H33:H34"/>
    <mergeCell ref="U33:U34"/>
    <mergeCell ref="V33:V34"/>
    <mergeCell ref="W33:W34"/>
    <mergeCell ref="X33:X34"/>
    <mergeCell ref="U31:U32"/>
    <mergeCell ref="V31:V32"/>
    <mergeCell ref="W31:W32"/>
    <mergeCell ref="X31:X32"/>
    <mergeCell ref="H51:H52"/>
    <mergeCell ref="H53:H54"/>
    <mergeCell ref="H41:H42"/>
    <mergeCell ref="H43:H44"/>
    <mergeCell ref="H45:H46"/>
    <mergeCell ref="CY47:CY48"/>
    <mergeCell ref="CX47:CX48"/>
    <mergeCell ref="CZ47:CZ48"/>
    <mergeCell ref="DA47:DA48"/>
    <mergeCell ref="DB47:DB48"/>
    <mergeCell ref="CZ45:CZ46"/>
    <mergeCell ref="DA45:DA46"/>
    <mergeCell ref="DB45:DB46"/>
    <mergeCell ref="CV49:CV50"/>
    <mergeCell ref="CW49:CW50"/>
    <mergeCell ref="CX49:CX50"/>
    <mergeCell ref="CY49:CY50"/>
    <mergeCell ref="CR49:CR50"/>
    <mergeCell ref="CS49:CS50"/>
    <mergeCell ref="CT49:CT50"/>
    <mergeCell ref="CU49:CU50"/>
    <mergeCell ref="DA51:DA52"/>
    <mergeCell ref="DB51:DB52"/>
    <mergeCell ref="CZ49:CZ50"/>
    <mergeCell ref="DA49:DA50"/>
    <mergeCell ref="DB49:DB50"/>
    <mergeCell ref="CR51:CR52"/>
    <mergeCell ref="CS51:CS52"/>
    <mergeCell ref="CT51:CT52"/>
    <mergeCell ref="CU51:CU52"/>
    <mergeCell ref="CV51:CV52"/>
    <mergeCell ref="CX43:CX44"/>
    <mergeCell ref="CV41:CV42"/>
    <mergeCell ref="CW41:CW42"/>
    <mergeCell ref="CX41:CX42"/>
    <mergeCell ref="CY41:CY42"/>
    <mergeCell ref="CR41:CR42"/>
    <mergeCell ref="CS41:CS42"/>
    <mergeCell ref="CT41:CT42"/>
    <mergeCell ref="CU41:CU42"/>
    <mergeCell ref="CR47:CR48"/>
    <mergeCell ref="CZ41:CZ42"/>
    <mergeCell ref="DA41:DA42"/>
    <mergeCell ref="DB41:DB42"/>
    <mergeCell ref="CR43:CR44"/>
    <mergeCell ref="CS43:CS44"/>
    <mergeCell ref="CT43:CT44"/>
    <mergeCell ref="CU43:CU44"/>
    <mergeCell ref="CV43:CV44"/>
    <mergeCell ref="CW43:CW44"/>
    <mergeCell ref="CV45:CV46"/>
    <mergeCell ref="CW45:CW46"/>
    <mergeCell ref="CX45:CX46"/>
    <mergeCell ref="CY45:CY46"/>
    <mergeCell ref="CR45:CR46"/>
    <mergeCell ref="CS45:CS46"/>
    <mergeCell ref="CT45:CT46"/>
    <mergeCell ref="CU45:CU46"/>
    <mergeCell ref="CS47:CS48"/>
    <mergeCell ref="CT47:CT48"/>
    <mergeCell ref="CU47:CU48"/>
    <mergeCell ref="CV47:CV48"/>
    <mergeCell ref="CW47:CW48"/>
    <mergeCell ref="CU33:CU34"/>
    <mergeCell ref="CZ31:CZ32"/>
    <mergeCell ref="DA31:DA32"/>
    <mergeCell ref="CZ33:CZ34"/>
    <mergeCell ref="DA33:DA34"/>
    <mergeCell ref="CQ5:DB5"/>
    <mergeCell ref="CV31:CV32"/>
    <mergeCell ref="CW31:CW32"/>
    <mergeCell ref="CX31:CX32"/>
    <mergeCell ref="CY31:CY32"/>
    <mergeCell ref="DB33:DB34"/>
    <mergeCell ref="CQ39:DB39"/>
    <mergeCell ref="CV33:CV34"/>
    <mergeCell ref="CW33:CW34"/>
    <mergeCell ref="CX33:CX34"/>
    <mergeCell ref="CY33:CY34"/>
    <mergeCell ref="CR33:CR34"/>
    <mergeCell ref="CS33:CS34"/>
    <mergeCell ref="CQ33:CQ34"/>
    <mergeCell ref="CT33:CT34"/>
    <mergeCell ref="DA29:DA30"/>
    <mergeCell ref="DB29:DB30"/>
    <mergeCell ref="DB31:DB32"/>
    <mergeCell ref="CV29:CV30"/>
    <mergeCell ref="CW29:CW30"/>
    <mergeCell ref="CX29:CX30"/>
    <mergeCell ref="CY29:CY30"/>
    <mergeCell ref="CR31:CR32"/>
    <mergeCell ref="CS31:CS32"/>
    <mergeCell ref="CT31:CT32"/>
    <mergeCell ref="CU31:CU32"/>
    <mergeCell ref="CQ7:CQ8"/>
    <mergeCell ref="CZ29:CZ30"/>
    <mergeCell ref="CR29:CR30"/>
    <mergeCell ref="CS29:CS30"/>
    <mergeCell ref="CT29:CT30"/>
    <mergeCell ref="CU29:CU30"/>
    <mergeCell ref="CR27:CR28"/>
    <mergeCell ref="CZ23:CZ24"/>
    <mergeCell ref="DA23:DA24"/>
    <mergeCell ref="DB23:DB24"/>
    <mergeCell ref="CZ21:CZ22"/>
    <mergeCell ref="DA21:DA22"/>
    <mergeCell ref="DB21:DB22"/>
    <mergeCell ref="CS23:CS24"/>
    <mergeCell ref="CT23:CT24"/>
    <mergeCell ref="CU23:CU24"/>
    <mergeCell ref="CV25:CV26"/>
    <mergeCell ref="CW25:CW26"/>
    <mergeCell ref="CX25:CX26"/>
    <mergeCell ref="CY25:CY26"/>
    <mergeCell ref="CR25:CR26"/>
    <mergeCell ref="CS25:CS26"/>
    <mergeCell ref="CT25:CT26"/>
    <mergeCell ref="CU25:CU26"/>
    <mergeCell ref="CS27:CS28"/>
    <mergeCell ref="CT27:CT28"/>
    <mergeCell ref="CU27:CU28"/>
    <mergeCell ref="CV27:CV28"/>
    <mergeCell ref="CW27:CW28"/>
    <mergeCell ref="CY27:CY28"/>
    <mergeCell ref="CX27:CX28"/>
    <mergeCell ref="CZ27:CZ28"/>
    <mergeCell ref="DA27:DA28"/>
    <mergeCell ref="DB27:DB28"/>
    <mergeCell ref="CZ25:CZ26"/>
    <mergeCell ref="DA25:DA26"/>
    <mergeCell ref="DB25:DB26"/>
    <mergeCell ref="DA19:DA20"/>
    <mergeCell ref="DB19:DB20"/>
    <mergeCell ref="CZ17:CZ18"/>
    <mergeCell ref="DA17:DA18"/>
    <mergeCell ref="DB17:DB18"/>
    <mergeCell ref="CS19:CS20"/>
    <mergeCell ref="CT19:CT20"/>
    <mergeCell ref="CU19:CU20"/>
    <mergeCell ref="CV19:CV20"/>
    <mergeCell ref="CW19:CW20"/>
    <mergeCell ref="CR21:CR22"/>
    <mergeCell ref="CS21:CS22"/>
    <mergeCell ref="CT21:CT22"/>
    <mergeCell ref="CU21:CU22"/>
    <mergeCell ref="CR23:CR24"/>
    <mergeCell ref="CZ19:CZ20"/>
    <mergeCell ref="CY19:CY20"/>
    <mergeCell ref="CX19:CX20"/>
    <mergeCell ref="CR19:CR20"/>
    <mergeCell ref="CV23:CV24"/>
    <mergeCell ref="CW23:CW24"/>
    <mergeCell ref="CY23:CY24"/>
    <mergeCell ref="CX23:CX24"/>
    <mergeCell ref="CV21:CV22"/>
    <mergeCell ref="CW21:CW22"/>
    <mergeCell ref="CX21:CX22"/>
    <mergeCell ref="CY21:CY22"/>
    <mergeCell ref="CY13:CY14"/>
    <mergeCell ref="CZ13:CZ14"/>
    <mergeCell ref="DA13:DA14"/>
    <mergeCell ref="DB13:DB14"/>
    <mergeCell ref="CU13:CU14"/>
    <mergeCell ref="CV13:CV14"/>
    <mergeCell ref="CW13:CW14"/>
    <mergeCell ref="CX13:CX14"/>
    <mergeCell ref="CY15:CY16"/>
    <mergeCell ref="CZ15:CZ16"/>
    <mergeCell ref="DA15:DA16"/>
    <mergeCell ref="DB15:DB16"/>
    <mergeCell ref="CU15:CU16"/>
    <mergeCell ref="CV15:CV16"/>
    <mergeCell ref="CW15:CW16"/>
    <mergeCell ref="CX15:CX16"/>
    <mergeCell ref="CV17:CV18"/>
    <mergeCell ref="CW17:CW18"/>
    <mergeCell ref="CX17:CX18"/>
    <mergeCell ref="CY17:CY18"/>
    <mergeCell ref="CU17:CU18"/>
    <mergeCell ref="CY7:CY8"/>
    <mergeCell ref="CZ7:CZ8"/>
    <mergeCell ref="DA7:DA8"/>
    <mergeCell ref="DB7:DB8"/>
    <mergeCell ref="CU7:CU8"/>
    <mergeCell ref="CV7:CV8"/>
    <mergeCell ref="CW7:CW8"/>
    <mergeCell ref="CX7:CX8"/>
    <mergeCell ref="CY9:CY10"/>
    <mergeCell ref="CZ9:CZ10"/>
    <mergeCell ref="DA9:DA10"/>
    <mergeCell ref="DB9:DB10"/>
    <mergeCell ref="CU9:CU10"/>
    <mergeCell ref="CV9:CV10"/>
    <mergeCell ref="CW9:CW10"/>
    <mergeCell ref="CX9:CX10"/>
    <mergeCell ref="CY11:CY12"/>
    <mergeCell ref="CZ11:CZ12"/>
    <mergeCell ref="DA11:DA12"/>
    <mergeCell ref="DB11:DB12"/>
    <mergeCell ref="CU11:CU12"/>
    <mergeCell ref="CV11:CV12"/>
    <mergeCell ref="CW11:CW12"/>
    <mergeCell ref="CX11:CX12"/>
    <mergeCell ref="E19:E20"/>
    <mergeCell ref="H17:H18"/>
    <mergeCell ref="N17:N18"/>
    <mergeCell ref="M9:M10"/>
    <mergeCell ref="Y9:Y10"/>
    <mergeCell ref="N9:N10"/>
    <mergeCell ref="CS7:CS8"/>
    <mergeCell ref="CT7:CT8"/>
    <mergeCell ref="CR9:CR10"/>
    <mergeCell ref="CS9:CS10"/>
    <mergeCell ref="CT9:CT10"/>
    <mergeCell ref="V9:V10"/>
    <mergeCell ref="W9:W10"/>
    <mergeCell ref="X9:X10"/>
    <mergeCell ref="CR7:CR8"/>
    <mergeCell ref="AF9:AF10"/>
    <mergeCell ref="CR17:CR18"/>
    <mergeCell ref="CS17:CS18"/>
    <mergeCell ref="CT17:CT18"/>
    <mergeCell ref="H19:H20"/>
    <mergeCell ref="V17:V18"/>
    <mergeCell ref="W17:W18"/>
    <mergeCell ref="X17:X18"/>
    <mergeCell ref="U15:U16"/>
    <mergeCell ref="V15:V16"/>
    <mergeCell ref="W15:W16"/>
    <mergeCell ref="X15:X16"/>
    <mergeCell ref="Y13:Y14"/>
    <mergeCell ref="Z13:Z14"/>
    <mergeCell ref="AA9:AA10"/>
    <mergeCell ref="AB9:AB10"/>
    <mergeCell ref="AC9:AC10"/>
    <mergeCell ref="CR15:CR16"/>
    <mergeCell ref="CS15:CS16"/>
    <mergeCell ref="CT15:CT16"/>
    <mergeCell ref="U9:U10"/>
    <mergeCell ref="Q11:Q12"/>
    <mergeCell ref="E17:E18"/>
    <mergeCell ref="H9:H10"/>
    <mergeCell ref="H11:H12"/>
    <mergeCell ref="H13:H14"/>
    <mergeCell ref="H15:H16"/>
    <mergeCell ref="CR11:CR12"/>
    <mergeCell ref="CS11:CS12"/>
    <mergeCell ref="CT11:CT12"/>
    <mergeCell ref="CR13:CR14"/>
    <mergeCell ref="CS13:CS14"/>
    <mergeCell ref="CT13:CT14"/>
    <mergeCell ref="CM9:CM10"/>
    <mergeCell ref="AA13:AA14"/>
    <mergeCell ref="AB13:AB14"/>
    <mergeCell ref="AC13:AC14"/>
    <mergeCell ref="AD13:AD14"/>
    <mergeCell ref="AE13:AE14"/>
    <mergeCell ref="AF13:AF14"/>
    <mergeCell ref="AG13:AG14"/>
    <mergeCell ref="AC15:AC16"/>
    <mergeCell ref="AD15:AD16"/>
    <mergeCell ref="CP15:CP16"/>
    <mergeCell ref="I15:I16"/>
    <mergeCell ref="J15:J16"/>
    <mergeCell ref="K15:K16"/>
    <mergeCell ref="L15:L16"/>
    <mergeCell ref="M15:M16"/>
    <mergeCell ref="HG9:HG10"/>
    <mergeCell ref="E15:E16"/>
    <mergeCell ref="GW9:GW10"/>
    <mergeCell ref="CQ9:CQ10"/>
    <mergeCell ref="CJ11:CJ12"/>
    <mergeCell ref="CK11:CK12"/>
    <mergeCell ref="FZ9:FZ10"/>
    <mergeCell ref="FQ9:FQ10"/>
    <mergeCell ref="FR9:FR10"/>
    <mergeCell ref="FS9:FS10"/>
    <mergeCell ref="FT9:FT10"/>
    <mergeCell ref="FU9:FU10"/>
    <mergeCell ref="FV9:FV10"/>
    <mergeCell ref="FW9:FW10"/>
    <mergeCell ref="FX9:FX10"/>
    <mergeCell ref="DR9:DR10"/>
    <mergeCell ref="EB9:EB10"/>
    <mergeCell ref="EL9:EL10"/>
    <mergeCell ref="DS9:DS10"/>
    <mergeCell ref="DT9:DT10"/>
    <mergeCell ref="DU9:DU10"/>
    <mergeCell ref="DV9:DV10"/>
    <mergeCell ref="DW9:DW10"/>
    <mergeCell ref="DY9:DY10"/>
    <mergeCell ref="DH9:DH10"/>
    <mergeCell ref="DN9:DN10"/>
    <mergeCell ref="DO9:DO10"/>
    <mergeCell ref="DP9:DP10"/>
    <mergeCell ref="DI9:DI10"/>
    <mergeCell ref="DJ9:DJ10"/>
    <mergeCell ref="DK9:DK10"/>
    <mergeCell ref="DL9:DL10"/>
    <mergeCell ref="C17:C18"/>
    <mergeCell ref="C15:C16"/>
    <mergeCell ref="C13:C14"/>
    <mergeCell ref="C41:C42"/>
    <mergeCell ref="C39:C40"/>
    <mergeCell ref="C43:C44"/>
    <mergeCell ref="C11:C12"/>
    <mergeCell ref="C9:C10"/>
    <mergeCell ref="C29:C30"/>
    <mergeCell ref="CL11:CL12"/>
    <mergeCell ref="CQ11:CQ12"/>
    <mergeCell ref="GA9:GA10"/>
    <mergeCell ref="GN9:GN10"/>
    <mergeCell ref="C33:C34"/>
    <mergeCell ref="C31:C32"/>
    <mergeCell ref="E23:E24"/>
    <mergeCell ref="E25:E26"/>
    <mergeCell ref="D29:D30"/>
    <mergeCell ref="D33:D34"/>
    <mergeCell ref="GH9:GH10"/>
    <mergeCell ref="GI9:GI10"/>
    <mergeCell ref="GB9:GB10"/>
    <mergeCell ref="GF9:GF10"/>
    <mergeCell ref="DM9:DM10"/>
    <mergeCell ref="AN9:AN10"/>
    <mergeCell ref="CJ9:CJ10"/>
    <mergeCell ref="CK9:CK10"/>
    <mergeCell ref="CL9:CL10"/>
    <mergeCell ref="CI9:CI10"/>
    <mergeCell ref="BG9:BG10"/>
    <mergeCell ref="BH9:BH10"/>
    <mergeCell ref="BF9:BF10"/>
    <mergeCell ref="C53:C54"/>
    <mergeCell ref="D39:D40"/>
    <mergeCell ref="D49:D50"/>
    <mergeCell ref="D47:D48"/>
    <mergeCell ref="D45:D46"/>
    <mergeCell ref="C49:C50"/>
    <mergeCell ref="C47:C48"/>
    <mergeCell ref="C45:C46"/>
    <mergeCell ref="D51:D52"/>
    <mergeCell ref="C51:C52"/>
    <mergeCell ref="C5:C6"/>
    <mergeCell ref="E27:E28"/>
    <mergeCell ref="E29:E30"/>
    <mergeCell ref="E33:E34"/>
    <mergeCell ref="E31:E32"/>
    <mergeCell ref="D5:D6"/>
    <mergeCell ref="D7:D8"/>
    <mergeCell ref="D9:D10"/>
    <mergeCell ref="D11:D12"/>
    <mergeCell ref="D13:D14"/>
    <mergeCell ref="E5:E6"/>
    <mergeCell ref="E9:E10"/>
    <mergeCell ref="E11:E12"/>
    <mergeCell ref="E13:E14"/>
    <mergeCell ref="E7:E8"/>
    <mergeCell ref="E21:E22"/>
    <mergeCell ref="C7:C8"/>
    <mergeCell ref="C27:C28"/>
    <mergeCell ref="C25:C26"/>
    <mergeCell ref="C23:C24"/>
    <mergeCell ref="C21:C22"/>
    <mergeCell ref="C19:C20"/>
    <mergeCell ref="D31:D32"/>
    <mergeCell ref="D43:D44"/>
    <mergeCell ref="D41:D42"/>
    <mergeCell ref="CN9:CN10"/>
    <mergeCell ref="CO9:CO10"/>
    <mergeCell ref="CP9:CP10"/>
    <mergeCell ref="CN11:CN12"/>
    <mergeCell ref="CO11:CO12"/>
    <mergeCell ref="CP11:CP12"/>
    <mergeCell ref="CJ13:CJ14"/>
    <mergeCell ref="E51:E52"/>
    <mergeCell ref="E53:E54"/>
    <mergeCell ref="D15:D16"/>
    <mergeCell ref="D17:D18"/>
    <mergeCell ref="D19:D20"/>
    <mergeCell ref="D21:D22"/>
    <mergeCell ref="D23:D24"/>
    <mergeCell ref="D25:D26"/>
    <mergeCell ref="D27:D28"/>
    <mergeCell ref="D53:D54"/>
    <mergeCell ref="E39:E40"/>
    <mergeCell ref="E41:E42"/>
    <mergeCell ref="E43:E44"/>
    <mergeCell ref="E45:E46"/>
    <mergeCell ref="E47:E48"/>
    <mergeCell ref="E49:E50"/>
    <mergeCell ref="BE9:BE10"/>
    <mergeCell ref="BV9:BV10"/>
    <mergeCell ref="AK9:AK10"/>
    <mergeCell ref="AL9:AL10"/>
    <mergeCell ref="AM9:AM10"/>
    <mergeCell ref="Z9:Z10"/>
    <mergeCell ref="CJ25:CJ26"/>
    <mergeCell ref="CK25:CK26"/>
    <mergeCell ref="CL25:CL26"/>
    <mergeCell ref="CJ19:CJ20"/>
    <mergeCell ref="CK19:CK20"/>
    <mergeCell ref="CL19:CL20"/>
    <mergeCell ref="CJ21:CJ22"/>
    <mergeCell ref="CK21:CK22"/>
    <mergeCell ref="CL21:CL22"/>
    <mergeCell ref="CK13:CK14"/>
    <mergeCell ref="CL13:CL14"/>
    <mergeCell ref="CJ15:CJ16"/>
    <mergeCell ref="CK15:CK16"/>
    <mergeCell ref="CL15:CL16"/>
    <mergeCell ref="CJ17:CJ18"/>
    <mergeCell ref="CK17:CK18"/>
    <mergeCell ref="CL17:CL18"/>
    <mergeCell ref="CJ41:CJ42"/>
    <mergeCell ref="CK41:CK42"/>
    <mergeCell ref="CL41:CL42"/>
    <mergeCell ref="CI39:CL39"/>
    <mergeCell ref="CI41:CI42"/>
    <mergeCell ref="CQ13:CQ14"/>
    <mergeCell ref="CQ15:CQ16"/>
    <mergeCell ref="CQ17:CQ18"/>
    <mergeCell ref="CQ19:CQ20"/>
    <mergeCell ref="CQ21:CQ22"/>
    <mergeCell ref="CJ31:CJ32"/>
    <mergeCell ref="CK31:CK32"/>
    <mergeCell ref="CL31:CL32"/>
    <mergeCell ref="CJ33:CJ34"/>
    <mergeCell ref="CK33:CK34"/>
    <mergeCell ref="CL33:CL34"/>
    <mergeCell ref="CJ27:CJ28"/>
    <mergeCell ref="CK27:CK28"/>
    <mergeCell ref="CL27:CL28"/>
    <mergeCell ref="CJ29:CJ30"/>
    <mergeCell ref="CK29:CK30"/>
    <mergeCell ref="CQ25:CQ26"/>
    <mergeCell ref="CL29:CL30"/>
    <mergeCell ref="CQ27:CQ28"/>
    <mergeCell ref="CQ29:CQ30"/>
    <mergeCell ref="CQ31:CQ32"/>
    <mergeCell ref="CN29:CN30"/>
    <mergeCell ref="CO29:CO30"/>
    <mergeCell ref="CP29:CP30"/>
    <mergeCell ref="CN25:CN26"/>
    <mergeCell ref="CO25:CO26"/>
    <mergeCell ref="CJ23:CJ24"/>
    <mergeCell ref="CQ23:CQ24"/>
    <mergeCell ref="H5:M5"/>
    <mergeCell ref="I7:I8"/>
    <mergeCell ref="J7:J8"/>
    <mergeCell ref="K7:K8"/>
    <mergeCell ref="L7:L8"/>
    <mergeCell ref="M7:M8"/>
    <mergeCell ref="H7:H8"/>
    <mergeCell ref="CN13:CN14"/>
    <mergeCell ref="CO13:CO14"/>
    <mergeCell ref="CP13:CP14"/>
    <mergeCell ref="CN15:CN16"/>
    <mergeCell ref="CO15:CO16"/>
    <mergeCell ref="I9:I10"/>
    <mergeCell ref="J9:J10"/>
    <mergeCell ref="K9:K10"/>
    <mergeCell ref="L9:L10"/>
    <mergeCell ref="I11:I12"/>
    <mergeCell ref="J11:J12"/>
    <mergeCell ref="K11:K12"/>
    <mergeCell ref="L11:L12"/>
    <mergeCell ref="I23:I24"/>
    <mergeCell ref="J23:J24"/>
    <mergeCell ref="CK23:CK24"/>
    <mergeCell ref="CL23:CL24"/>
    <mergeCell ref="U7:U8"/>
    <mergeCell ref="V7:V8"/>
    <mergeCell ref="W7:W8"/>
    <mergeCell ref="X7:X8"/>
    <mergeCell ref="N7:N8"/>
    <mergeCell ref="N11:N12"/>
    <mergeCell ref="N13:N14"/>
    <mergeCell ref="CN49:CN50"/>
    <mergeCell ref="CO49:CO50"/>
    <mergeCell ref="CP49:CP50"/>
    <mergeCell ref="CN53:CN54"/>
    <mergeCell ref="CO53:CO54"/>
    <mergeCell ref="CP53:CP54"/>
    <mergeCell ref="CO51:CO52"/>
    <mergeCell ref="CP51:CP52"/>
    <mergeCell ref="CN45:CN46"/>
    <mergeCell ref="CO45:CO46"/>
    <mergeCell ref="CP45:CP46"/>
    <mergeCell ref="CN47:CN48"/>
    <mergeCell ref="CO47:CO48"/>
    <mergeCell ref="CP47:CP48"/>
    <mergeCell ref="CN17:CN18"/>
    <mergeCell ref="CO17:CO18"/>
    <mergeCell ref="CP17:CP18"/>
    <mergeCell ref="CN19:CN20"/>
    <mergeCell ref="CO19:CO20"/>
    <mergeCell ref="CP19:CP20"/>
    <mergeCell ref="CP25:CP26"/>
    <mergeCell ref="CO27:CO28"/>
    <mergeCell ref="CP27:CP28"/>
    <mergeCell ref="CN21:CN22"/>
    <mergeCell ref="CO21:CO22"/>
    <mergeCell ref="CP21:CP22"/>
    <mergeCell ref="CN23:CN24"/>
    <mergeCell ref="CO23:CO24"/>
    <mergeCell ref="CP23:CP24"/>
    <mergeCell ref="CN31:CN32"/>
    <mergeCell ref="J19:J20"/>
    <mergeCell ref="K19:K20"/>
    <mergeCell ref="L19:L20"/>
    <mergeCell ref="M19:M20"/>
    <mergeCell ref="I17:I18"/>
    <mergeCell ref="J17:J18"/>
    <mergeCell ref="K17:K18"/>
    <mergeCell ref="L17:L18"/>
    <mergeCell ref="I27:I28"/>
    <mergeCell ref="J27:J28"/>
    <mergeCell ref="K27:K28"/>
    <mergeCell ref="L27:L28"/>
    <mergeCell ref="M27:M28"/>
    <mergeCell ref="I25:I26"/>
    <mergeCell ref="J25:J26"/>
    <mergeCell ref="K25:K26"/>
    <mergeCell ref="L25:L26"/>
    <mergeCell ref="L23:L24"/>
    <mergeCell ref="M23:M24"/>
    <mergeCell ref="I21:I22"/>
    <mergeCell ref="O19:O20"/>
    <mergeCell ref="P19:P20"/>
    <mergeCell ref="O11:O12"/>
    <mergeCell ref="P11:P12"/>
    <mergeCell ref="O15:O16"/>
    <mergeCell ref="P15:P16"/>
    <mergeCell ref="N5:S5"/>
    <mergeCell ref="S31:S32"/>
    <mergeCell ref="S27:S28"/>
    <mergeCell ref="O29:O30"/>
    <mergeCell ref="P29:P30"/>
    <mergeCell ref="Q29:Q30"/>
    <mergeCell ref="R29:R30"/>
    <mergeCell ref="S29:S30"/>
    <mergeCell ref="O27:O28"/>
    <mergeCell ref="P27:P28"/>
    <mergeCell ref="Q27:Q28"/>
    <mergeCell ref="R27:R28"/>
    <mergeCell ref="S23:S24"/>
    <mergeCell ref="O25:O26"/>
    <mergeCell ref="P25:P26"/>
    <mergeCell ref="Q25:Q26"/>
    <mergeCell ref="R25:R26"/>
    <mergeCell ref="S25:S26"/>
    <mergeCell ref="O23:O24"/>
    <mergeCell ref="P23:P24"/>
    <mergeCell ref="Q23:Q24"/>
    <mergeCell ref="R23:R24"/>
    <mergeCell ref="Q19:Q20"/>
    <mergeCell ref="R19:R20"/>
    <mergeCell ref="S19:S20"/>
    <mergeCell ref="Q21:Q22"/>
    <mergeCell ref="R21:R22"/>
    <mergeCell ref="S21:S22"/>
    <mergeCell ref="Q15:Q16"/>
    <mergeCell ref="R15:R16"/>
    <mergeCell ref="K43:K44"/>
    <mergeCell ref="L43:L44"/>
    <mergeCell ref="L51:L52"/>
    <mergeCell ref="K41:K42"/>
    <mergeCell ref="L41:L42"/>
    <mergeCell ref="I41:I42"/>
    <mergeCell ref="J41:J42"/>
    <mergeCell ref="M41:M42"/>
    <mergeCell ref="O41:O42"/>
    <mergeCell ref="P41:P42"/>
    <mergeCell ref="Q41:Q42"/>
    <mergeCell ref="S33:S34"/>
    <mergeCell ref="O31:O32"/>
    <mergeCell ref="P31:P32"/>
    <mergeCell ref="Q31:Q32"/>
    <mergeCell ref="R31:R32"/>
    <mergeCell ref="N41:N42"/>
    <mergeCell ref="I33:I34"/>
    <mergeCell ref="J33:J34"/>
    <mergeCell ref="K33:K34"/>
    <mergeCell ref="L33:L34"/>
    <mergeCell ref="M33:M34"/>
    <mergeCell ref="H39:M39"/>
    <mergeCell ref="M43:M44"/>
    <mergeCell ref="I45:I46"/>
    <mergeCell ref="J21:J22"/>
    <mergeCell ref="K21:K22"/>
    <mergeCell ref="J45:J46"/>
    <mergeCell ref="K45:K46"/>
    <mergeCell ref="N43:N44"/>
    <mergeCell ref="N45:N46"/>
    <mergeCell ref="N47:N48"/>
    <mergeCell ref="H47:H48"/>
    <mergeCell ref="H49:H50"/>
    <mergeCell ref="M51:M52"/>
    <mergeCell ref="I53:I54"/>
    <mergeCell ref="J53:J54"/>
    <mergeCell ref="K53:K54"/>
    <mergeCell ref="L53:L54"/>
    <mergeCell ref="M53:M54"/>
    <mergeCell ref="I51:I52"/>
    <mergeCell ref="J51:J52"/>
    <mergeCell ref="K51:K52"/>
    <mergeCell ref="M47:M48"/>
    <mergeCell ref="I49:I50"/>
    <mergeCell ref="J49:J50"/>
    <mergeCell ref="K49:K50"/>
    <mergeCell ref="L49:L50"/>
    <mergeCell ref="M49:M50"/>
    <mergeCell ref="I47:I48"/>
    <mergeCell ref="J47:J48"/>
    <mergeCell ref="K47:K48"/>
    <mergeCell ref="L47:L48"/>
    <mergeCell ref="L45:L46"/>
    <mergeCell ref="M45:M46"/>
    <mergeCell ref="N49:N50"/>
    <mergeCell ref="I43:I44"/>
    <mergeCell ref="J43:J44"/>
    <mergeCell ref="N51:N52"/>
    <mergeCell ref="N53:N54"/>
    <mergeCell ref="AI45:AI46"/>
    <mergeCell ref="AJ45:AJ46"/>
    <mergeCell ref="O49:O50"/>
    <mergeCell ref="P49:P50"/>
    <mergeCell ref="Q49:Q50"/>
    <mergeCell ref="R49:R50"/>
    <mergeCell ref="O53:O54"/>
    <mergeCell ref="P53:P54"/>
    <mergeCell ref="Q53:Q54"/>
    <mergeCell ref="R53:R54"/>
    <mergeCell ref="O45:O46"/>
    <mergeCell ref="P45:P46"/>
    <mergeCell ref="Q45:Q46"/>
    <mergeCell ref="R45:R46"/>
    <mergeCell ref="S49:S50"/>
    <mergeCell ref="O51:O52"/>
    <mergeCell ref="P51:P52"/>
    <mergeCell ref="Q51:Q52"/>
    <mergeCell ref="R51:R52"/>
    <mergeCell ref="S51:S52"/>
    <mergeCell ref="S45:S46"/>
    <mergeCell ref="O47:O48"/>
    <mergeCell ref="P47:P48"/>
    <mergeCell ref="Q47:Q48"/>
    <mergeCell ref="R47:R48"/>
    <mergeCell ref="S47:S48"/>
    <mergeCell ref="V45:V46"/>
    <mergeCell ref="AC47:AC48"/>
    <mergeCell ref="AD47:AD48"/>
    <mergeCell ref="AE47:AE48"/>
    <mergeCell ref="AF47:AF48"/>
    <mergeCell ref="Y47:Y48"/>
    <mergeCell ref="AI25:AI26"/>
    <mergeCell ref="AJ25:AJ26"/>
    <mergeCell ref="AK23:AK24"/>
    <mergeCell ref="AL23:AL24"/>
    <mergeCell ref="AM25:AM26"/>
    <mergeCell ref="AN25:AN26"/>
    <mergeCell ref="AK25:AK26"/>
    <mergeCell ref="AL25:AL26"/>
    <mergeCell ref="AM27:AM28"/>
    <mergeCell ref="AN27:AN28"/>
    <mergeCell ref="AI5:AN5"/>
    <mergeCell ref="AI33:AI34"/>
    <mergeCell ref="AJ33:AJ34"/>
    <mergeCell ref="AK33:AK34"/>
    <mergeCell ref="AL33:AL34"/>
    <mergeCell ref="AM33:AM34"/>
    <mergeCell ref="AN33:AN34"/>
    <mergeCell ref="AI31:AI32"/>
    <mergeCell ref="AJ31:AJ32"/>
    <mergeCell ref="AK31:AK32"/>
    <mergeCell ref="AM29:AM30"/>
    <mergeCell ref="AN29:AN30"/>
    <mergeCell ref="AI27:AI28"/>
    <mergeCell ref="AJ27:AJ28"/>
    <mergeCell ref="AI29:AI30"/>
    <mergeCell ref="AJ29:AJ30"/>
    <mergeCell ref="AK29:AK30"/>
    <mergeCell ref="AL29:AL30"/>
    <mergeCell ref="AK27:AK28"/>
    <mergeCell ref="AL27:AL28"/>
    <mergeCell ref="AM31:AM32"/>
    <mergeCell ref="AN31:AN32"/>
    <mergeCell ref="AI15:AI16"/>
    <mergeCell ref="AJ15:AJ16"/>
    <mergeCell ref="AI17:AI18"/>
    <mergeCell ref="AJ17:AJ18"/>
    <mergeCell ref="AK17:AK18"/>
    <mergeCell ref="AL17:AL18"/>
    <mergeCell ref="AK15:AK16"/>
    <mergeCell ref="AL15:AL16"/>
    <mergeCell ref="AI21:AI22"/>
    <mergeCell ref="AJ21:AJ22"/>
    <mergeCell ref="AK21:AK22"/>
    <mergeCell ref="AL21:AL22"/>
    <mergeCell ref="AI19:AI20"/>
    <mergeCell ref="AJ19:AJ20"/>
    <mergeCell ref="AK19:AK20"/>
    <mergeCell ref="AL19:AL20"/>
    <mergeCell ref="AM23:AM24"/>
    <mergeCell ref="AM19:AM20"/>
    <mergeCell ref="AM21:AM22"/>
    <mergeCell ref="AI23:AI24"/>
    <mergeCell ref="AJ23:AJ24"/>
    <mergeCell ref="AI7:AI8"/>
    <mergeCell ref="AJ7:AJ8"/>
    <mergeCell ref="AI11:AI12"/>
    <mergeCell ref="AM41:AM42"/>
    <mergeCell ref="AN41:AN42"/>
    <mergeCell ref="AI43:AI44"/>
    <mergeCell ref="AJ43:AJ44"/>
    <mergeCell ref="AI41:AI42"/>
    <mergeCell ref="AJ41:AJ42"/>
    <mergeCell ref="AK41:AK42"/>
    <mergeCell ref="AK11:AK12"/>
    <mergeCell ref="AL11:AL12"/>
    <mergeCell ref="AM15:AM16"/>
    <mergeCell ref="AK7:AK8"/>
    <mergeCell ref="AL7:AL8"/>
    <mergeCell ref="AI39:AN39"/>
    <mergeCell ref="AM7:AM8"/>
    <mergeCell ref="AN7:AN8"/>
    <mergeCell ref="AI9:AI10"/>
    <mergeCell ref="AJ9:AJ10"/>
    <mergeCell ref="AI13:AI14"/>
    <mergeCell ref="AJ13:AJ14"/>
    <mergeCell ref="AK13:AK14"/>
    <mergeCell ref="AL13:AL14"/>
    <mergeCell ref="AN15:AN16"/>
    <mergeCell ref="AM11:AM12"/>
    <mergeCell ref="AN11:AN12"/>
    <mergeCell ref="AM13:AM14"/>
    <mergeCell ref="AN13:AN14"/>
    <mergeCell ref="AJ11:AJ12"/>
    <mergeCell ref="AM17:AM18"/>
    <mergeCell ref="AN17:AN18"/>
    <mergeCell ref="AO7:AO8"/>
    <mergeCell ref="AP7:AP8"/>
    <mergeCell ref="AQ7:AQ8"/>
    <mergeCell ref="AO9:AO10"/>
    <mergeCell ref="AP9:AP10"/>
    <mergeCell ref="AQ9:AQ10"/>
    <mergeCell ref="AO11:AO12"/>
    <mergeCell ref="AN47:AN48"/>
    <mergeCell ref="AM49:AM50"/>
    <mergeCell ref="AN49:AN50"/>
    <mergeCell ref="AM53:AM54"/>
    <mergeCell ref="AN53:AN54"/>
    <mergeCell ref="AI51:AI52"/>
    <mergeCell ref="AJ51:AJ52"/>
    <mergeCell ref="AI53:AI54"/>
    <mergeCell ref="AJ53:AJ54"/>
    <mergeCell ref="AK53:AK54"/>
    <mergeCell ref="AM51:AM52"/>
    <mergeCell ref="AN51:AN52"/>
    <mergeCell ref="AI49:AI50"/>
    <mergeCell ref="AJ49:AJ50"/>
    <mergeCell ref="AK49:AK50"/>
    <mergeCell ref="AL49:AL50"/>
    <mergeCell ref="AL41:AL42"/>
    <mergeCell ref="AK45:AK46"/>
    <mergeCell ref="AL45:AL46"/>
    <mergeCell ref="AM45:AM46"/>
    <mergeCell ref="AN45:AN46"/>
    <mergeCell ref="AI47:AI48"/>
    <mergeCell ref="AJ47:AJ48"/>
    <mergeCell ref="AK47:AK48"/>
    <mergeCell ref="AL47:AL48"/>
    <mergeCell ref="AO17:AO18"/>
    <mergeCell ref="AP17:AP18"/>
    <mergeCell ref="AQ17:AQ18"/>
    <mergeCell ref="AO19:AO20"/>
    <mergeCell ref="AP19:AP20"/>
    <mergeCell ref="AQ19:AQ20"/>
    <mergeCell ref="AP11:AP12"/>
    <mergeCell ref="AQ11:AQ12"/>
    <mergeCell ref="AO13:AO14"/>
    <mergeCell ref="AP13:AP14"/>
    <mergeCell ref="AQ13:AQ14"/>
    <mergeCell ref="AO15:AO16"/>
    <mergeCell ref="AP15:AP16"/>
    <mergeCell ref="AQ15:AQ16"/>
    <mergeCell ref="AL53:AL54"/>
    <mergeCell ref="AK51:AK52"/>
    <mergeCell ref="AL51:AL52"/>
    <mergeCell ref="AM47:AM48"/>
    <mergeCell ref="AN23:AN24"/>
    <mergeCell ref="AN19:AN20"/>
    <mergeCell ref="AN21:AN22"/>
    <mergeCell ref="AL31:AL32"/>
    <mergeCell ref="AK43:AK44"/>
    <mergeCell ref="AL43:AL44"/>
    <mergeCell ref="AM43:AM44"/>
    <mergeCell ref="AN43:AN44"/>
    <mergeCell ref="AO33:AO34"/>
    <mergeCell ref="AP33:AP34"/>
    <mergeCell ref="AO25:AO26"/>
    <mergeCell ref="AP25:AP26"/>
    <mergeCell ref="AQ25:AQ26"/>
    <mergeCell ref="AQ33:AQ34"/>
    <mergeCell ref="AO27:AO28"/>
    <mergeCell ref="AP27:AP28"/>
    <mergeCell ref="AQ27:AQ28"/>
    <mergeCell ref="AO29:AO30"/>
    <mergeCell ref="AP29:AP30"/>
    <mergeCell ref="AQ29:AQ30"/>
    <mergeCell ref="AO21:AO22"/>
    <mergeCell ref="AP21:AP22"/>
    <mergeCell ref="AQ21:AQ22"/>
    <mergeCell ref="AO23:AO24"/>
    <mergeCell ref="AP23:AP24"/>
    <mergeCell ref="AQ23:AQ24"/>
    <mergeCell ref="HN5:HT5"/>
    <mergeCell ref="HT7:HT8"/>
    <mergeCell ref="HN7:HN8"/>
    <mergeCell ref="HO7:HO8"/>
    <mergeCell ref="HP7:HP8"/>
    <mergeCell ref="HQ7:HQ8"/>
    <mergeCell ref="AO5:AQ5"/>
    <mergeCell ref="HR7:HR8"/>
    <mergeCell ref="HS7:HS8"/>
    <mergeCell ref="HQ17:HQ18"/>
    <mergeCell ref="HR21:HR22"/>
    <mergeCell ref="HS21:HS22"/>
    <mergeCell ref="HN19:HN20"/>
    <mergeCell ref="HO19:HO20"/>
    <mergeCell ref="HP19:HP20"/>
    <mergeCell ref="HQ19:HQ20"/>
    <mergeCell ref="HN13:HN14"/>
    <mergeCell ref="HO13:HO14"/>
    <mergeCell ref="HN15:HN16"/>
    <mergeCell ref="HO15:HO16"/>
    <mergeCell ref="AO51:AO52"/>
    <mergeCell ref="AP51:AP52"/>
    <mergeCell ref="AQ51:AQ52"/>
    <mergeCell ref="AO53:AO54"/>
    <mergeCell ref="AP53:AP54"/>
    <mergeCell ref="AQ53:AQ54"/>
    <mergeCell ref="AO47:AO48"/>
    <mergeCell ref="AP47:AP48"/>
    <mergeCell ref="AQ47:AQ48"/>
    <mergeCell ref="AO49:AO50"/>
    <mergeCell ref="AP49:AP50"/>
    <mergeCell ref="AQ49:AQ50"/>
    <mergeCell ref="AO43:AO44"/>
    <mergeCell ref="AP43:AP44"/>
    <mergeCell ref="AQ43:AQ44"/>
    <mergeCell ref="AO45:AO46"/>
    <mergeCell ref="AP45:AP46"/>
    <mergeCell ref="AQ45:AQ46"/>
    <mergeCell ref="AO39:AQ39"/>
    <mergeCell ref="AO41:AO42"/>
    <mergeCell ref="AP41:AP42"/>
    <mergeCell ref="AQ41:AQ42"/>
    <mergeCell ref="AO31:AO32"/>
    <mergeCell ref="AP31:AP32"/>
    <mergeCell ref="AQ31:AQ32"/>
    <mergeCell ref="HR9:HR10"/>
    <mergeCell ref="HS9:HS10"/>
    <mergeCell ref="HR11:HR12"/>
    <mergeCell ref="HS11:HS12"/>
    <mergeCell ref="HR15:HR16"/>
    <mergeCell ref="HS15:HS16"/>
    <mergeCell ref="HN9:HN10"/>
    <mergeCell ref="HO9:HO10"/>
    <mergeCell ref="HP9:HP10"/>
    <mergeCell ref="HQ9:HQ10"/>
    <mergeCell ref="HR13:HR14"/>
    <mergeCell ref="HS13:HS14"/>
    <mergeCell ref="HN11:HN12"/>
    <mergeCell ref="HO11:HO12"/>
    <mergeCell ref="HP11:HP12"/>
    <mergeCell ref="HQ11:HQ12"/>
    <mergeCell ref="HR17:HR18"/>
    <mergeCell ref="HS17:HS18"/>
    <mergeCell ref="HR19:HR20"/>
    <mergeCell ref="HS19:HS20"/>
    <mergeCell ref="HR23:HR24"/>
    <mergeCell ref="HS23:HS24"/>
    <mergeCell ref="HN17:HN18"/>
    <mergeCell ref="HO17:HO18"/>
    <mergeCell ref="HP17:HP18"/>
    <mergeCell ref="HP15:HP16"/>
    <mergeCell ref="HQ15:HQ16"/>
    <mergeCell ref="HP13:HP14"/>
    <mergeCell ref="HQ13:HQ14"/>
    <mergeCell ref="HS29:HS30"/>
    <mergeCell ref="HS43:HS44"/>
    <mergeCell ref="HR31:HR32"/>
    <mergeCell ref="HS31:HS32"/>
    <mergeCell ref="HR33:HR34"/>
    <mergeCell ref="HS33:HS34"/>
    <mergeCell ref="HO25:HO26"/>
    <mergeCell ref="HP25:HP26"/>
    <mergeCell ref="HQ25:HQ26"/>
    <mergeCell ref="HN27:HN28"/>
    <mergeCell ref="HO27:HO28"/>
    <mergeCell ref="HP27:HP28"/>
    <mergeCell ref="HQ27:HQ28"/>
    <mergeCell ref="HN25:HN26"/>
    <mergeCell ref="HN21:HN22"/>
    <mergeCell ref="HO21:HO22"/>
    <mergeCell ref="HN23:HN24"/>
    <mergeCell ref="HO23:HO24"/>
    <mergeCell ref="HP23:HP24"/>
    <mergeCell ref="HQ23:HQ24"/>
    <mergeCell ref="HP21:HP22"/>
    <mergeCell ref="HQ21:HQ22"/>
    <mergeCell ref="HP45:HP46"/>
    <mergeCell ref="HQ45:HQ46"/>
    <mergeCell ref="HQ43:HQ44"/>
    <mergeCell ref="HR43:HR44"/>
    <mergeCell ref="HN41:HN42"/>
    <mergeCell ref="HO41:HO42"/>
    <mergeCell ref="HP41:HP42"/>
    <mergeCell ref="HQ41:HQ42"/>
    <mergeCell ref="HR41:HR42"/>
    <mergeCell ref="HN33:HN34"/>
    <mergeCell ref="HO33:HO34"/>
    <mergeCell ref="HP33:HP34"/>
    <mergeCell ref="HQ33:HQ34"/>
    <mergeCell ref="HN29:HN30"/>
    <mergeCell ref="HO29:HO30"/>
    <mergeCell ref="HN31:HN32"/>
    <mergeCell ref="HO31:HO32"/>
    <mergeCell ref="HP31:HP32"/>
    <mergeCell ref="HQ31:HQ32"/>
    <mergeCell ref="HP29:HP30"/>
    <mergeCell ref="HR29:HR30"/>
    <mergeCell ref="HM15:HM16"/>
    <mergeCell ref="HM17:HM18"/>
    <mergeCell ref="HN51:HN52"/>
    <mergeCell ref="HO51:HO52"/>
    <mergeCell ref="HN53:HN54"/>
    <mergeCell ref="HO53:HO54"/>
    <mergeCell ref="HP53:HP54"/>
    <mergeCell ref="HQ53:HQ54"/>
    <mergeCell ref="HP51:HP52"/>
    <mergeCell ref="HQ51:HQ52"/>
    <mergeCell ref="HR47:HR48"/>
    <mergeCell ref="HS47:HS48"/>
    <mergeCell ref="HR49:HR50"/>
    <mergeCell ref="HS49:HS50"/>
    <mergeCell ref="HR53:HR54"/>
    <mergeCell ref="HS53:HS54"/>
    <mergeCell ref="HN47:HN48"/>
    <mergeCell ref="HO47:HO48"/>
    <mergeCell ref="HP47:HP48"/>
    <mergeCell ref="HQ47:HQ48"/>
    <mergeCell ref="HR51:HR52"/>
    <mergeCell ref="HS51:HS52"/>
    <mergeCell ref="HN49:HN50"/>
    <mergeCell ref="HO49:HO50"/>
    <mergeCell ref="HP49:HP50"/>
    <mergeCell ref="HQ49:HQ50"/>
    <mergeCell ref="HR45:HR46"/>
    <mergeCell ref="HS45:HS46"/>
    <mergeCell ref="HN43:HN44"/>
    <mergeCell ref="HO43:HO44"/>
    <mergeCell ref="HN45:HN46"/>
    <mergeCell ref="HO45:HO46"/>
    <mergeCell ref="GW11:GW12"/>
    <mergeCell ref="GT13:GT14"/>
    <mergeCell ref="GU13:GU14"/>
    <mergeCell ref="GV13:GV14"/>
    <mergeCell ref="GW13:GW14"/>
    <mergeCell ref="GT11:GT12"/>
    <mergeCell ref="HM51:HM52"/>
    <mergeCell ref="GT7:GT8"/>
    <mergeCell ref="GU7:GU8"/>
    <mergeCell ref="GV7:GV8"/>
    <mergeCell ref="GW7:GW8"/>
    <mergeCell ref="GT9:GT10"/>
    <mergeCell ref="GU9:GU10"/>
    <mergeCell ref="GV9:GV10"/>
    <mergeCell ref="GU11:GU12"/>
    <mergeCell ref="GV11:GV12"/>
    <mergeCell ref="HM31:HM32"/>
    <mergeCell ref="HM41:HM42"/>
    <mergeCell ref="HM43:HM44"/>
    <mergeCell ref="HM45:HM46"/>
    <mergeCell ref="HM47:HM48"/>
    <mergeCell ref="HM49:HM50"/>
    <mergeCell ref="HM19:HM20"/>
    <mergeCell ref="HM21:HM22"/>
    <mergeCell ref="HM23:HM24"/>
    <mergeCell ref="HM25:HM26"/>
    <mergeCell ref="HM27:HM28"/>
    <mergeCell ref="HM29:HM30"/>
    <mergeCell ref="HM7:HM8"/>
    <mergeCell ref="HM9:HM10"/>
    <mergeCell ref="HM11:HM12"/>
    <mergeCell ref="HM13:HM14"/>
    <mergeCell ref="GT23:GT24"/>
    <mergeCell ref="GU23:GU24"/>
    <mergeCell ref="GV23:GV24"/>
    <mergeCell ref="GW23:GW24"/>
    <mergeCell ref="GT25:GT26"/>
    <mergeCell ref="GU25:GU26"/>
    <mergeCell ref="GV25:GV26"/>
    <mergeCell ref="GW25:GW26"/>
    <mergeCell ref="GT19:GT20"/>
    <mergeCell ref="GU19:GU20"/>
    <mergeCell ref="GV19:GV20"/>
    <mergeCell ref="GW19:GW20"/>
    <mergeCell ref="GT21:GT22"/>
    <mergeCell ref="GU21:GU22"/>
    <mergeCell ref="GV21:GV22"/>
    <mergeCell ref="GW21:GW22"/>
    <mergeCell ref="GT15:GT16"/>
    <mergeCell ref="GU15:GU16"/>
    <mergeCell ref="GV15:GV16"/>
    <mergeCell ref="GW15:GW16"/>
    <mergeCell ref="GT17:GT18"/>
    <mergeCell ref="GU17:GU18"/>
    <mergeCell ref="GV17:GV18"/>
    <mergeCell ref="GW17:GW18"/>
    <mergeCell ref="GV43:GV44"/>
    <mergeCell ref="GW43:GW44"/>
    <mergeCell ref="GT31:GT32"/>
    <mergeCell ref="GU31:GU32"/>
    <mergeCell ref="GV31:GV32"/>
    <mergeCell ref="GW31:GW32"/>
    <mergeCell ref="GT33:GT34"/>
    <mergeCell ref="GU33:GU34"/>
    <mergeCell ref="GV33:GV34"/>
    <mergeCell ref="GW33:GW34"/>
    <mergeCell ref="GT27:GT28"/>
    <mergeCell ref="GU27:GU28"/>
    <mergeCell ref="GV27:GV28"/>
    <mergeCell ref="GW27:GW28"/>
    <mergeCell ref="GT29:GT30"/>
    <mergeCell ref="GU29:GU30"/>
    <mergeCell ref="GV29:GV30"/>
    <mergeCell ref="GW29:GW30"/>
    <mergeCell ref="GT53:GT54"/>
    <mergeCell ref="GU53:GU54"/>
    <mergeCell ref="GV53:GV54"/>
    <mergeCell ref="GW53:GW54"/>
    <mergeCell ref="T7:T8"/>
    <mergeCell ref="T9:T10"/>
    <mergeCell ref="T11:T12"/>
    <mergeCell ref="T13:T14"/>
    <mergeCell ref="T15:T16"/>
    <mergeCell ref="T17:T18"/>
    <mergeCell ref="GT49:GT50"/>
    <mergeCell ref="GU49:GU50"/>
    <mergeCell ref="GV49:GV50"/>
    <mergeCell ref="GW49:GW50"/>
    <mergeCell ref="GT51:GT52"/>
    <mergeCell ref="GU51:GU52"/>
    <mergeCell ref="GV51:GV52"/>
    <mergeCell ref="GW51:GW52"/>
    <mergeCell ref="GT45:GT46"/>
    <mergeCell ref="GU45:GU46"/>
    <mergeCell ref="GV45:GV46"/>
    <mergeCell ref="GW45:GW46"/>
    <mergeCell ref="GT47:GT48"/>
    <mergeCell ref="GU47:GU48"/>
    <mergeCell ref="GV47:GV48"/>
    <mergeCell ref="GW47:GW48"/>
    <mergeCell ref="GT41:GT42"/>
    <mergeCell ref="GU41:GU42"/>
    <mergeCell ref="GV41:GV42"/>
    <mergeCell ref="GW41:GW42"/>
    <mergeCell ref="GT43:GT44"/>
    <mergeCell ref="GU43:GU44"/>
    <mergeCell ref="T51:T52"/>
    <mergeCell ref="T53:T54"/>
    <mergeCell ref="T43:T44"/>
    <mergeCell ref="T45:T46"/>
    <mergeCell ref="T47:T48"/>
    <mergeCell ref="T49:T50"/>
    <mergeCell ref="T31:T32"/>
    <mergeCell ref="T33:T34"/>
    <mergeCell ref="N39:T39"/>
    <mergeCell ref="T41:T42"/>
    <mergeCell ref="R41:R42"/>
    <mergeCell ref="S41:S42"/>
    <mergeCell ref="O33:O34"/>
    <mergeCell ref="P33:P34"/>
    <mergeCell ref="Q33:Q34"/>
    <mergeCell ref="R33:R34"/>
    <mergeCell ref="T19:T20"/>
    <mergeCell ref="T21:T22"/>
    <mergeCell ref="T23:T24"/>
    <mergeCell ref="T25:T26"/>
    <mergeCell ref="T27:T28"/>
    <mergeCell ref="T29:T30"/>
    <mergeCell ref="S53:S54"/>
    <mergeCell ref="O43:O44"/>
    <mergeCell ref="P43:P44"/>
    <mergeCell ref="Q43:Q44"/>
    <mergeCell ref="R43:R44"/>
    <mergeCell ref="S43:S44"/>
    <mergeCell ref="N27:N28"/>
    <mergeCell ref="N29:N30"/>
    <mergeCell ref="O21:O22"/>
    <mergeCell ref="P21:P22"/>
    <mergeCell ref="AR11:AR12"/>
    <mergeCell ref="AS11:AS12"/>
    <mergeCell ref="AT11:AT12"/>
    <mergeCell ref="AU11:AU12"/>
    <mergeCell ref="AR13:AR14"/>
    <mergeCell ref="AS13:AS14"/>
    <mergeCell ref="AT13:AT14"/>
    <mergeCell ref="AU13:AU14"/>
    <mergeCell ref="AR5:AU5"/>
    <mergeCell ref="AR39:AU39"/>
    <mergeCell ref="AR7:AR8"/>
    <mergeCell ref="AS7:AS8"/>
    <mergeCell ref="AT7:AT8"/>
    <mergeCell ref="AU7:AU8"/>
    <mergeCell ref="AR9:AR10"/>
    <mergeCell ref="AS9:AS10"/>
    <mergeCell ref="AT9:AT10"/>
    <mergeCell ref="AU9:AU10"/>
    <mergeCell ref="AR23:AR24"/>
    <mergeCell ref="AS23:AS24"/>
    <mergeCell ref="AT23:AT24"/>
    <mergeCell ref="AU23:AU24"/>
    <mergeCell ref="AR25:AR26"/>
    <mergeCell ref="AS25:AS26"/>
    <mergeCell ref="AT25:AT26"/>
    <mergeCell ref="AU25:AU26"/>
    <mergeCell ref="AR19:AR20"/>
    <mergeCell ref="AS19:AS20"/>
    <mergeCell ref="AT19:AT20"/>
    <mergeCell ref="AU19:AU20"/>
    <mergeCell ref="AR21:AR22"/>
    <mergeCell ref="AS21:AS22"/>
    <mergeCell ref="AT21:AT22"/>
    <mergeCell ref="AU21:AU22"/>
    <mergeCell ref="AR15:AR16"/>
    <mergeCell ref="AS15:AS16"/>
    <mergeCell ref="AT15:AT16"/>
    <mergeCell ref="AU15:AU16"/>
    <mergeCell ref="AR17:AR18"/>
    <mergeCell ref="AS17:AS18"/>
    <mergeCell ref="AT17:AT18"/>
    <mergeCell ref="AU17:AU18"/>
    <mergeCell ref="AR41:AR42"/>
    <mergeCell ref="AS41:AS42"/>
    <mergeCell ref="AT41:AT42"/>
    <mergeCell ref="AU41:AU42"/>
    <mergeCell ref="AR43:AR44"/>
    <mergeCell ref="AS43:AS44"/>
    <mergeCell ref="AT43:AT44"/>
    <mergeCell ref="AU43:AU44"/>
    <mergeCell ref="AR31:AR32"/>
    <mergeCell ref="AS31:AS32"/>
    <mergeCell ref="AT31:AT32"/>
    <mergeCell ref="AU31:AU32"/>
    <mergeCell ref="AR33:AR34"/>
    <mergeCell ref="AS33:AS34"/>
    <mergeCell ref="AT33:AT34"/>
    <mergeCell ref="AU33:AU34"/>
    <mergeCell ref="AR27:AR28"/>
    <mergeCell ref="AS27:AS28"/>
    <mergeCell ref="AT27:AT28"/>
    <mergeCell ref="AU27:AU28"/>
    <mergeCell ref="AR29:AR30"/>
    <mergeCell ref="AS29:AS30"/>
    <mergeCell ref="AT29:AT30"/>
    <mergeCell ref="AU29:AU30"/>
    <mergeCell ref="AU47:AU48"/>
    <mergeCell ref="AR49:AR50"/>
    <mergeCell ref="AR53:AR54"/>
    <mergeCell ref="AS53:AS54"/>
    <mergeCell ref="AT53:AT54"/>
    <mergeCell ref="AU53:AU54"/>
    <mergeCell ref="AR51:AR52"/>
    <mergeCell ref="AS51:AS52"/>
    <mergeCell ref="AT51:AT52"/>
    <mergeCell ref="AU51:AU52"/>
    <mergeCell ref="AR45:AR46"/>
    <mergeCell ref="AS45:AS46"/>
    <mergeCell ref="AT45:AT46"/>
    <mergeCell ref="AU45:AU46"/>
    <mergeCell ref="AS49:AS50"/>
    <mergeCell ref="AT49:AT50"/>
    <mergeCell ref="AU49:AU50"/>
    <mergeCell ref="AR47:AR48"/>
    <mergeCell ref="AS47:AS48"/>
    <mergeCell ref="AT47:AT48"/>
    <mergeCell ref="FP9:FP10"/>
    <mergeCell ref="FL7:FL8"/>
    <mergeCell ref="FP5:FS5"/>
    <mergeCell ref="FP7:FP8"/>
    <mergeCell ref="FQ7:FQ8"/>
    <mergeCell ref="FR7:FR8"/>
    <mergeCell ref="FS7:FS8"/>
    <mergeCell ref="FL9:FL10"/>
    <mergeCell ref="FG15:FG16"/>
    <mergeCell ref="FH15:FH16"/>
    <mergeCell ref="FF17:FF18"/>
    <mergeCell ref="FG17:FG18"/>
    <mergeCell ref="FH17:FH18"/>
    <mergeCell ref="FF19:FF20"/>
    <mergeCell ref="FF31:FF32"/>
    <mergeCell ref="FG31:FG32"/>
    <mergeCell ref="FH31:FH32"/>
    <mergeCell ref="FG29:FG30"/>
    <mergeCell ref="FH29:FH30"/>
    <mergeCell ref="FF27:FF28"/>
    <mergeCell ref="FG27:FG28"/>
    <mergeCell ref="FH27:FH28"/>
    <mergeCell ref="FP11:FP12"/>
    <mergeCell ref="FQ11:FQ12"/>
    <mergeCell ref="FR11:FR12"/>
    <mergeCell ref="FS11:FS12"/>
    <mergeCell ref="FR27:FR28"/>
    <mergeCell ref="FS27:FS28"/>
    <mergeCell ref="FP25:FP26"/>
    <mergeCell ref="FQ25:FQ26"/>
    <mergeCell ref="FR25:FR26"/>
    <mergeCell ref="FS25:FS26"/>
    <mergeCell ref="FK7:FK8"/>
    <mergeCell ref="FI9:FI10"/>
    <mergeCell ref="FJ9:FJ10"/>
    <mergeCell ref="FK9:FK10"/>
    <mergeCell ref="FI17:FI18"/>
    <mergeCell ref="FJ17:FJ18"/>
    <mergeCell ref="FK17:FK18"/>
    <mergeCell ref="FI15:FI16"/>
    <mergeCell ref="FK13:FK14"/>
    <mergeCell ref="FF13:FF14"/>
    <mergeCell ref="FG13:FG14"/>
    <mergeCell ref="FH13:FH14"/>
    <mergeCell ref="FI13:FI14"/>
    <mergeCell ref="FI7:FI8"/>
    <mergeCell ref="FJ7:FJ8"/>
    <mergeCell ref="FI11:FI12"/>
    <mergeCell ref="FJ13:FJ14"/>
    <mergeCell ref="FF9:FF10"/>
    <mergeCell ref="FG9:FG10"/>
    <mergeCell ref="FG7:FG8"/>
    <mergeCell ref="FH7:FH8"/>
    <mergeCell ref="FF7:FF8"/>
    <mergeCell ref="FI49:FI50"/>
    <mergeCell ref="FH45:FH46"/>
    <mergeCell ref="FI45:FI46"/>
    <mergeCell ref="FH47:FH48"/>
    <mergeCell ref="FF45:FF46"/>
    <mergeCell ref="FG45:FG46"/>
    <mergeCell ref="FF47:FF48"/>
    <mergeCell ref="FG47:FG48"/>
    <mergeCell ref="FL45:FL46"/>
    <mergeCell ref="FL51:FL52"/>
    <mergeCell ref="FJ49:FJ50"/>
    <mergeCell ref="FK49:FK50"/>
    <mergeCell ref="DR15:DR16"/>
    <mergeCell ref="DS15:DS16"/>
    <mergeCell ref="DT15:DT16"/>
    <mergeCell ref="DU15:DU16"/>
    <mergeCell ref="DV15:DV16"/>
    <mergeCell ref="DW15:DW16"/>
    <mergeCell ref="DY15:DY16"/>
    <mergeCell ref="DY23:DY24"/>
    <mergeCell ref="DY17:DY18"/>
    <mergeCell ref="DY19:DY20"/>
    <mergeCell ref="DX19:DX20"/>
    <mergeCell ref="DU17:DU18"/>
    <mergeCell ref="DV17:DV18"/>
    <mergeCell ref="DW17:DW18"/>
    <mergeCell ref="DR31:DR32"/>
    <mergeCell ref="DS31:DS32"/>
    <mergeCell ref="DZ51:DZ52"/>
    <mergeCell ref="DT31:DT32"/>
    <mergeCell ref="DU31:DU32"/>
    <mergeCell ref="DV31:DV32"/>
    <mergeCell ref="DS13:DS14"/>
    <mergeCell ref="DT13:DT14"/>
    <mergeCell ref="DU13:DU14"/>
    <mergeCell ref="DV13:DV14"/>
    <mergeCell ref="DW13:DW14"/>
    <mergeCell ref="DR11:DR12"/>
    <mergeCell ref="DS11:DS12"/>
    <mergeCell ref="DT11:DT12"/>
    <mergeCell ref="DU11:DU12"/>
    <mergeCell ref="DV11:DV12"/>
    <mergeCell ref="DW11:DW12"/>
    <mergeCell ref="DR23:DR24"/>
    <mergeCell ref="DS23:DS24"/>
    <mergeCell ref="DT23:DT24"/>
    <mergeCell ref="DU23:DU24"/>
    <mergeCell ref="DV23:DV24"/>
    <mergeCell ref="DW23:DW24"/>
    <mergeCell ref="DR21:DR22"/>
    <mergeCell ref="DS21:DS22"/>
    <mergeCell ref="DT21:DT22"/>
    <mergeCell ref="DU21:DU22"/>
    <mergeCell ref="DV21:DV22"/>
    <mergeCell ref="DW21:DW22"/>
    <mergeCell ref="DR19:DR20"/>
    <mergeCell ref="DS19:DS20"/>
    <mergeCell ref="DT19:DT20"/>
    <mergeCell ref="DU19:DU20"/>
    <mergeCell ref="DV19:DV20"/>
    <mergeCell ref="DW19:DW20"/>
    <mergeCell ref="DR17:DR18"/>
    <mergeCell ref="DS17:DS18"/>
    <mergeCell ref="DT17:DT18"/>
    <mergeCell ref="DW31:DW32"/>
    <mergeCell ref="DY31:DY32"/>
    <mergeCell ref="DR29:DR30"/>
    <mergeCell ref="DS29:DS30"/>
    <mergeCell ref="DT29:DT30"/>
    <mergeCell ref="DU29:DU30"/>
    <mergeCell ref="DV29:DV30"/>
    <mergeCell ref="DW29:DW30"/>
    <mergeCell ref="DY25:DY26"/>
    <mergeCell ref="DR27:DR28"/>
    <mergeCell ref="DS27:DS28"/>
    <mergeCell ref="DT27:DT28"/>
    <mergeCell ref="DU27:DU28"/>
    <mergeCell ref="DV27:DV28"/>
    <mergeCell ref="DW27:DW28"/>
    <mergeCell ref="DY27:DY28"/>
    <mergeCell ref="DR25:DR26"/>
    <mergeCell ref="DS25:DS26"/>
    <mergeCell ref="DT25:DT26"/>
    <mergeCell ref="DU25:DU26"/>
    <mergeCell ref="DV25:DV26"/>
    <mergeCell ref="DW25:DW26"/>
    <mergeCell ref="DT45:DT46"/>
    <mergeCell ref="DU45:DU46"/>
    <mergeCell ref="DV45:DV46"/>
    <mergeCell ref="DW45:DW46"/>
    <mergeCell ref="DR43:DR44"/>
    <mergeCell ref="DS43:DS44"/>
    <mergeCell ref="DT43:DT44"/>
    <mergeCell ref="DU43:DU44"/>
    <mergeCell ref="DV43:DV44"/>
    <mergeCell ref="DW43:DW44"/>
    <mergeCell ref="DY33:DY34"/>
    <mergeCell ref="DV41:DV42"/>
    <mergeCell ref="DW41:DW42"/>
    <mergeCell ref="DY41:DY42"/>
    <mergeCell ref="DR39:EA39"/>
    <mergeCell ref="DR41:DR42"/>
    <mergeCell ref="DS41:DS42"/>
    <mergeCell ref="DT41:DT42"/>
    <mergeCell ref="DU41:DU42"/>
    <mergeCell ref="DZ41:DZ42"/>
    <mergeCell ref="DR33:DR34"/>
    <mergeCell ref="DS33:DS34"/>
    <mergeCell ref="DT33:DT34"/>
    <mergeCell ref="DU33:DU34"/>
    <mergeCell ref="DV33:DV34"/>
    <mergeCell ref="DW33:DW34"/>
    <mergeCell ref="DZ43:DZ44"/>
    <mergeCell ref="EA43:EA44"/>
    <mergeCell ref="DZ45:DZ46"/>
    <mergeCell ref="EA45:EA46"/>
    <mergeCell ref="EA41:EA42"/>
    <mergeCell ref="DX33:DX34"/>
    <mergeCell ref="DR51:DR52"/>
    <mergeCell ref="DX41:DX42"/>
    <mergeCell ref="DX43:DX44"/>
    <mergeCell ref="DX45:DX46"/>
    <mergeCell ref="DX47:DX48"/>
    <mergeCell ref="DX49:DX50"/>
    <mergeCell ref="DX51:DX52"/>
    <mergeCell ref="DR53:DR54"/>
    <mergeCell ref="DR47:DR48"/>
    <mergeCell ref="DS53:DS54"/>
    <mergeCell ref="DT53:DT54"/>
    <mergeCell ref="DU53:DU54"/>
    <mergeCell ref="DV53:DV54"/>
    <mergeCell ref="DW53:DW54"/>
    <mergeCell ref="DS51:DS52"/>
    <mergeCell ref="DT51:DT52"/>
    <mergeCell ref="DU51:DU52"/>
    <mergeCell ref="DV51:DV52"/>
    <mergeCell ref="DR49:DR50"/>
    <mergeCell ref="DS49:DS50"/>
    <mergeCell ref="DT49:DT50"/>
    <mergeCell ref="DU49:DU50"/>
    <mergeCell ref="DV49:DV50"/>
    <mergeCell ref="DW49:DW50"/>
    <mergeCell ref="DW51:DW52"/>
    <mergeCell ref="DS47:DS48"/>
    <mergeCell ref="DT47:DT48"/>
    <mergeCell ref="DU47:DU48"/>
    <mergeCell ref="DV47:DV48"/>
    <mergeCell ref="DW47:DW48"/>
    <mergeCell ref="DR45:DR46"/>
    <mergeCell ref="DS45:DS46"/>
    <mergeCell ref="DX23:DX24"/>
    <mergeCell ref="DX25:DX26"/>
    <mergeCell ref="DX27:DX28"/>
    <mergeCell ref="FN21:FN22"/>
    <mergeCell ref="DX29:DX30"/>
    <mergeCell ref="DX31:DX32"/>
    <mergeCell ref="FN23:FN24"/>
    <mergeCell ref="FN25:FN26"/>
    <mergeCell ref="DX7:DX8"/>
    <mergeCell ref="DX9:DX10"/>
    <mergeCell ref="DX11:DX12"/>
    <mergeCell ref="DX13:DX14"/>
    <mergeCell ref="DX15:DX16"/>
    <mergeCell ref="DX17:DX18"/>
    <mergeCell ref="DY53:DY54"/>
    <mergeCell ref="DX53:DX54"/>
    <mergeCell ref="DY49:DY50"/>
    <mergeCell ref="DY51:DY52"/>
    <mergeCell ref="DY43:DY44"/>
    <mergeCell ref="DY45:DY46"/>
    <mergeCell ref="DY47:DY48"/>
    <mergeCell ref="DY29:DY30"/>
    <mergeCell ref="DY21:DY22"/>
    <mergeCell ref="DY13:DY14"/>
    <mergeCell ref="FL49:FL50"/>
    <mergeCell ref="FK51:FK52"/>
    <mergeCell ref="FL43:FL44"/>
    <mergeCell ref="FF41:FF42"/>
    <mergeCell ref="FG41:FG42"/>
    <mergeCell ref="FH41:FH42"/>
    <mergeCell ref="FN13:FN14"/>
    <mergeCell ref="FL47:FL48"/>
    <mergeCell ref="FN15:FN16"/>
    <mergeCell ref="FN17:FN18"/>
    <mergeCell ref="FN19:FN20"/>
    <mergeCell ref="FF5:FN5"/>
    <mergeCell ref="FN7:FN8"/>
    <mergeCell ref="FN9:FN10"/>
    <mergeCell ref="FN11:FN12"/>
    <mergeCell ref="FJ11:FJ12"/>
    <mergeCell ref="FK11:FK12"/>
    <mergeCell ref="DZ11:DZ12"/>
    <mergeCell ref="DZ13:DZ14"/>
    <mergeCell ref="FJ31:FJ32"/>
    <mergeCell ref="FK31:FK32"/>
    <mergeCell ref="FL31:FL32"/>
    <mergeCell ref="FF29:FF30"/>
    <mergeCell ref="FL11:FL12"/>
    <mergeCell ref="FK27:FK28"/>
    <mergeCell ref="FL27:FL28"/>
    <mergeCell ref="FK29:FK30"/>
    <mergeCell ref="FL29:FL30"/>
    <mergeCell ref="FJ25:FJ26"/>
    <mergeCell ref="FK25:FK26"/>
    <mergeCell ref="FL25:FL26"/>
    <mergeCell ref="FI29:FI30"/>
    <mergeCell ref="FJ29:FJ30"/>
    <mergeCell ref="FI31:FI32"/>
    <mergeCell ref="FM7:FM8"/>
    <mergeCell ref="DZ7:DZ8"/>
    <mergeCell ref="DZ9:DZ10"/>
    <mergeCell ref="DR5:EA5"/>
    <mergeCell ref="EA7:EA8"/>
    <mergeCell ref="DX21:DX22"/>
    <mergeCell ref="FG43:FG44"/>
    <mergeCell ref="FN53:FN54"/>
    <mergeCell ref="FN45:FN46"/>
    <mergeCell ref="FN47:FN48"/>
    <mergeCell ref="FN49:FN50"/>
    <mergeCell ref="FN51:FN52"/>
    <mergeCell ref="FI47:FI48"/>
    <mergeCell ref="FL53:FL54"/>
    <mergeCell ref="FJ47:FJ48"/>
    <mergeCell ref="FK47:FK48"/>
    <mergeCell ref="FN27:FN28"/>
    <mergeCell ref="FN29:FN30"/>
    <mergeCell ref="FN31:FN32"/>
    <mergeCell ref="FN33:FN34"/>
    <mergeCell ref="FN41:FN42"/>
    <mergeCell ref="FN43:FN44"/>
    <mergeCell ref="FF39:FN39"/>
    <mergeCell ref="FJ41:FJ42"/>
    <mergeCell ref="FK41:FK42"/>
    <mergeCell ref="FL41:FL42"/>
    <mergeCell ref="FI41:FI42"/>
    <mergeCell ref="FH43:FH44"/>
    <mergeCell ref="FI43:FI44"/>
    <mergeCell ref="FJ43:FJ44"/>
    <mergeCell ref="FK43:FK44"/>
    <mergeCell ref="FF43:FF44"/>
    <mergeCell ref="FF33:FF34"/>
    <mergeCell ref="FG33:FG34"/>
    <mergeCell ref="FH33:FH34"/>
    <mergeCell ref="FI33:FI34"/>
    <mergeCell ref="FJ33:FJ34"/>
    <mergeCell ref="FK33:FK34"/>
  </mergeCells>
  <phoneticPr fontId="4"/>
  <conditionalFormatting sqref="CA18:CA29">
    <cfRule type="top10" dxfId="0" priority="1" stopIfTrue="1" rank="1"/>
  </conditionalFormatting>
  <printOptions horizontalCentered="1" verticalCentered="1"/>
  <pageMargins left="0" right="0" top="0.39370078740157483" bottom="0.39370078740157483" header="0.51181102362204722" footer="0.51181102362204722"/>
  <pageSetup paperSize="9" scale="66" orientation="portrait" r:id="rId1"/>
  <headerFooter alignWithMargins="0"/>
  <colBreaks count="5" manualBreakCount="5">
    <brk id="22" min="1" max="53" man="1"/>
    <brk id="47" min="1" max="53" man="1"/>
    <brk id="94" min="1" max="53" man="1"/>
    <brk id="121" min="1" max="53" man="1"/>
    <brk id="183" min="1" max="53" man="1"/>
  </colBreaks>
  <legacy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indexed="53"/>
  </sheetPr>
  <dimension ref="A1:CJ564"/>
  <sheetViews>
    <sheetView view="pageBreakPreview" zoomScaleNormal="100" zoomScaleSheetLayoutView="100" workbookViewId="0">
      <pane xSplit="1" ySplit="1" topLeftCell="B2" activePane="bottomRight" state="frozen"/>
      <selection pane="topRight" activeCell="D1" sqref="D1"/>
      <selection pane="bottomLeft" activeCell="A2" sqref="A2"/>
      <selection pane="bottomRight" activeCell="D31" sqref="D31:D32"/>
    </sheetView>
  </sheetViews>
  <sheetFormatPr defaultColWidth="7.85546875" defaultRowHeight="12"/>
  <cols>
    <col min="1" max="1" width="7.28515625" style="10" customWidth="1"/>
    <col min="2" max="2" width="8" style="10" customWidth="1"/>
    <col min="3" max="3" width="8.42578125" style="10" customWidth="1"/>
    <col min="4" max="4" width="6.7109375" style="10" customWidth="1"/>
    <col min="5" max="5" width="8.7109375" style="10" customWidth="1"/>
    <col min="6" max="40" width="9.7109375" style="10" customWidth="1"/>
    <col min="41" max="41" width="10.5703125" style="10" customWidth="1"/>
    <col min="42" max="58" width="6.7109375" style="10" customWidth="1"/>
    <col min="59" max="64" width="7.85546875" style="10" customWidth="1"/>
    <col min="65" max="65" width="8.85546875" style="567" customWidth="1"/>
    <col min="66" max="16384" width="7.85546875" style="10"/>
  </cols>
  <sheetData>
    <row r="1" spans="1:88" s="5" customFormat="1" ht="12" customHeight="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M1" s="567"/>
      <c r="BV1" s="2"/>
      <c r="BW1" s="2"/>
      <c r="BX1" s="2"/>
      <c r="BY1" s="2"/>
      <c r="BZ1" s="2"/>
      <c r="CA1" s="2"/>
      <c r="CB1" s="2"/>
      <c r="CC1" s="2"/>
      <c r="CD1" s="2"/>
    </row>
    <row r="2" spans="1:88" s="613" customFormat="1" ht="14.25" customHeight="1">
      <c r="A2" s="682"/>
      <c r="B2" s="682"/>
      <c r="C2" s="682"/>
      <c r="F2" s="615" t="s">
        <v>611</v>
      </c>
      <c r="G2" s="624"/>
      <c r="H2" s="624"/>
      <c r="I2" s="624"/>
      <c r="J2" s="683"/>
      <c r="K2" s="684"/>
      <c r="AG2" s="615" t="s">
        <v>611</v>
      </c>
      <c r="AH2" s="624"/>
      <c r="AI2" s="624"/>
      <c r="AJ2" s="624"/>
      <c r="AK2" s="683"/>
      <c r="AL2" s="683"/>
      <c r="AM2" s="684"/>
      <c r="AP2" s="617" t="s">
        <v>380</v>
      </c>
      <c r="AQ2" s="618"/>
      <c r="AR2" s="618"/>
      <c r="AS2" s="618"/>
      <c r="AT2" s="619"/>
      <c r="AU2" s="617" t="s">
        <v>742</v>
      </c>
      <c r="AV2" s="618"/>
      <c r="AW2" s="618"/>
      <c r="AX2" s="619"/>
      <c r="BG2" s="617" t="s">
        <v>741</v>
      </c>
      <c r="BH2" s="618"/>
      <c r="BI2" s="618"/>
      <c r="BJ2" s="618"/>
      <c r="BK2" s="618"/>
      <c r="BL2" s="619"/>
      <c r="BM2" s="617" t="s">
        <v>740</v>
      </c>
      <c r="BN2" s="618"/>
      <c r="BO2" s="618"/>
      <c r="BP2" s="618"/>
      <c r="BQ2" s="618"/>
      <c r="BR2" s="618"/>
      <c r="BS2" s="618"/>
      <c r="BT2" s="618"/>
      <c r="BU2" s="616"/>
      <c r="BV2" s="615" t="s">
        <v>739</v>
      </c>
      <c r="BW2" s="624"/>
      <c r="BX2" s="624"/>
      <c r="BY2" s="624"/>
      <c r="BZ2" s="624"/>
      <c r="CA2" s="615" t="s">
        <v>738</v>
      </c>
      <c r="CB2" s="624"/>
      <c r="CC2" s="624"/>
      <c r="CD2" s="616"/>
      <c r="CE2" s="617" t="s">
        <v>747</v>
      </c>
      <c r="CF2" s="618"/>
      <c r="CG2" s="618"/>
      <c r="CH2" s="618"/>
      <c r="CI2" s="618"/>
      <c r="CJ2" s="619"/>
    </row>
    <row r="3" spans="1:88" s="613" customFormat="1" ht="14.25" customHeight="1">
      <c r="A3" s="682"/>
      <c r="B3" s="682"/>
      <c r="C3" s="682"/>
      <c r="F3" s="630" t="s">
        <v>145</v>
      </c>
      <c r="G3" s="631"/>
      <c r="H3" s="631"/>
      <c r="I3" s="631"/>
      <c r="J3" s="685"/>
      <c r="K3" s="686"/>
      <c r="AG3" s="630" t="s">
        <v>144</v>
      </c>
      <c r="AH3" s="631"/>
      <c r="AI3" s="631"/>
      <c r="AJ3" s="631"/>
      <c r="AK3" s="685"/>
      <c r="AL3" s="685"/>
      <c r="AM3" s="686"/>
      <c r="AP3" s="969" t="s">
        <v>379</v>
      </c>
      <c r="AQ3" s="970"/>
      <c r="AR3" s="970"/>
      <c r="AS3" s="970"/>
      <c r="AT3" s="971"/>
      <c r="AU3" s="626" t="s">
        <v>381</v>
      </c>
      <c r="AV3" s="627"/>
      <c r="AW3" s="627"/>
      <c r="AX3" s="628"/>
      <c r="BG3" s="969" t="s">
        <v>313</v>
      </c>
      <c r="BH3" s="970"/>
      <c r="BI3" s="970"/>
      <c r="BJ3" s="970"/>
      <c r="BK3" s="970"/>
      <c r="BL3" s="971"/>
      <c r="BM3" s="626" t="s">
        <v>300</v>
      </c>
      <c r="BN3" s="627"/>
      <c r="BO3" s="627"/>
      <c r="BP3" s="627"/>
      <c r="BQ3" s="627"/>
      <c r="BR3" s="627"/>
      <c r="BS3" s="627"/>
      <c r="BT3" s="627"/>
      <c r="BU3" s="632"/>
      <c r="BV3" s="975" t="s">
        <v>104</v>
      </c>
      <c r="BW3" s="976"/>
      <c r="BX3" s="976"/>
      <c r="BY3" s="976"/>
      <c r="BZ3" s="976"/>
      <c r="CA3" s="630" t="s">
        <v>105</v>
      </c>
      <c r="CB3" s="631"/>
      <c r="CC3" s="631"/>
      <c r="CD3" s="632"/>
      <c r="CE3" s="969" t="s">
        <v>748</v>
      </c>
      <c r="CF3" s="970"/>
      <c r="CG3" s="970"/>
      <c r="CH3" s="970"/>
      <c r="CI3" s="970"/>
      <c r="CJ3" s="971"/>
    </row>
    <row r="4" spans="1:88" s="5" customFormat="1" ht="12" customHeight="1">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3"/>
      <c r="BD4" s="10"/>
      <c r="BE4" s="10"/>
      <c r="BF4" s="10"/>
      <c r="BM4" s="567"/>
      <c r="BV4" s="753"/>
      <c r="BW4" s="753"/>
      <c r="BX4" s="753"/>
      <c r="BY4" s="753"/>
      <c r="BZ4" s="753"/>
      <c r="CA4" s="753"/>
      <c r="CB4" s="753"/>
      <c r="CC4" s="753"/>
      <c r="CD4" s="753"/>
    </row>
    <row r="5" spans="1:88" s="687" customFormat="1" ht="40.5" customHeight="1">
      <c r="A5" s="633"/>
      <c r="B5" s="634"/>
      <c r="C5" s="926" t="s">
        <v>736</v>
      </c>
      <c r="D5" s="897" t="s">
        <v>635</v>
      </c>
      <c r="E5" s="898" t="s">
        <v>634</v>
      </c>
      <c r="F5" s="898" t="s">
        <v>527</v>
      </c>
      <c r="G5" s="898"/>
      <c r="H5" s="898"/>
      <c r="I5" s="898"/>
      <c r="J5" s="898"/>
      <c r="K5" s="898"/>
      <c r="L5" s="898"/>
      <c r="M5" s="898"/>
      <c r="N5" s="898"/>
      <c r="O5" s="639"/>
      <c r="P5" s="639"/>
      <c r="Q5" s="639"/>
      <c r="R5" s="639"/>
      <c r="S5" s="639"/>
      <c r="T5" s="639"/>
      <c r="U5" s="639"/>
      <c r="V5" s="639"/>
      <c r="W5" s="639"/>
      <c r="X5" s="639"/>
      <c r="Y5" s="639"/>
      <c r="Z5" s="639"/>
      <c r="AA5" s="639"/>
      <c r="AB5" s="639"/>
      <c r="AC5" s="639"/>
      <c r="AD5" s="639"/>
      <c r="AE5" s="639"/>
      <c r="AF5" s="639"/>
      <c r="AG5" s="898" t="s">
        <v>358</v>
      </c>
      <c r="AH5" s="898"/>
      <c r="AI5" s="898"/>
      <c r="AJ5" s="898"/>
      <c r="AK5" s="898"/>
      <c r="AL5" s="898"/>
      <c r="AM5" s="898"/>
      <c r="AN5" s="898"/>
      <c r="AO5" s="650"/>
      <c r="AP5" s="937" t="s">
        <v>378</v>
      </c>
      <c r="AQ5" s="955"/>
      <c r="AR5" s="955"/>
      <c r="AS5" s="955"/>
      <c r="AT5" s="956"/>
      <c r="AU5" s="937" t="s">
        <v>356</v>
      </c>
      <c r="AV5" s="938"/>
      <c r="AW5" s="938"/>
      <c r="AX5" s="939"/>
      <c r="AY5" s="937" t="s">
        <v>528</v>
      </c>
      <c r="AZ5" s="938"/>
      <c r="BA5" s="938"/>
      <c r="BB5" s="939"/>
      <c r="BC5" s="937" t="s">
        <v>314</v>
      </c>
      <c r="BD5" s="938"/>
      <c r="BE5" s="938"/>
      <c r="BF5" s="939"/>
      <c r="BG5" s="937" t="s">
        <v>301</v>
      </c>
      <c r="BH5" s="955"/>
      <c r="BI5" s="955"/>
      <c r="BJ5" s="955"/>
      <c r="BK5" s="955"/>
      <c r="BL5" s="956"/>
      <c r="BM5" s="937" t="s">
        <v>159</v>
      </c>
      <c r="BN5" s="955"/>
      <c r="BO5" s="955"/>
      <c r="BP5" s="955"/>
      <c r="BQ5" s="956"/>
      <c r="BR5" s="937" t="s">
        <v>529</v>
      </c>
      <c r="BS5" s="955"/>
      <c r="BT5" s="955"/>
      <c r="BU5" s="956"/>
      <c r="BV5" s="937" t="s">
        <v>106</v>
      </c>
      <c r="BW5" s="938" t="s">
        <v>107</v>
      </c>
      <c r="BX5" s="938"/>
      <c r="BY5" s="938"/>
      <c r="BZ5" s="939"/>
      <c r="CA5" s="937" t="s">
        <v>108</v>
      </c>
      <c r="CB5" s="938" t="s">
        <v>109</v>
      </c>
      <c r="CC5" s="938"/>
      <c r="CD5" s="939"/>
      <c r="CE5" s="937" t="s">
        <v>749</v>
      </c>
      <c r="CF5" s="955"/>
      <c r="CG5" s="955"/>
      <c r="CH5" s="955"/>
      <c r="CI5" s="955"/>
      <c r="CJ5" s="956"/>
    </row>
    <row r="6" spans="1:88" s="687" customFormat="1" ht="40.5" customHeight="1">
      <c r="A6" s="633" t="s">
        <v>213</v>
      </c>
      <c r="B6" s="633" t="s">
        <v>213</v>
      </c>
      <c r="C6" s="927"/>
      <c r="D6" s="897"/>
      <c r="E6" s="898"/>
      <c r="F6" s="635" t="s">
        <v>530</v>
      </c>
      <c r="G6" s="972" t="s">
        <v>180</v>
      </c>
      <c r="H6" s="973"/>
      <c r="I6" s="973"/>
      <c r="J6" s="973"/>
      <c r="K6" s="973"/>
      <c r="L6" s="974"/>
      <c r="M6" s="635" t="s">
        <v>347</v>
      </c>
      <c r="N6" s="636" t="s">
        <v>632</v>
      </c>
      <c r="O6" s="639"/>
      <c r="P6" s="639"/>
      <c r="Q6" s="639"/>
      <c r="R6" s="639"/>
      <c r="S6" s="639"/>
      <c r="T6" s="639"/>
      <c r="U6" s="639"/>
      <c r="V6" s="639"/>
      <c r="W6" s="639"/>
      <c r="X6" s="639"/>
      <c r="Y6" s="639"/>
      <c r="Z6" s="639"/>
      <c r="AA6" s="639"/>
      <c r="AB6" s="639"/>
      <c r="AC6" s="639"/>
      <c r="AD6" s="639"/>
      <c r="AE6" s="639"/>
      <c r="AF6" s="639"/>
      <c r="AG6" s="635" t="s">
        <v>344</v>
      </c>
      <c r="AH6" s="635" t="s">
        <v>220</v>
      </c>
      <c r="AI6" s="636" t="s">
        <v>345</v>
      </c>
      <c r="AJ6" s="635" t="s">
        <v>142</v>
      </c>
      <c r="AK6" s="636" t="s">
        <v>531</v>
      </c>
      <c r="AL6" s="635" t="s">
        <v>722</v>
      </c>
      <c r="AM6" s="635" t="s">
        <v>467</v>
      </c>
      <c r="AN6" s="635" t="s">
        <v>414</v>
      </c>
      <c r="AO6" s="650"/>
      <c r="AP6" s="639"/>
      <c r="AQ6" s="635" t="s">
        <v>532</v>
      </c>
      <c r="AR6" s="635" t="s">
        <v>533</v>
      </c>
      <c r="AS6" s="636" t="s">
        <v>240</v>
      </c>
      <c r="AT6" s="636" t="s">
        <v>632</v>
      </c>
      <c r="AU6" s="639"/>
      <c r="AV6" s="636" t="s">
        <v>534</v>
      </c>
      <c r="AW6" s="636" t="s">
        <v>535</v>
      </c>
      <c r="AX6" s="636" t="s">
        <v>632</v>
      </c>
      <c r="AY6" s="639"/>
      <c r="AZ6" s="636" t="s">
        <v>534</v>
      </c>
      <c r="BA6" s="636" t="s">
        <v>535</v>
      </c>
      <c r="BB6" s="636" t="s">
        <v>632</v>
      </c>
      <c r="BC6" s="639"/>
      <c r="BD6" s="636" t="s">
        <v>534</v>
      </c>
      <c r="BE6" s="636" t="s">
        <v>535</v>
      </c>
      <c r="BF6" s="636" t="s">
        <v>632</v>
      </c>
      <c r="BG6" s="639"/>
      <c r="BH6" s="636" t="s">
        <v>302</v>
      </c>
      <c r="BI6" s="636" t="s">
        <v>303</v>
      </c>
      <c r="BJ6" s="635" t="s">
        <v>536</v>
      </c>
      <c r="BK6" s="636" t="s">
        <v>305</v>
      </c>
      <c r="BL6" s="636" t="s">
        <v>632</v>
      </c>
      <c r="BM6" s="639"/>
      <c r="BN6" s="636" t="s">
        <v>537</v>
      </c>
      <c r="BO6" s="636" t="s">
        <v>538</v>
      </c>
      <c r="BP6" s="636" t="s">
        <v>414</v>
      </c>
      <c r="BQ6" s="644" t="s">
        <v>539</v>
      </c>
      <c r="BR6" s="639"/>
      <c r="BS6" s="635" t="s">
        <v>540</v>
      </c>
      <c r="BT6" s="635" t="s">
        <v>541</v>
      </c>
      <c r="BU6" s="636" t="s">
        <v>414</v>
      </c>
      <c r="BV6" s="633"/>
      <c r="BW6" s="635" t="s">
        <v>110</v>
      </c>
      <c r="BX6" s="635" t="s">
        <v>111</v>
      </c>
      <c r="BY6" s="636" t="s">
        <v>112</v>
      </c>
      <c r="BZ6" s="636" t="s">
        <v>632</v>
      </c>
      <c r="CA6" s="633"/>
      <c r="CB6" s="636" t="s">
        <v>241</v>
      </c>
      <c r="CC6" s="636" t="s">
        <v>242</v>
      </c>
      <c r="CD6" s="636" t="s">
        <v>632</v>
      </c>
      <c r="CE6" s="639"/>
      <c r="CF6" s="791" t="s">
        <v>302</v>
      </c>
      <c r="CG6" s="791" t="s">
        <v>303</v>
      </c>
      <c r="CH6" s="792" t="s">
        <v>536</v>
      </c>
      <c r="CI6" s="791" t="s">
        <v>305</v>
      </c>
      <c r="CJ6" s="791" t="s">
        <v>632</v>
      </c>
    </row>
    <row r="7" spans="1:88" s="1" customFormat="1" ht="12" customHeight="1">
      <c r="A7" s="633" t="s">
        <v>542</v>
      </c>
      <c r="B7" s="639" t="s">
        <v>543</v>
      </c>
      <c r="C7" s="898" t="s">
        <v>632</v>
      </c>
      <c r="D7" s="921">
        <v>0</v>
      </c>
      <c r="E7" s="907">
        <v>0</v>
      </c>
      <c r="F7" s="894">
        <v>0</v>
      </c>
      <c r="G7" s="899">
        <v>0</v>
      </c>
      <c r="H7" s="899">
        <v>0</v>
      </c>
      <c r="I7" s="899">
        <v>0</v>
      </c>
      <c r="J7" s="899">
        <v>0</v>
      </c>
      <c r="K7" s="899">
        <v>0</v>
      </c>
      <c r="L7" s="899">
        <v>0</v>
      </c>
      <c r="M7" s="959">
        <v>0</v>
      </c>
      <c r="N7" s="894">
        <v>0</v>
      </c>
      <c r="O7" s="688"/>
      <c r="P7" s="688"/>
      <c r="Q7" s="688"/>
      <c r="R7" s="688"/>
      <c r="S7" s="688"/>
      <c r="T7" s="688"/>
      <c r="U7" s="688"/>
      <c r="V7" s="688"/>
      <c r="W7" s="688"/>
      <c r="X7" s="688"/>
      <c r="Y7" s="688"/>
      <c r="Z7" s="688"/>
      <c r="AA7" s="688"/>
      <c r="AB7" s="688"/>
      <c r="AC7" s="688"/>
      <c r="AD7" s="688"/>
      <c r="AE7" s="688"/>
      <c r="AF7" s="688"/>
      <c r="AG7" s="891">
        <v>0</v>
      </c>
      <c r="AH7" s="891">
        <v>0</v>
      </c>
      <c r="AI7" s="891">
        <v>0</v>
      </c>
      <c r="AJ7" s="891">
        <v>0</v>
      </c>
      <c r="AK7" s="891">
        <v>0</v>
      </c>
      <c r="AL7" s="891">
        <v>0</v>
      </c>
      <c r="AM7" s="891">
        <v>0</v>
      </c>
      <c r="AN7" s="891">
        <v>0</v>
      </c>
      <c r="AO7" s="689"/>
      <c r="AP7" s="962"/>
      <c r="AQ7" s="891">
        <v>0</v>
      </c>
      <c r="AR7" s="891">
        <v>0</v>
      </c>
      <c r="AS7" s="891">
        <v>0</v>
      </c>
      <c r="AT7" s="891">
        <v>0</v>
      </c>
      <c r="AU7" s="962"/>
      <c r="AV7" s="891">
        <v>0</v>
      </c>
      <c r="AW7" s="891">
        <v>0</v>
      </c>
      <c r="AX7" s="891">
        <v>0</v>
      </c>
      <c r="AY7" s="899"/>
      <c r="AZ7" s="891">
        <v>0</v>
      </c>
      <c r="BA7" s="891">
        <v>0</v>
      </c>
      <c r="BB7" s="891">
        <v>0</v>
      </c>
      <c r="BC7" s="899"/>
      <c r="BD7" s="891">
        <v>0</v>
      </c>
      <c r="BE7" s="891">
        <v>0</v>
      </c>
      <c r="BF7" s="891">
        <v>0</v>
      </c>
      <c r="BG7" s="899"/>
      <c r="BH7" s="891">
        <v>0</v>
      </c>
      <c r="BI7" s="891">
        <v>0</v>
      </c>
      <c r="BJ7" s="891">
        <v>0</v>
      </c>
      <c r="BK7" s="891">
        <v>0</v>
      </c>
      <c r="BL7" s="891">
        <v>0</v>
      </c>
      <c r="BM7" s="899"/>
      <c r="BN7" s="891">
        <v>0</v>
      </c>
      <c r="BO7" s="891">
        <v>0</v>
      </c>
      <c r="BP7" s="891">
        <v>0</v>
      </c>
      <c r="BQ7" s="907">
        <v>0</v>
      </c>
      <c r="BR7" s="899"/>
      <c r="BS7" s="891">
        <v>0</v>
      </c>
      <c r="BT7" s="891">
        <v>0</v>
      </c>
      <c r="BU7" s="891">
        <v>0</v>
      </c>
      <c r="BV7" s="899"/>
      <c r="BW7" s="977">
        <v>0</v>
      </c>
      <c r="BX7" s="977">
        <v>0</v>
      </c>
      <c r="BY7" s="977">
        <v>0</v>
      </c>
      <c r="BZ7" s="891">
        <v>0</v>
      </c>
      <c r="CA7" s="899"/>
      <c r="CB7" s="977">
        <v>0</v>
      </c>
      <c r="CC7" s="977">
        <v>0</v>
      </c>
      <c r="CD7" s="977">
        <v>0</v>
      </c>
      <c r="CE7" s="899"/>
      <c r="CF7" s="891">
        <v>0</v>
      </c>
      <c r="CG7" s="891">
        <v>0</v>
      </c>
      <c r="CH7" s="891">
        <v>0</v>
      </c>
      <c r="CI7" s="891">
        <v>0</v>
      </c>
      <c r="CJ7" s="891">
        <v>0</v>
      </c>
    </row>
    <row r="8" spans="1:88" s="1" customFormat="1" ht="12" customHeight="1">
      <c r="A8" s="633" t="s">
        <v>213</v>
      </c>
      <c r="B8" s="633" t="s">
        <v>213</v>
      </c>
      <c r="C8" s="898"/>
      <c r="D8" s="921"/>
      <c r="E8" s="907"/>
      <c r="F8" s="895"/>
      <c r="G8" s="899"/>
      <c r="H8" s="899"/>
      <c r="I8" s="899"/>
      <c r="J8" s="899"/>
      <c r="K8" s="899"/>
      <c r="L8" s="899"/>
      <c r="M8" s="959"/>
      <c r="N8" s="894"/>
      <c r="O8" s="688"/>
      <c r="P8" s="688"/>
      <c r="Q8" s="688"/>
      <c r="R8" s="688"/>
      <c r="S8" s="688"/>
      <c r="T8" s="688"/>
      <c r="U8" s="688"/>
      <c r="V8" s="688"/>
      <c r="W8" s="688"/>
      <c r="X8" s="688"/>
      <c r="Y8" s="688"/>
      <c r="Z8" s="688"/>
      <c r="AA8" s="688"/>
      <c r="AB8" s="688"/>
      <c r="AC8" s="688"/>
      <c r="AD8" s="688"/>
      <c r="AE8" s="688"/>
      <c r="AF8" s="688"/>
      <c r="AG8" s="891"/>
      <c r="AH8" s="891"/>
      <c r="AI8" s="891"/>
      <c r="AJ8" s="891"/>
      <c r="AK8" s="891"/>
      <c r="AL8" s="891"/>
      <c r="AM8" s="891"/>
      <c r="AN8" s="891"/>
      <c r="AO8" s="689"/>
      <c r="AP8" s="962"/>
      <c r="AQ8" s="891"/>
      <c r="AR8" s="891"/>
      <c r="AS8" s="891"/>
      <c r="AT8" s="891"/>
      <c r="AU8" s="962"/>
      <c r="AV8" s="891"/>
      <c r="AW8" s="891"/>
      <c r="AX8" s="891"/>
      <c r="AY8" s="899"/>
      <c r="AZ8" s="891"/>
      <c r="BA8" s="891"/>
      <c r="BB8" s="891"/>
      <c r="BC8" s="899"/>
      <c r="BD8" s="891"/>
      <c r="BE8" s="891"/>
      <c r="BF8" s="891"/>
      <c r="BG8" s="899"/>
      <c r="BH8" s="891"/>
      <c r="BI8" s="891"/>
      <c r="BJ8" s="891"/>
      <c r="BK8" s="891"/>
      <c r="BL8" s="891"/>
      <c r="BM8" s="899"/>
      <c r="BN8" s="891"/>
      <c r="BO8" s="891"/>
      <c r="BP8" s="891"/>
      <c r="BQ8" s="907"/>
      <c r="BR8" s="899"/>
      <c r="BS8" s="891"/>
      <c r="BT8" s="891"/>
      <c r="BU8" s="891"/>
      <c r="BV8" s="899"/>
      <c r="BW8" s="978"/>
      <c r="BX8" s="978"/>
      <c r="BY8" s="978"/>
      <c r="BZ8" s="891"/>
      <c r="CA8" s="899"/>
      <c r="CB8" s="978"/>
      <c r="CC8" s="978"/>
      <c r="CD8" s="978"/>
      <c r="CE8" s="899"/>
      <c r="CF8" s="891"/>
      <c r="CG8" s="891"/>
      <c r="CH8" s="891"/>
      <c r="CI8" s="891"/>
      <c r="CJ8" s="891"/>
    </row>
    <row r="9" spans="1:88" s="1" customFormat="1" ht="12" customHeight="1">
      <c r="A9" s="633" t="s">
        <v>544</v>
      </c>
      <c r="B9" s="639" t="s">
        <v>545</v>
      </c>
      <c r="C9" s="898" t="s">
        <v>619</v>
      </c>
      <c r="D9" s="921">
        <v>57</v>
      </c>
      <c r="E9" s="907">
        <v>1279</v>
      </c>
      <c r="F9" s="894">
        <v>16</v>
      </c>
      <c r="G9" s="899">
        <v>14</v>
      </c>
      <c r="H9" s="899">
        <v>1</v>
      </c>
      <c r="I9" s="899">
        <v>0</v>
      </c>
      <c r="J9" s="899">
        <v>1</v>
      </c>
      <c r="K9" s="899">
        <v>0</v>
      </c>
      <c r="L9" s="899">
        <v>0</v>
      </c>
      <c r="M9" s="959">
        <v>39</v>
      </c>
      <c r="N9" s="894">
        <v>2</v>
      </c>
      <c r="O9" s="960"/>
      <c r="P9" s="690"/>
      <c r="Q9" s="690"/>
      <c r="R9" s="690"/>
      <c r="S9" s="690"/>
      <c r="T9" s="690"/>
      <c r="U9" s="690"/>
      <c r="V9" s="690"/>
      <c r="W9" s="690"/>
      <c r="X9" s="960"/>
      <c r="Y9" s="690"/>
      <c r="Z9" s="690"/>
      <c r="AA9" s="690"/>
      <c r="AB9" s="690"/>
      <c r="AC9" s="690"/>
      <c r="AD9" s="690"/>
      <c r="AE9" s="690"/>
      <c r="AF9" s="690"/>
      <c r="AG9" s="891">
        <v>14</v>
      </c>
      <c r="AH9" s="891">
        <v>2</v>
      </c>
      <c r="AI9" s="891">
        <v>4</v>
      </c>
      <c r="AJ9" s="891">
        <v>4</v>
      </c>
      <c r="AK9" s="891">
        <v>1</v>
      </c>
      <c r="AL9" s="891">
        <v>6</v>
      </c>
      <c r="AM9" s="891">
        <v>39</v>
      </c>
      <c r="AN9" s="891">
        <v>2</v>
      </c>
      <c r="AO9" s="958"/>
      <c r="AP9" s="962"/>
      <c r="AQ9" s="891">
        <v>10</v>
      </c>
      <c r="AR9" s="891">
        <v>7</v>
      </c>
      <c r="AS9" s="891">
        <v>40</v>
      </c>
      <c r="AT9" s="891">
        <v>0</v>
      </c>
      <c r="AU9" s="962"/>
      <c r="AV9" s="891">
        <v>31</v>
      </c>
      <c r="AW9" s="891">
        <v>21</v>
      </c>
      <c r="AX9" s="891">
        <v>5</v>
      </c>
      <c r="AY9" s="962"/>
      <c r="AZ9" s="891">
        <v>29</v>
      </c>
      <c r="BA9" s="891">
        <v>23</v>
      </c>
      <c r="BB9" s="891">
        <v>5</v>
      </c>
      <c r="BC9" s="899"/>
      <c r="BD9" s="891">
        <v>10</v>
      </c>
      <c r="BE9" s="891">
        <v>43</v>
      </c>
      <c r="BF9" s="891">
        <v>4</v>
      </c>
      <c r="BG9" s="899"/>
      <c r="BH9" s="891">
        <v>2</v>
      </c>
      <c r="BI9" s="891">
        <v>3</v>
      </c>
      <c r="BJ9" s="891">
        <v>23</v>
      </c>
      <c r="BK9" s="891">
        <v>29</v>
      </c>
      <c r="BL9" s="891">
        <v>0</v>
      </c>
      <c r="BM9" s="899"/>
      <c r="BN9" s="891">
        <v>22</v>
      </c>
      <c r="BO9" s="891">
        <v>31</v>
      </c>
      <c r="BP9" s="891">
        <v>4</v>
      </c>
      <c r="BQ9" s="907">
        <v>7</v>
      </c>
      <c r="BR9" s="899"/>
      <c r="BS9" s="891">
        <v>6</v>
      </c>
      <c r="BT9" s="891">
        <v>23</v>
      </c>
      <c r="BU9" s="891">
        <v>2</v>
      </c>
      <c r="BV9" s="899"/>
      <c r="BW9" s="977">
        <v>3</v>
      </c>
      <c r="BX9" s="977">
        <v>0</v>
      </c>
      <c r="BY9" s="977">
        <v>0</v>
      </c>
      <c r="BZ9" s="891">
        <v>54</v>
      </c>
      <c r="CA9" s="899"/>
      <c r="CB9" s="977">
        <v>3</v>
      </c>
      <c r="CC9" s="977">
        <v>0</v>
      </c>
      <c r="CD9" s="977">
        <v>54</v>
      </c>
      <c r="CE9" s="899"/>
      <c r="CF9" s="891">
        <v>1</v>
      </c>
      <c r="CG9" s="891">
        <v>2</v>
      </c>
      <c r="CH9" s="891">
        <v>21</v>
      </c>
      <c r="CI9" s="891">
        <v>33</v>
      </c>
      <c r="CJ9" s="891">
        <v>0</v>
      </c>
    </row>
    <row r="10" spans="1:88" s="1" customFormat="1" ht="12" customHeight="1">
      <c r="A10" s="633" t="s">
        <v>213</v>
      </c>
      <c r="B10" s="633" t="s">
        <v>213</v>
      </c>
      <c r="C10" s="898"/>
      <c r="D10" s="921"/>
      <c r="E10" s="907"/>
      <c r="F10" s="895"/>
      <c r="G10" s="899"/>
      <c r="H10" s="899"/>
      <c r="I10" s="899"/>
      <c r="J10" s="899"/>
      <c r="K10" s="899"/>
      <c r="L10" s="899"/>
      <c r="M10" s="959"/>
      <c r="N10" s="894"/>
      <c r="O10" s="960"/>
      <c r="P10" s="690"/>
      <c r="Q10" s="690"/>
      <c r="R10" s="690"/>
      <c r="S10" s="690"/>
      <c r="T10" s="690"/>
      <c r="U10" s="690"/>
      <c r="V10" s="690"/>
      <c r="W10" s="690"/>
      <c r="X10" s="960"/>
      <c r="Y10" s="690"/>
      <c r="Z10" s="690"/>
      <c r="AA10" s="690"/>
      <c r="AB10" s="690"/>
      <c r="AC10" s="690"/>
      <c r="AD10" s="690"/>
      <c r="AE10" s="690"/>
      <c r="AF10" s="690"/>
      <c r="AG10" s="891"/>
      <c r="AH10" s="891"/>
      <c r="AI10" s="891"/>
      <c r="AJ10" s="891"/>
      <c r="AK10" s="891"/>
      <c r="AL10" s="891"/>
      <c r="AM10" s="891"/>
      <c r="AN10" s="891"/>
      <c r="AO10" s="958"/>
      <c r="AP10" s="962"/>
      <c r="AQ10" s="891"/>
      <c r="AR10" s="891"/>
      <c r="AS10" s="891"/>
      <c r="AT10" s="891"/>
      <c r="AU10" s="962"/>
      <c r="AV10" s="891"/>
      <c r="AW10" s="891"/>
      <c r="AX10" s="891"/>
      <c r="AY10" s="962"/>
      <c r="AZ10" s="891"/>
      <c r="BA10" s="891"/>
      <c r="BB10" s="891"/>
      <c r="BC10" s="899"/>
      <c r="BD10" s="891"/>
      <c r="BE10" s="891"/>
      <c r="BF10" s="891"/>
      <c r="BG10" s="899"/>
      <c r="BH10" s="891"/>
      <c r="BI10" s="891"/>
      <c r="BJ10" s="891"/>
      <c r="BK10" s="891"/>
      <c r="BL10" s="891"/>
      <c r="BM10" s="899"/>
      <c r="BN10" s="891"/>
      <c r="BO10" s="891"/>
      <c r="BP10" s="891"/>
      <c r="BQ10" s="907"/>
      <c r="BR10" s="899"/>
      <c r="BS10" s="891"/>
      <c r="BT10" s="891"/>
      <c r="BU10" s="891"/>
      <c r="BV10" s="899"/>
      <c r="BW10" s="978"/>
      <c r="BX10" s="978"/>
      <c r="BY10" s="978"/>
      <c r="BZ10" s="891"/>
      <c r="CA10" s="899"/>
      <c r="CB10" s="978"/>
      <c r="CC10" s="978"/>
      <c r="CD10" s="978"/>
      <c r="CE10" s="899"/>
      <c r="CF10" s="891"/>
      <c r="CG10" s="891"/>
      <c r="CH10" s="891"/>
      <c r="CI10" s="891"/>
      <c r="CJ10" s="891"/>
    </row>
    <row r="11" spans="1:88" s="1" customFormat="1" ht="12" customHeight="1">
      <c r="A11" s="633" t="s">
        <v>546</v>
      </c>
      <c r="B11" s="639" t="s">
        <v>547</v>
      </c>
      <c r="C11" s="898" t="s">
        <v>620</v>
      </c>
      <c r="D11" s="921">
        <v>132</v>
      </c>
      <c r="E11" s="907">
        <v>5125</v>
      </c>
      <c r="F11" s="894">
        <v>57</v>
      </c>
      <c r="G11" s="899">
        <v>36</v>
      </c>
      <c r="H11" s="899">
        <v>6</v>
      </c>
      <c r="I11" s="899">
        <v>6</v>
      </c>
      <c r="J11" s="899">
        <v>4</v>
      </c>
      <c r="K11" s="899">
        <v>1</v>
      </c>
      <c r="L11" s="899">
        <v>4</v>
      </c>
      <c r="M11" s="959">
        <v>74</v>
      </c>
      <c r="N11" s="894">
        <v>1</v>
      </c>
      <c r="O11" s="688"/>
      <c r="P11" s="688"/>
      <c r="Q11" s="688"/>
      <c r="R11" s="688"/>
      <c r="S11" s="688"/>
      <c r="T11" s="688"/>
      <c r="U11" s="688"/>
      <c r="V11" s="688"/>
      <c r="W11" s="688"/>
      <c r="X11" s="688"/>
      <c r="Y11" s="688"/>
      <c r="Z11" s="688"/>
      <c r="AA11" s="688"/>
      <c r="AB11" s="688"/>
      <c r="AC11" s="688"/>
      <c r="AD11" s="688"/>
      <c r="AE11" s="688"/>
      <c r="AF11" s="688"/>
      <c r="AG11" s="891">
        <v>36</v>
      </c>
      <c r="AH11" s="891">
        <v>8</v>
      </c>
      <c r="AI11" s="891">
        <v>22</v>
      </c>
      <c r="AJ11" s="891">
        <v>14</v>
      </c>
      <c r="AK11" s="891">
        <v>3</v>
      </c>
      <c r="AL11" s="891">
        <v>24</v>
      </c>
      <c r="AM11" s="891">
        <v>74</v>
      </c>
      <c r="AN11" s="891">
        <v>1</v>
      </c>
      <c r="AO11" s="689"/>
      <c r="AP11" s="962"/>
      <c r="AQ11" s="891">
        <v>33</v>
      </c>
      <c r="AR11" s="891">
        <v>21</v>
      </c>
      <c r="AS11" s="891">
        <v>78</v>
      </c>
      <c r="AT11" s="891">
        <v>0</v>
      </c>
      <c r="AU11" s="962"/>
      <c r="AV11" s="891">
        <v>92</v>
      </c>
      <c r="AW11" s="891">
        <v>28</v>
      </c>
      <c r="AX11" s="891">
        <v>12</v>
      </c>
      <c r="AY11" s="962"/>
      <c r="AZ11" s="891">
        <v>98</v>
      </c>
      <c r="BA11" s="891">
        <v>23</v>
      </c>
      <c r="BB11" s="891">
        <v>11</v>
      </c>
      <c r="BC11" s="899"/>
      <c r="BD11" s="891">
        <v>38</v>
      </c>
      <c r="BE11" s="891">
        <v>81</v>
      </c>
      <c r="BF11" s="891">
        <v>13</v>
      </c>
      <c r="BG11" s="899"/>
      <c r="BH11" s="891">
        <v>9</v>
      </c>
      <c r="BI11" s="891">
        <v>7</v>
      </c>
      <c r="BJ11" s="891">
        <v>62</v>
      </c>
      <c r="BK11" s="891">
        <v>51</v>
      </c>
      <c r="BL11" s="891">
        <v>3</v>
      </c>
      <c r="BM11" s="899"/>
      <c r="BN11" s="891">
        <v>67</v>
      </c>
      <c r="BO11" s="891">
        <v>55</v>
      </c>
      <c r="BP11" s="891">
        <v>10</v>
      </c>
      <c r="BQ11" s="907">
        <v>37</v>
      </c>
      <c r="BR11" s="899"/>
      <c r="BS11" s="891">
        <v>13</v>
      </c>
      <c r="BT11" s="891">
        <v>39</v>
      </c>
      <c r="BU11" s="891">
        <v>3</v>
      </c>
      <c r="BV11" s="899"/>
      <c r="BW11" s="977">
        <v>16</v>
      </c>
      <c r="BX11" s="977">
        <v>0</v>
      </c>
      <c r="BY11" s="977">
        <v>2</v>
      </c>
      <c r="BZ11" s="891">
        <v>114</v>
      </c>
      <c r="CA11" s="899"/>
      <c r="CB11" s="977">
        <v>16</v>
      </c>
      <c r="CC11" s="977">
        <v>2</v>
      </c>
      <c r="CD11" s="977">
        <v>114</v>
      </c>
      <c r="CE11" s="899"/>
      <c r="CF11" s="891">
        <v>6</v>
      </c>
      <c r="CG11" s="891">
        <v>9</v>
      </c>
      <c r="CH11" s="891">
        <v>68</v>
      </c>
      <c r="CI11" s="891">
        <v>44</v>
      </c>
      <c r="CJ11" s="891">
        <v>5</v>
      </c>
    </row>
    <row r="12" spans="1:88" s="1" customFormat="1" ht="12" customHeight="1">
      <c r="A12" s="633" t="s">
        <v>213</v>
      </c>
      <c r="B12" s="633" t="s">
        <v>213</v>
      </c>
      <c r="C12" s="898"/>
      <c r="D12" s="921"/>
      <c r="E12" s="907"/>
      <c r="F12" s="895"/>
      <c r="G12" s="899"/>
      <c r="H12" s="899"/>
      <c r="I12" s="899"/>
      <c r="J12" s="899"/>
      <c r="K12" s="899"/>
      <c r="L12" s="899"/>
      <c r="M12" s="959"/>
      <c r="N12" s="894"/>
      <c r="O12" s="688"/>
      <c r="P12" s="688"/>
      <c r="Q12" s="688"/>
      <c r="R12" s="688"/>
      <c r="S12" s="688"/>
      <c r="T12" s="688"/>
      <c r="U12" s="688"/>
      <c r="V12" s="688"/>
      <c r="W12" s="688"/>
      <c r="X12" s="688"/>
      <c r="Y12" s="688"/>
      <c r="Z12" s="688"/>
      <c r="AA12" s="688"/>
      <c r="AB12" s="688"/>
      <c r="AC12" s="688"/>
      <c r="AD12" s="688"/>
      <c r="AE12" s="688"/>
      <c r="AF12" s="688"/>
      <c r="AG12" s="891"/>
      <c r="AH12" s="891"/>
      <c r="AI12" s="891"/>
      <c r="AJ12" s="891"/>
      <c r="AK12" s="891"/>
      <c r="AL12" s="891"/>
      <c r="AM12" s="891"/>
      <c r="AN12" s="891"/>
      <c r="AO12" s="689"/>
      <c r="AP12" s="962"/>
      <c r="AQ12" s="891"/>
      <c r="AR12" s="891"/>
      <c r="AS12" s="891"/>
      <c r="AT12" s="891"/>
      <c r="AU12" s="962"/>
      <c r="AV12" s="891"/>
      <c r="AW12" s="891"/>
      <c r="AX12" s="891"/>
      <c r="AY12" s="962"/>
      <c r="AZ12" s="891"/>
      <c r="BA12" s="891"/>
      <c r="BB12" s="891"/>
      <c r="BC12" s="899"/>
      <c r="BD12" s="891"/>
      <c r="BE12" s="891"/>
      <c r="BF12" s="891"/>
      <c r="BG12" s="899"/>
      <c r="BH12" s="891"/>
      <c r="BI12" s="891"/>
      <c r="BJ12" s="891"/>
      <c r="BK12" s="891"/>
      <c r="BL12" s="891"/>
      <c r="BM12" s="899"/>
      <c r="BN12" s="891"/>
      <c r="BO12" s="891"/>
      <c r="BP12" s="891"/>
      <c r="BQ12" s="907"/>
      <c r="BR12" s="899"/>
      <c r="BS12" s="891"/>
      <c r="BT12" s="891"/>
      <c r="BU12" s="891"/>
      <c r="BV12" s="899"/>
      <c r="BW12" s="978"/>
      <c r="BX12" s="978"/>
      <c r="BY12" s="978"/>
      <c r="BZ12" s="891"/>
      <c r="CA12" s="899"/>
      <c r="CB12" s="978"/>
      <c r="CC12" s="978"/>
      <c r="CD12" s="978"/>
      <c r="CE12" s="899"/>
      <c r="CF12" s="891"/>
      <c r="CG12" s="891"/>
      <c r="CH12" s="891"/>
      <c r="CI12" s="891"/>
      <c r="CJ12" s="891"/>
    </row>
    <row r="13" spans="1:88" s="1" customFormat="1" ht="12" customHeight="1">
      <c r="A13" s="633" t="s">
        <v>548</v>
      </c>
      <c r="B13" s="639" t="s">
        <v>549</v>
      </c>
      <c r="C13" s="966" t="s">
        <v>204</v>
      </c>
      <c r="D13" s="921">
        <v>29</v>
      </c>
      <c r="E13" s="907">
        <v>1353</v>
      </c>
      <c r="F13" s="894">
        <v>14</v>
      </c>
      <c r="G13" s="899">
        <v>12</v>
      </c>
      <c r="H13" s="899">
        <v>0</v>
      </c>
      <c r="I13" s="899">
        <v>1</v>
      </c>
      <c r="J13" s="899">
        <v>1</v>
      </c>
      <c r="K13" s="899">
        <v>0</v>
      </c>
      <c r="L13" s="899">
        <v>0</v>
      </c>
      <c r="M13" s="959">
        <v>15</v>
      </c>
      <c r="N13" s="894">
        <v>0</v>
      </c>
      <c r="O13" s="688"/>
      <c r="P13" s="688"/>
      <c r="Q13" s="688"/>
      <c r="R13" s="688"/>
      <c r="S13" s="688"/>
      <c r="T13" s="688"/>
      <c r="U13" s="688"/>
      <c r="V13" s="688"/>
      <c r="W13" s="688"/>
      <c r="X13" s="688"/>
      <c r="Y13" s="688"/>
      <c r="Z13" s="688"/>
      <c r="AA13" s="688"/>
      <c r="AB13" s="688"/>
      <c r="AC13" s="688"/>
      <c r="AD13" s="688"/>
      <c r="AE13" s="688"/>
      <c r="AF13" s="688"/>
      <c r="AG13" s="891">
        <v>12</v>
      </c>
      <c r="AH13" s="891">
        <v>0</v>
      </c>
      <c r="AI13" s="891">
        <v>7</v>
      </c>
      <c r="AJ13" s="891">
        <v>1</v>
      </c>
      <c r="AK13" s="891">
        <v>0</v>
      </c>
      <c r="AL13" s="891">
        <v>9</v>
      </c>
      <c r="AM13" s="891">
        <v>15</v>
      </c>
      <c r="AN13" s="891">
        <v>0</v>
      </c>
      <c r="AO13" s="689"/>
      <c r="AP13" s="962"/>
      <c r="AQ13" s="891">
        <v>5</v>
      </c>
      <c r="AR13" s="891">
        <v>8</v>
      </c>
      <c r="AS13" s="891">
        <v>16</v>
      </c>
      <c r="AT13" s="891">
        <v>0</v>
      </c>
      <c r="AU13" s="962"/>
      <c r="AV13" s="891">
        <v>20</v>
      </c>
      <c r="AW13" s="891">
        <v>9</v>
      </c>
      <c r="AX13" s="891">
        <v>0</v>
      </c>
      <c r="AY13" s="962"/>
      <c r="AZ13" s="891">
        <v>26</v>
      </c>
      <c r="BA13" s="891">
        <v>3</v>
      </c>
      <c r="BB13" s="891">
        <v>0</v>
      </c>
      <c r="BC13" s="899"/>
      <c r="BD13" s="891">
        <v>11</v>
      </c>
      <c r="BE13" s="891">
        <v>18</v>
      </c>
      <c r="BF13" s="891">
        <v>0</v>
      </c>
      <c r="BG13" s="899"/>
      <c r="BH13" s="891">
        <v>4</v>
      </c>
      <c r="BI13" s="891">
        <v>0</v>
      </c>
      <c r="BJ13" s="891">
        <v>14</v>
      </c>
      <c r="BK13" s="891">
        <v>11</v>
      </c>
      <c r="BL13" s="891">
        <v>0</v>
      </c>
      <c r="BM13" s="899"/>
      <c r="BN13" s="891">
        <v>12</v>
      </c>
      <c r="BO13" s="891">
        <v>15</v>
      </c>
      <c r="BP13" s="891">
        <v>2</v>
      </c>
      <c r="BQ13" s="907">
        <v>4</v>
      </c>
      <c r="BR13" s="899"/>
      <c r="BS13" s="891">
        <v>8</v>
      </c>
      <c r="BT13" s="891">
        <v>7</v>
      </c>
      <c r="BU13" s="891">
        <v>0</v>
      </c>
      <c r="BV13" s="899"/>
      <c r="BW13" s="977">
        <v>7</v>
      </c>
      <c r="BX13" s="977">
        <v>0</v>
      </c>
      <c r="BY13" s="977">
        <v>1</v>
      </c>
      <c r="BZ13" s="891">
        <v>21</v>
      </c>
      <c r="CA13" s="899"/>
      <c r="CB13" s="977">
        <v>7</v>
      </c>
      <c r="CC13" s="977">
        <v>1</v>
      </c>
      <c r="CD13" s="977">
        <v>21</v>
      </c>
      <c r="CE13" s="899"/>
      <c r="CF13" s="891">
        <v>1</v>
      </c>
      <c r="CG13" s="891">
        <v>0</v>
      </c>
      <c r="CH13" s="891">
        <v>20</v>
      </c>
      <c r="CI13" s="891">
        <v>8</v>
      </c>
      <c r="CJ13" s="891">
        <v>0</v>
      </c>
    </row>
    <row r="14" spans="1:88" s="1" customFormat="1" ht="12" customHeight="1">
      <c r="A14" s="633" t="s">
        <v>213</v>
      </c>
      <c r="B14" s="633" t="s">
        <v>213</v>
      </c>
      <c r="C14" s="967"/>
      <c r="D14" s="921"/>
      <c r="E14" s="907"/>
      <c r="F14" s="895"/>
      <c r="G14" s="899"/>
      <c r="H14" s="899"/>
      <c r="I14" s="899"/>
      <c r="J14" s="899"/>
      <c r="K14" s="899"/>
      <c r="L14" s="899"/>
      <c r="M14" s="959"/>
      <c r="N14" s="894"/>
      <c r="O14" s="688"/>
      <c r="P14" s="688"/>
      <c r="Q14" s="688"/>
      <c r="R14" s="688"/>
      <c r="S14" s="688"/>
      <c r="T14" s="688"/>
      <c r="U14" s="688"/>
      <c r="V14" s="688"/>
      <c r="W14" s="688"/>
      <c r="X14" s="688"/>
      <c r="Y14" s="688"/>
      <c r="Z14" s="688"/>
      <c r="AA14" s="688"/>
      <c r="AB14" s="688"/>
      <c r="AC14" s="688"/>
      <c r="AD14" s="688"/>
      <c r="AE14" s="688"/>
      <c r="AF14" s="688"/>
      <c r="AG14" s="891"/>
      <c r="AH14" s="891"/>
      <c r="AI14" s="891"/>
      <c r="AJ14" s="891"/>
      <c r="AK14" s="891"/>
      <c r="AL14" s="891"/>
      <c r="AM14" s="891"/>
      <c r="AN14" s="891"/>
      <c r="AO14" s="689"/>
      <c r="AP14" s="962"/>
      <c r="AQ14" s="891"/>
      <c r="AR14" s="891"/>
      <c r="AS14" s="891"/>
      <c r="AT14" s="891"/>
      <c r="AU14" s="962"/>
      <c r="AV14" s="891"/>
      <c r="AW14" s="891"/>
      <c r="AX14" s="891"/>
      <c r="AY14" s="962"/>
      <c r="AZ14" s="891"/>
      <c r="BA14" s="891"/>
      <c r="BB14" s="891"/>
      <c r="BC14" s="899"/>
      <c r="BD14" s="891"/>
      <c r="BE14" s="891"/>
      <c r="BF14" s="891"/>
      <c r="BG14" s="899"/>
      <c r="BH14" s="891"/>
      <c r="BI14" s="891"/>
      <c r="BJ14" s="891"/>
      <c r="BK14" s="891"/>
      <c r="BL14" s="891"/>
      <c r="BM14" s="899"/>
      <c r="BN14" s="891"/>
      <c r="BO14" s="891"/>
      <c r="BP14" s="891"/>
      <c r="BQ14" s="907"/>
      <c r="BR14" s="899"/>
      <c r="BS14" s="891"/>
      <c r="BT14" s="891"/>
      <c r="BU14" s="891"/>
      <c r="BV14" s="899"/>
      <c r="BW14" s="978"/>
      <c r="BX14" s="978"/>
      <c r="BY14" s="978"/>
      <c r="BZ14" s="891"/>
      <c r="CA14" s="899"/>
      <c r="CB14" s="978"/>
      <c r="CC14" s="978"/>
      <c r="CD14" s="978"/>
      <c r="CE14" s="899"/>
      <c r="CF14" s="891"/>
      <c r="CG14" s="891"/>
      <c r="CH14" s="891"/>
      <c r="CI14" s="891"/>
      <c r="CJ14" s="891"/>
    </row>
    <row r="15" spans="1:88" s="1" customFormat="1" ht="12" customHeight="1">
      <c r="A15" s="633" t="s">
        <v>550</v>
      </c>
      <c r="B15" s="639" t="s">
        <v>551</v>
      </c>
      <c r="C15" s="898" t="s">
        <v>617</v>
      </c>
      <c r="D15" s="921">
        <v>139</v>
      </c>
      <c r="E15" s="907">
        <v>7705</v>
      </c>
      <c r="F15" s="894">
        <v>71</v>
      </c>
      <c r="G15" s="899">
        <v>54</v>
      </c>
      <c r="H15" s="899">
        <v>0</v>
      </c>
      <c r="I15" s="899">
        <v>10</v>
      </c>
      <c r="J15" s="899">
        <v>5</v>
      </c>
      <c r="K15" s="899">
        <v>0</v>
      </c>
      <c r="L15" s="899">
        <v>2</v>
      </c>
      <c r="M15" s="959">
        <v>67</v>
      </c>
      <c r="N15" s="894">
        <v>1</v>
      </c>
      <c r="O15" s="688"/>
      <c r="P15" s="688"/>
      <c r="Q15" s="688"/>
      <c r="R15" s="688"/>
      <c r="S15" s="688"/>
      <c r="T15" s="688"/>
      <c r="U15" s="688"/>
      <c r="V15" s="688"/>
      <c r="W15" s="688"/>
      <c r="X15" s="688"/>
      <c r="Y15" s="688"/>
      <c r="Z15" s="688"/>
      <c r="AA15" s="688"/>
      <c r="AB15" s="688"/>
      <c r="AC15" s="688"/>
      <c r="AD15" s="688"/>
      <c r="AE15" s="688"/>
      <c r="AF15" s="688"/>
      <c r="AG15" s="891">
        <v>54</v>
      </c>
      <c r="AH15" s="891">
        <v>7</v>
      </c>
      <c r="AI15" s="891">
        <v>29</v>
      </c>
      <c r="AJ15" s="891">
        <v>12</v>
      </c>
      <c r="AK15" s="891">
        <v>0</v>
      </c>
      <c r="AL15" s="891">
        <v>33</v>
      </c>
      <c r="AM15" s="891">
        <v>67</v>
      </c>
      <c r="AN15" s="891">
        <v>1</v>
      </c>
      <c r="AO15" s="689"/>
      <c r="AP15" s="962"/>
      <c r="AQ15" s="891">
        <v>41</v>
      </c>
      <c r="AR15" s="891">
        <v>29</v>
      </c>
      <c r="AS15" s="891">
        <v>68</v>
      </c>
      <c r="AT15" s="891">
        <v>1</v>
      </c>
      <c r="AU15" s="962"/>
      <c r="AV15" s="891">
        <v>85</v>
      </c>
      <c r="AW15" s="891">
        <v>43</v>
      </c>
      <c r="AX15" s="891">
        <v>11</v>
      </c>
      <c r="AY15" s="962"/>
      <c r="AZ15" s="891">
        <v>99</v>
      </c>
      <c r="BA15" s="891">
        <v>26</v>
      </c>
      <c r="BB15" s="891">
        <v>14</v>
      </c>
      <c r="BC15" s="899"/>
      <c r="BD15" s="891">
        <v>48</v>
      </c>
      <c r="BE15" s="891">
        <v>77</v>
      </c>
      <c r="BF15" s="891">
        <v>14</v>
      </c>
      <c r="BG15" s="899"/>
      <c r="BH15" s="891">
        <v>23</v>
      </c>
      <c r="BI15" s="891">
        <v>7</v>
      </c>
      <c r="BJ15" s="891">
        <v>43</v>
      </c>
      <c r="BK15" s="891">
        <v>65</v>
      </c>
      <c r="BL15" s="891">
        <v>1</v>
      </c>
      <c r="BM15" s="899"/>
      <c r="BN15" s="891">
        <v>93</v>
      </c>
      <c r="BO15" s="891">
        <v>45</v>
      </c>
      <c r="BP15" s="891">
        <v>1</v>
      </c>
      <c r="BQ15" s="907">
        <v>61</v>
      </c>
      <c r="BR15" s="899"/>
      <c r="BS15" s="891">
        <v>24</v>
      </c>
      <c r="BT15" s="891">
        <v>20</v>
      </c>
      <c r="BU15" s="891">
        <v>1</v>
      </c>
      <c r="BV15" s="899"/>
      <c r="BW15" s="977">
        <v>16</v>
      </c>
      <c r="BX15" s="977">
        <v>7</v>
      </c>
      <c r="BY15" s="977">
        <v>2</v>
      </c>
      <c r="BZ15" s="891">
        <v>114</v>
      </c>
      <c r="CA15" s="899"/>
      <c r="CB15" s="977">
        <v>20</v>
      </c>
      <c r="CC15" s="977">
        <v>4</v>
      </c>
      <c r="CD15" s="977">
        <v>115</v>
      </c>
      <c r="CE15" s="899"/>
      <c r="CF15" s="891">
        <v>14</v>
      </c>
      <c r="CG15" s="891">
        <v>10</v>
      </c>
      <c r="CH15" s="891">
        <v>58</v>
      </c>
      <c r="CI15" s="891">
        <v>56</v>
      </c>
      <c r="CJ15" s="891">
        <v>1</v>
      </c>
    </row>
    <row r="16" spans="1:88" s="1" customFormat="1" ht="12" customHeight="1">
      <c r="A16" s="633" t="s">
        <v>213</v>
      </c>
      <c r="B16" s="633" t="s">
        <v>213</v>
      </c>
      <c r="C16" s="898"/>
      <c r="D16" s="921"/>
      <c r="E16" s="907"/>
      <c r="F16" s="895"/>
      <c r="G16" s="899"/>
      <c r="H16" s="899"/>
      <c r="I16" s="899"/>
      <c r="J16" s="899"/>
      <c r="K16" s="899"/>
      <c r="L16" s="899"/>
      <c r="M16" s="959"/>
      <c r="N16" s="894"/>
      <c r="O16" s="688"/>
      <c r="P16" s="688"/>
      <c r="Q16" s="688"/>
      <c r="R16" s="688"/>
      <c r="S16" s="688"/>
      <c r="T16" s="688"/>
      <c r="U16" s="688"/>
      <c r="V16" s="688"/>
      <c r="W16" s="688"/>
      <c r="X16" s="688"/>
      <c r="Y16" s="688"/>
      <c r="Z16" s="688"/>
      <c r="AA16" s="688"/>
      <c r="AB16" s="688"/>
      <c r="AC16" s="688"/>
      <c r="AD16" s="688"/>
      <c r="AE16" s="688"/>
      <c r="AF16" s="688"/>
      <c r="AG16" s="891"/>
      <c r="AH16" s="891"/>
      <c r="AI16" s="891"/>
      <c r="AJ16" s="891"/>
      <c r="AK16" s="891"/>
      <c r="AL16" s="891"/>
      <c r="AM16" s="891"/>
      <c r="AN16" s="891"/>
      <c r="AO16" s="689"/>
      <c r="AP16" s="962"/>
      <c r="AQ16" s="891"/>
      <c r="AR16" s="891"/>
      <c r="AS16" s="891"/>
      <c r="AT16" s="891"/>
      <c r="AU16" s="962"/>
      <c r="AV16" s="891"/>
      <c r="AW16" s="891"/>
      <c r="AX16" s="891"/>
      <c r="AY16" s="962"/>
      <c r="AZ16" s="891"/>
      <c r="BA16" s="891"/>
      <c r="BB16" s="891"/>
      <c r="BC16" s="899"/>
      <c r="BD16" s="891"/>
      <c r="BE16" s="891"/>
      <c r="BF16" s="891"/>
      <c r="BG16" s="899"/>
      <c r="BH16" s="891"/>
      <c r="BI16" s="891"/>
      <c r="BJ16" s="891"/>
      <c r="BK16" s="891"/>
      <c r="BL16" s="891"/>
      <c r="BM16" s="899"/>
      <c r="BN16" s="891"/>
      <c r="BO16" s="891"/>
      <c r="BP16" s="891"/>
      <c r="BQ16" s="907"/>
      <c r="BR16" s="899"/>
      <c r="BS16" s="891"/>
      <c r="BT16" s="891"/>
      <c r="BU16" s="891"/>
      <c r="BV16" s="899"/>
      <c r="BW16" s="978"/>
      <c r="BX16" s="978"/>
      <c r="BY16" s="978"/>
      <c r="BZ16" s="891"/>
      <c r="CA16" s="899"/>
      <c r="CB16" s="978"/>
      <c r="CC16" s="978"/>
      <c r="CD16" s="978"/>
      <c r="CE16" s="899"/>
      <c r="CF16" s="891"/>
      <c r="CG16" s="891"/>
      <c r="CH16" s="891"/>
      <c r="CI16" s="891"/>
      <c r="CJ16" s="891"/>
    </row>
    <row r="17" spans="1:88" s="1" customFormat="1" ht="12" customHeight="1">
      <c r="A17" s="633" t="s">
        <v>552</v>
      </c>
      <c r="B17" s="639" t="s">
        <v>553</v>
      </c>
      <c r="C17" s="897" t="s">
        <v>205</v>
      </c>
      <c r="D17" s="921">
        <v>30</v>
      </c>
      <c r="E17" s="907">
        <v>596</v>
      </c>
      <c r="F17" s="894">
        <v>6</v>
      </c>
      <c r="G17" s="899">
        <v>3</v>
      </c>
      <c r="H17" s="899">
        <v>2</v>
      </c>
      <c r="I17" s="899">
        <v>0</v>
      </c>
      <c r="J17" s="899">
        <v>1</v>
      </c>
      <c r="K17" s="899">
        <v>0</v>
      </c>
      <c r="L17" s="899">
        <v>0</v>
      </c>
      <c r="M17" s="959">
        <v>23</v>
      </c>
      <c r="N17" s="894">
        <v>1</v>
      </c>
      <c r="O17" s="688"/>
      <c r="P17" s="688"/>
      <c r="Q17" s="688"/>
      <c r="R17" s="688"/>
      <c r="S17" s="688"/>
      <c r="T17" s="688"/>
      <c r="U17" s="688"/>
      <c r="V17" s="688"/>
      <c r="W17" s="688"/>
      <c r="X17" s="688"/>
      <c r="Y17" s="688"/>
      <c r="Z17" s="688"/>
      <c r="AA17" s="688"/>
      <c r="AB17" s="688"/>
      <c r="AC17" s="688"/>
      <c r="AD17" s="688"/>
      <c r="AE17" s="688"/>
      <c r="AF17" s="688"/>
      <c r="AG17" s="891">
        <v>3</v>
      </c>
      <c r="AH17" s="891">
        <v>2</v>
      </c>
      <c r="AI17" s="891">
        <v>0</v>
      </c>
      <c r="AJ17" s="891">
        <v>3</v>
      </c>
      <c r="AK17" s="891">
        <v>1</v>
      </c>
      <c r="AL17" s="891">
        <v>1</v>
      </c>
      <c r="AM17" s="891">
        <v>23</v>
      </c>
      <c r="AN17" s="891">
        <v>1</v>
      </c>
      <c r="AO17" s="689"/>
      <c r="AP17" s="962"/>
      <c r="AQ17" s="891">
        <v>7</v>
      </c>
      <c r="AR17" s="891">
        <v>5</v>
      </c>
      <c r="AS17" s="891">
        <v>18</v>
      </c>
      <c r="AT17" s="891">
        <v>0</v>
      </c>
      <c r="AU17" s="962"/>
      <c r="AV17" s="891">
        <v>19</v>
      </c>
      <c r="AW17" s="891">
        <v>10</v>
      </c>
      <c r="AX17" s="891">
        <v>1</v>
      </c>
      <c r="AY17" s="962"/>
      <c r="AZ17" s="891">
        <v>21</v>
      </c>
      <c r="BA17" s="891">
        <v>8</v>
      </c>
      <c r="BB17" s="891">
        <v>1</v>
      </c>
      <c r="BC17" s="899"/>
      <c r="BD17" s="891">
        <v>11</v>
      </c>
      <c r="BE17" s="891">
        <v>17</v>
      </c>
      <c r="BF17" s="891">
        <v>2</v>
      </c>
      <c r="BG17" s="899"/>
      <c r="BH17" s="891">
        <v>0</v>
      </c>
      <c r="BI17" s="891">
        <v>3</v>
      </c>
      <c r="BJ17" s="891">
        <v>6</v>
      </c>
      <c r="BK17" s="891">
        <v>20</v>
      </c>
      <c r="BL17" s="891">
        <v>1</v>
      </c>
      <c r="BM17" s="899"/>
      <c r="BN17" s="891">
        <v>16</v>
      </c>
      <c r="BO17" s="891">
        <v>13</v>
      </c>
      <c r="BP17" s="891">
        <v>1</v>
      </c>
      <c r="BQ17" s="907">
        <v>5</v>
      </c>
      <c r="BR17" s="899"/>
      <c r="BS17" s="891">
        <v>3</v>
      </c>
      <c r="BT17" s="891">
        <v>10</v>
      </c>
      <c r="BU17" s="891">
        <v>0</v>
      </c>
      <c r="BV17" s="899"/>
      <c r="BW17" s="977">
        <v>0</v>
      </c>
      <c r="BX17" s="977">
        <v>0</v>
      </c>
      <c r="BY17" s="977">
        <v>0</v>
      </c>
      <c r="BZ17" s="891">
        <v>30</v>
      </c>
      <c r="CA17" s="899"/>
      <c r="CB17" s="977">
        <v>0</v>
      </c>
      <c r="CC17" s="977">
        <v>0</v>
      </c>
      <c r="CD17" s="977">
        <v>30</v>
      </c>
      <c r="CE17" s="899"/>
      <c r="CF17" s="891">
        <v>0</v>
      </c>
      <c r="CG17" s="891">
        <v>2</v>
      </c>
      <c r="CH17" s="891">
        <v>6</v>
      </c>
      <c r="CI17" s="891">
        <v>21</v>
      </c>
      <c r="CJ17" s="891">
        <v>1</v>
      </c>
    </row>
    <row r="18" spans="1:88" s="1" customFormat="1" ht="12" customHeight="1">
      <c r="A18" s="633" t="s">
        <v>213</v>
      </c>
      <c r="B18" s="633" t="s">
        <v>213</v>
      </c>
      <c r="C18" s="898"/>
      <c r="D18" s="921"/>
      <c r="E18" s="907"/>
      <c r="F18" s="895"/>
      <c r="G18" s="899"/>
      <c r="H18" s="899"/>
      <c r="I18" s="899"/>
      <c r="J18" s="899"/>
      <c r="K18" s="899"/>
      <c r="L18" s="899"/>
      <c r="M18" s="959"/>
      <c r="N18" s="894"/>
      <c r="O18" s="688"/>
      <c r="P18" s="688"/>
      <c r="Q18" s="688"/>
      <c r="R18" s="688"/>
      <c r="S18" s="688"/>
      <c r="T18" s="688"/>
      <c r="U18" s="688"/>
      <c r="V18" s="688"/>
      <c r="W18" s="688"/>
      <c r="X18" s="688"/>
      <c r="Y18" s="688"/>
      <c r="Z18" s="688"/>
      <c r="AA18" s="688"/>
      <c r="AB18" s="688"/>
      <c r="AC18" s="688"/>
      <c r="AD18" s="688"/>
      <c r="AE18" s="688"/>
      <c r="AF18" s="688"/>
      <c r="AG18" s="891"/>
      <c r="AH18" s="891"/>
      <c r="AI18" s="891"/>
      <c r="AJ18" s="891"/>
      <c r="AK18" s="891"/>
      <c r="AL18" s="891"/>
      <c r="AM18" s="891"/>
      <c r="AN18" s="891"/>
      <c r="AO18" s="689"/>
      <c r="AP18" s="962"/>
      <c r="AQ18" s="891"/>
      <c r="AR18" s="891"/>
      <c r="AS18" s="891"/>
      <c r="AT18" s="891"/>
      <c r="AU18" s="962"/>
      <c r="AV18" s="891"/>
      <c r="AW18" s="891"/>
      <c r="AX18" s="891"/>
      <c r="AY18" s="962"/>
      <c r="AZ18" s="891"/>
      <c r="BA18" s="891"/>
      <c r="BB18" s="891"/>
      <c r="BC18" s="899"/>
      <c r="BD18" s="891"/>
      <c r="BE18" s="891"/>
      <c r="BF18" s="891"/>
      <c r="BG18" s="899"/>
      <c r="BH18" s="891"/>
      <c r="BI18" s="891"/>
      <c r="BJ18" s="891"/>
      <c r="BK18" s="891"/>
      <c r="BL18" s="891"/>
      <c r="BM18" s="899"/>
      <c r="BN18" s="891"/>
      <c r="BO18" s="891"/>
      <c r="BP18" s="891"/>
      <c r="BQ18" s="907"/>
      <c r="BR18" s="899"/>
      <c r="BS18" s="891"/>
      <c r="BT18" s="891"/>
      <c r="BU18" s="891"/>
      <c r="BV18" s="899"/>
      <c r="BW18" s="978"/>
      <c r="BX18" s="978"/>
      <c r="BY18" s="978"/>
      <c r="BZ18" s="891"/>
      <c r="CA18" s="899"/>
      <c r="CB18" s="978"/>
      <c r="CC18" s="978"/>
      <c r="CD18" s="978"/>
      <c r="CE18" s="899"/>
      <c r="CF18" s="891"/>
      <c r="CG18" s="891"/>
      <c r="CH18" s="891"/>
      <c r="CI18" s="891"/>
      <c r="CJ18" s="891"/>
    </row>
    <row r="19" spans="1:88" s="1" customFormat="1" ht="12" customHeight="1">
      <c r="A19" s="633" t="s">
        <v>554</v>
      </c>
      <c r="B19" s="639" t="s">
        <v>555</v>
      </c>
      <c r="C19" s="898" t="s">
        <v>621</v>
      </c>
      <c r="D19" s="921">
        <v>19</v>
      </c>
      <c r="E19" s="907">
        <v>147</v>
      </c>
      <c r="F19" s="894">
        <v>3</v>
      </c>
      <c r="G19" s="899">
        <v>3</v>
      </c>
      <c r="H19" s="899">
        <v>0</v>
      </c>
      <c r="I19" s="899">
        <v>0</v>
      </c>
      <c r="J19" s="899">
        <v>0</v>
      </c>
      <c r="K19" s="899">
        <v>0</v>
      </c>
      <c r="L19" s="899">
        <v>0</v>
      </c>
      <c r="M19" s="959">
        <v>16</v>
      </c>
      <c r="N19" s="894">
        <v>0</v>
      </c>
      <c r="O19" s="688"/>
      <c r="P19" s="688"/>
      <c r="Q19" s="688"/>
      <c r="R19" s="688"/>
      <c r="S19" s="688"/>
      <c r="T19" s="688"/>
      <c r="U19" s="688"/>
      <c r="V19" s="688"/>
      <c r="W19" s="688"/>
      <c r="X19" s="688"/>
      <c r="Y19" s="688"/>
      <c r="Z19" s="688"/>
      <c r="AA19" s="688"/>
      <c r="AB19" s="688"/>
      <c r="AC19" s="688"/>
      <c r="AD19" s="688"/>
      <c r="AE19" s="688"/>
      <c r="AF19" s="688"/>
      <c r="AG19" s="891">
        <v>3</v>
      </c>
      <c r="AH19" s="891">
        <v>0</v>
      </c>
      <c r="AI19" s="891">
        <v>1</v>
      </c>
      <c r="AJ19" s="891">
        <v>1</v>
      </c>
      <c r="AK19" s="891">
        <v>0</v>
      </c>
      <c r="AL19" s="891">
        <v>2</v>
      </c>
      <c r="AM19" s="891">
        <v>16</v>
      </c>
      <c r="AN19" s="891">
        <v>0</v>
      </c>
      <c r="AO19" s="689"/>
      <c r="AP19" s="962"/>
      <c r="AQ19" s="891">
        <v>3</v>
      </c>
      <c r="AR19" s="891">
        <v>0</v>
      </c>
      <c r="AS19" s="891">
        <v>15</v>
      </c>
      <c r="AT19" s="891">
        <v>1</v>
      </c>
      <c r="AU19" s="962"/>
      <c r="AV19" s="891">
        <v>9</v>
      </c>
      <c r="AW19" s="891">
        <v>6</v>
      </c>
      <c r="AX19" s="891">
        <v>4</v>
      </c>
      <c r="AY19" s="962"/>
      <c r="AZ19" s="891">
        <v>10</v>
      </c>
      <c r="BA19" s="891">
        <v>5</v>
      </c>
      <c r="BB19" s="891">
        <v>4</v>
      </c>
      <c r="BC19" s="899"/>
      <c r="BD19" s="891">
        <v>3</v>
      </c>
      <c r="BE19" s="891">
        <v>11</v>
      </c>
      <c r="BF19" s="891">
        <v>5</v>
      </c>
      <c r="BG19" s="899"/>
      <c r="BH19" s="891">
        <v>0</v>
      </c>
      <c r="BI19" s="891">
        <v>0</v>
      </c>
      <c r="BJ19" s="891">
        <v>10</v>
      </c>
      <c r="BK19" s="891">
        <v>8</v>
      </c>
      <c r="BL19" s="891">
        <v>1</v>
      </c>
      <c r="BM19" s="899"/>
      <c r="BN19" s="891">
        <v>6</v>
      </c>
      <c r="BO19" s="891">
        <v>10</v>
      </c>
      <c r="BP19" s="891">
        <v>3</v>
      </c>
      <c r="BQ19" s="907">
        <v>1</v>
      </c>
      <c r="BR19" s="899"/>
      <c r="BS19" s="891">
        <v>1</v>
      </c>
      <c r="BT19" s="891">
        <v>9</v>
      </c>
      <c r="BU19" s="891">
        <v>0</v>
      </c>
      <c r="BV19" s="899"/>
      <c r="BW19" s="977">
        <v>1</v>
      </c>
      <c r="BX19" s="977">
        <v>0</v>
      </c>
      <c r="BY19" s="977">
        <v>0</v>
      </c>
      <c r="BZ19" s="891">
        <v>18</v>
      </c>
      <c r="CA19" s="899"/>
      <c r="CB19" s="977">
        <v>1</v>
      </c>
      <c r="CC19" s="977">
        <v>0</v>
      </c>
      <c r="CD19" s="977">
        <v>18</v>
      </c>
      <c r="CE19" s="899"/>
      <c r="CF19" s="891">
        <v>0</v>
      </c>
      <c r="CG19" s="891">
        <v>0</v>
      </c>
      <c r="CH19" s="891">
        <v>10</v>
      </c>
      <c r="CI19" s="891">
        <v>8</v>
      </c>
      <c r="CJ19" s="891">
        <v>1</v>
      </c>
    </row>
    <row r="20" spans="1:88" s="1" customFormat="1" ht="12" customHeight="1">
      <c r="A20" s="633" t="s">
        <v>213</v>
      </c>
      <c r="B20" s="633" t="s">
        <v>213</v>
      </c>
      <c r="C20" s="898"/>
      <c r="D20" s="921"/>
      <c r="E20" s="907"/>
      <c r="F20" s="895"/>
      <c r="G20" s="899"/>
      <c r="H20" s="899"/>
      <c r="I20" s="899"/>
      <c r="J20" s="899"/>
      <c r="K20" s="899"/>
      <c r="L20" s="899"/>
      <c r="M20" s="959"/>
      <c r="N20" s="894"/>
      <c r="O20" s="691"/>
      <c r="P20" s="691"/>
      <c r="Q20" s="691"/>
      <c r="R20" s="691"/>
      <c r="S20" s="691"/>
      <c r="T20" s="691"/>
      <c r="U20" s="691"/>
      <c r="V20" s="691"/>
      <c r="W20" s="691"/>
      <c r="X20" s="691"/>
      <c r="Y20" s="691"/>
      <c r="Z20" s="691"/>
      <c r="AA20" s="691"/>
      <c r="AB20" s="691"/>
      <c r="AC20" s="691"/>
      <c r="AD20" s="691"/>
      <c r="AE20" s="691"/>
      <c r="AF20" s="691"/>
      <c r="AG20" s="891"/>
      <c r="AH20" s="891"/>
      <c r="AI20" s="891"/>
      <c r="AJ20" s="891"/>
      <c r="AK20" s="891"/>
      <c r="AL20" s="891"/>
      <c r="AM20" s="891"/>
      <c r="AN20" s="891"/>
      <c r="AO20" s="689"/>
      <c r="AP20" s="962"/>
      <c r="AQ20" s="891"/>
      <c r="AR20" s="891"/>
      <c r="AS20" s="891"/>
      <c r="AT20" s="891"/>
      <c r="AU20" s="962"/>
      <c r="AV20" s="891"/>
      <c r="AW20" s="891"/>
      <c r="AX20" s="891"/>
      <c r="AY20" s="962"/>
      <c r="AZ20" s="891"/>
      <c r="BA20" s="891"/>
      <c r="BB20" s="891"/>
      <c r="BC20" s="899"/>
      <c r="BD20" s="891"/>
      <c r="BE20" s="891"/>
      <c r="BF20" s="891"/>
      <c r="BG20" s="899"/>
      <c r="BH20" s="891"/>
      <c r="BI20" s="891"/>
      <c r="BJ20" s="891"/>
      <c r="BK20" s="891"/>
      <c r="BL20" s="891"/>
      <c r="BM20" s="899"/>
      <c r="BN20" s="891"/>
      <c r="BO20" s="891"/>
      <c r="BP20" s="891"/>
      <c r="BQ20" s="907"/>
      <c r="BR20" s="899"/>
      <c r="BS20" s="891"/>
      <c r="BT20" s="891"/>
      <c r="BU20" s="891"/>
      <c r="BV20" s="899"/>
      <c r="BW20" s="978"/>
      <c r="BX20" s="978"/>
      <c r="BY20" s="978"/>
      <c r="BZ20" s="891"/>
      <c r="CA20" s="899"/>
      <c r="CB20" s="978"/>
      <c r="CC20" s="978"/>
      <c r="CD20" s="978"/>
      <c r="CE20" s="899"/>
      <c r="CF20" s="891"/>
      <c r="CG20" s="891"/>
      <c r="CH20" s="891"/>
      <c r="CI20" s="891"/>
      <c r="CJ20" s="891"/>
    </row>
    <row r="21" spans="1:88" s="1" customFormat="1" ht="12" customHeight="1">
      <c r="A21" s="633" t="s">
        <v>556</v>
      </c>
      <c r="B21" s="639" t="s">
        <v>557</v>
      </c>
      <c r="C21" s="897" t="s">
        <v>206</v>
      </c>
      <c r="D21" s="921">
        <v>14</v>
      </c>
      <c r="E21" s="907">
        <v>437</v>
      </c>
      <c r="F21" s="894">
        <v>9</v>
      </c>
      <c r="G21" s="899">
        <v>6</v>
      </c>
      <c r="H21" s="899">
        <v>0</v>
      </c>
      <c r="I21" s="899">
        <v>2</v>
      </c>
      <c r="J21" s="899">
        <v>0</v>
      </c>
      <c r="K21" s="899">
        <v>0</v>
      </c>
      <c r="L21" s="899">
        <v>1</v>
      </c>
      <c r="M21" s="959">
        <v>5</v>
      </c>
      <c r="N21" s="894">
        <v>0</v>
      </c>
      <c r="O21" s="691"/>
      <c r="P21" s="691"/>
      <c r="Q21" s="691"/>
      <c r="R21" s="691"/>
      <c r="S21" s="691"/>
      <c r="T21" s="691"/>
      <c r="U21" s="691"/>
      <c r="V21" s="691"/>
      <c r="W21" s="691"/>
      <c r="X21" s="691"/>
      <c r="Y21" s="691"/>
      <c r="Z21" s="691"/>
      <c r="AA21" s="691"/>
      <c r="AB21" s="691"/>
      <c r="AC21" s="691"/>
      <c r="AD21" s="691"/>
      <c r="AE21" s="691"/>
      <c r="AF21" s="691"/>
      <c r="AG21" s="891">
        <v>6</v>
      </c>
      <c r="AH21" s="891">
        <v>2</v>
      </c>
      <c r="AI21" s="891">
        <v>5</v>
      </c>
      <c r="AJ21" s="891">
        <v>2</v>
      </c>
      <c r="AK21" s="891">
        <v>1</v>
      </c>
      <c r="AL21" s="891">
        <v>5</v>
      </c>
      <c r="AM21" s="891">
        <v>5</v>
      </c>
      <c r="AN21" s="891">
        <v>0</v>
      </c>
      <c r="AO21" s="689"/>
      <c r="AP21" s="962"/>
      <c r="AQ21" s="891">
        <v>2</v>
      </c>
      <c r="AR21" s="891">
        <v>1</v>
      </c>
      <c r="AS21" s="891">
        <v>10</v>
      </c>
      <c r="AT21" s="891">
        <v>1</v>
      </c>
      <c r="AU21" s="962"/>
      <c r="AV21" s="891">
        <v>11</v>
      </c>
      <c r="AW21" s="891">
        <v>3</v>
      </c>
      <c r="AX21" s="891">
        <v>0</v>
      </c>
      <c r="AY21" s="962"/>
      <c r="AZ21" s="891">
        <v>10</v>
      </c>
      <c r="BA21" s="891">
        <v>4</v>
      </c>
      <c r="BB21" s="891">
        <v>0</v>
      </c>
      <c r="BC21" s="899"/>
      <c r="BD21" s="891">
        <v>1</v>
      </c>
      <c r="BE21" s="891">
        <v>13</v>
      </c>
      <c r="BF21" s="891">
        <v>0</v>
      </c>
      <c r="BG21" s="899"/>
      <c r="BH21" s="891">
        <v>1</v>
      </c>
      <c r="BI21" s="891">
        <v>0</v>
      </c>
      <c r="BJ21" s="891">
        <v>8</v>
      </c>
      <c r="BK21" s="891">
        <v>5</v>
      </c>
      <c r="BL21" s="891">
        <v>0</v>
      </c>
      <c r="BM21" s="899"/>
      <c r="BN21" s="891">
        <v>6</v>
      </c>
      <c r="BO21" s="891">
        <v>7</v>
      </c>
      <c r="BP21" s="891">
        <v>1</v>
      </c>
      <c r="BQ21" s="907">
        <v>4</v>
      </c>
      <c r="BR21" s="899"/>
      <c r="BS21" s="891">
        <v>2</v>
      </c>
      <c r="BT21" s="891">
        <v>5</v>
      </c>
      <c r="BU21" s="891">
        <v>0</v>
      </c>
      <c r="BV21" s="899"/>
      <c r="BW21" s="977">
        <v>3</v>
      </c>
      <c r="BX21" s="977">
        <v>1</v>
      </c>
      <c r="BY21" s="977">
        <v>0</v>
      </c>
      <c r="BZ21" s="891">
        <v>10</v>
      </c>
      <c r="CA21" s="899"/>
      <c r="CB21" s="977">
        <v>3</v>
      </c>
      <c r="CC21" s="977">
        <v>1</v>
      </c>
      <c r="CD21" s="977">
        <v>10</v>
      </c>
      <c r="CE21" s="899"/>
      <c r="CF21" s="891">
        <v>0</v>
      </c>
      <c r="CG21" s="891">
        <v>0</v>
      </c>
      <c r="CH21" s="891">
        <v>9</v>
      </c>
      <c r="CI21" s="891">
        <v>5</v>
      </c>
      <c r="CJ21" s="891">
        <v>0</v>
      </c>
    </row>
    <row r="22" spans="1:88" s="1" customFormat="1" ht="12" customHeight="1">
      <c r="A22" s="633" t="s">
        <v>213</v>
      </c>
      <c r="B22" s="633" t="s">
        <v>213</v>
      </c>
      <c r="C22" s="898"/>
      <c r="D22" s="921"/>
      <c r="E22" s="907"/>
      <c r="F22" s="895"/>
      <c r="G22" s="899"/>
      <c r="H22" s="899"/>
      <c r="I22" s="899"/>
      <c r="J22" s="899"/>
      <c r="K22" s="899"/>
      <c r="L22" s="899"/>
      <c r="M22" s="959"/>
      <c r="N22" s="894"/>
      <c r="O22" s="691"/>
      <c r="P22" s="691"/>
      <c r="Q22" s="691"/>
      <c r="R22" s="691"/>
      <c r="S22" s="691"/>
      <c r="T22" s="691"/>
      <c r="U22" s="691"/>
      <c r="V22" s="691"/>
      <c r="W22" s="691"/>
      <c r="X22" s="691"/>
      <c r="Y22" s="691"/>
      <c r="Z22" s="691"/>
      <c r="AA22" s="691"/>
      <c r="AB22" s="691"/>
      <c r="AC22" s="691"/>
      <c r="AD22" s="691"/>
      <c r="AE22" s="691"/>
      <c r="AF22" s="691"/>
      <c r="AG22" s="891"/>
      <c r="AH22" s="891"/>
      <c r="AI22" s="891"/>
      <c r="AJ22" s="891"/>
      <c r="AK22" s="891"/>
      <c r="AL22" s="891"/>
      <c r="AM22" s="891"/>
      <c r="AN22" s="891"/>
      <c r="AO22" s="689"/>
      <c r="AP22" s="962"/>
      <c r="AQ22" s="891"/>
      <c r="AR22" s="891"/>
      <c r="AS22" s="891"/>
      <c r="AT22" s="891"/>
      <c r="AU22" s="962"/>
      <c r="AV22" s="891"/>
      <c r="AW22" s="891"/>
      <c r="AX22" s="891"/>
      <c r="AY22" s="962"/>
      <c r="AZ22" s="891"/>
      <c r="BA22" s="891"/>
      <c r="BB22" s="891"/>
      <c r="BC22" s="899"/>
      <c r="BD22" s="891"/>
      <c r="BE22" s="891"/>
      <c r="BF22" s="891"/>
      <c r="BG22" s="899"/>
      <c r="BH22" s="891"/>
      <c r="BI22" s="891"/>
      <c r="BJ22" s="891"/>
      <c r="BK22" s="891"/>
      <c r="BL22" s="891"/>
      <c r="BM22" s="899"/>
      <c r="BN22" s="891"/>
      <c r="BO22" s="891"/>
      <c r="BP22" s="891"/>
      <c r="BQ22" s="907"/>
      <c r="BR22" s="899"/>
      <c r="BS22" s="891"/>
      <c r="BT22" s="891"/>
      <c r="BU22" s="891"/>
      <c r="BV22" s="899"/>
      <c r="BW22" s="978"/>
      <c r="BX22" s="978"/>
      <c r="BY22" s="978"/>
      <c r="BZ22" s="891"/>
      <c r="CA22" s="899"/>
      <c r="CB22" s="978"/>
      <c r="CC22" s="978"/>
      <c r="CD22" s="978"/>
      <c r="CE22" s="899"/>
      <c r="CF22" s="891"/>
      <c r="CG22" s="891"/>
      <c r="CH22" s="891"/>
      <c r="CI22" s="891"/>
      <c r="CJ22" s="891"/>
    </row>
    <row r="23" spans="1:88" s="1" customFormat="1" ht="12" customHeight="1">
      <c r="A23" s="633" t="s">
        <v>577</v>
      </c>
      <c r="B23" s="639" t="s">
        <v>578</v>
      </c>
      <c r="C23" s="897" t="s">
        <v>207</v>
      </c>
      <c r="D23" s="921">
        <v>239</v>
      </c>
      <c r="E23" s="907">
        <v>4170</v>
      </c>
      <c r="F23" s="894">
        <v>76</v>
      </c>
      <c r="G23" s="899">
        <v>63</v>
      </c>
      <c r="H23" s="899">
        <v>4</v>
      </c>
      <c r="I23" s="899">
        <v>2</v>
      </c>
      <c r="J23" s="899">
        <v>2</v>
      </c>
      <c r="K23" s="899">
        <v>0</v>
      </c>
      <c r="L23" s="899">
        <v>5</v>
      </c>
      <c r="M23" s="959">
        <v>158</v>
      </c>
      <c r="N23" s="894">
        <v>5</v>
      </c>
      <c r="O23" s="691"/>
      <c r="P23" s="691"/>
      <c r="Q23" s="691"/>
      <c r="R23" s="691"/>
      <c r="S23" s="691"/>
      <c r="T23" s="691"/>
      <c r="U23" s="691"/>
      <c r="V23" s="691"/>
      <c r="W23" s="691"/>
      <c r="X23" s="691"/>
      <c r="Y23" s="691"/>
      <c r="Z23" s="691"/>
      <c r="AA23" s="691"/>
      <c r="AB23" s="691"/>
      <c r="AC23" s="691"/>
      <c r="AD23" s="691"/>
      <c r="AE23" s="691"/>
      <c r="AF23" s="691"/>
      <c r="AG23" s="891">
        <v>63</v>
      </c>
      <c r="AH23" s="891">
        <v>10</v>
      </c>
      <c r="AI23" s="891">
        <v>23</v>
      </c>
      <c r="AJ23" s="891">
        <v>12</v>
      </c>
      <c r="AK23" s="891">
        <v>0</v>
      </c>
      <c r="AL23" s="891">
        <v>28</v>
      </c>
      <c r="AM23" s="891">
        <v>158</v>
      </c>
      <c r="AN23" s="891">
        <v>5</v>
      </c>
      <c r="AO23" s="689"/>
      <c r="AP23" s="962"/>
      <c r="AQ23" s="891">
        <v>52</v>
      </c>
      <c r="AR23" s="891">
        <v>21</v>
      </c>
      <c r="AS23" s="891">
        <v>161</v>
      </c>
      <c r="AT23" s="891">
        <v>5</v>
      </c>
      <c r="AU23" s="962"/>
      <c r="AV23" s="891">
        <v>149</v>
      </c>
      <c r="AW23" s="891">
        <v>78</v>
      </c>
      <c r="AX23" s="891">
        <v>12</v>
      </c>
      <c r="AY23" s="962"/>
      <c r="AZ23" s="891">
        <v>158</v>
      </c>
      <c r="BA23" s="891">
        <v>67</v>
      </c>
      <c r="BB23" s="891">
        <v>14</v>
      </c>
      <c r="BC23" s="899"/>
      <c r="BD23" s="891">
        <v>49</v>
      </c>
      <c r="BE23" s="891">
        <v>174</v>
      </c>
      <c r="BF23" s="891">
        <v>16</v>
      </c>
      <c r="BG23" s="899"/>
      <c r="BH23" s="891">
        <v>12</v>
      </c>
      <c r="BI23" s="891">
        <v>15</v>
      </c>
      <c r="BJ23" s="891">
        <v>83</v>
      </c>
      <c r="BK23" s="891">
        <v>124</v>
      </c>
      <c r="BL23" s="891">
        <v>5</v>
      </c>
      <c r="BM23" s="899"/>
      <c r="BN23" s="891">
        <v>81</v>
      </c>
      <c r="BO23" s="891">
        <v>143</v>
      </c>
      <c r="BP23" s="891">
        <v>15</v>
      </c>
      <c r="BQ23" s="907">
        <v>15</v>
      </c>
      <c r="BR23" s="899"/>
      <c r="BS23" s="891">
        <v>43</v>
      </c>
      <c r="BT23" s="891">
        <v>98</v>
      </c>
      <c r="BU23" s="891">
        <v>2</v>
      </c>
      <c r="BV23" s="899"/>
      <c r="BW23" s="977">
        <v>19</v>
      </c>
      <c r="BX23" s="977">
        <v>1</v>
      </c>
      <c r="BY23" s="977">
        <v>3</v>
      </c>
      <c r="BZ23" s="891">
        <v>216</v>
      </c>
      <c r="CA23" s="899"/>
      <c r="CB23" s="977">
        <v>17</v>
      </c>
      <c r="CC23" s="977">
        <v>6</v>
      </c>
      <c r="CD23" s="977">
        <v>216</v>
      </c>
      <c r="CE23" s="899"/>
      <c r="CF23" s="891">
        <v>7</v>
      </c>
      <c r="CG23" s="891">
        <v>16</v>
      </c>
      <c r="CH23" s="891">
        <v>103</v>
      </c>
      <c r="CI23" s="891">
        <v>104</v>
      </c>
      <c r="CJ23" s="891">
        <v>9</v>
      </c>
    </row>
    <row r="24" spans="1:88" s="1" customFormat="1" ht="12" customHeight="1">
      <c r="A24" s="633" t="s">
        <v>213</v>
      </c>
      <c r="B24" s="633" t="s">
        <v>213</v>
      </c>
      <c r="C24" s="898"/>
      <c r="D24" s="921"/>
      <c r="E24" s="907"/>
      <c r="F24" s="895"/>
      <c r="G24" s="899"/>
      <c r="H24" s="899"/>
      <c r="I24" s="899"/>
      <c r="J24" s="899"/>
      <c r="K24" s="899"/>
      <c r="L24" s="899"/>
      <c r="M24" s="959"/>
      <c r="N24" s="894"/>
      <c r="O24" s="691"/>
      <c r="P24" s="691"/>
      <c r="Q24" s="691"/>
      <c r="R24" s="691"/>
      <c r="S24" s="691"/>
      <c r="T24" s="691"/>
      <c r="U24" s="691"/>
      <c r="V24" s="691"/>
      <c r="W24" s="691"/>
      <c r="X24" s="691"/>
      <c r="Y24" s="691"/>
      <c r="Z24" s="691"/>
      <c r="AA24" s="691"/>
      <c r="AB24" s="691"/>
      <c r="AC24" s="691"/>
      <c r="AD24" s="691"/>
      <c r="AE24" s="691"/>
      <c r="AF24" s="691"/>
      <c r="AG24" s="891"/>
      <c r="AH24" s="891"/>
      <c r="AI24" s="891"/>
      <c r="AJ24" s="891"/>
      <c r="AK24" s="891"/>
      <c r="AL24" s="891"/>
      <c r="AM24" s="891"/>
      <c r="AN24" s="891"/>
      <c r="AO24" s="689"/>
      <c r="AP24" s="962"/>
      <c r="AQ24" s="891"/>
      <c r="AR24" s="891"/>
      <c r="AS24" s="891"/>
      <c r="AT24" s="891"/>
      <c r="AU24" s="962"/>
      <c r="AV24" s="891"/>
      <c r="AW24" s="891"/>
      <c r="AX24" s="891"/>
      <c r="AY24" s="962"/>
      <c r="AZ24" s="891"/>
      <c r="BA24" s="891"/>
      <c r="BB24" s="891"/>
      <c r="BC24" s="899"/>
      <c r="BD24" s="891"/>
      <c r="BE24" s="891"/>
      <c r="BF24" s="891"/>
      <c r="BG24" s="899"/>
      <c r="BH24" s="891"/>
      <c r="BI24" s="891"/>
      <c r="BJ24" s="891"/>
      <c r="BK24" s="891"/>
      <c r="BL24" s="891"/>
      <c r="BM24" s="899"/>
      <c r="BN24" s="891"/>
      <c r="BO24" s="891"/>
      <c r="BP24" s="891"/>
      <c r="BQ24" s="907"/>
      <c r="BR24" s="899"/>
      <c r="BS24" s="891"/>
      <c r="BT24" s="891"/>
      <c r="BU24" s="891"/>
      <c r="BV24" s="899"/>
      <c r="BW24" s="978"/>
      <c r="BX24" s="978"/>
      <c r="BY24" s="978"/>
      <c r="BZ24" s="891"/>
      <c r="CA24" s="899"/>
      <c r="CB24" s="978"/>
      <c r="CC24" s="978"/>
      <c r="CD24" s="978"/>
      <c r="CE24" s="899"/>
      <c r="CF24" s="891"/>
      <c r="CG24" s="891"/>
      <c r="CH24" s="891"/>
      <c r="CI24" s="891"/>
      <c r="CJ24" s="891"/>
    </row>
    <row r="25" spans="1:88" s="1" customFormat="1" ht="12" customHeight="1">
      <c r="A25" s="633" t="s">
        <v>579</v>
      </c>
      <c r="B25" s="639" t="s">
        <v>580</v>
      </c>
      <c r="C25" s="898" t="s">
        <v>613</v>
      </c>
      <c r="D25" s="920">
        <v>20</v>
      </c>
      <c r="E25" s="907">
        <v>1711</v>
      </c>
      <c r="F25" s="894">
        <v>11</v>
      </c>
      <c r="G25" s="899">
        <v>8</v>
      </c>
      <c r="H25" s="899">
        <v>1</v>
      </c>
      <c r="I25" s="899">
        <v>2</v>
      </c>
      <c r="J25" s="899">
        <v>0</v>
      </c>
      <c r="K25" s="899">
        <v>0</v>
      </c>
      <c r="L25" s="899">
        <v>0</v>
      </c>
      <c r="M25" s="959">
        <v>9</v>
      </c>
      <c r="N25" s="894">
        <v>0</v>
      </c>
      <c r="O25" s="691"/>
      <c r="P25" s="691"/>
      <c r="Q25" s="691"/>
      <c r="R25" s="691"/>
      <c r="S25" s="691"/>
      <c r="T25" s="691"/>
      <c r="U25" s="691"/>
      <c r="V25" s="691"/>
      <c r="W25" s="691"/>
      <c r="X25" s="691"/>
      <c r="Y25" s="691"/>
      <c r="Z25" s="691"/>
      <c r="AA25" s="691"/>
      <c r="AB25" s="691"/>
      <c r="AC25" s="691"/>
      <c r="AD25" s="691"/>
      <c r="AE25" s="691"/>
      <c r="AF25" s="691"/>
      <c r="AG25" s="891">
        <v>8</v>
      </c>
      <c r="AH25" s="891">
        <v>2</v>
      </c>
      <c r="AI25" s="891">
        <v>7</v>
      </c>
      <c r="AJ25" s="891">
        <v>2</v>
      </c>
      <c r="AK25" s="891">
        <v>1</v>
      </c>
      <c r="AL25" s="891">
        <v>5</v>
      </c>
      <c r="AM25" s="891">
        <v>9</v>
      </c>
      <c r="AN25" s="891">
        <v>0</v>
      </c>
      <c r="AO25" s="689"/>
      <c r="AP25" s="962"/>
      <c r="AQ25" s="891">
        <v>6</v>
      </c>
      <c r="AR25" s="891">
        <v>1</v>
      </c>
      <c r="AS25" s="891">
        <v>13</v>
      </c>
      <c r="AT25" s="891">
        <v>0</v>
      </c>
      <c r="AU25" s="962"/>
      <c r="AV25" s="891">
        <v>11</v>
      </c>
      <c r="AW25" s="891">
        <v>7</v>
      </c>
      <c r="AX25" s="891">
        <v>2</v>
      </c>
      <c r="AY25" s="962"/>
      <c r="AZ25" s="891">
        <v>9</v>
      </c>
      <c r="BA25" s="891">
        <v>9</v>
      </c>
      <c r="BB25" s="891">
        <v>2</v>
      </c>
      <c r="BC25" s="899"/>
      <c r="BD25" s="891">
        <v>3</v>
      </c>
      <c r="BE25" s="891">
        <v>15</v>
      </c>
      <c r="BF25" s="891">
        <v>2</v>
      </c>
      <c r="BG25" s="899"/>
      <c r="BH25" s="891">
        <v>6</v>
      </c>
      <c r="BI25" s="891">
        <v>0</v>
      </c>
      <c r="BJ25" s="891">
        <v>8</v>
      </c>
      <c r="BK25" s="891">
        <v>6</v>
      </c>
      <c r="BL25" s="891">
        <v>0</v>
      </c>
      <c r="BM25" s="899"/>
      <c r="BN25" s="891">
        <v>7</v>
      </c>
      <c r="BO25" s="891">
        <v>12</v>
      </c>
      <c r="BP25" s="891">
        <v>1</v>
      </c>
      <c r="BQ25" s="907">
        <v>6</v>
      </c>
      <c r="BR25" s="899"/>
      <c r="BS25" s="891">
        <v>4</v>
      </c>
      <c r="BT25" s="891">
        <v>8</v>
      </c>
      <c r="BU25" s="891">
        <v>0</v>
      </c>
      <c r="BV25" s="899"/>
      <c r="BW25" s="977">
        <v>6</v>
      </c>
      <c r="BX25" s="977">
        <v>0</v>
      </c>
      <c r="BY25" s="977">
        <v>0</v>
      </c>
      <c r="BZ25" s="891">
        <v>14</v>
      </c>
      <c r="CA25" s="899"/>
      <c r="CB25" s="977">
        <v>6</v>
      </c>
      <c r="CC25" s="977">
        <v>0</v>
      </c>
      <c r="CD25" s="977">
        <v>14</v>
      </c>
      <c r="CE25" s="899"/>
      <c r="CF25" s="891">
        <v>3</v>
      </c>
      <c r="CG25" s="891">
        <v>1</v>
      </c>
      <c r="CH25" s="891">
        <v>9</v>
      </c>
      <c r="CI25" s="891">
        <v>6</v>
      </c>
      <c r="CJ25" s="891">
        <v>1</v>
      </c>
    </row>
    <row r="26" spans="1:88" s="1" customFormat="1" ht="12" customHeight="1">
      <c r="A26" s="633" t="s">
        <v>213</v>
      </c>
      <c r="B26" s="633" t="s">
        <v>213</v>
      </c>
      <c r="C26" s="898"/>
      <c r="D26" s="920"/>
      <c r="E26" s="907"/>
      <c r="F26" s="895"/>
      <c r="G26" s="899"/>
      <c r="H26" s="899"/>
      <c r="I26" s="899"/>
      <c r="J26" s="899"/>
      <c r="K26" s="899"/>
      <c r="L26" s="899"/>
      <c r="M26" s="959"/>
      <c r="N26" s="894"/>
      <c r="O26" s="691"/>
      <c r="P26" s="691"/>
      <c r="Q26" s="691"/>
      <c r="R26" s="691"/>
      <c r="S26" s="691"/>
      <c r="T26" s="691"/>
      <c r="U26" s="691"/>
      <c r="V26" s="691"/>
      <c r="W26" s="691"/>
      <c r="X26" s="691"/>
      <c r="Y26" s="691"/>
      <c r="Z26" s="691"/>
      <c r="AA26" s="691"/>
      <c r="AB26" s="691"/>
      <c r="AC26" s="691"/>
      <c r="AD26" s="691"/>
      <c r="AE26" s="691"/>
      <c r="AF26" s="691"/>
      <c r="AG26" s="891"/>
      <c r="AH26" s="891"/>
      <c r="AI26" s="891"/>
      <c r="AJ26" s="891"/>
      <c r="AK26" s="891"/>
      <c r="AL26" s="891"/>
      <c r="AM26" s="891"/>
      <c r="AN26" s="891"/>
      <c r="AO26" s="689"/>
      <c r="AP26" s="962"/>
      <c r="AQ26" s="891"/>
      <c r="AR26" s="891"/>
      <c r="AS26" s="891"/>
      <c r="AT26" s="891"/>
      <c r="AU26" s="962"/>
      <c r="AV26" s="891"/>
      <c r="AW26" s="891"/>
      <c r="AX26" s="891"/>
      <c r="AY26" s="962"/>
      <c r="AZ26" s="891"/>
      <c r="BA26" s="891"/>
      <c r="BB26" s="891"/>
      <c r="BC26" s="899"/>
      <c r="BD26" s="891"/>
      <c r="BE26" s="891"/>
      <c r="BF26" s="891"/>
      <c r="BG26" s="899"/>
      <c r="BH26" s="891"/>
      <c r="BI26" s="891"/>
      <c r="BJ26" s="891"/>
      <c r="BK26" s="891"/>
      <c r="BL26" s="891"/>
      <c r="BM26" s="899"/>
      <c r="BN26" s="891"/>
      <c r="BO26" s="891"/>
      <c r="BP26" s="891"/>
      <c r="BQ26" s="907"/>
      <c r="BR26" s="899"/>
      <c r="BS26" s="891"/>
      <c r="BT26" s="891"/>
      <c r="BU26" s="891"/>
      <c r="BV26" s="899"/>
      <c r="BW26" s="978"/>
      <c r="BX26" s="978"/>
      <c r="BY26" s="978"/>
      <c r="BZ26" s="891"/>
      <c r="CA26" s="899"/>
      <c r="CB26" s="978"/>
      <c r="CC26" s="978"/>
      <c r="CD26" s="978"/>
      <c r="CE26" s="899"/>
      <c r="CF26" s="891"/>
      <c r="CG26" s="891"/>
      <c r="CH26" s="891"/>
      <c r="CI26" s="891"/>
      <c r="CJ26" s="891"/>
    </row>
    <row r="27" spans="1:88" s="1" customFormat="1" ht="12" customHeight="1">
      <c r="A27" s="633" t="s">
        <v>581</v>
      </c>
      <c r="B27" s="639" t="s">
        <v>582</v>
      </c>
      <c r="C27" s="897" t="s">
        <v>211</v>
      </c>
      <c r="D27" s="920">
        <v>8</v>
      </c>
      <c r="E27" s="907">
        <v>423</v>
      </c>
      <c r="F27" s="894">
        <v>8</v>
      </c>
      <c r="G27" s="899">
        <v>5</v>
      </c>
      <c r="H27" s="899">
        <v>1</v>
      </c>
      <c r="I27" s="899">
        <v>0</v>
      </c>
      <c r="J27" s="899">
        <v>1</v>
      </c>
      <c r="K27" s="899">
        <v>0</v>
      </c>
      <c r="L27" s="899">
        <v>1</v>
      </c>
      <c r="M27" s="959">
        <v>0</v>
      </c>
      <c r="N27" s="894">
        <v>0</v>
      </c>
      <c r="O27" s="691"/>
      <c r="P27" s="691"/>
      <c r="Q27" s="691"/>
      <c r="R27" s="691"/>
      <c r="S27" s="691"/>
      <c r="T27" s="691"/>
      <c r="U27" s="691"/>
      <c r="V27" s="691"/>
      <c r="W27" s="691"/>
      <c r="X27" s="691"/>
      <c r="Y27" s="691"/>
      <c r="Z27" s="691"/>
      <c r="AA27" s="691"/>
      <c r="AB27" s="691"/>
      <c r="AC27" s="691"/>
      <c r="AD27" s="691"/>
      <c r="AE27" s="691"/>
      <c r="AF27" s="691"/>
      <c r="AG27" s="891">
        <v>5</v>
      </c>
      <c r="AH27" s="891">
        <v>1</v>
      </c>
      <c r="AI27" s="891">
        <v>2</v>
      </c>
      <c r="AJ27" s="891">
        <v>2</v>
      </c>
      <c r="AK27" s="891">
        <v>2</v>
      </c>
      <c r="AL27" s="891">
        <v>2</v>
      </c>
      <c r="AM27" s="891">
        <v>0</v>
      </c>
      <c r="AN27" s="891">
        <v>0</v>
      </c>
      <c r="AO27" s="689"/>
      <c r="AP27" s="962"/>
      <c r="AQ27" s="891">
        <v>2</v>
      </c>
      <c r="AR27" s="891">
        <v>2</v>
      </c>
      <c r="AS27" s="891">
        <v>4</v>
      </c>
      <c r="AT27" s="891">
        <v>0</v>
      </c>
      <c r="AU27" s="962"/>
      <c r="AV27" s="891">
        <v>6</v>
      </c>
      <c r="AW27" s="891">
        <v>2</v>
      </c>
      <c r="AX27" s="891">
        <v>0</v>
      </c>
      <c r="AY27" s="962"/>
      <c r="AZ27" s="891">
        <v>7</v>
      </c>
      <c r="BA27" s="891">
        <v>1</v>
      </c>
      <c r="BB27" s="891">
        <v>0</v>
      </c>
      <c r="BC27" s="899"/>
      <c r="BD27" s="891">
        <v>1</v>
      </c>
      <c r="BE27" s="891">
        <v>7</v>
      </c>
      <c r="BF27" s="891">
        <v>0</v>
      </c>
      <c r="BG27" s="899"/>
      <c r="BH27" s="891">
        <v>1</v>
      </c>
      <c r="BI27" s="891">
        <v>1</v>
      </c>
      <c r="BJ27" s="891">
        <v>1</v>
      </c>
      <c r="BK27" s="891">
        <v>4</v>
      </c>
      <c r="BL27" s="891">
        <v>1</v>
      </c>
      <c r="BM27" s="899"/>
      <c r="BN27" s="891">
        <v>3</v>
      </c>
      <c r="BO27" s="891">
        <v>3</v>
      </c>
      <c r="BP27" s="891">
        <v>2</v>
      </c>
      <c r="BQ27" s="907">
        <v>2</v>
      </c>
      <c r="BR27" s="899"/>
      <c r="BS27" s="891">
        <v>2</v>
      </c>
      <c r="BT27" s="891">
        <v>1</v>
      </c>
      <c r="BU27" s="891">
        <v>0</v>
      </c>
      <c r="BV27" s="899"/>
      <c r="BW27" s="977">
        <v>1</v>
      </c>
      <c r="BX27" s="977">
        <v>0</v>
      </c>
      <c r="BY27" s="977">
        <v>2</v>
      </c>
      <c r="BZ27" s="891">
        <v>5</v>
      </c>
      <c r="CA27" s="899"/>
      <c r="CB27" s="977">
        <v>2</v>
      </c>
      <c r="CC27" s="977">
        <v>2</v>
      </c>
      <c r="CD27" s="977">
        <v>4</v>
      </c>
      <c r="CE27" s="899"/>
      <c r="CF27" s="891">
        <v>0</v>
      </c>
      <c r="CG27" s="891">
        <v>2</v>
      </c>
      <c r="CH27" s="891">
        <v>2</v>
      </c>
      <c r="CI27" s="891">
        <v>3</v>
      </c>
      <c r="CJ27" s="891">
        <v>1</v>
      </c>
    </row>
    <row r="28" spans="1:88" s="1" customFormat="1" ht="12" customHeight="1">
      <c r="A28" s="633" t="s">
        <v>213</v>
      </c>
      <c r="B28" s="633" t="s">
        <v>213</v>
      </c>
      <c r="C28" s="898"/>
      <c r="D28" s="920"/>
      <c r="E28" s="907"/>
      <c r="F28" s="895"/>
      <c r="G28" s="899"/>
      <c r="H28" s="899"/>
      <c r="I28" s="899"/>
      <c r="J28" s="899"/>
      <c r="K28" s="899"/>
      <c r="L28" s="899"/>
      <c r="M28" s="959"/>
      <c r="N28" s="894"/>
      <c r="O28" s="691"/>
      <c r="P28" s="691"/>
      <c r="Q28" s="691"/>
      <c r="R28" s="691"/>
      <c r="S28" s="691"/>
      <c r="T28" s="691"/>
      <c r="U28" s="691"/>
      <c r="V28" s="691"/>
      <c r="W28" s="691"/>
      <c r="X28" s="691"/>
      <c r="Y28" s="691"/>
      <c r="Z28" s="691"/>
      <c r="AA28" s="691"/>
      <c r="AB28" s="691"/>
      <c r="AC28" s="691"/>
      <c r="AD28" s="691"/>
      <c r="AE28" s="691"/>
      <c r="AF28" s="691"/>
      <c r="AG28" s="891"/>
      <c r="AH28" s="891"/>
      <c r="AI28" s="891"/>
      <c r="AJ28" s="891"/>
      <c r="AK28" s="891"/>
      <c r="AL28" s="891"/>
      <c r="AM28" s="891"/>
      <c r="AN28" s="891"/>
      <c r="AO28" s="689"/>
      <c r="AP28" s="962"/>
      <c r="AQ28" s="891"/>
      <c r="AR28" s="891"/>
      <c r="AS28" s="891"/>
      <c r="AT28" s="891"/>
      <c r="AU28" s="962"/>
      <c r="AV28" s="891"/>
      <c r="AW28" s="891"/>
      <c r="AX28" s="891"/>
      <c r="AY28" s="962"/>
      <c r="AZ28" s="891"/>
      <c r="BA28" s="891"/>
      <c r="BB28" s="891"/>
      <c r="BC28" s="899"/>
      <c r="BD28" s="891"/>
      <c r="BE28" s="891"/>
      <c r="BF28" s="891"/>
      <c r="BG28" s="899"/>
      <c r="BH28" s="891"/>
      <c r="BI28" s="891"/>
      <c r="BJ28" s="891"/>
      <c r="BK28" s="891"/>
      <c r="BL28" s="891"/>
      <c r="BM28" s="899"/>
      <c r="BN28" s="891"/>
      <c r="BO28" s="891"/>
      <c r="BP28" s="891"/>
      <c r="BQ28" s="907"/>
      <c r="BR28" s="899"/>
      <c r="BS28" s="891"/>
      <c r="BT28" s="891"/>
      <c r="BU28" s="891"/>
      <c r="BV28" s="899"/>
      <c r="BW28" s="978"/>
      <c r="BX28" s="978"/>
      <c r="BY28" s="978"/>
      <c r="BZ28" s="891"/>
      <c r="CA28" s="899"/>
      <c r="CB28" s="978"/>
      <c r="CC28" s="978"/>
      <c r="CD28" s="978"/>
      <c r="CE28" s="899"/>
      <c r="CF28" s="891"/>
      <c r="CG28" s="891"/>
      <c r="CH28" s="891"/>
      <c r="CI28" s="891"/>
      <c r="CJ28" s="891"/>
    </row>
    <row r="29" spans="1:88" s="1" customFormat="1" ht="12" customHeight="1">
      <c r="A29" s="633" t="s">
        <v>583</v>
      </c>
      <c r="B29" s="639" t="s">
        <v>584</v>
      </c>
      <c r="C29" s="898" t="s">
        <v>622</v>
      </c>
      <c r="D29" s="920">
        <v>160</v>
      </c>
      <c r="E29" s="907">
        <v>4233</v>
      </c>
      <c r="F29" s="894">
        <v>56</v>
      </c>
      <c r="G29" s="899">
        <v>40</v>
      </c>
      <c r="H29" s="899">
        <v>2</v>
      </c>
      <c r="I29" s="899">
        <v>4</v>
      </c>
      <c r="J29" s="899">
        <v>2</v>
      </c>
      <c r="K29" s="899">
        <v>0</v>
      </c>
      <c r="L29" s="899">
        <v>8</v>
      </c>
      <c r="M29" s="959">
        <v>104</v>
      </c>
      <c r="N29" s="894">
        <v>0</v>
      </c>
      <c r="O29" s="691"/>
      <c r="P29" s="691"/>
      <c r="Q29" s="691"/>
      <c r="R29" s="691"/>
      <c r="S29" s="691"/>
      <c r="T29" s="691"/>
      <c r="U29" s="691"/>
      <c r="V29" s="691"/>
      <c r="W29" s="691"/>
      <c r="X29" s="691"/>
      <c r="Y29" s="691"/>
      <c r="Z29" s="691"/>
      <c r="AA29" s="691"/>
      <c r="AB29" s="691"/>
      <c r="AC29" s="691"/>
      <c r="AD29" s="691"/>
      <c r="AE29" s="691"/>
      <c r="AF29" s="691"/>
      <c r="AG29" s="891">
        <v>40</v>
      </c>
      <c r="AH29" s="891">
        <v>8</v>
      </c>
      <c r="AI29" s="891">
        <v>18</v>
      </c>
      <c r="AJ29" s="891">
        <v>7</v>
      </c>
      <c r="AK29" s="891">
        <v>1</v>
      </c>
      <c r="AL29" s="891">
        <v>28</v>
      </c>
      <c r="AM29" s="891">
        <v>104</v>
      </c>
      <c r="AN29" s="891">
        <v>0</v>
      </c>
      <c r="AO29" s="689"/>
      <c r="AP29" s="962"/>
      <c r="AQ29" s="891">
        <v>27</v>
      </c>
      <c r="AR29" s="891">
        <v>19</v>
      </c>
      <c r="AS29" s="891">
        <v>113</v>
      </c>
      <c r="AT29" s="891">
        <v>1</v>
      </c>
      <c r="AU29" s="962"/>
      <c r="AV29" s="891">
        <v>95</v>
      </c>
      <c r="AW29" s="891">
        <v>56</v>
      </c>
      <c r="AX29" s="891">
        <v>9</v>
      </c>
      <c r="AY29" s="962"/>
      <c r="AZ29" s="891">
        <v>98</v>
      </c>
      <c r="BA29" s="891">
        <v>53</v>
      </c>
      <c r="BB29" s="891">
        <v>9</v>
      </c>
      <c r="BC29" s="899"/>
      <c r="BD29" s="891">
        <v>29</v>
      </c>
      <c r="BE29" s="891">
        <v>120</v>
      </c>
      <c r="BF29" s="891">
        <v>11</v>
      </c>
      <c r="BG29" s="899"/>
      <c r="BH29" s="891">
        <v>9</v>
      </c>
      <c r="BI29" s="891">
        <v>11</v>
      </c>
      <c r="BJ29" s="891">
        <v>60</v>
      </c>
      <c r="BK29" s="891">
        <v>78</v>
      </c>
      <c r="BL29" s="891">
        <v>2</v>
      </c>
      <c r="BM29" s="899"/>
      <c r="BN29" s="891">
        <v>71</v>
      </c>
      <c r="BO29" s="891">
        <v>76</v>
      </c>
      <c r="BP29" s="891">
        <v>13</v>
      </c>
      <c r="BQ29" s="907">
        <v>29</v>
      </c>
      <c r="BR29" s="899"/>
      <c r="BS29" s="891">
        <v>21</v>
      </c>
      <c r="BT29" s="891">
        <v>51</v>
      </c>
      <c r="BU29" s="891">
        <v>4</v>
      </c>
      <c r="BV29" s="899"/>
      <c r="BW29" s="977">
        <v>23</v>
      </c>
      <c r="BX29" s="977">
        <v>4</v>
      </c>
      <c r="BY29" s="977">
        <v>5</v>
      </c>
      <c r="BZ29" s="891">
        <v>128</v>
      </c>
      <c r="CA29" s="899"/>
      <c r="CB29" s="977">
        <v>22</v>
      </c>
      <c r="CC29" s="977">
        <v>10</v>
      </c>
      <c r="CD29" s="977">
        <v>128</v>
      </c>
      <c r="CE29" s="899"/>
      <c r="CF29" s="891">
        <v>5</v>
      </c>
      <c r="CG29" s="891">
        <v>13</v>
      </c>
      <c r="CH29" s="891">
        <v>73</v>
      </c>
      <c r="CI29" s="891">
        <v>68</v>
      </c>
      <c r="CJ29" s="891">
        <v>1</v>
      </c>
    </row>
    <row r="30" spans="1:88" s="1" customFormat="1" ht="12" customHeight="1">
      <c r="A30" s="633" t="s">
        <v>213</v>
      </c>
      <c r="B30" s="633" t="s">
        <v>213</v>
      </c>
      <c r="C30" s="898"/>
      <c r="D30" s="920"/>
      <c r="E30" s="907"/>
      <c r="F30" s="895"/>
      <c r="G30" s="899"/>
      <c r="H30" s="899"/>
      <c r="I30" s="899"/>
      <c r="J30" s="899"/>
      <c r="K30" s="899"/>
      <c r="L30" s="899"/>
      <c r="M30" s="959"/>
      <c r="N30" s="894"/>
      <c r="O30" s="691"/>
      <c r="P30" s="691"/>
      <c r="Q30" s="691"/>
      <c r="R30" s="691"/>
      <c r="S30" s="691"/>
      <c r="T30" s="691"/>
      <c r="U30" s="691"/>
      <c r="V30" s="691"/>
      <c r="W30" s="691"/>
      <c r="X30" s="691"/>
      <c r="Y30" s="691"/>
      <c r="Z30" s="691"/>
      <c r="AA30" s="691"/>
      <c r="AB30" s="691"/>
      <c r="AC30" s="691"/>
      <c r="AD30" s="691"/>
      <c r="AE30" s="691"/>
      <c r="AF30" s="691"/>
      <c r="AG30" s="891"/>
      <c r="AH30" s="891"/>
      <c r="AI30" s="891"/>
      <c r="AJ30" s="891"/>
      <c r="AK30" s="891"/>
      <c r="AL30" s="891"/>
      <c r="AM30" s="891"/>
      <c r="AN30" s="891"/>
      <c r="AO30" s="689"/>
      <c r="AP30" s="962"/>
      <c r="AQ30" s="891"/>
      <c r="AR30" s="891"/>
      <c r="AS30" s="891"/>
      <c r="AT30" s="891"/>
      <c r="AU30" s="962"/>
      <c r="AV30" s="891"/>
      <c r="AW30" s="891"/>
      <c r="AX30" s="891"/>
      <c r="AY30" s="962"/>
      <c r="AZ30" s="891"/>
      <c r="BA30" s="891"/>
      <c r="BB30" s="891"/>
      <c r="BC30" s="899"/>
      <c r="BD30" s="891"/>
      <c r="BE30" s="891"/>
      <c r="BF30" s="891"/>
      <c r="BG30" s="899"/>
      <c r="BH30" s="891"/>
      <c r="BI30" s="891"/>
      <c r="BJ30" s="891"/>
      <c r="BK30" s="891"/>
      <c r="BL30" s="891"/>
      <c r="BM30" s="899"/>
      <c r="BN30" s="891"/>
      <c r="BO30" s="891"/>
      <c r="BP30" s="891"/>
      <c r="BQ30" s="907"/>
      <c r="BR30" s="899"/>
      <c r="BS30" s="891"/>
      <c r="BT30" s="891"/>
      <c r="BU30" s="891"/>
      <c r="BV30" s="899"/>
      <c r="BW30" s="978"/>
      <c r="BX30" s="978"/>
      <c r="BY30" s="978"/>
      <c r="BZ30" s="891"/>
      <c r="CA30" s="899"/>
      <c r="CB30" s="978"/>
      <c r="CC30" s="978"/>
      <c r="CD30" s="978"/>
      <c r="CE30" s="899"/>
      <c r="CF30" s="891"/>
      <c r="CG30" s="891"/>
      <c r="CH30" s="891"/>
      <c r="CI30" s="891"/>
      <c r="CJ30" s="891"/>
    </row>
    <row r="31" spans="1:88" s="1" customFormat="1" ht="12" customHeight="1">
      <c r="A31" s="633" t="s">
        <v>585</v>
      </c>
      <c r="B31" s="639" t="s">
        <v>586</v>
      </c>
      <c r="C31" s="898" t="s">
        <v>623</v>
      </c>
      <c r="D31" s="920">
        <v>166</v>
      </c>
      <c r="E31" s="907">
        <v>2686</v>
      </c>
      <c r="F31" s="894">
        <v>55</v>
      </c>
      <c r="G31" s="899">
        <v>37</v>
      </c>
      <c r="H31" s="899">
        <v>3</v>
      </c>
      <c r="I31" s="899">
        <v>3</v>
      </c>
      <c r="J31" s="899">
        <v>4</v>
      </c>
      <c r="K31" s="899">
        <v>1</v>
      </c>
      <c r="L31" s="899">
        <v>7</v>
      </c>
      <c r="M31" s="959">
        <v>110</v>
      </c>
      <c r="N31" s="894">
        <v>1</v>
      </c>
      <c r="O31" s="691"/>
      <c r="P31" s="691"/>
      <c r="Q31" s="691"/>
      <c r="R31" s="691"/>
      <c r="S31" s="691"/>
      <c r="T31" s="691"/>
      <c r="U31" s="691"/>
      <c r="V31" s="691"/>
      <c r="W31" s="691"/>
      <c r="X31" s="691"/>
      <c r="Y31" s="691"/>
      <c r="Z31" s="691"/>
      <c r="AA31" s="691"/>
      <c r="AB31" s="691"/>
      <c r="AC31" s="691"/>
      <c r="AD31" s="691"/>
      <c r="AE31" s="691"/>
      <c r="AF31" s="691"/>
      <c r="AG31" s="891">
        <v>37</v>
      </c>
      <c r="AH31" s="891">
        <v>7</v>
      </c>
      <c r="AI31" s="891">
        <v>16</v>
      </c>
      <c r="AJ31" s="891">
        <v>6</v>
      </c>
      <c r="AK31" s="891">
        <v>1</v>
      </c>
      <c r="AL31" s="891">
        <v>25</v>
      </c>
      <c r="AM31" s="891">
        <v>110</v>
      </c>
      <c r="AN31" s="891">
        <v>1</v>
      </c>
      <c r="AO31" s="689"/>
      <c r="AP31" s="962"/>
      <c r="AQ31" s="891">
        <v>42</v>
      </c>
      <c r="AR31" s="891">
        <v>9</v>
      </c>
      <c r="AS31" s="891">
        <v>110</v>
      </c>
      <c r="AT31" s="891">
        <v>5</v>
      </c>
      <c r="AU31" s="962"/>
      <c r="AV31" s="891">
        <v>80</v>
      </c>
      <c r="AW31" s="891">
        <v>72</v>
      </c>
      <c r="AX31" s="891">
        <v>14</v>
      </c>
      <c r="AY31" s="962"/>
      <c r="AZ31" s="891">
        <v>86</v>
      </c>
      <c r="BA31" s="891">
        <v>66</v>
      </c>
      <c r="BB31" s="891">
        <v>14</v>
      </c>
      <c r="BC31" s="899"/>
      <c r="BD31" s="891">
        <v>29</v>
      </c>
      <c r="BE31" s="891">
        <v>123</v>
      </c>
      <c r="BF31" s="891">
        <v>14</v>
      </c>
      <c r="BG31" s="899"/>
      <c r="BH31" s="891">
        <v>9</v>
      </c>
      <c r="BI31" s="891">
        <v>9</v>
      </c>
      <c r="BJ31" s="891">
        <v>66</v>
      </c>
      <c r="BK31" s="891">
        <v>76</v>
      </c>
      <c r="BL31" s="891">
        <v>6</v>
      </c>
      <c r="BM31" s="899"/>
      <c r="BN31" s="891">
        <v>47</v>
      </c>
      <c r="BO31" s="891">
        <v>96</v>
      </c>
      <c r="BP31" s="891">
        <v>23</v>
      </c>
      <c r="BQ31" s="907">
        <v>7</v>
      </c>
      <c r="BR31" s="899"/>
      <c r="BS31" s="891">
        <v>32</v>
      </c>
      <c r="BT31" s="891">
        <v>57</v>
      </c>
      <c r="BU31" s="891">
        <v>7</v>
      </c>
      <c r="BV31" s="899"/>
      <c r="BW31" s="977">
        <v>14</v>
      </c>
      <c r="BX31" s="977">
        <v>5</v>
      </c>
      <c r="BY31" s="977">
        <v>1</v>
      </c>
      <c r="BZ31" s="891">
        <v>146</v>
      </c>
      <c r="CA31" s="899"/>
      <c r="CB31" s="977">
        <v>14</v>
      </c>
      <c r="CC31" s="977">
        <v>6</v>
      </c>
      <c r="CD31" s="977">
        <v>146</v>
      </c>
      <c r="CE31" s="899"/>
      <c r="CF31" s="891">
        <v>5</v>
      </c>
      <c r="CG31" s="891">
        <v>7</v>
      </c>
      <c r="CH31" s="891">
        <v>69</v>
      </c>
      <c r="CI31" s="891">
        <v>74</v>
      </c>
      <c r="CJ31" s="891">
        <v>11</v>
      </c>
    </row>
    <row r="32" spans="1:88" s="1" customFormat="1" ht="12" customHeight="1">
      <c r="A32" s="633" t="s">
        <v>213</v>
      </c>
      <c r="B32" s="633" t="s">
        <v>213</v>
      </c>
      <c r="C32" s="898"/>
      <c r="D32" s="920"/>
      <c r="E32" s="907"/>
      <c r="F32" s="895"/>
      <c r="G32" s="899"/>
      <c r="H32" s="899"/>
      <c r="I32" s="899"/>
      <c r="J32" s="899"/>
      <c r="K32" s="899"/>
      <c r="L32" s="899"/>
      <c r="M32" s="959"/>
      <c r="N32" s="894"/>
      <c r="O32" s="691"/>
      <c r="P32" s="691"/>
      <c r="Q32" s="691"/>
      <c r="R32" s="691"/>
      <c r="S32" s="691"/>
      <c r="T32" s="691"/>
      <c r="U32" s="691"/>
      <c r="V32" s="691"/>
      <c r="W32" s="691"/>
      <c r="X32" s="691"/>
      <c r="Y32" s="691"/>
      <c r="Z32" s="691"/>
      <c r="AA32" s="691"/>
      <c r="AB32" s="691"/>
      <c r="AC32" s="691"/>
      <c r="AD32" s="691"/>
      <c r="AE32" s="691"/>
      <c r="AF32" s="691"/>
      <c r="AG32" s="891"/>
      <c r="AH32" s="891"/>
      <c r="AI32" s="891"/>
      <c r="AJ32" s="891"/>
      <c r="AK32" s="891"/>
      <c r="AL32" s="891"/>
      <c r="AM32" s="891"/>
      <c r="AN32" s="891"/>
      <c r="AO32" s="689"/>
      <c r="AP32" s="962"/>
      <c r="AQ32" s="891"/>
      <c r="AR32" s="891"/>
      <c r="AS32" s="891"/>
      <c r="AT32" s="891"/>
      <c r="AU32" s="962"/>
      <c r="AV32" s="891"/>
      <c r="AW32" s="891"/>
      <c r="AX32" s="891"/>
      <c r="AY32" s="962"/>
      <c r="AZ32" s="891"/>
      <c r="BA32" s="891"/>
      <c r="BB32" s="891"/>
      <c r="BC32" s="899"/>
      <c r="BD32" s="891"/>
      <c r="BE32" s="891"/>
      <c r="BF32" s="891"/>
      <c r="BG32" s="899"/>
      <c r="BH32" s="891"/>
      <c r="BI32" s="891"/>
      <c r="BJ32" s="891"/>
      <c r="BK32" s="891"/>
      <c r="BL32" s="891"/>
      <c r="BM32" s="899"/>
      <c r="BN32" s="891"/>
      <c r="BO32" s="891"/>
      <c r="BP32" s="891"/>
      <c r="BQ32" s="907"/>
      <c r="BR32" s="899"/>
      <c r="BS32" s="891"/>
      <c r="BT32" s="891"/>
      <c r="BU32" s="891"/>
      <c r="BV32" s="899"/>
      <c r="BW32" s="978"/>
      <c r="BX32" s="978"/>
      <c r="BY32" s="978"/>
      <c r="BZ32" s="891"/>
      <c r="CA32" s="899"/>
      <c r="CB32" s="978"/>
      <c r="CC32" s="978"/>
      <c r="CD32" s="978"/>
      <c r="CE32" s="899"/>
      <c r="CF32" s="891"/>
      <c r="CG32" s="891"/>
      <c r="CH32" s="891"/>
      <c r="CI32" s="891"/>
      <c r="CJ32" s="891"/>
    </row>
    <row r="33" spans="1:88" s="1" customFormat="1" ht="12" customHeight="1">
      <c r="A33" s="633"/>
      <c r="B33" s="639" t="s">
        <v>629</v>
      </c>
      <c r="C33" s="892" t="s">
        <v>629</v>
      </c>
      <c r="D33" s="930">
        <v>1013</v>
      </c>
      <c r="E33" s="907">
        <v>29865</v>
      </c>
      <c r="F33" s="894">
        <v>382</v>
      </c>
      <c r="G33" s="899">
        <v>281</v>
      </c>
      <c r="H33" s="899">
        <v>20</v>
      </c>
      <c r="I33" s="899">
        <v>30</v>
      </c>
      <c r="J33" s="899">
        <v>21</v>
      </c>
      <c r="K33" s="899">
        <v>2</v>
      </c>
      <c r="L33" s="899">
        <v>28</v>
      </c>
      <c r="M33" s="959">
        <v>620</v>
      </c>
      <c r="N33" s="891">
        <v>11</v>
      </c>
      <c r="O33" s="691"/>
      <c r="P33" s="691"/>
      <c r="Q33" s="691"/>
      <c r="R33" s="691"/>
      <c r="S33" s="691"/>
      <c r="T33" s="691"/>
      <c r="U33" s="691"/>
      <c r="V33" s="691"/>
      <c r="W33" s="691"/>
      <c r="X33" s="691"/>
      <c r="Y33" s="691"/>
      <c r="Z33" s="691"/>
      <c r="AA33" s="691"/>
      <c r="AB33" s="691"/>
      <c r="AC33" s="691"/>
      <c r="AD33" s="691"/>
      <c r="AE33" s="691"/>
      <c r="AF33" s="691"/>
      <c r="AG33" s="893">
        <v>281</v>
      </c>
      <c r="AH33" s="891">
        <v>49</v>
      </c>
      <c r="AI33" s="893">
        <v>134</v>
      </c>
      <c r="AJ33" s="891">
        <v>66</v>
      </c>
      <c r="AK33" s="891">
        <v>11</v>
      </c>
      <c r="AL33" s="893">
        <v>168</v>
      </c>
      <c r="AM33" s="891">
        <v>620</v>
      </c>
      <c r="AN33" s="891">
        <v>11</v>
      </c>
      <c r="AO33" s="689"/>
      <c r="AP33" s="963"/>
      <c r="AQ33" s="891">
        <v>230</v>
      </c>
      <c r="AR33" s="891">
        <v>123</v>
      </c>
      <c r="AS33" s="891">
        <v>646</v>
      </c>
      <c r="AT33" s="891">
        <v>14</v>
      </c>
      <c r="AU33" s="963"/>
      <c r="AV33" s="891">
        <v>608</v>
      </c>
      <c r="AW33" s="891">
        <v>335</v>
      </c>
      <c r="AX33" s="891">
        <v>70</v>
      </c>
      <c r="AY33" s="963"/>
      <c r="AZ33" s="891">
        <v>651</v>
      </c>
      <c r="BA33" s="891">
        <v>288</v>
      </c>
      <c r="BB33" s="891">
        <v>74</v>
      </c>
      <c r="BC33" s="961"/>
      <c r="BD33" s="891">
        <v>233</v>
      </c>
      <c r="BE33" s="891">
        <v>699</v>
      </c>
      <c r="BF33" s="891">
        <v>81</v>
      </c>
      <c r="BG33" s="961"/>
      <c r="BH33" s="891">
        <v>76</v>
      </c>
      <c r="BI33" s="891">
        <v>56</v>
      </c>
      <c r="BJ33" s="891">
        <v>384</v>
      </c>
      <c r="BK33" s="891">
        <v>477</v>
      </c>
      <c r="BL33" s="891">
        <v>20</v>
      </c>
      <c r="BM33" s="692"/>
      <c r="BN33" s="891">
        <v>431</v>
      </c>
      <c r="BO33" s="891">
        <v>506</v>
      </c>
      <c r="BP33" s="891">
        <v>76</v>
      </c>
      <c r="BQ33" s="907">
        <v>178</v>
      </c>
      <c r="BR33" s="692"/>
      <c r="BS33" s="891">
        <v>159</v>
      </c>
      <c r="BT33" s="891">
        <v>328</v>
      </c>
      <c r="BU33" s="891">
        <v>19</v>
      </c>
      <c r="BV33" s="899"/>
      <c r="BW33" s="891">
        <v>109</v>
      </c>
      <c r="BX33" s="891">
        <v>18</v>
      </c>
      <c r="BY33" s="891">
        <v>16</v>
      </c>
      <c r="BZ33" s="891">
        <v>870</v>
      </c>
      <c r="CA33" s="899"/>
      <c r="CB33" s="891">
        <v>111</v>
      </c>
      <c r="CC33" s="891">
        <v>32</v>
      </c>
      <c r="CD33" s="891">
        <v>870</v>
      </c>
      <c r="CE33" s="961"/>
      <c r="CF33" s="891">
        <v>42</v>
      </c>
      <c r="CG33" s="891">
        <v>62</v>
      </c>
      <c r="CH33" s="891">
        <v>448</v>
      </c>
      <c r="CI33" s="891">
        <v>430</v>
      </c>
      <c r="CJ33" s="891">
        <v>31</v>
      </c>
    </row>
    <row r="34" spans="1:88" s="1" customFormat="1" ht="12" customHeight="1">
      <c r="A34" s="633"/>
      <c r="B34" s="639"/>
      <c r="C34" s="892"/>
      <c r="D34" s="930"/>
      <c r="E34" s="907"/>
      <c r="F34" s="895"/>
      <c r="G34" s="899"/>
      <c r="H34" s="899"/>
      <c r="I34" s="899"/>
      <c r="J34" s="899"/>
      <c r="K34" s="899"/>
      <c r="L34" s="899"/>
      <c r="M34" s="959"/>
      <c r="N34" s="891"/>
      <c r="O34" s="691"/>
      <c r="P34" s="691"/>
      <c r="Q34" s="691"/>
      <c r="R34" s="691"/>
      <c r="S34" s="691"/>
      <c r="T34" s="691"/>
      <c r="U34" s="691"/>
      <c r="V34" s="691"/>
      <c r="W34" s="691"/>
      <c r="X34" s="691"/>
      <c r="Y34" s="691"/>
      <c r="Z34" s="691"/>
      <c r="AA34" s="691"/>
      <c r="AB34" s="691"/>
      <c r="AC34" s="691"/>
      <c r="AD34" s="691"/>
      <c r="AE34" s="691"/>
      <c r="AF34" s="691"/>
      <c r="AG34" s="893"/>
      <c r="AH34" s="891"/>
      <c r="AI34" s="893"/>
      <c r="AJ34" s="891"/>
      <c r="AK34" s="891"/>
      <c r="AL34" s="893"/>
      <c r="AM34" s="891"/>
      <c r="AN34" s="891"/>
      <c r="AO34" s="689"/>
      <c r="AP34" s="963"/>
      <c r="AQ34" s="891"/>
      <c r="AR34" s="891"/>
      <c r="AS34" s="891"/>
      <c r="AT34" s="891"/>
      <c r="AU34" s="963"/>
      <c r="AV34" s="891"/>
      <c r="AW34" s="891"/>
      <c r="AX34" s="891"/>
      <c r="AY34" s="963"/>
      <c r="AZ34" s="891"/>
      <c r="BA34" s="891"/>
      <c r="BB34" s="891"/>
      <c r="BC34" s="961"/>
      <c r="BD34" s="891"/>
      <c r="BE34" s="891"/>
      <c r="BF34" s="891"/>
      <c r="BG34" s="961"/>
      <c r="BH34" s="891"/>
      <c r="BI34" s="891"/>
      <c r="BJ34" s="891"/>
      <c r="BK34" s="891"/>
      <c r="BL34" s="891"/>
      <c r="BM34" s="692"/>
      <c r="BN34" s="891"/>
      <c r="BO34" s="891"/>
      <c r="BP34" s="891"/>
      <c r="BQ34" s="907"/>
      <c r="BR34" s="692"/>
      <c r="BS34" s="891"/>
      <c r="BT34" s="891"/>
      <c r="BU34" s="891"/>
      <c r="BV34" s="899"/>
      <c r="BW34" s="891"/>
      <c r="BX34" s="891"/>
      <c r="BY34" s="891"/>
      <c r="BZ34" s="891"/>
      <c r="CA34" s="899"/>
      <c r="CB34" s="891"/>
      <c r="CC34" s="891"/>
      <c r="CD34" s="891"/>
      <c r="CE34" s="961"/>
      <c r="CF34" s="891"/>
      <c r="CG34" s="891"/>
      <c r="CH34" s="891"/>
      <c r="CI34" s="891"/>
      <c r="CJ34" s="891"/>
    </row>
    <row r="35" spans="1:88" s="4" customFormat="1" ht="12" customHeight="1">
      <c r="A35" s="487"/>
      <c r="B35" s="487"/>
      <c r="C35" s="487"/>
      <c r="D35" s="487"/>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M35" s="567"/>
      <c r="BV35" s="5"/>
      <c r="BW35" s="5"/>
      <c r="BX35" s="5"/>
      <c r="BY35" s="5"/>
      <c r="BZ35" s="5"/>
      <c r="CA35" s="5"/>
      <c r="CB35" s="5"/>
      <c r="CC35" s="5"/>
      <c r="CD35" s="5"/>
    </row>
    <row r="36" spans="1:88" s="670" customFormat="1" ht="12.75" customHeight="1">
      <c r="A36" s="693"/>
      <c r="B36" s="693"/>
      <c r="C36" s="693"/>
      <c r="F36" s="615" t="s">
        <v>611</v>
      </c>
      <c r="G36" s="624"/>
      <c r="H36" s="624"/>
      <c r="I36" s="624"/>
      <c r="J36" s="683"/>
      <c r="K36" s="684"/>
      <c r="L36" s="660"/>
      <c r="M36" s="660"/>
      <c r="N36" s="660"/>
      <c r="O36" s="660"/>
      <c r="P36" s="660"/>
      <c r="Q36" s="660"/>
      <c r="R36" s="660"/>
      <c r="S36" s="660"/>
      <c r="T36" s="660"/>
      <c r="U36" s="660"/>
      <c r="V36" s="660"/>
      <c r="W36" s="660"/>
      <c r="X36" s="660"/>
      <c r="Y36" s="660"/>
      <c r="Z36" s="660"/>
      <c r="AA36" s="660"/>
      <c r="AB36" s="660"/>
      <c r="AC36" s="660"/>
      <c r="AD36" s="660"/>
      <c r="AE36" s="660"/>
      <c r="AF36" s="660"/>
      <c r="AG36" s="615" t="s">
        <v>611</v>
      </c>
      <c r="AH36" s="624"/>
      <c r="AI36" s="624"/>
      <c r="AJ36" s="624"/>
      <c r="AK36" s="683"/>
      <c r="AL36" s="683"/>
      <c r="AM36" s="684"/>
      <c r="AN36" s="660"/>
      <c r="AO36" s="660"/>
      <c r="AP36" s="617" t="s">
        <v>380</v>
      </c>
      <c r="AQ36" s="618"/>
      <c r="AR36" s="618"/>
      <c r="AS36" s="618"/>
      <c r="AT36" s="619"/>
      <c r="AU36" s="617" t="s">
        <v>742</v>
      </c>
      <c r="AV36" s="618"/>
      <c r="AW36" s="618"/>
      <c r="AX36" s="619"/>
      <c r="AY36" s="660"/>
      <c r="AZ36" s="660"/>
      <c r="BA36" s="660"/>
      <c r="BB36" s="660"/>
      <c r="BC36" s="660"/>
      <c r="BD36" s="660"/>
      <c r="BG36" s="617" t="s">
        <v>741</v>
      </c>
      <c r="BH36" s="618"/>
      <c r="BI36" s="618"/>
      <c r="BJ36" s="618"/>
      <c r="BK36" s="618"/>
      <c r="BL36" s="619"/>
      <c r="BM36" s="617" t="s">
        <v>740</v>
      </c>
      <c r="BN36" s="618"/>
      <c r="BO36" s="618"/>
      <c r="BP36" s="618"/>
      <c r="BQ36" s="618"/>
      <c r="BR36" s="618"/>
      <c r="BS36" s="618"/>
      <c r="BT36" s="618"/>
      <c r="BU36" s="684"/>
      <c r="BV36" s="615" t="s">
        <v>739</v>
      </c>
      <c r="BW36" s="624"/>
      <c r="BX36" s="624"/>
      <c r="BY36" s="624"/>
      <c r="BZ36" s="624"/>
      <c r="CA36" s="615" t="s">
        <v>738</v>
      </c>
      <c r="CB36" s="624"/>
      <c r="CC36" s="624"/>
      <c r="CD36" s="616"/>
      <c r="CE36" s="617" t="s">
        <v>747</v>
      </c>
      <c r="CF36" s="618"/>
      <c r="CG36" s="618"/>
      <c r="CH36" s="618"/>
      <c r="CI36" s="618"/>
      <c r="CJ36" s="619"/>
    </row>
    <row r="37" spans="1:88" s="670" customFormat="1" ht="13.5" customHeight="1">
      <c r="A37" s="693"/>
      <c r="B37" s="693"/>
      <c r="C37" s="693"/>
      <c r="F37" s="630" t="s">
        <v>146</v>
      </c>
      <c r="G37" s="631"/>
      <c r="H37" s="631"/>
      <c r="I37" s="631"/>
      <c r="J37" s="685"/>
      <c r="K37" s="686"/>
      <c r="L37" s="660"/>
      <c r="M37" s="660"/>
      <c r="N37" s="660"/>
      <c r="O37" s="660"/>
      <c r="P37" s="660"/>
      <c r="Q37" s="660"/>
      <c r="R37" s="660"/>
      <c r="S37" s="660"/>
      <c r="T37" s="660"/>
      <c r="U37" s="660"/>
      <c r="V37" s="660"/>
      <c r="W37" s="660"/>
      <c r="X37" s="660"/>
      <c r="Y37" s="660"/>
      <c r="Z37" s="660"/>
      <c r="AA37" s="660"/>
      <c r="AB37" s="660"/>
      <c r="AC37" s="660"/>
      <c r="AD37" s="660"/>
      <c r="AE37" s="660"/>
      <c r="AF37" s="660"/>
      <c r="AG37" s="630" t="s">
        <v>143</v>
      </c>
      <c r="AH37" s="631"/>
      <c r="AI37" s="631"/>
      <c r="AJ37" s="631"/>
      <c r="AK37" s="685"/>
      <c r="AL37" s="685"/>
      <c r="AM37" s="686"/>
      <c r="AN37" s="660"/>
      <c r="AO37" s="660"/>
      <c r="AP37" s="626" t="s">
        <v>379</v>
      </c>
      <c r="AQ37" s="627"/>
      <c r="AR37" s="627"/>
      <c r="AS37" s="627"/>
      <c r="AT37" s="628"/>
      <c r="AU37" s="626" t="s">
        <v>381</v>
      </c>
      <c r="AV37" s="627"/>
      <c r="AW37" s="627"/>
      <c r="AX37" s="628"/>
      <c r="AY37" s="660"/>
      <c r="AZ37" s="660"/>
      <c r="BA37" s="660"/>
      <c r="BB37" s="660"/>
      <c r="BC37" s="660"/>
      <c r="BD37" s="660"/>
      <c r="BG37" s="969" t="s">
        <v>313</v>
      </c>
      <c r="BH37" s="970"/>
      <c r="BI37" s="970"/>
      <c r="BJ37" s="970"/>
      <c r="BK37" s="970"/>
      <c r="BL37" s="971"/>
      <c r="BM37" s="626" t="s">
        <v>300</v>
      </c>
      <c r="BN37" s="627"/>
      <c r="BO37" s="627"/>
      <c r="BP37" s="627"/>
      <c r="BQ37" s="627"/>
      <c r="BR37" s="627"/>
      <c r="BS37" s="627"/>
      <c r="BT37" s="627"/>
      <c r="BU37" s="686"/>
      <c r="BV37" s="975" t="s">
        <v>558</v>
      </c>
      <c r="BW37" s="976"/>
      <c r="BX37" s="976"/>
      <c r="BY37" s="976"/>
      <c r="BZ37" s="976"/>
      <c r="CA37" s="630" t="s">
        <v>105</v>
      </c>
      <c r="CB37" s="631"/>
      <c r="CC37" s="631"/>
      <c r="CD37" s="632"/>
      <c r="CE37" s="969" t="s">
        <v>748</v>
      </c>
      <c r="CF37" s="970"/>
      <c r="CG37" s="970"/>
      <c r="CH37" s="970"/>
      <c r="CI37" s="970"/>
      <c r="CJ37" s="971"/>
    </row>
    <row r="38" spans="1:88" s="1" customFormat="1" ht="12" customHeight="1">
      <c r="A38" s="487"/>
      <c r="B38" s="487"/>
      <c r="C38" s="487"/>
      <c r="D38" s="487"/>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M38" s="567"/>
      <c r="BV38" s="682"/>
      <c r="BW38" s="682"/>
      <c r="BX38" s="682"/>
      <c r="BY38" s="682"/>
      <c r="BZ38" s="682"/>
      <c r="CA38" s="682"/>
      <c r="CB38" s="682"/>
      <c r="CC38" s="682"/>
      <c r="CD38" s="682"/>
    </row>
    <row r="39" spans="1:88" s="694" customFormat="1" ht="40.5" customHeight="1">
      <c r="A39" s="633"/>
      <c r="B39" s="639"/>
      <c r="C39" s="926" t="s">
        <v>737</v>
      </c>
      <c r="D39" s="897" t="s">
        <v>635</v>
      </c>
      <c r="E39" s="898" t="s">
        <v>631</v>
      </c>
      <c r="F39" s="892" t="s">
        <v>587</v>
      </c>
      <c r="G39" s="892"/>
      <c r="H39" s="892"/>
      <c r="I39" s="892"/>
      <c r="J39" s="892"/>
      <c r="K39" s="892"/>
      <c r="L39" s="892"/>
      <c r="M39" s="892"/>
      <c r="N39" s="892"/>
      <c r="O39" s="676"/>
      <c r="P39" s="676"/>
      <c r="Q39" s="676"/>
      <c r="R39" s="676"/>
      <c r="S39" s="676"/>
      <c r="T39" s="676"/>
      <c r="U39" s="676"/>
      <c r="V39" s="676"/>
      <c r="W39" s="676"/>
      <c r="X39" s="676"/>
      <c r="Y39" s="676"/>
      <c r="Z39" s="676"/>
      <c r="AA39" s="676"/>
      <c r="AB39" s="676"/>
      <c r="AC39" s="676"/>
      <c r="AD39" s="676"/>
      <c r="AE39" s="676"/>
      <c r="AF39" s="676"/>
      <c r="AG39" s="898" t="s">
        <v>358</v>
      </c>
      <c r="AH39" s="898"/>
      <c r="AI39" s="898"/>
      <c r="AJ39" s="898"/>
      <c r="AK39" s="898"/>
      <c r="AL39" s="898"/>
      <c r="AM39" s="898"/>
      <c r="AN39" s="898"/>
      <c r="AO39" s="676"/>
      <c r="AP39" s="957" t="s">
        <v>378</v>
      </c>
      <c r="AQ39" s="957"/>
      <c r="AR39" s="957"/>
      <c r="AS39" s="957"/>
      <c r="AT39" s="957"/>
      <c r="AU39" s="957" t="s">
        <v>356</v>
      </c>
      <c r="AV39" s="964"/>
      <c r="AW39" s="964"/>
      <c r="AX39" s="964"/>
      <c r="AY39" s="957" t="s">
        <v>528</v>
      </c>
      <c r="AZ39" s="964"/>
      <c r="BA39" s="964"/>
      <c r="BB39" s="964"/>
      <c r="BC39" s="957" t="s">
        <v>314</v>
      </c>
      <c r="BD39" s="964"/>
      <c r="BE39" s="964"/>
      <c r="BF39" s="964"/>
      <c r="BG39" s="957" t="s">
        <v>301</v>
      </c>
      <c r="BH39" s="957"/>
      <c r="BI39" s="957"/>
      <c r="BJ39" s="957"/>
      <c r="BK39" s="957"/>
      <c r="BL39" s="957"/>
      <c r="BM39" s="957" t="s">
        <v>159</v>
      </c>
      <c r="BN39" s="957"/>
      <c r="BO39" s="957"/>
      <c r="BP39" s="957"/>
      <c r="BQ39" s="957"/>
      <c r="BR39" s="957" t="s">
        <v>529</v>
      </c>
      <c r="BS39" s="957"/>
      <c r="BT39" s="957"/>
      <c r="BU39" s="957"/>
      <c r="BV39" s="937" t="s">
        <v>106</v>
      </c>
      <c r="BW39" s="938" t="s">
        <v>107</v>
      </c>
      <c r="BX39" s="938"/>
      <c r="BY39" s="938"/>
      <c r="BZ39" s="939"/>
      <c r="CA39" s="937" t="s">
        <v>108</v>
      </c>
      <c r="CB39" s="938" t="s">
        <v>109</v>
      </c>
      <c r="CC39" s="938"/>
      <c r="CD39" s="939"/>
      <c r="CE39" s="957" t="s">
        <v>749</v>
      </c>
      <c r="CF39" s="957"/>
      <c r="CG39" s="957"/>
      <c r="CH39" s="957"/>
      <c r="CI39" s="957"/>
      <c r="CJ39" s="957"/>
    </row>
    <row r="40" spans="1:88" s="694" customFormat="1" ht="40.5" customHeight="1">
      <c r="A40" s="677" t="s">
        <v>588</v>
      </c>
      <c r="B40" s="677" t="s">
        <v>588</v>
      </c>
      <c r="C40" s="927"/>
      <c r="D40" s="897"/>
      <c r="E40" s="898"/>
      <c r="F40" s="635" t="s">
        <v>530</v>
      </c>
      <c r="G40" s="972" t="s">
        <v>180</v>
      </c>
      <c r="H40" s="973"/>
      <c r="I40" s="973"/>
      <c r="J40" s="973"/>
      <c r="K40" s="973"/>
      <c r="L40" s="974"/>
      <c r="M40" s="635" t="s">
        <v>347</v>
      </c>
      <c r="N40" s="636" t="s">
        <v>632</v>
      </c>
      <c r="O40" s="676"/>
      <c r="P40" s="676"/>
      <c r="Q40" s="676"/>
      <c r="R40" s="676"/>
      <c r="S40" s="676"/>
      <c r="T40" s="676"/>
      <c r="U40" s="676"/>
      <c r="V40" s="676"/>
      <c r="W40" s="676"/>
      <c r="X40" s="676"/>
      <c r="Y40" s="676"/>
      <c r="Z40" s="676"/>
      <c r="AA40" s="676"/>
      <c r="AB40" s="676"/>
      <c r="AC40" s="676"/>
      <c r="AD40" s="676"/>
      <c r="AE40" s="676"/>
      <c r="AF40" s="676"/>
      <c r="AG40" s="635" t="s">
        <v>344</v>
      </c>
      <c r="AH40" s="635" t="s">
        <v>220</v>
      </c>
      <c r="AI40" s="636" t="s">
        <v>345</v>
      </c>
      <c r="AJ40" s="635" t="s">
        <v>142</v>
      </c>
      <c r="AK40" s="636" t="s">
        <v>531</v>
      </c>
      <c r="AL40" s="635" t="s">
        <v>722</v>
      </c>
      <c r="AM40" s="635" t="s">
        <v>467</v>
      </c>
      <c r="AN40" s="635" t="s">
        <v>414</v>
      </c>
      <c r="AO40" s="676"/>
      <c r="AP40" s="639"/>
      <c r="AQ40" s="635" t="s">
        <v>532</v>
      </c>
      <c r="AR40" s="635" t="s">
        <v>533</v>
      </c>
      <c r="AS40" s="636" t="s">
        <v>240</v>
      </c>
      <c r="AT40" s="636" t="s">
        <v>632</v>
      </c>
      <c r="AU40" s="639"/>
      <c r="AV40" s="636" t="s">
        <v>534</v>
      </c>
      <c r="AW40" s="636" t="s">
        <v>535</v>
      </c>
      <c r="AX40" s="636" t="s">
        <v>632</v>
      </c>
      <c r="AY40" s="639"/>
      <c r="AZ40" s="636" t="s">
        <v>534</v>
      </c>
      <c r="BA40" s="636" t="s">
        <v>535</v>
      </c>
      <c r="BB40" s="636" t="s">
        <v>632</v>
      </c>
      <c r="BC40" s="639"/>
      <c r="BD40" s="636" t="s">
        <v>534</v>
      </c>
      <c r="BE40" s="636" t="s">
        <v>535</v>
      </c>
      <c r="BF40" s="636" t="s">
        <v>632</v>
      </c>
      <c r="BG40" s="639"/>
      <c r="BH40" s="636" t="s">
        <v>302</v>
      </c>
      <c r="BI40" s="636" t="s">
        <v>303</v>
      </c>
      <c r="BJ40" s="635" t="s">
        <v>536</v>
      </c>
      <c r="BK40" s="636" t="s">
        <v>305</v>
      </c>
      <c r="BL40" s="636" t="s">
        <v>632</v>
      </c>
      <c r="BM40" s="639"/>
      <c r="BN40" s="636" t="s">
        <v>537</v>
      </c>
      <c r="BO40" s="636" t="s">
        <v>538</v>
      </c>
      <c r="BP40" s="636" t="s">
        <v>414</v>
      </c>
      <c r="BQ40" s="644" t="s">
        <v>539</v>
      </c>
      <c r="BR40" s="639"/>
      <c r="BS40" s="635" t="s">
        <v>540</v>
      </c>
      <c r="BT40" s="635" t="s">
        <v>541</v>
      </c>
      <c r="BU40" s="636" t="s">
        <v>414</v>
      </c>
      <c r="BV40" s="639"/>
      <c r="BW40" s="635" t="s">
        <v>110</v>
      </c>
      <c r="BX40" s="635" t="s">
        <v>111</v>
      </c>
      <c r="BY40" s="636" t="s">
        <v>112</v>
      </c>
      <c r="BZ40" s="636" t="s">
        <v>632</v>
      </c>
      <c r="CA40" s="639"/>
      <c r="CB40" s="636" t="s">
        <v>241</v>
      </c>
      <c r="CC40" s="636" t="s">
        <v>242</v>
      </c>
      <c r="CD40" s="636" t="s">
        <v>632</v>
      </c>
      <c r="CE40" s="639"/>
      <c r="CF40" s="791" t="s">
        <v>302</v>
      </c>
      <c r="CG40" s="791" t="s">
        <v>303</v>
      </c>
      <c r="CH40" s="792" t="s">
        <v>536</v>
      </c>
      <c r="CI40" s="791" t="s">
        <v>305</v>
      </c>
      <c r="CJ40" s="791" t="s">
        <v>632</v>
      </c>
    </row>
    <row r="41" spans="1:88" s="1" customFormat="1" ht="12" customHeight="1">
      <c r="A41" s="633" t="s">
        <v>589</v>
      </c>
      <c r="B41" s="639"/>
      <c r="C41" s="965" t="s">
        <v>630</v>
      </c>
      <c r="D41" s="920">
        <v>52</v>
      </c>
      <c r="E41" s="907">
        <v>13269</v>
      </c>
      <c r="F41" s="894">
        <v>44</v>
      </c>
      <c r="G41" s="899">
        <v>37</v>
      </c>
      <c r="H41" s="899">
        <v>1</v>
      </c>
      <c r="I41" s="899">
        <v>5</v>
      </c>
      <c r="J41" s="899">
        <v>0</v>
      </c>
      <c r="K41" s="899">
        <v>0</v>
      </c>
      <c r="L41" s="899">
        <v>1</v>
      </c>
      <c r="M41" s="959">
        <v>8</v>
      </c>
      <c r="N41" s="894">
        <v>0</v>
      </c>
      <c r="O41" s="691"/>
      <c r="P41" s="691"/>
      <c r="Q41" s="691"/>
      <c r="R41" s="691"/>
      <c r="S41" s="691"/>
      <c r="T41" s="691"/>
      <c r="U41" s="691"/>
      <c r="V41" s="691"/>
      <c r="W41" s="691"/>
      <c r="X41" s="691"/>
      <c r="Y41" s="691"/>
      <c r="Z41" s="691"/>
      <c r="AA41" s="691"/>
      <c r="AB41" s="691"/>
      <c r="AC41" s="691"/>
      <c r="AD41" s="691"/>
      <c r="AE41" s="691"/>
      <c r="AF41" s="691"/>
      <c r="AG41" s="891">
        <v>37</v>
      </c>
      <c r="AH41" s="891">
        <v>5</v>
      </c>
      <c r="AI41" s="891">
        <v>31</v>
      </c>
      <c r="AJ41" s="891">
        <v>2</v>
      </c>
      <c r="AK41" s="891">
        <v>0</v>
      </c>
      <c r="AL41" s="891">
        <v>29</v>
      </c>
      <c r="AM41" s="891">
        <v>8</v>
      </c>
      <c r="AN41" s="891">
        <v>0</v>
      </c>
      <c r="AO41" s="657"/>
      <c r="AP41" s="899"/>
      <c r="AQ41" s="891">
        <v>13</v>
      </c>
      <c r="AR41" s="891">
        <v>9</v>
      </c>
      <c r="AS41" s="891">
        <v>30</v>
      </c>
      <c r="AT41" s="891">
        <v>0</v>
      </c>
      <c r="AU41" s="899"/>
      <c r="AV41" s="891">
        <v>39</v>
      </c>
      <c r="AW41" s="891">
        <v>11</v>
      </c>
      <c r="AX41" s="891">
        <v>2</v>
      </c>
      <c r="AY41" s="899"/>
      <c r="AZ41" s="891">
        <v>36</v>
      </c>
      <c r="BA41" s="891">
        <v>14</v>
      </c>
      <c r="BB41" s="891">
        <v>2</v>
      </c>
      <c r="BC41" s="899"/>
      <c r="BD41" s="891">
        <v>10</v>
      </c>
      <c r="BE41" s="891">
        <v>40</v>
      </c>
      <c r="BF41" s="891">
        <v>2</v>
      </c>
      <c r="BG41" s="899"/>
      <c r="BH41" s="891">
        <v>39</v>
      </c>
      <c r="BI41" s="891">
        <v>3</v>
      </c>
      <c r="BJ41" s="891">
        <v>8</v>
      </c>
      <c r="BK41" s="891">
        <v>2</v>
      </c>
      <c r="BL41" s="891">
        <v>0</v>
      </c>
      <c r="BM41" s="899"/>
      <c r="BN41" s="891">
        <v>37</v>
      </c>
      <c r="BO41" s="891">
        <v>15</v>
      </c>
      <c r="BP41" s="891">
        <v>0</v>
      </c>
      <c r="BQ41" s="907">
        <v>55</v>
      </c>
      <c r="BR41" s="899"/>
      <c r="BS41" s="891">
        <v>3</v>
      </c>
      <c r="BT41" s="891">
        <v>11</v>
      </c>
      <c r="BU41" s="891">
        <v>1</v>
      </c>
      <c r="BV41" s="979"/>
      <c r="BW41" s="977">
        <v>38</v>
      </c>
      <c r="BX41" s="977">
        <v>6</v>
      </c>
      <c r="BY41" s="977">
        <v>2</v>
      </c>
      <c r="BZ41" s="977">
        <v>6</v>
      </c>
      <c r="CA41" s="979"/>
      <c r="CB41" s="977">
        <v>41</v>
      </c>
      <c r="CC41" s="977">
        <v>5</v>
      </c>
      <c r="CD41" s="977">
        <v>6</v>
      </c>
      <c r="CE41" s="899"/>
      <c r="CF41" s="891">
        <v>21</v>
      </c>
      <c r="CG41" s="891">
        <v>6</v>
      </c>
      <c r="CH41" s="891">
        <v>24</v>
      </c>
      <c r="CI41" s="891">
        <v>1</v>
      </c>
      <c r="CJ41" s="891">
        <v>0</v>
      </c>
    </row>
    <row r="42" spans="1:88" s="1" customFormat="1" ht="12" customHeight="1">
      <c r="A42" s="677" t="s">
        <v>588</v>
      </c>
      <c r="B42" s="677" t="s">
        <v>588</v>
      </c>
      <c r="C42" s="965"/>
      <c r="D42" s="920"/>
      <c r="E42" s="907"/>
      <c r="F42" s="895"/>
      <c r="G42" s="899"/>
      <c r="H42" s="899"/>
      <c r="I42" s="899"/>
      <c r="J42" s="899"/>
      <c r="K42" s="899"/>
      <c r="L42" s="899"/>
      <c r="M42" s="959"/>
      <c r="N42" s="894"/>
      <c r="O42" s="691"/>
      <c r="P42" s="691"/>
      <c r="Q42" s="691"/>
      <c r="R42" s="691"/>
      <c r="S42" s="691"/>
      <c r="T42" s="691"/>
      <c r="U42" s="691"/>
      <c r="V42" s="691"/>
      <c r="W42" s="691"/>
      <c r="X42" s="691"/>
      <c r="Y42" s="691"/>
      <c r="Z42" s="691"/>
      <c r="AA42" s="691"/>
      <c r="AB42" s="691"/>
      <c r="AC42" s="691"/>
      <c r="AD42" s="691"/>
      <c r="AE42" s="691"/>
      <c r="AF42" s="691"/>
      <c r="AG42" s="891"/>
      <c r="AH42" s="891"/>
      <c r="AI42" s="891"/>
      <c r="AJ42" s="891"/>
      <c r="AK42" s="891"/>
      <c r="AL42" s="891"/>
      <c r="AM42" s="891"/>
      <c r="AN42" s="891"/>
      <c r="AO42" s="657"/>
      <c r="AP42" s="899"/>
      <c r="AQ42" s="891"/>
      <c r="AR42" s="891"/>
      <c r="AS42" s="891"/>
      <c r="AT42" s="891"/>
      <c r="AU42" s="899"/>
      <c r="AV42" s="891"/>
      <c r="AW42" s="891"/>
      <c r="AX42" s="891"/>
      <c r="AY42" s="899"/>
      <c r="AZ42" s="891"/>
      <c r="BA42" s="891"/>
      <c r="BB42" s="891"/>
      <c r="BC42" s="899"/>
      <c r="BD42" s="891"/>
      <c r="BE42" s="891"/>
      <c r="BF42" s="891"/>
      <c r="BG42" s="899"/>
      <c r="BH42" s="891"/>
      <c r="BI42" s="891"/>
      <c r="BJ42" s="891"/>
      <c r="BK42" s="891"/>
      <c r="BL42" s="891"/>
      <c r="BM42" s="899"/>
      <c r="BN42" s="891"/>
      <c r="BO42" s="891"/>
      <c r="BP42" s="891"/>
      <c r="BQ42" s="907"/>
      <c r="BR42" s="899"/>
      <c r="BS42" s="891"/>
      <c r="BT42" s="891"/>
      <c r="BU42" s="891"/>
      <c r="BV42" s="979"/>
      <c r="BW42" s="978"/>
      <c r="BX42" s="978"/>
      <c r="BY42" s="978"/>
      <c r="BZ42" s="978"/>
      <c r="CA42" s="979"/>
      <c r="CB42" s="978"/>
      <c r="CC42" s="978"/>
      <c r="CD42" s="978"/>
      <c r="CE42" s="899"/>
      <c r="CF42" s="891"/>
      <c r="CG42" s="891"/>
      <c r="CH42" s="891"/>
      <c r="CI42" s="891"/>
      <c r="CJ42" s="891"/>
    </row>
    <row r="43" spans="1:88" s="1" customFormat="1" ht="12" customHeight="1">
      <c r="A43" s="633" t="s">
        <v>590</v>
      </c>
      <c r="B43" s="639" t="s">
        <v>591</v>
      </c>
      <c r="C43" s="965" t="s">
        <v>445</v>
      </c>
      <c r="D43" s="920">
        <v>70</v>
      </c>
      <c r="E43" s="907">
        <v>4884</v>
      </c>
      <c r="F43" s="894">
        <v>43</v>
      </c>
      <c r="G43" s="899">
        <v>32</v>
      </c>
      <c r="H43" s="899">
        <v>2</v>
      </c>
      <c r="I43" s="899">
        <v>4</v>
      </c>
      <c r="J43" s="899">
        <v>2</v>
      </c>
      <c r="K43" s="899">
        <v>0</v>
      </c>
      <c r="L43" s="899">
        <v>3</v>
      </c>
      <c r="M43" s="959">
        <v>26</v>
      </c>
      <c r="N43" s="894">
        <v>1</v>
      </c>
      <c r="O43" s="691"/>
      <c r="P43" s="691"/>
      <c r="Q43" s="691"/>
      <c r="R43" s="691"/>
      <c r="S43" s="691"/>
      <c r="T43" s="691"/>
      <c r="U43" s="691"/>
      <c r="V43" s="691"/>
      <c r="W43" s="691"/>
      <c r="X43" s="691"/>
      <c r="Y43" s="691"/>
      <c r="Z43" s="691"/>
      <c r="AA43" s="691"/>
      <c r="AB43" s="691"/>
      <c r="AC43" s="691"/>
      <c r="AD43" s="691"/>
      <c r="AE43" s="691"/>
      <c r="AF43" s="691"/>
      <c r="AG43" s="891">
        <v>32</v>
      </c>
      <c r="AH43" s="891">
        <v>5</v>
      </c>
      <c r="AI43" s="891">
        <v>19</v>
      </c>
      <c r="AJ43" s="891">
        <v>6</v>
      </c>
      <c r="AK43" s="891">
        <v>1</v>
      </c>
      <c r="AL43" s="891">
        <v>29</v>
      </c>
      <c r="AM43" s="891">
        <v>26</v>
      </c>
      <c r="AN43" s="891">
        <v>1</v>
      </c>
      <c r="AO43" s="657"/>
      <c r="AP43" s="899"/>
      <c r="AQ43" s="891">
        <v>16</v>
      </c>
      <c r="AR43" s="891">
        <v>10</v>
      </c>
      <c r="AS43" s="891">
        <v>44</v>
      </c>
      <c r="AT43" s="891">
        <v>0</v>
      </c>
      <c r="AU43" s="899"/>
      <c r="AV43" s="891">
        <v>54</v>
      </c>
      <c r="AW43" s="891">
        <v>14</v>
      </c>
      <c r="AX43" s="891">
        <v>2</v>
      </c>
      <c r="AY43" s="899"/>
      <c r="AZ43" s="891">
        <v>48</v>
      </c>
      <c r="BA43" s="891">
        <v>20</v>
      </c>
      <c r="BB43" s="891">
        <v>2</v>
      </c>
      <c r="BC43" s="899"/>
      <c r="BD43" s="891">
        <v>16</v>
      </c>
      <c r="BE43" s="891">
        <v>52</v>
      </c>
      <c r="BF43" s="891">
        <v>2</v>
      </c>
      <c r="BG43" s="899"/>
      <c r="BH43" s="891">
        <v>11</v>
      </c>
      <c r="BI43" s="891">
        <v>6</v>
      </c>
      <c r="BJ43" s="891">
        <v>30</v>
      </c>
      <c r="BK43" s="891">
        <v>22</v>
      </c>
      <c r="BL43" s="891">
        <v>1</v>
      </c>
      <c r="BM43" s="899"/>
      <c r="BN43" s="891">
        <v>53</v>
      </c>
      <c r="BO43" s="891">
        <v>14</v>
      </c>
      <c r="BP43" s="891">
        <v>3</v>
      </c>
      <c r="BQ43" s="907">
        <v>41</v>
      </c>
      <c r="BR43" s="899"/>
      <c r="BS43" s="891">
        <v>4</v>
      </c>
      <c r="BT43" s="891">
        <v>10</v>
      </c>
      <c r="BU43" s="891">
        <v>0</v>
      </c>
      <c r="BV43" s="979"/>
      <c r="BW43" s="977">
        <v>42</v>
      </c>
      <c r="BX43" s="977">
        <v>7</v>
      </c>
      <c r="BY43" s="977">
        <v>4</v>
      </c>
      <c r="BZ43" s="977">
        <v>17</v>
      </c>
      <c r="CA43" s="979"/>
      <c r="CB43" s="977">
        <v>42</v>
      </c>
      <c r="CC43" s="977">
        <v>11</v>
      </c>
      <c r="CD43" s="977">
        <v>17</v>
      </c>
      <c r="CE43" s="899"/>
      <c r="CF43" s="891">
        <v>4</v>
      </c>
      <c r="CG43" s="891">
        <v>7</v>
      </c>
      <c r="CH43" s="891">
        <v>41</v>
      </c>
      <c r="CI43" s="891">
        <v>18</v>
      </c>
      <c r="CJ43" s="891">
        <v>0</v>
      </c>
    </row>
    <row r="44" spans="1:88" s="1" customFormat="1" ht="12" customHeight="1">
      <c r="A44" s="633" t="s">
        <v>588</v>
      </c>
      <c r="B44" s="633" t="s">
        <v>588</v>
      </c>
      <c r="C44" s="965"/>
      <c r="D44" s="920"/>
      <c r="E44" s="907"/>
      <c r="F44" s="895"/>
      <c r="G44" s="899"/>
      <c r="H44" s="899"/>
      <c r="I44" s="899"/>
      <c r="J44" s="899"/>
      <c r="K44" s="899"/>
      <c r="L44" s="899"/>
      <c r="M44" s="959"/>
      <c r="N44" s="894"/>
      <c r="O44" s="691"/>
      <c r="P44" s="691"/>
      <c r="Q44" s="691"/>
      <c r="R44" s="691"/>
      <c r="S44" s="691"/>
      <c r="T44" s="691"/>
      <c r="U44" s="691"/>
      <c r="V44" s="691"/>
      <c r="W44" s="691"/>
      <c r="X44" s="691"/>
      <c r="Y44" s="691"/>
      <c r="Z44" s="691"/>
      <c r="AA44" s="691"/>
      <c r="AB44" s="691"/>
      <c r="AC44" s="691"/>
      <c r="AD44" s="691"/>
      <c r="AE44" s="691"/>
      <c r="AF44" s="691"/>
      <c r="AG44" s="891"/>
      <c r="AH44" s="891"/>
      <c r="AI44" s="891"/>
      <c r="AJ44" s="891"/>
      <c r="AK44" s="891"/>
      <c r="AL44" s="891"/>
      <c r="AM44" s="891"/>
      <c r="AN44" s="891"/>
      <c r="AO44" s="657"/>
      <c r="AP44" s="899"/>
      <c r="AQ44" s="891"/>
      <c r="AR44" s="891"/>
      <c r="AS44" s="891"/>
      <c r="AT44" s="891"/>
      <c r="AU44" s="899"/>
      <c r="AV44" s="891"/>
      <c r="AW44" s="891"/>
      <c r="AX44" s="891"/>
      <c r="AY44" s="899"/>
      <c r="AZ44" s="891"/>
      <c r="BA44" s="891"/>
      <c r="BB44" s="891"/>
      <c r="BC44" s="899"/>
      <c r="BD44" s="891"/>
      <c r="BE44" s="891"/>
      <c r="BF44" s="891"/>
      <c r="BG44" s="899"/>
      <c r="BH44" s="891"/>
      <c r="BI44" s="891"/>
      <c r="BJ44" s="891"/>
      <c r="BK44" s="891"/>
      <c r="BL44" s="891"/>
      <c r="BM44" s="899"/>
      <c r="BN44" s="891"/>
      <c r="BO44" s="891"/>
      <c r="BP44" s="891"/>
      <c r="BQ44" s="907"/>
      <c r="BR44" s="899"/>
      <c r="BS44" s="891"/>
      <c r="BT44" s="891"/>
      <c r="BU44" s="891"/>
      <c r="BV44" s="979"/>
      <c r="BW44" s="978"/>
      <c r="BX44" s="978"/>
      <c r="BY44" s="978"/>
      <c r="BZ44" s="978"/>
      <c r="CA44" s="979"/>
      <c r="CB44" s="978"/>
      <c r="CC44" s="978"/>
      <c r="CD44" s="978"/>
      <c r="CE44" s="899"/>
      <c r="CF44" s="891"/>
      <c r="CG44" s="891"/>
      <c r="CH44" s="891"/>
      <c r="CI44" s="891"/>
      <c r="CJ44" s="891"/>
    </row>
    <row r="45" spans="1:88" s="1" customFormat="1" ht="12" customHeight="1">
      <c r="A45" s="633" t="s">
        <v>592</v>
      </c>
      <c r="B45" s="639" t="s">
        <v>593</v>
      </c>
      <c r="C45" s="965" t="s">
        <v>446</v>
      </c>
      <c r="D45" s="920">
        <v>90</v>
      </c>
      <c r="E45" s="907">
        <v>3446</v>
      </c>
      <c r="F45" s="894">
        <v>47</v>
      </c>
      <c r="G45" s="899">
        <v>32</v>
      </c>
      <c r="H45" s="899">
        <v>3</v>
      </c>
      <c r="I45" s="899">
        <v>6</v>
      </c>
      <c r="J45" s="899">
        <v>1</v>
      </c>
      <c r="K45" s="899">
        <v>1</v>
      </c>
      <c r="L45" s="899">
        <v>4</v>
      </c>
      <c r="M45" s="959">
        <v>41</v>
      </c>
      <c r="N45" s="894">
        <v>2</v>
      </c>
      <c r="O45" s="691"/>
      <c r="P45" s="691"/>
      <c r="Q45" s="691"/>
      <c r="R45" s="691"/>
      <c r="S45" s="691"/>
      <c r="T45" s="691"/>
      <c r="U45" s="691"/>
      <c r="V45" s="691"/>
      <c r="W45" s="691"/>
      <c r="X45" s="691"/>
      <c r="Y45" s="691"/>
      <c r="Z45" s="691"/>
      <c r="AA45" s="691"/>
      <c r="AB45" s="691"/>
      <c r="AC45" s="691"/>
      <c r="AD45" s="691"/>
      <c r="AE45" s="691"/>
      <c r="AF45" s="691"/>
      <c r="AG45" s="891">
        <v>32</v>
      </c>
      <c r="AH45" s="891">
        <v>6</v>
      </c>
      <c r="AI45" s="891">
        <v>18</v>
      </c>
      <c r="AJ45" s="891">
        <v>8</v>
      </c>
      <c r="AK45" s="891">
        <v>2</v>
      </c>
      <c r="AL45" s="891">
        <v>19</v>
      </c>
      <c r="AM45" s="891">
        <v>41</v>
      </c>
      <c r="AN45" s="891">
        <v>2</v>
      </c>
      <c r="AO45" s="657"/>
      <c r="AP45" s="899"/>
      <c r="AQ45" s="891">
        <v>22</v>
      </c>
      <c r="AR45" s="891">
        <v>12</v>
      </c>
      <c r="AS45" s="891">
        <v>54</v>
      </c>
      <c r="AT45" s="891">
        <v>2</v>
      </c>
      <c r="AU45" s="899"/>
      <c r="AV45" s="891">
        <v>57</v>
      </c>
      <c r="AW45" s="891">
        <v>28</v>
      </c>
      <c r="AX45" s="891">
        <v>5</v>
      </c>
      <c r="AY45" s="899"/>
      <c r="AZ45" s="891">
        <v>60</v>
      </c>
      <c r="BA45" s="891">
        <v>24</v>
      </c>
      <c r="BB45" s="891">
        <v>6</v>
      </c>
      <c r="BC45" s="899"/>
      <c r="BD45" s="891">
        <v>17</v>
      </c>
      <c r="BE45" s="891">
        <v>67</v>
      </c>
      <c r="BF45" s="891">
        <v>6</v>
      </c>
      <c r="BG45" s="899"/>
      <c r="BH45" s="891">
        <v>10</v>
      </c>
      <c r="BI45" s="891">
        <v>9</v>
      </c>
      <c r="BJ45" s="891">
        <v>32</v>
      </c>
      <c r="BK45" s="891">
        <v>37</v>
      </c>
      <c r="BL45" s="891">
        <v>2</v>
      </c>
      <c r="BM45" s="899"/>
      <c r="BN45" s="891">
        <v>58</v>
      </c>
      <c r="BO45" s="891">
        <v>29</v>
      </c>
      <c r="BP45" s="891">
        <v>3</v>
      </c>
      <c r="BQ45" s="907">
        <v>20</v>
      </c>
      <c r="BR45" s="899"/>
      <c r="BS45" s="891">
        <v>14</v>
      </c>
      <c r="BT45" s="891">
        <v>14</v>
      </c>
      <c r="BU45" s="891">
        <v>1</v>
      </c>
      <c r="BV45" s="979"/>
      <c r="BW45" s="977">
        <v>28</v>
      </c>
      <c r="BX45" s="977">
        <v>5</v>
      </c>
      <c r="BY45" s="977">
        <v>9</v>
      </c>
      <c r="BZ45" s="977">
        <v>48</v>
      </c>
      <c r="CA45" s="979"/>
      <c r="CB45" s="977">
        <v>28</v>
      </c>
      <c r="CC45" s="977">
        <v>14</v>
      </c>
      <c r="CD45" s="977">
        <v>48</v>
      </c>
      <c r="CE45" s="899"/>
      <c r="CF45" s="891">
        <v>3</v>
      </c>
      <c r="CG45" s="891">
        <v>8</v>
      </c>
      <c r="CH45" s="891">
        <v>41</v>
      </c>
      <c r="CI45" s="891">
        <v>35</v>
      </c>
      <c r="CJ45" s="891">
        <v>3</v>
      </c>
    </row>
    <row r="46" spans="1:88" s="1" customFormat="1" ht="12" customHeight="1">
      <c r="A46" s="633" t="s">
        <v>588</v>
      </c>
      <c r="B46" s="633" t="s">
        <v>588</v>
      </c>
      <c r="C46" s="965"/>
      <c r="D46" s="920"/>
      <c r="E46" s="907"/>
      <c r="F46" s="895"/>
      <c r="G46" s="899"/>
      <c r="H46" s="899"/>
      <c r="I46" s="899"/>
      <c r="J46" s="899"/>
      <c r="K46" s="899"/>
      <c r="L46" s="899"/>
      <c r="M46" s="959"/>
      <c r="N46" s="894"/>
      <c r="O46" s="691"/>
      <c r="P46" s="691"/>
      <c r="Q46" s="691"/>
      <c r="R46" s="691"/>
      <c r="S46" s="691"/>
      <c r="T46" s="691"/>
      <c r="U46" s="691"/>
      <c r="V46" s="691"/>
      <c r="W46" s="691"/>
      <c r="X46" s="691"/>
      <c r="Y46" s="691"/>
      <c r="Z46" s="691"/>
      <c r="AA46" s="691"/>
      <c r="AB46" s="691"/>
      <c r="AC46" s="691"/>
      <c r="AD46" s="691"/>
      <c r="AE46" s="691"/>
      <c r="AF46" s="691"/>
      <c r="AG46" s="891"/>
      <c r="AH46" s="891"/>
      <c r="AI46" s="891"/>
      <c r="AJ46" s="891"/>
      <c r="AK46" s="891"/>
      <c r="AL46" s="891"/>
      <c r="AM46" s="891"/>
      <c r="AN46" s="891"/>
      <c r="AO46" s="657"/>
      <c r="AP46" s="899"/>
      <c r="AQ46" s="891"/>
      <c r="AR46" s="891"/>
      <c r="AS46" s="891"/>
      <c r="AT46" s="891"/>
      <c r="AU46" s="899"/>
      <c r="AV46" s="891"/>
      <c r="AW46" s="891"/>
      <c r="AX46" s="891"/>
      <c r="AY46" s="899"/>
      <c r="AZ46" s="891"/>
      <c r="BA46" s="891"/>
      <c r="BB46" s="891"/>
      <c r="BC46" s="899"/>
      <c r="BD46" s="891"/>
      <c r="BE46" s="891"/>
      <c r="BF46" s="891"/>
      <c r="BG46" s="899"/>
      <c r="BH46" s="891"/>
      <c r="BI46" s="891"/>
      <c r="BJ46" s="891"/>
      <c r="BK46" s="891"/>
      <c r="BL46" s="891"/>
      <c r="BM46" s="899"/>
      <c r="BN46" s="891"/>
      <c r="BO46" s="891"/>
      <c r="BP46" s="891"/>
      <c r="BQ46" s="907"/>
      <c r="BR46" s="899"/>
      <c r="BS46" s="891"/>
      <c r="BT46" s="891"/>
      <c r="BU46" s="891"/>
      <c r="BV46" s="979"/>
      <c r="BW46" s="978"/>
      <c r="BX46" s="978"/>
      <c r="BY46" s="978"/>
      <c r="BZ46" s="978"/>
      <c r="CA46" s="979"/>
      <c r="CB46" s="978"/>
      <c r="CC46" s="978"/>
      <c r="CD46" s="978"/>
      <c r="CE46" s="899"/>
      <c r="CF46" s="891"/>
      <c r="CG46" s="891"/>
      <c r="CH46" s="891"/>
      <c r="CI46" s="891"/>
      <c r="CJ46" s="891"/>
    </row>
    <row r="47" spans="1:88" s="1" customFormat="1" ht="12" customHeight="1">
      <c r="A47" s="633" t="s">
        <v>548</v>
      </c>
      <c r="B47" s="639" t="s">
        <v>594</v>
      </c>
      <c r="C47" s="965" t="s">
        <v>447</v>
      </c>
      <c r="D47" s="920">
        <v>349</v>
      </c>
      <c r="E47" s="907">
        <v>5717</v>
      </c>
      <c r="F47" s="894">
        <v>142</v>
      </c>
      <c r="G47" s="899">
        <v>108</v>
      </c>
      <c r="H47" s="899">
        <v>5</v>
      </c>
      <c r="I47" s="899">
        <v>8</v>
      </c>
      <c r="J47" s="899">
        <v>6</v>
      </c>
      <c r="K47" s="899">
        <v>1</v>
      </c>
      <c r="L47" s="899">
        <v>14</v>
      </c>
      <c r="M47" s="959">
        <v>204</v>
      </c>
      <c r="N47" s="894">
        <v>3</v>
      </c>
      <c r="O47" s="691"/>
      <c r="P47" s="691"/>
      <c r="Q47" s="691"/>
      <c r="R47" s="691"/>
      <c r="S47" s="691"/>
      <c r="T47" s="691"/>
      <c r="U47" s="691"/>
      <c r="V47" s="691"/>
      <c r="W47" s="691"/>
      <c r="X47" s="691"/>
      <c r="Y47" s="691"/>
      <c r="Z47" s="691"/>
      <c r="AA47" s="691"/>
      <c r="AB47" s="691"/>
      <c r="AC47" s="691"/>
      <c r="AD47" s="691"/>
      <c r="AE47" s="691"/>
      <c r="AF47" s="691"/>
      <c r="AG47" s="891">
        <v>108</v>
      </c>
      <c r="AH47" s="891">
        <v>18</v>
      </c>
      <c r="AI47" s="891">
        <v>40</v>
      </c>
      <c r="AJ47" s="891">
        <v>20</v>
      </c>
      <c r="AK47" s="891">
        <v>5</v>
      </c>
      <c r="AL47" s="891">
        <v>61</v>
      </c>
      <c r="AM47" s="891">
        <v>204</v>
      </c>
      <c r="AN47" s="891">
        <v>3</v>
      </c>
      <c r="AO47" s="657"/>
      <c r="AP47" s="899"/>
      <c r="AQ47" s="891">
        <v>109</v>
      </c>
      <c r="AR47" s="891">
        <v>52</v>
      </c>
      <c r="AS47" s="891">
        <v>184</v>
      </c>
      <c r="AT47" s="891">
        <v>4</v>
      </c>
      <c r="AU47" s="899"/>
      <c r="AV47" s="891">
        <v>218</v>
      </c>
      <c r="AW47" s="891">
        <v>110</v>
      </c>
      <c r="AX47" s="891">
        <v>21</v>
      </c>
      <c r="AY47" s="899"/>
      <c r="AZ47" s="891">
        <v>244</v>
      </c>
      <c r="BA47" s="891">
        <v>84</v>
      </c>
      <c r="BB47" s="891">
        <v>21</v>
      </c>
      <c r="BC47" s="899"/>
      <c r="BD47" s="891">
        <v>86</v>
      </c>
      <c r="BE47" s="891">
        <v>241</v>
      </c>
      <c r="BF47" s="891">
        <v>22</v>
      </c>
      <c r="BG47" s="899"/>
      <c r="BH47" s="891">
        <v>13</v>
      </c>
      <c r="BI47" s="891">
        <v>24</v>
      </c>
      <c r="BJ47" s="891">
        <v>158</v>
      </c>
      <c r="BK47" s="891">
        <v>147</v>
      </c>
      <c r="BL47" s="891">
        <v>7</v>
      </c>
      <c r="BM47" s="899"/>
      <c r="BN47" s="891">
        <v>167</v>
      </c>
      <c r="BO47" s="891">
        <v>154</v>
      </c>
      <c r="BP47" s="891">
        <v>28</v>
      </c>
      <c r="BQ47" s="907">
        <v>43</v>
      </c>
      <c r="BR47" s="899"/>
      <c r="BS47" s="891">
        <v>66</v>
      </c>
      <c r="BT47" s="891">
        <v>80</v>
      </c>
      <c r="BU47" s="891">
        <v>8</v>
      </c>
      <c r="BV47" s="979"/>
      <c r="BW47" s="977">
        <v>1</v>
      </c>
      <c r="BX47" s="977">
        <v>0</v>
      </c>
      <c r="BY47" s="977">
        <v>1</v>
      </c>
      <c r="BZ47" s="977">
        <v>347</v>
      </c>
      <c r="CA47" s="979"/>
      <c r="CB47" s="977">
        <v>0</v>
      </c>
      <c r="CC47" s="977">
        <v>2</v>
      </c>
      <c r="CD47" s="977">
        <v>347</v>
      </c>
      <c r="CE47" s="899"/>
      <c r="CF47" s="891">
        <v>9</v>
      </c>
      <c r="CG47" s="891">
        <v>25</v>
      </c>
      <c r="CH47" s="891">
        <v>178</v>
      </c>
      <c r="CI47" s="891">
        <v>128</v>
      </c>
      <c r="CJ47" s="891">
        <v>9</v>
      </c>
    </row>
    <row r="48" spans="1:88" s="1" customFormat="1" ht="12" customHeight="1">
      <c r="A48" s="633" t="s">
        <v>588</v>
      </c>
      <c r="B48" s="633" t="s">
        <v>588</v>
      </c>
      <c r="C48" s="965"/>
      <c r="D48" s="920"/>
      <c r="E48" s="907"/>
      <c r="F48" s="895"/>
      <c r="G48" s="899"/>
      <c r="H48" s="899"/>
      <c r="I48" s="899"/>
      <c r="J48" s="899"/>
      <c r="K48" s="899"/>
      <c r="L48" s="899"/>
      <c r="M48" s="959"/>
      <c r="N48" s="894"/>
      <c r="O48" s="691"/>
      <c r="P48" s="691"/>
      <c r="Q48" s="691"/>
      <c r="R48" s="691"/>
      <c r="S48" s="691"/>
      <c r="T48" s="691"/>
      <c r="U48" s="691"/>
      <c r="V48" s="691"/>
      <c r="W48" s="691"/>
      <c r="X48" s="691"/>
      <c r="Y48" s="691"/>
      <c r="Z48" s="691"/>
      <c r="AA48" s="691"/>
      <c r="AB48" s="691"/>
      <c r="AC48" s="691"/>
      <c r="AD48" s="691"/>
      <c r="AE48" s="691"/>
      <c r="AF48" s="691"/>
      <c r="AG48" s="891"/>
      <c r="AH48" s="891"/>
      <c r="AI48" s="891"/>
      <c r="AJ48" s="891"/>
      <c r="AK48" s="891"/>
      <c r="AL48" s="891"/>
      <c r="AM48" s="891"/>
      <c r="AN48" s="891"/>
      <c r="AO48" s="657"/>
      <c r="AP48" s="899"/>
      <c r="AQ48" s="891"/>
      <c r="AR48" s="891"/>
      <c r="AS48" s="891"/>
      <c r="AT48" s="891"/>
      <c r="AU48" s="899"/>
      <c r="AV48" s="891"/>
      <c r="AW48" s="891"/>
      <c r="AX48" s="891"/>
      <c r="AY48" s="899"/>
      <c r="AZ48" s="891"/>
      <c r="BA48" s="891"/>
      <c r="BB48" s="891"/>
      <c r="BC48" s="899"/>
      <c r="BD48" s="891"/>
      <c r="BE48" s="891"/>
      <c r="BF48" s="891"/>
      <c r="BG48" s="899"/>
      <c r="BH48" s="891"/>
      <c r="BI48" s="891"/>
      <c r="BJ48" s="891"/>
      <c r="BK48" s="891"/>
      <c r="BL48" s="891"/>
      <c r="BM48" s="899"/>
      <c r="BN48" s="891"/>
      <c r="BO48" s="891"/>
      <c r="BP48" s="891"/>
      <c r="BQ48" s="907"/>
      <c r="BR48" s="899"/>
      <c r="BS48" s="891"/>
      <c r="BT48" s="891"/>
      <c r="BU48" s="891"/>
      <c r="BV48" s="979"/>
      <c r="BW48" s="978"/>
      <c r="BX48" s="978"/>
      <c r="BY48" s="978"/>
      <c r="BZ48" s="978"/>
      <c r="CA48" s="979"/>
      <c r="CB48" s="978"/>
      <c r="CC48" s="978"/>
      <c r="CD48" s="978"/>
      <c r="CE48" s="899"/>
      <c r="CF48" s="891"/>
      <c r="CG48" s="891"/>
      <c r="CH48" s="891"/>
      <c r="CI48" s="891"/>
      <c r="CJ48" s="891"/>
    </row>
    <row r="49" spans="1:88" s="1" customFormat="1" ht="12" customHeight="1">
      <c r="A49" s="633" t="s">
        <v>577</v>
      </c>
      <c r="B49" s="639" t="s">
        <v>551</v>
      </c>
      <c r="C49" s="965" t="s">
        <v>448</v>
      </c>
      <c r="D49" s="920">
        <v>322</v>
      </c>
      <c r="E49" s="907">
        <v>2163</v>
      </c>
      <c r="F49" s="894">
        <v>88</v>
      </c>
      <c r="G49" s="899">
        <v>59</v>
      </c>
      <c r="H49" s="899">
        <v>8</v>
      </c>
      <c r="I49" s="899">
        <v>6</v>
      </c>
      <c r="J49" s="899">
        <v>9</v>
      </c>
      <c r="K49" s="899">
        <v>0</v>
      </c>
      <c r="L49" s="899">
        <v>6</v>
      </c>
      <c r="M49" s="959">
        <v>230</v>
      </c>
      <c r="N49" s="894">
        <v>4</v>
      </c>
      <c r="O49" s="691"/>
      <c r="P49" s="691"/>
      <c r="Q49" s="691"/>
      <c r="R49" s="691"/>
      <c r="S49" s="691"/>
      <c r="T49" s="691"/>
      <c r="U49" s="691"/>
      <c r="V49" s="691"/>
      <c r="W49" s="691"/>
      <c r="X49" s="691"/>
      <c r="Y49" s="691"/>
      <c r="Z49" s="691"/>
      <c r="AA49" s="691"/>
      <c r="AB49" s="691"/>
      <c r="AC49" s="691"/>
      <c r="AD49" s="691"/>
      <c r="AE49" s="691"/>
      <c r="AF49" s="691"/>
      <c r="AG49" s="891">
        <v>59</v>
      </c>
      <c r="AH49" s="891">
        <v>13</v>
      </c>
      <c r="AI49" s="891">
        <v>20</v>
      </c>
      <c r="AJ49" s="891">
        <v>25</v>
      </c>
      <c r="AK49" s="891">
        <v>3</v>
      </c>
      <c r="AL49" s="891">
        <v>24</v>
      </c>
      <c r="AM49" s="891">
        <v>230</v>
      </c>
      <c r="AN49" s="891">
        <v>4</v>
      </c>
      <c r="AO49" s="657"/>
      <c r="AP49" s="899"/>
      <c r="AQ49" s="891">
        <v>57</v>
      </c>
      <c r="AR49" s="891">
        <v>30</v>
      </c>
      <c r="AS49" s="891">
        <v>230</v>
      </c>
      <c r="AT49" s="891">
        <v>5</v>
      </c>
      <c r="AU49" s="899"/>
      <c r="AV49" s="891">
        <v>172</v>
      </c>
      <c r="AW49" s="891">
        <v>124</v>
      </c>
      <c r="AX49" s="891">
        <v>26</v>
      </c>
      <c r="AY49" s="899"/>
      <c r="AZ49" s="891">
        <v>194</v>
      </c>
      <c r="BA49" s="891">
        <v>100</v>
      </c>
      <c r="BB49" s="891">
        <v>28</v>
      </c>
      <c r="BC49" s="899"/>
      <c r="BD49" s="891">
        <v>81</v>
      </c>
      <c r="BE49" s="891">
        <v>213</v>
      </c>
      <c r="BF49" s="891">
        <v>28</v>
      </c>
      <c r="BG49" s="899"/>
      <c r="BH49" s="891">
        <v>3</v>
      </c>
      <c r="BI49" s="891">
        <v>10</v>
      </c>
      <c r="BJ49" s="891">
        <v>112</v>
      </c>
      <c r="BK49" s="891">
        <v>190</v>
      </c>
      <c r="BL49" s="891">
        <v>7</v>
      </c>
      <c r="BM49" s="899"/>
      <c r="BN49" s="891">
        <v>84</v>
      </c>
      <c r="BO49" s="891">
        <v>206</v>
      </c>
      <c r="BP49" s="891">
        <v>32</v>
      </c>
      <c r="BQ49" s="907">
        <v>13</v>
      </c>
      <c r="BR49" s="899"/>
      <c r="BS49" s="891">
        <v>50</v>
      </c>
      <c r="BT49" s="891">
        <v>151</v>
      </c>
      <c r="BU49" s="891">
        <v>5</v>
      </c>
      <c r="BV49" s="979"/>
      <c r="BW49" s="977">
        <v>0</v>
      </c>
      <c r="BX49" s="977">
        <v>0</v>
      </c>
      <c r="BY49" s="977">
        <v>0</v>
      </c>
      <c r="BZ49" s="977">
        <v>322</v>
      </c>
      <c r="CA49" s="979"/>
      <c r="CB49" s="977">
        <v>0</v>
      </c>
      <c r="CC49" s="977">
        <v>0</v>
      </c>
      <c r="CD49" s="977">
        <v>322</v>
      </c>
      <c r="CE49" s="899"/>
      <c r="CF49" s="891">
        <v>4</v>
      </c>
      <c r="CG49" s="891">
        <v>12</v>
      </c>
      <c r="CH49" s="891">
        <v>116</v>
      </c>
      <c r="CI49" s="891">
        <v>177</v>
      </c>
      <c r="CJ49" s="891">
        <v>13</v>
      </c>
    </row>
    <row r="50" spans="1:88" s="1" customFormat="1" ht="12" customHeight="1">
      <c r="A50" s="633" t="s">
        <v>588</v>
      </c>
      <c r="B50" s="633" t="s">
        <v>588</v>
      </c>
      <c r="C50" s="965"/>
      <c r="D50" s="920"/>
      <c r="E50" s="907"/>
      <c r="F50" s="895"/>
      <c r="G50" s="899"/>
      <c r="H50" s="899"/>
      <c r="I50" s="899"/>
      <c r="J50" s="899"/>
      <c r="K50" s="899"/>
      <c r="L50" s="899"/>
      <c r="M50" s="959"/>
      <c r="N50" s="894"/>
      <c r="O50" s="691"/>
      <c r="P50" s="691"/>
      <c r="Q50" s="691"/>
      <c r="R50" s="691"/>
      <c r="S50" s="691"/>
      <c r="T50" s="691"/>
      <c r="U50" s="691"/>
      <c r="V50" s="691"/>
      <c r="W50" s="691"/>
      <c r="X50" s="691"/>
      <c r="Y50" s="691"/>
      <c r="Z50" s="691"/>
      <c r="AA50" s="691"/>
      <c r="AB50" s="691"/>
      <c r="AC50" s="691"/>
      <c r="AD50" s="691"/>
      <c r="AE50" s="691"/>
      <c r="AF50" s="691"/>
      <c r="AG50" s="891"/>
      <c r="AH50" s="891"/>
      <c r="AI50" s="891"/>
      <c r="AJ50" s="891"/>
      <c r="AK50" s="891"/>
      <c r="AL50" s="891"/>
      <c r="AM50" s="891"/>
      <c r="AN50" s="891"/>
      <c r="AO50" s="657"/>
      <c r="AP50" s="899"/>
      <c r="AQ50" s="891"/>
      <c r="AR50" s="891"/>
      <c r="AS50" s="891"/>
      <c r="AT50" s="891"/>
      <c r="AU50" s="899"/>
      <c r="AV50" s="891"/>
      <c r="AW50" s="891"/>
      <c r="AX50" s="891"/>
      <c r="AY50" s="899"/>
      <c r="AZ50" s="891"/>
      <c r="BA50" s="891"/>
      <c r="BB50" s="891"/>
      <c r="BC50" s="899"/>
      <c r="BD50" s="891"/>
      <c r="BE50" s="891"/>
      <c r="BF50" s="891"/>
      <c r="BG50" s="899"/>
      <c r="BH50" s="891"/>
      <c r="BI50" s="891"/>
      <c r="BJ50" s="891"/>
      <c r="BK50" s="891"/>
      <c r="BL50" s="891"/>
      <c r="BM50" s="899"/>
      <c r="BN50" s="891"/>
      <c r="BO50" s="891"/>
      <c r="BP50" s="891"/>
      <c r="BQ50" s="907"/>
      <c r="BR50" s="899"/>
      <c r="BS50" s="891"/>
      <c r="BT50" s="891"/>
      <c r="BU50" s="891"/>
      <c r="BV50" s="979"/>
      <c r="BW50" s="978"/>
      <c r="BX50" s="978"/>
      <c r="BY50" s="978"/>
      <c r="BZ50" s="978"/>
      <c r="CA50" s="979"/>
      <c r="CB50" s="978"/>
      <c r="CC50" s="978"/>
      <c r="CD50" s="978"/>
      <c r="CE50" s="899"/>
      <c r="CF50" s="891"/>
      <c r="CG50" s="891"/>
      <c r="CH50" s="891"/>
      <c r="CI50" s="891"/>
      <c r="CJ50" s="891"/>
    </row>
    <row r="51" spans="1:88" s="1" customFormat="1" ht="12" customHeight="1">
      <c r="A51" s="633"/>
      <c r="B51" s="639" t="s">
        <v>580</v>
      </c>
      <c r="C51" s="965" t="s">
        <v>449</v>
      </c>
      <c r="D51" s="920">
        <v>130</v>
      </c>
      <c r="E51" s="907">
        <v>386</v>
      </c>
      <c r="F51" s="894">
        <v>18</v>
      </c>
      <c r="G51" s="899">
        <v>13</v>
      </c>
      <c r="H51" s="899">
        <v>1</v>
      </c>
      <c r="I51" s="899">
        <v>1</v>
      </c>
      <c r="J51" s="899">
        <v>3</v>
      </c>
      <c r="K51" s="899">
        <v>0</v>
      </c>
      <c r="L51" s="899">
        <v>0</v>
      </c>
      <c r="M51" s="959">
        <v>111</v>
      </c>
      <c r="N51" s="894">
        <v>1</v>
      </c>
      <c r="O51" s="691"/>
      <c r="P51" s="691"/>
      <c r="Q51" s="691"/>
      <c r="R51" s="691"/>
      <c r="S51" s="691"/>
      <c r="T51" s="691"/>
      <c r="U51" s="691"/>
      <c r="V51" s="691"/>
      <c r="W51" s="691"/>
      <c r="X51" s="691"/>
      <c r="Y51" s="691"/>
      <c r="Z51" s="691"/>
      <c r="AA51" s="691"/>
      <c r="AB51" s="691"/>
      <c r="AC51" s="691"/>
      <c r="AD51" s="691"/>
      <c r="AE51" s="691"/>
      <c r="AF51" s="691"/>
      <c r="AG51" s="891">
        <v>13</v>
      </c>
      <c r="AH51" s="891">
        <v>2</v>
      </c>
      <c r="AI51" s="891">
        <v>6</v>
      </c>
      <c r="AJ51" s="891">
        <v>5</v>
      </c>
      <c r="AK51" s="891">
        <v>0</v>
      </c>
      <c r="AL51" s="891">
        <v>6</v>
      </c>
      <c r="AM51" s="891">
        <v>111</v>
      </c>
      <c r="AN51" s="891">
        <v>1</v>
      </c>
      <c r="AO51" s="657"/>
      <c r="AP51" s="899"/>
      <c r="AQ51" s="891">
        <v>13</v>
      </c>
      <c r="AR51" s="891">
        <v>10</v>
      </c>
      <c r="AS51" s="891">
        <v>104</v>
      </c>
      <c r="AT51" s="891">
        <v>3</v>
      </c>
      <c r="AU51" s="899"/>
      <c r="AV51" s="891">
        <v>68</v>
      </c>
      <c r="AW51" s="891">
        <v>48</v>
      </c>
      <c r="AX51" s="891">
        <v>14</v>
      </c>
      <c r="AY51" s="899"/>
      <c r="AZ51" s="891">
        <v>69</v>
      </c>
      <c r="BA51" s="891">
        <v>46</v>
      </c>
      <c r="BB51" s="891">
        <v>15</v>
      </c>
      <c r="BC51" s="899"/>
      <c r="BD51" s="891">
        <v>23</v>
      </c>
      <c r="BE51" s="891">
        <v>86</v>
      </c>
      <c r="BF51" s="891">
        <v>21</v>
      </c>
      <c r="BG51" s="899"/>
      <c r="BH51" s="891">
        <v>0</v>
      </c>
      <c r="BI51" s="891">
        <v>4</v>
      </c>
      <c r="BJ51" s="891">
        <v>44</v>
      </c>
      <c r="BK51" s="891">
        <v>79</v>
      </c>
      <c r="BL51" s="891">
        <v>3</v>
      </c>
      <c r="BM51" s="899"/>
      <c r="BN51" s="891">
        <v>32</v>
      </c>
      <c r="BO51" s="891">
        <v>88</v>
      </c>
      <c r="BP51" s="891">
        <v>10</v>
      </c>
      <c r="BQ51" s="907">
        <v>6</v>
      </c>
      <c r="BR51" s="899"/>
      <c r="BS51" s="891">
        <v>22</v>
      </c>
      <c r="BT51" s="891">
        <v>62</v>
      </c>
      <c r="BU51" s="891">
        <v>4</v>
      </c>
      <c r="BV51" s="979"/>
      <c r="BW51" s="977">
        <v>0</v>
      </c>
      <c r="BX51" s="977">
        <v>0</v>
      </c>
      <c r="BY51" s="977">
        <v>0</v>
      </c>
      <c r="BZ51" s="977">
        <v>130</v>
      </c>
      <c r="CA51" s="979"/>
      <c r="CB51" s="977">
        <v>0</v>
      </c>
      <c r="CC51" s="977">
        <v>0</v>
      </c>
      <c r="CD51" s="977">
        <v>130</v>
      </c>
      <c r="CE51" s="899"/>
      <c r="CF51" s="891">
        <v>1</v>
      </c>
      <c r="CG51" s="891">
        <v>4</v>
      </c>
      <c r="CH51" s="891">
        <v>48</v>
      </c>
      <c r="CI51" s="891">
        <v>71</v>
      </c>
      <c r="CJ51" s="891">
        <v>6</v>
      </c>
    </row>
    <row r="52" spans="1:88" s="1" customFormat="1" ht="12" customHeight="1">
      <c r="A52" s="633" t="s">
        <v>588</v>
      </c>
      <c r="B52" s="633" t="s">
        <v>588</v>
      </c>
      <c r="C52" s="965"/>
      <c r="D52" s="920"/>
      <c r="E52" s="907"/>
      <c r="F52" s="895"/>
      <c r="G52" s="899"/>
      <c r="H52" s="899"/>
      <c r="I52" s="899"/>
      <c r="J52" s="899"/>
      <c r="K52" s="899"/>
      <c r="L52" s="899"/>
      <c r="M52" s="959"/>
      <c r="N52" s="894"/>
      <c r="O52" s="691"/>
      <c r="P52" s="691"/>
      <c r="Q52" s="691"/>
      <c r="R52" s="691"/>
      <c r="S52" s="691"/>
      <c r="T52" s="691"/>
      <c r="U52" s="691"/>
      <c r="V52" s="691"/>
      <c r="W52" s="691"/>
      <c r="X52" s="691"/>
      <c r="Y52" s="691"/>
      <c r="Z52" s="691"/>
      <c r="AA52" s="691"/>
      <c r="AB52" s="691"/>
      <c r="AC52" s="691"/>
      <c r="AD52" s="691"/>
      <c r="AE52" s="691"/>
      <c r="AF52" s="691"/>
      <c r="AG52" s="891"/>
      <c r="AH52" s="891"/>
      <c r="AI52" s="891"/>
      <c r="AJ52" s="891"/>
      <c r="AK52" s="891"/>
      <c r="AL52" s="891"/>
      <c r="AM52" s="891"/>
      <c r="AN52" s="891"/>
      <c r="AO52" s="657"/>
      <c r="AP52" s="899"/>
      <c r="AQ52" s="891"/>
      <c r="AR52" s="891"/>
      <c r="AS52" s="891"/>
      <c r="AT52" s="891"/>
      <c r="AU52" s="899"/>
      <c r="AV52" s="891"/>
      <c r="AW52" s="891"/>
      <c r="AX52" s="891"/>
      <c r="AY52" s="899"/>
      <c r="AZ52" s="891"/>
      <c r="BA52" s="891"/>
      <c r="BB52" s="891"/>
      <c r="BC52" s="899"/>
      <c r="BD52" s="891"/>
      <c r="BE52" s="891"/>
      <c r="BF52" s="891"/>
      <c r="BG52" s="899"/>
      <c r="BH52" s="891"/>
      <c r="BI52" s="891"/>
      <c r="BJ52" s="891"/>
      <c r="BK52" s="891"/>
      <c r="BL52" s="891"/>
      <c r="BM52" s="899"/>
      <c r="BN52" s="891"/>
      <c r="BO52" s="891"/>
      <c r="BP52" s="891"/>
      <c r="BQ52" s="907"/>
      <c r="BR52" s="899"/>
      <c r="BS52" s="891"/>
      <c r="BT52" s="891"/>
      <c r="BU52" s="891"/>
      <c r="BV52" s="979"/>
      <c r="BW52" s="978"/>
      <c r="BX52" s="978"/>
      <c r="BY52" s="978"/>
      <c r="BZ52" s="978"/>
      <c r="CA52" s="979"/>
      <c r="CB52" s="978"/>
      <c r="CC52" s="978"/>
      <c r="CD52" s="978"/>
      <c r="CE52" s="899"/>
      <c r="CF52" s="891"/>
      <c r="CG52" s="891"/>
      <c r="CH52" s="891"/>
      <c r="CI52" s="891"/>
      <c r="CJ52" s="891"/>
    </row>
    <row r="53" spans="1:88" s="1" customFormat="1" ht="12" customHeight="1">
      <c r="A53" s="633"/>
      <c r="B53" s="639"/>
      <c r="C53" s="892" t="s">
        <v>629</v>
      </c>
      <c r="D53" s="894">
        <v>1013</v>
      </c>
      <c r="E53" s="907">
        <v>29865</v>
      </c>
      <c r="F53" s="894">
        <v>382</v>
      </c>
      <c r="G53" s="899">
        <v>281</v>
      </c>
      <c r="H53" s="899">
        <v>20</v>
      </c>
      <c r="I53" s="899">
        <v>30</v>
      </c>
      <c r="J53" s="899">
        <v>21</v>
      </c>
      <c r="K53" s="899">
        <v>2</v>
      </c>
      <c r="L53" s="899">
        <v>28</v>
      </c>
      <c r="M53" s="959">
        <v>620</v>
      </c>
      <c r="N53" s="891">
        <v>11</v>
      </c>
      <c r="O53" s="691"/>
      <c r="P53" s="691"/>
      <c r="Q53" s="691"/>
      <c r="R53" s="691"/>
      <c r="S53" s="691"/>
      <c r="T53" s="691"/>
      <c r="U53" s="691"/>
      <c r="V53" s="691"/>
      <c r="W53" s="691"/>
      <c r="X53" s="691"/>
      <c r="Y53" s="691"/>
      <c r="Z53" s="691"/>
      <c r="AA53" s="691"/>
      <c r="AB53" s="691"/>
      <c r="AC53" s="691"/>
      <c r="AD53" s="691"/>
      <c r="AE53" s="691"/>
      <c r="AF53" s="691"/>
      <c r="AG53" s="891">
        <v>281</v>
      </c>
      <c r="AH53" s="891">
        <v>49</v>
      </c>
      <c r="AI53" s="891">
        <v>134</v>
      </c>
      <c r="AJ53" s="891">
        <v>66</v>
      </c>
      <c r="AK53" s="891">
        <v>11</v>
      </c>
      <c r="AL53" s="891">
        <v>168</v>
      </c>
      <c r="AM53" s="891">
        <v>620</v>
      </c>
      <c r="AN53" s="891">
        <v>11</v>
      </c>
      <c r="AO53" s="657"/>
      <c r="AP53" s="961"/>
      <c r="AQ53" s="891">
        <v>230</v>
      </c>
      <c r="AR53" s="891">
        <v>123</v>
      </c>
      <c r="AS53" s="891">
        <v>646</v>
      </c>
      <c r="AT53" s="891">
        <v>14</v>
      </c>
      <c r="AU53" s="961"/>
      <c r="AV53" s="891">
        <v>608</v>
      </c>
      <c r="AW53" s="891">
        <v>335</v>
      </c>
      <c r="AX53" s="891">
        <v>70</v>
      </c>
      <c r="AY53" s="961"/>
      <c r="AZ53" s="891">
        <v>651</v>
      </c>
      <c r="BA53" s="891">
        <v>288</v>
      </c>
      <c r="BB53" s="891">
        <v>74</v>
      </c>
      <c r="BC53" s="961"/>
      <c r="BD53" s="891">
        <v>233</v>
      </c>
      <c r="BE53" s="891">
        <v>699</v>
      </c>
      <c r="BF53" s="891">
        <v>81</v>
      </c>
      <c r="BG53" s="899"/>
      <c r="BH53" s="891">
        <v>76</v>
      </c>
      <c r="BI53" s="891">
        <v>56</v>
      </c>
      <c r="BJ53" s="891">
        <v>384</v>
      </c>
      <c r="BK53" s="891">
        <v>477</v>
      </c>
      <c r="BL53" s="891">
        <v>20</v>
      </c>
      <c r="BM53" s="899"/>
      <c r="BN53" s="891">
        <v>431</v>
      </c>
      <c r="BO53" s="891">
        <v>506</v>
      </c>
      <c r="BP53" s="891">
        <v>76</v>
      </c>
      <c r="BQ53" s="907">
        <v>178</v>
      </c>
      <c r="BR53" s="899"/>
      <c r="BS53" s="891">
        <v>159</v>
      </c>
      <c r="BT53" s="891">
        <v>328</v>
      </c>
      <c r="BU53" s="891">
        <v>19</v>
      </c>
      <c r="BV53" s="980"/>
      <c r="BW53" s="891">
        <v>109</v>
      </c>
      <c r="BX53" s="891">
        <v>18</v>
      </c>
      <c r="BY53" s="891">
        <v>16</v>
      </c>
      <c r="BZ53" s="891">
        <v>870</v>
      </c>
      <c r="CA53" s="980"/>
      <c r="CB53" s="891">
        <v>111</v>
      </c>
      <c r="CC53" s="891">
        <v>32</v>
      </c>
      <c r="CD53" s="891">
        <v>870</v>
      </c>
      <c r="CE53" s="899"/>
      <c r="CF53" s="891">
        <v>42</v>
      </c>
      <c r="CG53" s="891">
        <v>62</v>
      </c>
      <c r="CH53" s="891">
        <v>448</v>
      </c>
      <c r="CI53" s="891">
        <v>430</v>
      </c>
      <c r="CJ53" s="891">
        <v>31</v>
      </c>
    </row>
    <row r="54" spans="1:88" s="1" customFormat="1" ht="12" customHeight="1">
      <c r="A54" s="633"/>
      <c r="B54" s="639"/>
      <c r="C54" s="892"/>
      <c r="D54" s="895"/>
      <c r="E54" s="907"/>
      <c r="F54" s="895"/>
      <c r="G54" s="899"/>
      <c r="H54" s="899"/>
      <c r="I54" s="899"/>
      <c r="J54" s="899"/>
      <c r="K54" s="899"/>
      <c r="L54" s="899"/>
      <c r="M54" s="959"/>
      <c r="N54" s="891"/>
      <c r="O54" s="691"/>
      <c r="P54" s="691"/>
      <c r="Q54" s="691"/>
      <c r="R54" s="691"/>
      <c r="S54" s="691"/>
      <c r="T54" s="691"/>
      <c r="U54" s="691"/>
      <c r="V54" s="691"/>
      <c r="W54" s="691"/>
      <c r="X54" s="691"/>
      <c r="Y54" s="691"/>
      <c r="Z54" s="691"/>
      <c r="AA54" s="691"/>
      <c r="AB54" s="691"/>
      <c r="AC54" s="691"/>
      <c r="AD54" s="691"/>
      <c r="AE54" s="691"/>
      <c r="AF54" s="691"/>
      <c r="AG54" s="891"/>
      <c r="AH54" s="891"/>
      <c r="AI54" s="891"/>
      <c r="AJ54" s="891"/>
      <c r="AK54" s="891"/>
      <c r="AL54" s="891"/>
      <c r="AM54" s="891"/>
      <c r="AN54" s="891"/>
      <c r="AO54" s="657"/>
      <c r="AP54" s="961"/>
      <c r="AQ54" s="891"/>
      <c r="AR54" s="891"/>
      <c r="AS54" s="891"/>
      <c r="AT54" s="891"/>
      <c r="AU54" s="961"/>
      <c r="AV54" s="891"/>
      <c r="AW54" s="891"/>
      <c r="AX54" s="891"/>
      <c r="AY54" s="961"/>
      <c r="AZ54" s="891"/>
      <c r="BA54" s="891"/>
      <c r="BB54" s="891"/>
      <c r="BC54" s="961"/>
      <c r="BD54" s="891"/>
      <c r="BE54" s="891"/>
      <c r="BF54" s="891"/>
      <c r="BG54" s="899"/>
      <c r="BH54" s="891"/>
      <c r="BI54" s="891"/>
      <c r="BJ54" s="891"/>
      <c r="BK54" s="891"/>
      <c r="BL54" s="891"/>
      <c r="BM54" s="899"/>
      <c r="BN54" s="891"/>
      <c r="BO54" s="891"/>
      <c r="BP54" s="891"/>
      <c r="BQ54" s="907"/>
      <c r="BR54" s="899"/>
      <c r="BS54" s="891"/>
      <c r="BT54" s="891"/>
      <c r="BU54" s="891"/>
      <c r="BV54" s="980"/>
      <c r="BW54" s="891"/>
      <c r="BX54" s="891"/>
      <c r="BY54" s="891"/>
      <c r="BZ54" s="891"/>
      <c r="CA54" s="980"/>
      <c r="CB54" s="891"/>
      <c r="CC54" s="891"/>
      <c r="CD54" s="891"/>
      <c r="CE54" s="899"/>
      <c r="CF54" s="891"/>
      <c r="CG54" s="891"/>
      <c r="CH54" s="891"/>
      <c r="CI54" s="891"/>
      <c r="CJ54" s="891"/>
    </row>
    <row r="55" spans="1:88" s="1" customFormat="1" ht="12" customHeight="1">
      <c r="A55" s="5"/>
      <c r="B55" s="5"/>
      <c r="C55" s="5"/>
      <c r="D55" s="5"/>
      <c r="E55" s="6"/>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23"/>
      <c r="AO55" s="5"/>
      <c r="AP55" s="968" t="s">
        <v>317</v>
      </c>
      <c r="AQ55" s="968"/>
      <c r="AR55" s="968"/>
      <c r="AS55" s="968"/>
      <c r="AT55" s="968"/>
      <c r="AU55" s="5"/>
      <c r="AV55" s="5"/>
      <c r="AW55" s="5"/>
      <c r="AX55" s="5"/>
      <c r="AY55" s="5"/>
      <c r="AZ55" s="5"/>
      <c r="BA55" s="5"/>
      <c r="BB55" s="5"/>
      <c r="BC55" s="5"/>
      <c r="BD55" s="5"/>
      <c r="BM55" s="567"/>
    </row>
    <row r="56" spans="1:88" s="1" customFormat="1" ht="12" customHeight="1">
      <c r="A56" s="5"/>
      <c r="B56" s="5"/>
      <c r="C56" s="5"/>
      <c r="D56" s="5"/>
      <c r="E56" s="5"/>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968" t="s">
        <v>318</v>
      </c>
      <c r="AQ56" s="968"/>
      <c r="AR56" s="968"/>
      <c r="AS56" s="968"/>
      <c r="AT56" s="968"/>
      <c r="AU56" s="5"/>
      <c r="AV56" s="5"/>
      <c r="AW56" s="5"/>
      <c r="AX56" s="5"/>
      <c r="AY56" s="5"/>
      <c r="AZ56" s="5"/>
      <c r="BA56" s="5"/>
      <c r="BB56" s="5"/>
      <c r="BC56" s="5"/>
      <c r="BD56" s="5"/>
      <c r="BM56" s="567"/>
      <c r="BW56" s="5"/>
    </row>
    <row r="57" spans="1:88" ht="12" customHeight="1"/>
    <row r="58" spans="1:88" ht="12" customHeight="1">
      <c r="BP58" s="542"/>
    </row>
    <row r="59" spans="1:88" ht="12" customHeight="1"/>
    <row r="60" spans="1:88" ht="12" customHeight="1"/>
    <row r="61" spans="1:88" ht="12" customHeight="1"/>
    <row r="62" spans="1:88" ht="12" customHeight="1"/>
    <row r="63" spans="1:88" ht="12" customHeight="1"/>
    <row r="64" spans="1:88"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sheetData>
  <sheetProtection formatCells="0" formatColumns="0" formatRows="0" insertColumns="0" insertRows="0" insertHyperlinks="0" deleteColumns="0"/>
  <mergeCells count="1449">
    <mergeCell ref="CE53:CE54"/>
    <mergeCell ref="CF53:CF54"/>
    <mergeCell ref="CG53:CG54"/>
    <mergeCell ref="CH53:CH54"/>
    <mergeCell ref="CI53:CI54"/>
    <mergeCell ref="CJ53:CJ54"/>
    <mergeCell ref="CE33:CE34"/>
    <mergeCell ref="CF33:CF34"/>
    <mergeCell ref="CG33:CG34"/>
    <mergeCell ref="CH33:CH34"/>
    <mergeCell ref="CI33:CI34"/>
    <mergeCell ref="CJ33:CJ34"/>
    <mergeCell ref="CE37:CJ37"/>
    <mergeCell ref="CE39:CJ39"/>
    <mergeCell ref="CE41:CE42"/>
    <mergeCell ref="CF41:CF42"/>
    <mergeCell ref="CG41:CG42"/>
    <mergeCell ref="CH41:CH42"/>
    <mergeCell ref="CI41:CI42"/>
    <mergeCell ref="CJ41:CJ42"/>
    <mergeCell ref="CE43:CE44"/>
    <mergeCell ref="CF43:CF44"/>
    <mergeCell ref="CG43:CG44"/>
    <mergeCell ref="CH43:CH44"/>
    <mergeCell ref="CI43:CI44"/>
    <mergeCell ref="CJ43:CJ44"/>
    <mergeCell ref="CE47:CE48"/>
    <mergeCell ref="CF47:CF48"/>
    <mergeCell ref="CE45:CE46"/>
    <mergeCell ref="CF45:CF46"/>
    <mergeCell ref="CG45:CG46"/>
    <mergeCell ref="CH45:CH46"/>
    <mergeCell ref="CG23:CG24"/>
    <mergeCell ref="CH23:CH24"/>
    <mergeCell ref="CI23:CI24"/>
    <mergeCell ref="CJ23:CJ24"/>
    <mergeCell ref="CE25:CE26"/>
    <mergeCell ref="CF25:CF26"/>
    <mergeCell ref="CG25:CG26"/>
    <mergeCell ref="CH25:CH26"/>
    <mergeCell ref="CI25:CI26"/>
    <mergeCell ref="CJ25:CJ26"/>
    <mergeCell ref="CE27:CE28"/>
    <mergeCell ref="CF27:CF28"/>
    <mergeCell ref="CG27:CG28"/>
    <mergeCell ref="CH27:CH28"/>
    <mergeCell ref="CI27:CI28"/>
    <mergeCell ref="CJ27:CJ28"/>
    <mergeCell ref="CG51:CG52"/>
    <mergeCell ref="CH51:CH52"/>
    <mergeCell ref="CI51:CI52"/>
    <mergeCell ref="CJ51:CJ52"/>
    <mergeCell ref="CG47:CG48"/>
    <mergeCell ref="CH47:CH48"/>
    <mergeCell ref="CI47:CI48"/>
    <mergeCell ref="CJ47:CJ48"/>
    <mergeCell ref="CE49:CE50"/>
    <mergeCell ref="CF49:CF50"/>
    <mergeCell ref="CG49:CG50"/>
    <mergeCell ref="CH49:CH50"/>
    <mergeCell ref="CI49:CI50"/>
    <mergeCell ref="CJ49:CJ50"/>
    <mergeCell ref="CE51:CE52"/>
    <mergeCell ref="CF51:CF52"/>
    <mergeCell ref="CI9:CI10"/>
    <mergeCell ref="CJ9:CJ10"/>
    <mergeCell ref="CE11:CE12"/>
    <mergeCell ref="CF11:CF12"/>
    <mergeCell ref="CG11:CG12"/>
    <mergeCell ref="CH11:CH12"/>
    <mergeCell ref="CI11:CI12"/>
    <mergeCell ref="CJ11:CJ12"/>
    <mergeCell ref="CE13:CE14"/>
    <mergeCell ref="CF13:CF14"/>
    <mergeCell ref="CG13:CG14"/>
    <mergeCell ref="CH13:CH14"/>
    <mergeCell ref="CI13:CI14"/>
    <mergeCell ref="CJ13:CJ14"/>
    <mergeCell ref="CE15:CE16"/>
    <mergeCell ref="CF15:CF16"/>
    <mergeCell ref="CG15:CG16"/>
    <mergeCell ref="CH15:CH16"/>
    <mergeCell ref="CI15:CI16"/>
    <mergeCell ref="CJ15:CJ16"/>
    <mergeCell ref="CI45:CI46"/>
    <mergeCell ref="CJ45:CJ46"/>
    <mergeCell ref="CE29:CE30"/>
    <mergeCell ref="CF29:CF30"/>
    <mergeCell ref="CG29:CG30"/>
    <mergeCell ref="CH29:CH30"/>
    <mergeCell ref="CI29:CI30"/>
    <mergeCell ref="CJ29:CJ30"/>
    <mergeCell ref="CE31:CE32"/>
    <mergeCell ref="CF31:CF32"/>
    <mergeCell ref="CG31:CG32"/>
    <mergeCell ref="CH31:CH32"/>
    <mergeCell ref="CI31:CI32"/>
    <mergeCell ref="CJ31:CJ32"/>
    <mergeCell ref="CE17:CE18"/>
    <mergeCell ref="CF17:CF18"/>
    <mergeCell ref="CG17:CG18"/>
    <mergeCell ref="CH17:CH18"/>
    <mergeCell ref="CI17:CI18"/>
    <mergeCell ref="CJ17:CJ18"/>
    <mergeCell ref="CE19:CE20"/>
    <mergeCell ref="CF19:CF20"/>
    <mergeCell ref="CG19:CG20"/>
    <mergeCell ref="CH19:CH20"/>
    <mergeCell ref="CI19:CI20"/>
    <mergeCell ref="CJ19:CJ20"/>
    <mergeCell ref="CE21:CE22"/>
    <mergeCell ref="CF21:CF22"/>
    <mergeCell ref="CG21:CG22"/>
    <mergeCell ref="CH21:CH22"/>
    <mergeCell ref="CI21:CI22"/>
    <mergeCell ref="CJ21:CJ22"/>
    <mergeCell ref="CE23:CE24"/>
    <mergeCell ref="CF23:CF24"/>
    <mergeCell ref="CE3:CJ3"/>
    <mergeCell ref="CE5:CJ5"/>
    <mergeCell ref="CE7:CE8"/>
    <mergeCell ref="CF7:CF8"/>
    <mergeCell ref="CG7:CG8"/>
    <mergeCell ref="CH7:CH8"/>
    <mergeCell ref="CI7:CI8"/>
    <mergeCell ref="CJ7:CJ8"/>
    <mergeCell ref="CE9:CE10"/>
    <mergeCell ref="CF9:CF10"/>
    <mergeCell ref="CG9:CG10"/>
    <mergeCell ref="CH9:CH10"/>
    <mergeCell ref="BV51:BV52"/>
    <mergeCell ref="BW51:BW52"/>
    <mergeCell ref="BX51:BX52"/>
    <mergeCell ref="BY51:BY52"/>
    <mergeCell ref="BZ51:BZ52"/>
    <mergeCell ref="CA51:CA52"/>
    <mergeCell ref="CB51:CB52"/>
    <mergeCell ref="CC51:CC52"/>
    <mergeCell ref="CD51:CD52"/>
    <mergeCell ref="BV43:BV44"/>
    <mergeCell ref="BW43:BW44"/>
    <mergeCell ref="BX43:BX44"/>
    <mergeCell ref="BY43:BY44"/>
    <mergeCell ref="BZ43:BZ44"/>
    <mergeCell ref="CA43:CA44"/>
    <mergeCell ref="CB43:CB44"/>
    <mergeCell ref="CC43:CC44"/>
    <mergeCell ref="CD43:CD44"/>
    <mergeCell ref="CD53:CD54"/>
    <mergeCell ref="BZ53:BZ54"/>
    <mergeCell ref="CA53:CA54"/>
    <mergeCell ref="CB53:CB54"/>
    <mergeCell ref="CC53:CC54"/>
    <mergeCell ref="BV53:BV54"/>
    <mergeCell ref="BW53:BW54"/>
    <mergeCell ref="BX53:BX54"/>
    <mergeCell ref="BY53:BY54"/>
    <mergeCell ref="BV47:BV48"/>
    <mergeCell ref="BW47:BW48"/>
    <mergeCell ref="BX47:BX48"/>
    <mergeCell ref="BY47:BY48"/>
    <mergeCell ref="BZ47:BZ48"/>
    <mergeCell ref="CA47:CA48"/>
    <mergeCell ref="CB47:CB48"/>
    <mergeCell ref="CC47:CC48"/>
    <mergeCell ref="CD47:CD48"/>
    <mergeCell ref="BZ49:BZ50"/>
    <mergeCell ref="CA49:CA50"/>
    <mergeCell ref="CB49:CB50"/>
    <mergeCell ref="CC49:CC50"/>
    <mergeCell ref="BV49:BV50"/>
    <mergeCell ref="BW49:BW50"/>
    <mergeCell ref="BX49:BX50"/>
    <mergeCell ref="BY49:BY50"/>
    <mergeCell ref="CD49:CD50"/>
    <mergeCell ref="BW45:BW46"/>
    <mergeCell ref="BX45:BX46"/>
    <mergeCell ref="BY45:BY46"/>
    <mergeCell ref="CD45:CD46"/>
    <mergeCell ref="BV37:BZ37"/>
    <mergeCell ref="BV39:BZ39"/>
    <mergeCell ref="CA39:CD39"/>
    <mergeCell ref="BZ33:BZ34"/>
    <mergeCell ref="CA33:CA34"/>
    <mergeCell ref="CB33:CB34"/>
    <mergeCell ref="CC33:CC34"/>
    <mergeCell ref="BV33:BV34"/>
    <mergeCell ref="BW33:BW34"/>
    <mergeCell ref="BZ41:BZ42"/>
    <mergeCell ref="CA41:CA42"/>
    <mergeCell ref="CB41:CB42"/>
    <mergeCell ref="CC41:CC42"/>
    <mergeCell ref="BV41:BV42"/>
    <mergeCell ref="BW41:BW42"/>
    <mergeCell ref="BX41:BX42"/>
    <mergeCell ref="BY41:BY42"/>
    <mergeCell ref="CD41:CD42"/>
    <mergeCell ref="BZ45:BZ46"/>
    <mergeCell ref="CA45:CA46"/>
    <mergeCell ref="CB45:CB46"/>
    <mergeCell ref="CC45:CC46"/>
    <mergeCell ref="BV45:BV46"/>
    <mergeCell ref="CC31:CC32"/>
    <mergeCell ref="CD31:CD32"/>
    <mergeCell ref="BZ29:BZ30"/>
    <mergeCell ref="CA29:CA30"/>
    <mergeCell ref="CB29:CB30"/>
    <mergeCell ref="CC29:CC30"/>
    <mergeCell ref="BX33:BX34"/>
    <mergeCell ref="BY33:BY34"/>
    <mergeCell ref="CD29:CD30"/>
    <mergeCell ref="BV31:BV32"/>
    <mergeCell ref="BW31:BW32"/>
    <mergeCell ref="BX31:BX32"/>
    <mergeCell ref="BY31:BY32"/>
    <mergeCell ref="BZ31:BZ32"/>
    <mergeCell ref="CA31:CA32"/>
    <mergeCell ref="CB31:CB32"/>
    <mergeCell ref="CD33:CD34"/>
    <mergeCell ref="CA27:CA28"/>
    <mergeCell ref="CB27:CB28"/>
    <mergeCell ref="CC27:CC28"/>
    <mergeCell ref="CD27:CD28"/>
    <mergeCell ref="BZ25:BZ26"/>
    <mergeCell ref="CA25:CA26"/>
    <mergeCell ref="CB25:CB26"/>
    <mergeCell ref="CC25:CC26"/>
    <mergeCell ref="BV21:BV22"/>
    <mergeCell ref="BW21:BW22"/>
    <mergeCell ref="BX21:BX22"/>
    <mergeCell ref="BY21:BY22"/>
    <mergeCell ref="BV29:BV30"/>
    <mergeCell ref="BW29:BW30"/>
    <mergeCell ref="BX29:BX30"/>
    <mergeCell ref="BY29:BY30"/>
    <mergeCell ref="CD25:CD26"/>
    <mergeCell ref="BV27:BV28"/>
    <mergeCell ref="BW27:BW28"/>
    <mergeCell ref="BX27:BX28"/>
    <mergeCell ref="BY27:BY28"/>
    <mergeCell ref="BZ27:BZ28"/>
    <mergeCell ref="BV25:BV26"/>
    <mergeCell ref="BW25:BW26"/>
    <mergeCell ref="BX25:BX26"/>
    <mergeCell ref="BY25:BY26"/>
    <mergeCell ref="CA23:CA24"/>
    <mergeCell ref="CB23:CB24"/>
    <mergeCell ref="CC23:CC24"/>
    <mergeCell ref="CD23:CD24"/>
    <mergeCell ref="BZ21:BZ22"/>
    <mergeCell ref="CA21:CA22"/>
    <mergeCell ref="CB21:CB22"/>
    <mergeCell ref="CC21:CC22"/>
    <mergeCell ref="BV17:BV18"/>
    <mergeCell ref="BW17:BW18"/>
    <mergeCell ref="BX17:BX18"/>
    <mergeCell ref="BY17:BY18"/>
    <mergeCell ref="CD21:CD22"/>
    <mergeCell ref="BV23:BV24"/>
    <mergeCell ref="BW23:BW24"/>
    <mergeCell ref="BX23:BX24"/>
    <mergeCell ref="BY23:BY24"/>
    <mergeCell ref="BZ23:BZ24"/>
    <mergeCell ref="CD13:CD14"/>
    <mergeCell ref="BV15:BV16"/>
    <mergeCell ref="BW15:BW16"/>
    <mergeCell ref="BX15:BX16"/>
    <mergeCell ref="BY15:BY16"/>
    <mergeCell ref="BZ15:BZ16"/>
    <mergeCell ref="CA19:CA20"/>
    <mergeCell ref="CB19:CB20"/>
    <mergeCell ref="CC19:CC20"/>
    <mergeCell ref="CD19:CD20"/>
    <mergeCell ref="BZ17:BZ18"/>
    <mergeCell ref="CA17:CA18"/>
    <mergeCell ref="CB17:CB18"/>
    <mergeCell ref="CC17:CC18"/>
    <mergeCell ref="BV13:BV14"/>
    <mergeCell ref="BW13:BW14"/>
    <mergeCell ref="BX13:BX14"/>
    <mergeCell ref="BY13:BY14"/>
    <mergeCell ref="CD17:CD18"/>
    <mergeCell ref="BV19:BV20"/>
    <mergeCell ref="BW19:BW20"/>
    <mergeCell ref="BX19:BX20"/>
    <mergeCell ref="BY19:BY20"/>
    <mergeCell ref="BZ19:BZ20"/>
    <mergeCell ref="CD9:CD10"/>
    <mergeCell ref="BV11:BV12"/>
    <mergeCell ref="BW11:BW12"/>
    <mergeCell ref="BX11:BX12"/>
    <mergeCell ref="BY11:BY12"/>
    <mergeCell ref="BZ11:BZ12"/>
    <mergeCell ref="CA15:CA16"/>
    <mergeCell ref="CB15:CB16"/>
    <mergeCell ref="CC15:CC16"/>
    <mergeCell ref="CD15:CD16"/>
    <mergeCell ref="BZ13:BZ14"/>
    <mergeCell ref="CA13:CA14"/>
    <mergeCell ref="CB13:CB14"/>
    <mergeCell ref="CC13:CC14"/>
    <mergeCell ref="BV3:BZ3"/>
    <mergeCell ref="BV5:BZ5"/>
    <mergeCell ref="CA5:CD5"/>
    <mergeCell ref="BV7:BV8"/>
    <mergeCell ref="BW7:BW8"/>
    <mergeCell ref="BX7:BX8"/>
    <mergeCell ref="BY7:BY8"/>
    <mergeCell ref="BZ7:BZ8"/>
    <mergeCell ref="CA7:CA8"/>
    <mergeCell ref="CB7:CB8"/>
    <mergeCell ref="BV9:BV10"/>
    <mergeCell ref="BW9:BW10"/>
    <mergeCell ref="BX9:BX10"/>
    <mergeCell ref="BY9:BY10"/>
    <mergeCell ref="BZ9:BZ10"/>
    <mergeCell ref="CA9:CA10"/>
    <mergeCell ref="CA11:CA12"/>
    <mergeCell ref="CB11:CB12"/>
    <mergeCell ref="CC11:CC12"/>
    <mergeCell ref="CD11:CD12"/>
    <mergeCell ref="CC7:CC8"/>
    <mergeCell ref="CD7:CD8"/>
    <mergeCell ref="CB9:CB10"/>
    <mergeCell ref="CC9:CC10"/>
    <mergeCell ref="L53:L54"/>
    <mergeCell ref="L31:L32"/>
    <mergeCell ref="L33:L34"/>
    <mergeCell ref="L41:L42"/>
    <mergeCell ref="L43:L44"/>
    <mergeCell ref="AK53:AK54"/>
    <mergeCell ref="AK51:AK52"/>
    <mergeCell ref="AG51:AG52"/>
    <mergeCell ref="L47:L48"/>
    <mergeCell ref="L49:L50"/>
    <mergeCell ref="L23:L24"/>
    <mergeCell ref="L25:L26"/>
    <mergeCell ref="L27:L28"/>
    <mergeCell ref="L29:L30"/>
    <mergeCell ref="AL29:AL30"/>
    <mergeCell ref="AT23:AT24"/>
    <mergeCell ref="AT21:AT22"/>
    <mergeCell ref="AT25:AT26"/>
    <mergeCell ref="AL53:AL54"/>
    <mergeCell ref="AH43:AH44"/>
    <mergeCell ref="AI43:AI44"/>
    <mergeCell ref="AJ43:AJ44"/>
    <mergeCell ref="AM43:AM44"/>
    <mergeCell ref="AK43:AK44"/>
    <mergeCell ref="AG45:AG46"/>
    <mergeCell ref="AH45:AH46"/>
    <mergeCell ref="AT49:AT50"/>
    <mergeCell ref="AP51:AP52"/>
    <mergeCell ref="AQ51:AQ52"/>
    <mergeCell ref="AP45:AP46"/>
    <mergeCell ref="AQ45:AQ46"/>
    <mergeCell ref="AP43:AP44"/>
    <mergeCell ref="AY9:AY10"/>
    <mergeCell ref="AU9:AU10"/>
    <mergeCell ref="AP9:AP10"/>
    <mergeCell ref="BF49:BF50"/>
    <mergeCell ref="AY49:AY50"/>
    <mergeCell ref="AZ49:AZ50"/>
    <mergeCell ref="BA49:BA50"/>
    <mergeCell ref="BB49:BB50"/>
    <mergeCell ref="G6:L6"/>
    <mergeCell ref="G40:L40"/>
    <mergeCell ref="AL7:AL8"/>
    <mergeCell ref="AL9:AL10"/>
    <mergeCell ref="AL11:AL12"/>
    <mergeCell ref="AL13:AL14"/>
    <mergeCell ref="AL21:AL22"/>
    <mergeCell ref="AL23:AL24"/>
    <mergeCell ref="AL25:AL26"/>
    <mergeCell ref="AL43:AL44"/>
    <mergeCell ref="AL45:AL46"/>
    <mergeCell ref="AL47:AL48"/>
    <mergeCell ref="AL49:AL50"/>
    <mergeCell ref="AL31:AL32"/>
    <mergeCell ref="AL33:AL34"/>
    <mergeCell ref="AL41:AL42"/>
    <mergeCell ref="AG41:AG42"/>
    <mergeCell ref="AH41:AH42"/>
    <mergeCell ref="AI41:AI42"/>
    <mergeCell ref="AJ41:AJ42"/>
    <mergeCell ref="AK41:AK42"/>
    <mergeCell ref="AG39:AN39"/>
    <mergeCell ref="AM41:AM42"/>
    <mergeCell ref="AG43:AG44"/>
    <mergeCell ref="AP56:AT56"/>
    <mergeCell ref="AP55:AT55"/>
    <mergeCell ref="AS47:AS48"/>
    <mergeCell ref="AS49:AS50"/>
    <mergeCell ref="AS51:AS52"/>
    <mergeCell ref="AS53:AS54"/>
    <mergeCell ref="AP53:AP54"/>
    <mergeCell ref="AQ53:AQ54"/>
    <mergeCell ref="BG3:BL3"/>
    <mergeCell ref="BG37:BL37"/>
    <mergeCell ref="AR53:AR54"/>
    <mergeCell ref="AT53:AT54"/>
    <mergeCell ref="AS17:AS18"/>
    <mergeCell ref="AS19:AS20"/>
    <mergeCell ref="AS29:AS30"/>
    <mergeCell ref="AS31:AS32"/>
    <mergeCell ref="AS33:AS34"/>
    <mergeCell ref="AS27:AS28"/>
    <mergeCell ref="AR7:AR8"/>
    <mergeCell ref="AT11:AT12"/>
    <mergeCell ref="AT9:AT10"/>
    <mergeCell ref="AR9:AR10"/>
    <mergeCell ref="AR11:AR12"/>
    <mergeCell ref="AS7:AS8"/>
    <mergeCell ref="AS9:AS10"/>
    <mergeCell ref="AP3:AT3"/>
    <mergeCell ref="AS21:AS22"/>
    <mergeCell ref="AS23:AS24"/>
    <mergeCell ref="AS25:AS26"/>
    <mergeCell ref="AS13:AS14"/>
    <mergeCell ref="AS15:AS16"/>
    <mergeCell ref="AT17:AT18"/>
    <mergeCell ref="D21:D22"/>
    <mergeCell ref="E17:E18"/>
    <mergeCell ref="C53:C54"/>
    <mergeCell ref="D39:D40"/>
    <mergeCell ref="D49:D50"/>
    <mergeCell ref="D47:D48"/>
    <mergeCell ref="D45:D46"/>
    <mergeCell ref="C49:C50"/>
    <mergeCell ref="C47:C48"/>
    <mergeCell ref="C45:C46"/>
    <mergeCell ref="D53:D54"/>
    <mergeCell ref="D51:D52"/>
    <mergeCell ref="E47:E48"/>
    <mergeCell ref="E49:E50"/>
    <mergeCell ref="D31:D32"/>
    <mergeCell ref="D33:D34"/>
    <mergeCell ref="E27:E28"/>
    <mergeCell ref="D29:D30"/>
    <mergeCell ref="E29:E30"/>
    <mergeCell ref="E33:E34"/>
    <mergeCell ref="E31:E32"/>
    <mergeCell ref="D43:D44"/>
    <mergeCell ref="E53:E54"/>
    <mergeCell ref="E45:E46"/>
    <mergeCell ref="D27:D28"/>
    <mergeCell ref="AQ49:AQ50"/>
    <mergeCell ref="AR49:AR50"/>
    <mergeCell ref="C5:C6"/>
    <mergeCell ref="C19:C20"/>
    <mergeCell ref="C17:C18"/>
    <mergeCell ref="C15:C16"/>
    <mergeCell ref="C13:C14"/>
    <mergeCell ref="C29:C30"/>
    <mergeCell ref="C11:C12"/>
    <mergeCell ref="C9:C10"/>
    <mergeCell ref="C7:C8"/>
    <mergeCell ref="C27:C28"/>
    <mergeCell ref="D41:D42"/>
    <mergeCell ref="E39:E40"/>
    <mergeCell ref="E41:E42"/>
    <mergeCell ref="E43:E44"/>
    <mergeCell ref="E51:E52"/>
    <mergeCell ref="E5:E6"/>
    <mergeCell ref="E9:E10"/>
    <mergeCell ref="E11:E12"/>
    <mergeCell ref="E13:E14"/>
    <mergeCell ref="E7:E8"/>
    <mergeCell ref="D5:D6"/>
    <mergeCell ref="D7:D8"/>
    <mergeCell ref="D9:D10"/>
    <mergeCell ref="D11:D12"/>
    <mergeCell ref="D13:D14"/>
    <mergeCell ref="D15:D16"/>
    <mergeCell ref="D17:D18"/>
    <mergeCell ref="D19:D20"/>
    <mergeCell ref="D23:D24"/>
    <mergeCell ref="D25:D26"/>
    <mergeCell ref="BA53:BA54"/>
    <mergeCell ref="BB53:BB54"/>
    <mergeCell ref="E15:E16"/>
    <mergeCell ref="AT15:AT16"/>
    <mergeCell ref="AT13:AT14"/>
    <mergeCell ref="AV15:AV16"/>
    <mergeCell ref="F13:F14"/>
    <mergeCell ref="F15:F16"/>
    <mergeCell ref="F9:F10"/>
    <mergeCell ref="C25:C26"/>
    <mergeCell ref="C23:C24"/>
    <mergeCell ref="C21:C22"/>
    <mergeCell ref="C51:C52"/>
    <mergeCell ref="C41:C42"/>
    <mergeCell ref="C39:C40"/>
    <mergeCell ref="C43:C44"/>
    <mergeCell ref="C33:C34"/>
    <mergeCell ref="C31:C32"/>
    <mergeCell ref="AS11:AS12"/>
    <mergeCell ref="E19:E20"/>
    <mergeCell ref="E21:E22"/>
    <mergeCell ref="E23:E24"/>
    <mergeCell ref="E25:E26"/>
    <mergeCell ref="AT31:AT32"/>
    <mergeCell ref="AT29:AT30"/>
    <mergeCell ref="AT33:AT34"/>
    <mergeCell ref="AT27:AT28"/>
    <mergeCell ref="L15:L16"/>
    <mergeCell ref="L17:L18"/>
    <mergeCell ref="L19:L20"/>
    <mergeCell ref="L21:L22"/>
    <mergeCell ref="AP49:AP50"/>
    <mergeCell ref="AX49:AX50"/>
    <mergeCell ref="BC47:BC48"/>
    <mergeCell ref="BD47:BD48"/>
    <mergeCell ref="AU47:AU48"/>
    <mergeCell ref="AV47:AV48"/>
    <mergeCell ref="AW47:AW48"/>
    <mergeCell ref="AX47:AX48"/>
    <mergeCell ref="BC49:BC50"/>
    <mergeCell ref="BD49:BD50"/>
    <mergeCell ref="BE49:BE50"/>
    <mergeCell ref="BE51:BE52"/>
    <mergeCell ref="BF51:BF52"/>
    <mergeCell ref="AY51:AY52"/>
    <mergeCell ref="AZ51:AZ52"/>
    <mergeCell ref="BA51:BA52"/>
    <mergeCell ref="BB51:BB52"/>
    <mergeCell ref="AU53:AU54"/>
    <mergeCell ref="AV53:AV54"/>
    <mergeCell ref="AW53:AW54"/>
    <mergeCell ref="AX53:AX54"/>
    <mergeCell ref="BC51:BC52"/>
    <mergeCell ref="BD51:BD52"/>
    <mergeCell ref="AU51:AU52"/>
    <mergeCell ref="AV51:AV52"/>
    <mergeCell ref="AW51:AW52"/>
    <mergeCell ref="AX51:AX52"/>
    <mergeCell ref="BC53:BC54"/>
    <mergeCell ref="BD53:BD54"/>
    <mergeCell ref="BE53:BE54"/>
    <mergeCell ref="BF53:BF54"/>
    <mergeCell ref="AY53:AY54"/>
    <mergeCell ref="AZ53:AZ54"/>
    <mergeCell ref="AW41:AW42"/>
    <mergeCell ref="AX41:AX42"/>
    <mergeCell ref="AR51:AR52"/>
    <mergeCell ref="AT51:AT52"/>
    <mergeCell ref="AU45:AU46"/>
    <mergeCell ref="AV45:AV46"/>
    <mergeCell ref="AW45:AW46"/>
    <mergeCell ref="AX45:AX46"/>
    <mergeCell ref="BC41:BC42"/>
    <mergeCell ref="AY41:AY42"/>
    <mergeCell ref="AZ41:AZ42"/>
    <mergeCell ref="BA41:BA42"/>
    <mergeCell ref="BB41:BB42"/>
    <mergeCell ref="AY43:AY44"/>
    <mergeCell ref="AZ43:AZ44"/>
    <mergeCell ref="BA43:BA44"/>
    <mergeCell ref="BB43:BB44"/>
    <mergeCell ref="BC43:BC44"/>
    <mergeCell ref="AU43:AU44"/>
    <mergeCell ref="AV43:AV44"/>
    <mergeCell ref="AW43:AW44"/>
    <mergeCell ref="AX43:AX44"/>
    <mergeCell ref="BC45:BC46"/>
    <mergeCell ref="AY45:AY46"/>
    <mergeCell ref="AR45:AR46"/>
    <mergeCell ref="AY47:AY48"/>
    <mergeCell ref="AZ47:AZ48"/>
    <mergeCell ref="BA47:BA48"/>
    <mergeCell ref="BB47:BB48"/>
    <mergeCell ref="AU49:AU50"/>
    <mergeCell ref="AV49:AV50"/>
    <mergeCell ref="AW49:AW50"/>
    <mergeCell ref="BC33:BC34"/>
    <mergeCell ref="BD33:BD34"/>
    <mergeCell ref="BE33:BE34"/>
    <mergeCell ref="BF33:BF34"/>
    <mergeCell ref="BC31:BC32"/>
    <mergeCell ref="BD31:BD32"/>
    <mergeCell ref="BE31:BE32"/>
    <mergeCell ref="BF31:BF32"/>
    <mergeCell ref="AU5:AX5"/>
    <mergeCell ref="AY5:BB5"/>
    <mergeCell ref="BC5:BF5"/>
    <mergeCell ref="AP47:AP48"/>
    <mergeCell ref="AQ47:AQ48"/>
    <mergeCell ref="AR47:AR48"/>
    <mergeCell ref="AT47:AT48"/>
    <mergeCell ref="AU39:AX39"/>
    <mergeCell ref="AY39:BB39"/>
    <mergeCell ref="BC39:BF39"/>
    <mergeCell ref="BD41:BD42"/>
    <mergeCell ref="BE41:BE42"/>
    <mergeCell ref="BF41:BF42"/>
    <mergeCell ref="BE43:BE44"/>
    <mergeCell ref="BF43:BF44"/>
    <mergeCell ref="BD43:BD44"/>
    <mergeCell ref="BD45:BD46"/>
    <mergeCell ref="BE45:BE46"/>
    <mergeCell ref="BF45:BF46"/>
    <mergeCell ref="AZ45:AZ46"/>
    <mergeCell ref="BA45:BA46"/>
    <mergeCell ref="BB45:BB46"/>
    <mergeCell ref="BE47:BE48"/>
    <mergeCell ref="BF47:BF48"/>
    <mergeCell ref="BC21:BC22"/>
    <mergeCell ref="BD21:BD22"/>
    <mergeCell ref="BE21:BE22"/>
    <mergeCell ref="BF21:BF22"/>
    <mergeCell ref="BC19:BC20"/>
    <mergeCell ref="BD19:BD20"/>
    <mergeCell ref="BE19:BE20"/>
    <mergeCell ref="BF19:BF20"/>
    <mergeCell ref="BC25:BC26"/>
    <mergeCell ref="BD25:BD26"/>
    <mergeCell ref="BE25:BE26"/>
    <mergeCell ref="BF25:BF26"/>
    <mergeCell ref="BC23:BC24"/>
    <mergeCell ref="BD23:BD24"/>
    <mergeCell ref="BE23:BE24"/>
    <mergeCell ref="BF23:BF24"/>
    <mergeCell ref="BC29:BC30"/>
    <mergeCell ref="BD29:BD30"/>
    <mergeCell ref="BE29:BE30"/>
    <mergeCell ref="BF29:BF30"/>
    <mergeCell ref="BC27:BC28"/>
    <mergeCell ref="BD27:BD28"/>
    <mergeCell ref="BE27:BE28"/>
    <mergeCell ref="BF27:BF28"/>
    <mergeCell ref="BF11:BF12"/>
    <mergeCell ref="BC9:BC10"/>
    <mergeCell ref="BC7:BC8"/>
    <mergeCell ref="BD7:BD8"/>
    <mergeCell ref="BE7:BE8"/>
    <mergeCell ref="BF7:BF8"/>
    <mergeCell ref="BC13:BC14"/>
    <mergeCell ref="BD13:BD14"/>
    <mergeCell ref="BE13:BE14"/>
    <mergeCell ref="BF13:BF14"/>
    <mergeCell ref="BD9:BD10"/>
    <mergeCell ref="BE9:BE10"/>
    <mergeCell ref="BF9:BF10"/>
    <mergeCell ref="BC11:BC12"/>
    <mergeCell ref="BD11:BD12"/>
    <mergeCell ref="BE11:BE12"/>
    <mergeCell ref="BC17:BC18"/>
    <mergeCell ref="BD17:BD18"/>
    <mergeCell ref="BE17:BE18"/>
    <mergeCell ref="BF17:BF18"/>
    <mergeCell ref="BC15:BC16"/>
    <mergeCell ref="BD15:BD16"/>
    <mergeCell ref="BE15:BE16"/>
    <mergeCell ref="BF15:BF16"/>
    <mergeCell ref="AY23:AY24"/>
    <mergeCell ref="AZ23:AZ24"/>
    <mergeCell ref="BA23:BA24"/>
    <mergeCell ref="BB23:BB24"/>
    <mergeCell ref="AY29:AY30"/>
    <mergeCell ref="AZ29:AZ30"/>
    <mergeCell ref="BA29:BA30"/>
    <mergeCell ref="BB29:BB30"/>
    <mergeCell ref="AY27:AY28"/>
    <mergeCell ref="AZ27:AZ28"/>
    <mergeCell ref="BA27:BA28"/>
    <mergeCell ref="BB27:BB28"/>
    <mergeCell ref="AY33:AY34"/>
    <mergeCell ref="AZ33:AZ34"/>
    <mergeCell ref="BA33:BA34"/>
    <mergeCell ref="BB33:BB34"/>
    <mergeCell ref="AY31:AY32"/>
    <mergeCell ref="AZ31:AZ32"/>
    <mergeCell ref="BA31:BA32"/>
    <mergeCell ref="BB31:BB32"/>
    <mergeCell ref="BB7:BB8"/>
    <mergeCell ref="AZ9:AZ10"/>
    <mergeCell ref="BA9:BA10"/>
    <mergeCell ref="BB9:BB10"/>
    <mergeCell ref="AU33:AU34"/>
    <mergeCell ref="AY7:AY8"/>
    <mergeCell ref="AZ7:AZ8"/>
    <mergeCell ref="BA7:BA8"/>
    <mergeCell ref="AY11:AY12"/>
    <mergeCell ref="AZ11:AZ12"/>
    <mergeCell ref="BB15:BB16"/>
    <mergeCell ref="AY17:AY18"/>
    <mergeCell ref="AZ17:AZ18"/>
    <mergeCell ref="BA17:BA18"/>
    <mergeCell ref="BB17:BB18"/>
    <mergeCell ref="BB11:BB12"/>
    <mergeCell ref="AY13:AY14"/>
    <mergeCell ref="AZ13:AZ14"/>
    <mergeCell ref="BA13:BA14"/>
    <mergeCell ref="BB13:BB14"/>
    <mergeCell ref="AY21:AY22"/>
    <mergeCell ref="AZ21:AZ22"/>
    <mergeCell ref="BA21:BA22"/>
    <mergeCell ref="BB21:BB22"/>
    <mergeCell ref="AY19:AY20"/>
    <mergeCell ref="AZ19:AZ20"/>
    <mergeCell ref="BA19:BA20"/>
    <mergeCell ref="BB19:BB20"/>
    <mergeCell ref="AY25:AY26"/>
    <mergeCell ref="AZ25:AZ26"/>
    <mergeCell ref="BA25:BA26"/>
    <mergeCell ref="BB25:BB26"/>
    <mergeCell ref="AW33:AW34"/>
    <mergeCell ref="AX7:AX8"/>
    <mergeCell ref="AX9:AX10"/>
    <mergeCell ref="AX11:AX12"/>
    <mergeCell ref="AX13:AX14"/>
    <mergeCell ref="AX15:AX16"/>
    <mergeCell ref="AX17:AX18"/>
    <mergeCell ref="AW25:AW26"/>
    <mergeCell ref="AW27:AW28"/>
    <mergeCell ref="AW29:AW30"/>
    <mergeCell ref="AU29:AU30"/>
    <mergeCell ref="AU31:AU32"/>
    <mergeCell ref="AX31:AX32"/>
    <mergeCell ref="AX33:AX34"/>
    <mergeCell ref="AU7:AU8"/>
    <mergeCell ref="AU11:AU12"/>
    <mergeCell ref="AU13:AU14"/>
    <mergeCell ref="AU15:AU16"/>
    <mergeCell ref="AU17:AU18"/>
    <mergeCell ref="AU19:AU20"/>
    <mergeCell ref="AU25:AU26"/>
    <mergeCell ref="AU27:AU28"/>
    <mergeCell ref="AU21:AU22"/>
    <mergeCell ref="AU23:AU24"/>
    <mergeCell ref="AX23:AX24"/>
    <mergeCell ref="AX25:AX26"/>
    <mergeCell ref="AQ43:AQ44"/>
    <mergeCell ref="AS43:AS44"/>
    <mergeCell ref="AS45:AS46"/>
    <mergeCell ref="AV7:AV8"/>
    <mergeCell ref="AV9:AV10"/>
    <mergeCell ref="AV11:AV12"/>
    <mergeCell ref="AV13:AV14"/>
    <mergeCell ref="AR43:AR44"/>
    <mergeCell ref="AT43:AT44"/>
    <mergeCell ref="AV23:AV24"/>
    <mergeCell ref="AV25:AV26"/>
    <mergeCell ref="AV27:AV28"/>
    <mergeCell ref="AV29:AV30"/>
    <mergeCell ref="AV17:AV18"/>
    <mergeCell ref="AV19:AV20"/>
    <mergeCell ref="AV21:AV22"/>
    <mergeCell ref="AV31:AV32"/>
    <mergeCell ref="AV33:AV34"/>
    <mergeCell ref="AR21:AR22"/>
    <mergeCell ref="AR23:AR24"/>
    <mergeCell ref="AR33:AR34"/>
    <mergeCell ref="AR25:AR26"/>
    <mergeCell ref="AR27:AR28"/>
    <mergeCell ref="AR29:AR30"/>
    <mergeCell ref="AR31:AR32"/>
    <mergeCell ref="AT19:AT20"/>
    <mergeCell ref="AR13:AR14"/>
    <mergeCell ref="AQ27:AQ28"/>
    <mergeCell ref="AQ29:AQ30"/>
    <mergeCell ref="AR15:AR16"/>
    <mergeCell ref="AU41:AU42"/>
    <mergeCell ref="AV41:AV42"/>
    <mergeCell ref="AP41:AP42"/>
    <mergeCell ref="AQ41:AQ42"/>
    <mergeCell ref="AR41:AR42"/>
    <mergeCell ref="AW31:AW32"/>
    <mergeCell ref="AW17:AW18"/>
    <mergeCell ref="AW19:AW20"/>
    <mergeCell ref="AW21:AW22"/>
    <mergeCell ref="AX19:AX20"/>
    <mergeCell ref="AX21:AX22"/>
    <mergeCell ref="AT41:AT42"/>
    <mergeCell ref="AS41:AS42"/>
    <mergeCell ref="AP39:AT39"/>
    <mergeCell ref="AP31:AP32"/>
    <mergeCell ref="AP33:AP34"/>
    <mergeCell ref="AQ31:AQ32"/>
    <mergeCell ref="AP5:AT5"/>
    <mergeCell ref="AP17:AP18"/>
    <mergeCell ref="AP19:AP20"/>
    <mergeCell ref="AP21:AP22"/>
    <mergeCell ref="AP23:AP24"/>
    <mergeCell ref="AP25:AP26"/>
    <mergeCell ref="AQ15:AQ16"/>
    <mergeCell ref="AQ17:AQ18"/>
    <mergeCell ref="AQ23:AQ24"/>
    <mergeCell ref="AQ25:AQ26"/>
    <mergeCell ref="AQ7:AQ8"/>
    <mergeCell ref="AQ13:AQ14"/>
    <mergeCell ref="AQ9:AQ10"/>
    <mergeCell ref="AQ11:AQ12"/>
    <mergeCell ref="AQ33:AQ34"/>
    <mergeCell ref="AQ19:AQ20"/>
    <mergeCell ref="AQ21:AQ22"/>
    <mergeCell ref="BG11:BG12"/>
    <mergeCell ref="BG13:BG14"/>
    <mergeCell ref="BG15:BG16"/>
    <mergeCell ref="BG17:BG18"/>
    <mergeCell ref="BG19:BG20"/>
    <mergeCell ref="BG21:BG22"/>
    <mergeCell ref="AP29:AP30"/>
    <mergeCell ref="AP7:AP8"/>
    <mergeCell ref="AP11:AP12"/>
    <mergeCell ref="AP13:AP14"/>
    <mergeCell ref="AP15:AP16"/>
    <mergeCell ref="BG5:BL5"/>
    <mergeCell ref="BG7:BG8"/>
    <mergeCell ref="BK7:BK8"/>
    <mergeCell ref="BL7:BL8"/>
    <mergeCell ref="BG9:BG10"/>
    <mergeCell ref="AP27:AP28"/>
    <mergeCell ref="AW7:AW8"/>
    <mergeCell ref="AW9:AW10"/>
    <mergeCell ref="AW11:AW12"/>
    <mergeCell ref="AW13:AW14"/>
    <mergeCell ref="AW15:AW16"/>
    <mergeCell ref="AX27:AX28"/>
    <mergeCell ref="AX29:AX30"/>
    <mergeCell ref="AR17:AR18"/>
    <mergeCell ref="AR19:AR20"/>
    <mergeCell ref="AT7:AT8"/>
    <mergeCell ref="AW23:AW24"/>
    <mergeCell ref="BA11:BA12"/>
    <mergeCell ref="AY15:AY16"/>
    <mergeCell ref="AZ15:AZ16"/>
    <mergeCell ref="BA15:BA16"/>
    <mergeCell ref="BK9:BK10"/>
    <mergeCell ref="BL9:BL10"/>
    <mergeCell ref="BH11:BH12"/>
    <mergeCell ref="BI11:BI12"/>
    <mergeCell ref="BJ11:BJ12"/>
    <mergeCell ref="BK11:BK12"/>
    <mergeCell ref="BL11:BL12"/>
    <mergeCell ref="BH7:BH8"/>
    <mergeCell ref="BI7:BI8"/>
    <mergeCell ref="BJ7:BJ8"/>
    <mergeCell ref="BH9:BH10"/>
    <mergeCell ref="BI9:BI10"/>
    <mergeCell ref="BJ9:BJ10"/>
    <mergeCell ref="BG23:BG24"/>
    <mergeCell ref="BG25:BG26"/>
    <mergeCell ref="BG27:BG28"/>
    <mergeCell ref="BG29:BG30"/>
    <mergeCell ref="BL21:BL22"/>
    <mergeCell ref="BH23:BH24"/>
    <mergeCell ref="BI23:BI24"/>
    <mergeCell ref="BJ23:BJ24"/>
    <mergeCell ref="BK23:BK24"/>
    <mergeCell ref="BL23:BL24"/>
    <mergeCell ref="BH21:BH22"/>
    <mergeCell ref="BI21:BI22"/>
    <mergeCell ref="BH19:BH20"/>
    <mergeCell ref="BI19:BI20"/>
    <mergeCell ref="BJ19:BJ20"/>
    <mergeCell ref="BK19:BK20"/>
    <mergeCell ref="BL19:BL20"/>
    <mergeCell ref="BH17:BH18"/>
    <mergeCell ref="BI17:BI18"/>
    <mergeCell ref="BK13:BK14"/>
    <mergeCell ref="BL13:BL14"/>
    <mergeCell ref="BL15:BL16"/>
    <mergeCell ref="BJ21:BJ22"/>
    <mergeCell ref="BK21:BK22"/>
    <mergeCell ref="BL17:BL18"/>
    <mergeCell ref="BH15:BH16"/>
    <mergeCell ref="BI15:BI16"/>
    <mergeCell ref="BJ15:BJ16"/>
    <mergeCell ref="BK15:BK16"/>
    <mergeCell ref="BJ17:BJ18"/>
    <mergeCell ref="BK17:BK18"/>
    <mergeCell ref="BH13:BH14"/>
    <mergeCell ref="BI13:BI14"/>
    <mergeCell ref="BJ13:BJ14"/>
    <mergeCell ref="BJ33:BJ34"/>
    <mergeCell ref="BK33:BK34"/>
    <mergeCell ref="BL29:BL30"/>
    <mergeCell ref="BH31:BH32"/>
    <mergeCell ref="BI31:BI32"/>
    <mergeCell ref="BJ31:BJ32"/>
    <mergeCell ref="BK31:BK32"/>
    <mergeCell ref="BL31:BL32"/>
    <mergeCell ref="BH29:BH30"/>
    <mergeCell ref="BI29:BI30"/>
    <mergeCell ref="BJ29:BJ30"/>
    <mergeCell ref="BK29:BK30"/>
    <mergeCell ref="BL25:BL26"/>
    <mergeCell ref="BH27:BH28"/>
    <mergeCell ref="BI27:BI28"/>
    <mergeCell ref="BJ27:BJ28"/>
    <mergeCell ref="BK27:BK28"/>
    <mergeCell ref="BL27:BL28"/>
    <mergeCell ref="BH25:BH26"/>
    <mergeCell ref="BI25:BI26"/>
    <mergeCell ref="BJ25:BJ26"/>
    <mergeCell ref="BK25:BK26"/>
    <mergeCell ref="BK45:BK46"/>
    <mergeCell ref="BK47:BK48"/>
    <mergeCell ref="BL47:BL48"/>
    <mergeCell ref="BK49:BK50"/>
    <mergeCell ref="BL49:BL50"/>
    <mergeCell ref="BG47:BG48"/>
    <mergeCell ref="BH47:BH48"/>
    <mergeCell ref="BI47:BI48"/>
    <mergeCell ref="BJ47:BJ48"/>
    <mergeCell ref="BG49:BG50"/>
    <mergeCell ref="BH49:BH50"/>
    <mergeCell ref="BI49:BI50"/>
    <mergeCell ref="BJ49:BJ50"/>
    <mergeCell ref="BI33:BI34"/>
    <mergeCell ref="BG31:BG32"/>
    <mergeCell ref="BG33:BG34"/>
    <mergeCell ref="BL51:BL52"/>
    <mergeCell ref="BK53:BK54"/>
    <mergeCell ref="BL53:BL54"/>
    <mergeCell ref="BG51:BG52"/>
    <mergeCell ref="BH51:BH52"/>
    <mergeCell ref="BG53:BG54"/>
    <mergeCell ref="BH53:BH54"/>
    <mergeCell ref="BI53:BI54"/>
    <mergeCell ref="BJ53:BJ54"/>
    <mergeCell ref="BI51:BI52"/>
    <mergeCell ref="BJ51:BJ52"/>
    <mergeCell ref="AM47:AM48"/>
    <mergeCell ref="AK45:AK46"/>
    <mergeCell ref="AK47:AK48"/>
    <mergeCell ref="AK49:AK50"/>
    <mergeCell ref="AG47:AG48"/>
    <mergeCell ref="AH47:AH48"/>
    <mergeCell ref="AG49:AG50"/>
    <mergeCell ref="AH49:AH50"/>
    <mergeCell ref="AI49:AI50"/>
    <mergeCell ref="AJ49:AJ50"/>
    <mergeCell ref="AI47:AI48"/>
    <mergeCell ref="AJ47:AJ48"/>
    <mergeCell ref="AH51:AH52"/>
    <mergeCell ref="AI51:AI52"/>
    <mergeCell ref="AJ51:AJ52"/>
    <mergeCell ref="AG53:AG54"/>
    <mergeCell ref="AH53:AH54"/>
    <mergeCell ref="AI53:AI54"/>
    <mergeCell ref="AJ53:AJ54"/>
    <mergeCell ref="AL51:AL52"/>
    <mergeCell ref="AT45:AT46"/>
    <mergeCell ref="AI45:AI46"/>
    <mergeCell ref="AJ45:AJ46"/>
    <mergeCell ref="AM45:AM46"/>
    <mergeCell ref="F21:F22"/>
    <mergeCell ref="F23:F24"/>
    <mergeCell ref="F25:F26"/>
    <mergeCell ref="AK27:AK28"/>
    <mergeCell ref="AG25:AG26"/>
    <mergeCell ref="AH25:AH26"/>
    <mergeCell ref="AI25:AI26"/>
    <mergeCell ref="AJ25:AJ26"/>
    <mergeCell ref="AG27:AG28"/>
    <mergeCell ref="AH27:AH28"/>
    <mergeCell ref="F5:N5"/>
    <mergeCell ref="AG5:AN5"/>
    <mergeCell ref="F27:F28"/>
    <mergeCell ref="F29:F30"/>
    <mergeCell ref="F31:F32"/>
    <mergeCell ref="F33:F34"/>
    <mergeCell ref="F7:F8"/>
    <mergeCell ref="F11:F12"/>
    <mergeCell ref="F17:F18"/>
    <mergeCell ref="F19:F20"/>
    <mergeCell ref="AK11:AK12"/>
    <mergeCell ref="AM11:AM12"/>
    <mergeCell ref="AM13:AM14"/>
    <mergeCell ref="AM15:AM16"/>
    <mergeCell ref="AM17:AM18"/>
    <mergeCell ref="L7:L8"/>
    <mergeCell ref="L9:L10"/>
    <mergeCell ref="L11:L12"/>
    <mergeCell ref="L13:L14"/>
    <mergeCell ref="AL27:AL28"/>
    <mergeCell ref="AG31:AG32"/>
    <mergeCell ref="AH31:AH32"/>
    <mergeCell ref="AI31:AI32"/>
    <mergeCell ref="AJ31:AJ32"/>
    <mergeCell ref="AG21:AG22"/>
    <mergeCell ref="AH21:AH22"/>
    <mergeCell ref="AI21:AI22"/>
    <mergeCell ref="AJ21:AJ22"/>
    <mergeCell ref="AG23:AG24"/>
    <mergeCell ref="AH23:AH24"/>
    <mergeCell ref="AI27:AI28"/>
    <mergeCell ref="AJ27:AJ28"/>
    <mergeCell ref="AG33:AG34"/>
    <mergeCell ref="AH33:AH34"/>
    <mergeCell ref="AI33:AI34"/>
    <mergeCell ref="AJ33:AJ34"/>
    <mergeCell ref="AG29:AG30"/>
    <mergeCell ref="AH29:AH30"/>
    <mergeCell ref="AI29:AI30"/>
    <mergeCell ref="AJ29:AJ30"/>
    <mergeCell ref="AH11:AH12"/>
    <mergeCell ref="AI11:AI12"/>
    <mergeCell ref="AJ11:AJ12"/>
    <mergeCell ref="AG15:AG16"/>
    <mergeCell ref="AH15:AH16"/>
    <mergeCell ref="AI15:AI16"/>
    <mergeCell ref="AJ15:AJ16"/>
    <mergeCell ref="AI23:AI24"/>
    <mergeCell ref="AJ23:AJ24"/>
    <mergeCell ref="AG7:AG8"/>
    <mergeCell ref="AH7:AH8"/>
    <mergeCell ref="AI7:AI8"/>
    <mergeCell ref="AJ7:AJ8"/>
    <mergeCell ref="AG13:AG14"/>
    <mergeCell ref="AH13:AH14"/>
    <mergeCell ref="AI13:AI14"/>
    <mergeCell ref="AJ13:AJ14"/>
    <mergeCell ref="AM49:AM50"/>
    <mergeCell ref="AM51:AM52"/>
    <mergeCell ref="AM53:AM54"/>
    <mergeCell ref="G7:G8"/>
    <mergeCell ref="H7:H8"/>
    <mergeCell ref="I7:I8"/>
    <mergeCell ref="J7:J8"/>
    <mergeCell ref="K7:K8"/>
    <mergeCell ref="AM21:AM22"/>
    <mergeCell ref="AM33:AM34"/>
    <mergeCell ref="AK21:AK22"/>
    <mergeCell ref="AK23:AK24"/>
    <mergeCell ref="AK29:AK30"/>
    <mergeCell ref="AK31:AK32"/>
    <mergeCell ref="AK33:AK34"/>
    <mergeCell ref="AK25:AK26"/>
    <mergeCell ref="AM23:AM24"/>
    <mergeCell ref="AM25:AM26"/>
    <mergeCell ref="AK15:AK16"/>
    <mergeCell ref="AM19:AM20"/>
    <mergeCell ref="AK13:AK14"/>
    <mergeCell ref="AL15:AL16"/>
    <mergeCell ref="AL17:AL18"/>
    <mergeCell ref="AL19:AL20"/>
    <mergeCell ref="O9:O10"/>
    <mergeCell ref="X9:X10"/>
    <mergeCell ref="AM7:AM8"/>
    <mergeCell ref="AM9:AM10"/>
    <mergeCell ref="AK7:AK8"/>
    <mergeCell ref="AG9:AG10"/>
    <mergeCell ref="AH9:AH10"/>
    <mergeCell ref="AI9:AI10"/>
    <mergeCell ref="G13:G14"/>
    <mergeCell ref="H13:H14"/>
    <mergeCell ref="G15:G16"/>
    <mergeCell ref="H15:H16"/>
    <mergeCell ref="I15:I16"/>
    <mergeCell ref="J15:J16"/>
    <mergeCell ref="I13:I14"/>
    <mergeCell ref="J13:J14"/>
    <mergeCell ref="I11:I12"/>
    <mergeCell ref="J11:J12"/>
    <mergeCell ref="K9:K10"/>
    <mergeCell ref="M9:M10"/>
    <mergeCell ref="K11:K12"/>
    <mergeCell ref="M11:M12"/>
    <mergeCell ref="M7:M8"/>
    <mergeCell ref="AM31:AM32"/>
    <mergeCell ref="G9:G10"/>
    <mergeCell ref="H9:H10"/>
    <mergeCell ref="I9:I10"/>
    <mergeCell ref="J9:J10"/>
    <mergeCell ref="K13:K14"/>
    <mergeCell ref="M13:M14"/>
    <mergeCell ref="G11:G12"/>
    <mergeCell ref="H11:H12"/>
    <mergeCell ref="AM27:AM28"/>
    <mergeCell ref="AM29:AM30"/>
    <mergeCell ref="AJ9:AJ10"/>
    <mergeCell ref="AK9:AK10"/>
    <mergeCell ref="AG17:AG18"/>
    <mergeCell ref="AK17:AK18"/>
    <mergeCell ref="AG19:AG20"/>
    <mergeCell ref="AH19:AH20"/>
    <mergeCell ref="G25:G26"/>
    <mergeCell ref="H25:H26"/>
    <mergeCell ref="I25:I26"/>
    <mergeCell ref="J25:J26"/>
    <mergeCell ref="G27:G28"/>
    <mergeCell ref="H27:H28"/>
    <mergeCell ref="I27:I28"/>
    <mergeCell ref="J27:J28"/>
    <mergeCell ref="G21:G22"/>
    <mergeCell ref="H21:H22"/>
    <mergeCell ref="G23:G24"/>
    <mergeCell ref="H23:H24"/>
    <mergeCell ref="I23:I24"/>
    <mergeCell ref="J23:J24"/>
    <mergeCell ref="I21:I22"/>
    <mergeCell ref="J21:J22"/>
    <mergeCell ref="K17:K18"/>
    <mergeCell ref="K19:K20"/>
    <mergeCell ref="K23:K24"/>
    <mergeCell ref="G17:G18"/>
    <mergeCell ref="H17:H18"/>
    <mergeCell ref="I17:I18"/>
    <mergeCell ref="J17:J18"/>
    <mergeCell ref="K21:K22"/>
    <mergeCell ref="G19:G20"/>
    <mergeCell ref="H19:H20"/>
    <mergeCell ref="I19:I20"/>
    <mergeCell ref="J19:J20"/>
    <mergeCell ref="F41:F42"/>
    <mergeCell ref="G41:G42"/>
    <mergeCell ref="H41:H42"/>
    <mergeCell ref="I41:I42"/>
    <mergeCell ref="I45:I46"/>
    <mergeCell ref="F43:F44"/>
    <mergeCell ref="G43:G44"/>
    <mergeCell ref="K41:K42"/>
    <mergeCell ref="M41:M42"/>
    <mergeCell ref="J43:J44"/>
    <mergeCell ref="K43:K44"/>
    <mergeCell ref="M43:M44"/>
    <mergeCell ref="J41:J42"/>
    <mergeCell ref="N51:N52"/>
    <mergeCell ref="N43:N44"/>
    <mergeCell ref="N45:N46"/>
    <mergeCell ref="K33:K34"/>
    <mergeCell ref="M33:M34"/>
    <mergeCell ref="N41:N42"/>
    <mergeCell ref="K45:K46"/>
    <mergeCell ref="M45:M46"/>
    <mergeCell ref="F39:N39"/>
    <mergeCell ref="L45:L46"/>
    <mergeCell ref="L51:L52"/>
    <mergeCell ref="F53:F54"/>
    <mergeCell ref="G53:G54"/>
    <mergeCell ref="H53:H54"/>
    <mergeCell ref="I53:I54"/>
    <mergeCell ref="J49:J50"/>
    <mergeCell ref="K49:K50"/>
    <mergeCell ref="J53:J54"/>
    <mergeCell ref="K53:K54"/>
    <mergeCell ref="F51:F52"/>
    <mergeCell ref="G51:G52"/>
    <mergeCell ref="H51:H52"/>
    <mergeCell ref="I51:I52"/>
    <mergeCell ref="N15:N16"/>
    <mergeCell ref="N17:N18"/>
    <mergeCell ref="N19:N20"/>
    <mergeCell ref="M49:M50"/>
    <mergeCell ref="N27:N28"/>
    <mergeCell ref="H43:H44"/>
    <mergeCell ref="I43:I44"/>
    <mergeCell ref="J47:J48"/>
    <mergeCell ref="G45:G46"/>
    <mergeCell ref="H45:H46"/>
    <mergeCell ref="F49:F50"/>
    <mergeCell ref="G49:G50"/>
    <mergeCell ref="H49:H50"/>
    <mergeCell ref="I49:I50"/>
    <mergeCell ref="F45:F46"/>
    <mergeCell ref="F47:F48"/>
    <mergeCell ref="G47:G48"/>
    <mergeCell ref="H47:H48"/>
    <mergeCell ref="I47:I48"/>
    <mergeCell ref="N53:N54"/>
    <mergeCell ref="G29:G30"/>
    <mergeCell ref="G33:G34"/>
    <mergeCell ref="I29:I30"/>
    <mergeCell ref="J29:J30"/>
    <mergeCell ref="J31:J32"/>
    <mergeCell ref="M53:M54"/>
    <mergeCell ref="J51:J52"/>
    <mergeCell ref="K51:K52"/>
    <mergeCell ref="M51:M52"/>
    <mergeCell ref="J45:J46"/>
    <mergeCell ref="N29:N30"/>
    <mergeCell ref="N31:N32"/>
    <mergeCell ref="N33:N34"/>
    <mergeCell ref="K47:K48"/>
    <mergeCell ref="M47:M48"/>
    <mergeCell ref="N7:N8"/>
    <mergeCell ref="N9:N10"/>
    <mergeCell ref="N11:N12"/>
    <mergeCell ref="N13:N14"/>
    <mergeCell ref="N23:N24"/>
    <mergeCell ref="N25:N26"/>
    <mergeCell ref="N21:N22"/>
    <mergeCell ref="N47:N48"/>
    <mergeCell ref="N49:N50"/>
    <mergeCell ref="K25:K26"/>
    <mergeCell ref="H29:H30"/>
    <mergeCell ref="G31:G32"/>
    <mergeCell ref="H31:H32"/>
    <mergeCell ref="I31:I32"/>
    <mergeCell ref="M25:M26"/>
    <mergeCell ref="K27:K28"/>
    <mergeCell ref="M27:M28"/>
    <mergeCell ref="AN17:AN18"/>
    <mergeCell ref="AN19:AN20"/>
    <mergeCell ref="AN21:AN22"/>
    <mergeCell ref="AN23:AN24"/>
    <mergeCell ref="AN25:AN26"/>
    <mergeCell ref="AN27:AN28"/>
    <mergeCell ref="AN7:AN8"/>
    <mergeCell ref="AN9:AN10"/>
    <mergeCell ref="AO9:AO10"/>
    <mergeCell ref="AN11:AN12"/>
    <mergeCell ref="AN13:AN14"/>
    <mergeCell ref="AN15:AN16"/>
    <mergeCell ref="H33:H34"/>
    <mergeCell ref="I33:I34"/>
    <mergeCell ref="J33:J34"/>
    <mergeCell ref="K31:K32"/>
    <mergeCell ref="M31:M32"/>
    <mergeCell ref="K29:K30"/>
    <mergeCell ref="M29:M30"/>
    <mergeCell ref="M17:M18"/>
    <mergeCell ref="M19:M20"/>
    <mergeCell ref="M23:M24"/>
    <mergeCell ref="M21:M22"/>
    <mergeCell ref="K15:K16"/>
    <mergeCell ref="M15:M16"/>
    <mergeCell ref="AI19:AI20"/>
    <mergeCell ref="AJ19:AJ20"/>
    <mergeCell ref="AK19:AK20"/>
    <mergeCell ref="AH17:AH18"/>
    <mergeCell ref="AI17:AI18"/>
    <mergeCell ref="AJ17:AJ18"/>
    <mergeCell ref="AG11:AG12"/>
    <mergeCell ref="AN51:AN52"/>
    <mergeCell ref="AN53:AN54"/>
    <mergeCell ref="AN43:AN44"/>
    <mergeCell ref="AN45:AN46"/>
    <mergeCell ref="AN47:AN48"/>
    <mergeCell ref="AN49:AN50"/>
    <mergeCell ref="BG45:BG46"/>
    <mergeCell ref="BH45:BH46"/>
    <mergeCell ref="BI45:BI46"/>
    <mergeCell ref="AN29:AN30"/>
    <mergeCell ref="AN31:AN32"/>
    <mergeCell ref="AN33:AN34"/>
    <mergeCell ref="AN41:AN42"/>
    <mergeCell ref="BN31:BN32"/>
    <mergeCell ref="BG39:BL39"/>
    <mergeCell ref="BK41:BK42"/>
    <mergeCell ref="BL41:BL42"/>
    <mergeCell ref="BL33:BL34"/>
    <mergeCell ref="BH33:BH34"/>
    <mergeCell ref="BG41:BG42"/>
    <mergeCell ref="BH41:BH42"/>
    <mergeCell ref="BI41:BI42"/>
    <mergeCell ref="BJ41:BJ42"/>
    <mergeCell ref="BG43:BG44"/>
    <mergeCell ref="BH43:BH44"/>
    <mergeCell ref="BI43:BI44"/>
    <mergeCell ref="BL45:BL46"/>
    <mergeCell ref="BK43:BK44"/>
    <mergeCell ref="BL43:BL44"/>
    <mergeCell ref="BJ43:BJ44"/>
    <mergeCell ref="BJ45:BJ46"/>
    <mergeCell ref="BK51:BK52"/>
    <mergeCell ref="BQ15:BQ16"/>
    <mergeCell ref="BO17:BO18"/>
    <mergeCell ref="BN51:BN52"/>
    <mergeCell ref="BN53:BN54"/>
    <mergeCell ref="BM41:BM42"/>
    <mergeCell ref="BM43:BM44"/>
    <mergeCell ref="BM45:BM46"/>
    <mergeCell ref="BM47:BM48"/>
    <mergeCell ref="BM49:BM50"/>
    <mergeCell ref="BM51:BM52"/>
    <mergeCell ref="BM53:BM54"/>
    <mergeCell ref="BN41:BN42"/>
    <mergeCell ref="BM5:BQ5"/>
    <mergeCell ref="BR5:BU5"/>
    <mergeCell ref="BM39:BQ39"/>
    <mergeCell ref="BR39:BU39"/>
    <mergeCell ref="BN21:BN22"/>
    <mergeCell ref="BN23:BN24"/>
    <mergeCell ref="BN25:BN26"/>
    <mergeCell ref="BN27:BN28"/>
    <mergeCell ref="BN29:BN30"/>
    <mergeCell ref="BP15:BP16"/>
    <mergeCell ref="BQ7:BQ8"/>
    <mergeCell ref="BO9:BO10"/>
    <mergeCell ref="BP9:BP10"/>
    <mergeCell ref="BQ9:BQ10"/>
    <mergeCell ref="BO13:BO14"/>
    <mergeCell ref="BP13:BP14"/>
    <mergeCell ref="BQ13:BQ14"/>
    <mergeCell ref="BQ11:BQ12"/>
    <mergeCell ref="BO53:BO54"/>
    <mergeCell ref="BO15:BO16"/>
    <mergeCell ref="BN7:BN8"/>
    <mergeCell ref="BN9:BN10"/>
    <mergeCell ref="BN11:BN12"/>
    <mergeCell ref="BN13:BN14"/>
    <mergeCell ref="BO11:BO12"/>
    <mergeCell ref="BP11:BP12"/>
    <mergeCell ref="BO7:BO8"/>
    <mergeCell ref="BP7:BP8"/>
    <mergeCell ref="BO49:BO50"/>
    <mergeCell ref="BO45:BO46"/>
    <mergeCell ref="BO47:BO48"/>
    <mergeCell ref="BO41:BO42"/>
    <mergeCell ref="BN49:BN50"/>
    <mergeCell ref="BN43:BN44"/>
    <mergeCell ref="BN45:BN46"/>
    <mergeCell ref="BN47:BN48"/>
    <mergeCell ref="BP45:BP46"/>
    <mergeCell ref="BP47:BP48"/>
    <mergeCell ref="BN15:BN16"/>
    <mergeCell ref="BN17:BN18"/>
    <mergeCell ref="BN19:BN20"/>
    <mergeCell ref="BU7:BU8"/>
    <mergeCell ref="BT9:BT10"/>
    <mergeCell ref="BU9:BU10"/>
    <mergeCell ref="BT11:BT12"/>
    <mergeCell ref="BU11:BU12"/>
    <mergeCell ref="BU13:BU14"/>
    <mergeCell ref="BS29:BS30"/>
    <mergeCell ref="BS31:BS32"/>
    <mergeCell ref="BS33:BS34"/>
    <mergeCell ref="BT7:BT8"/>
    <mergeCell ref="BT13:BT14"/>
    <mergeCell ref="BT19:BT20"/>
    <mergeCell ref="BT25:BT26"/>
    <mergeCell ref="BT31:BT32"/>
    <mergeCell ref="BS21:BS22"/>
    <mergeCell ref="BS23:BS24"/>
    <mergeCell ref="BP33:BP34"/>
    <mergeCell ref="BQ33:BQ34"/>
    <mergeCell ref="BP31:BP32"/>
    <mergeCell ref="BQ31:BQ32"/>
    <mergeCell ref="BS7:BS8"/>
    <mergeCell ref="BS9:BS10"/>
    <mergeCell ref="BS11:BS12"/>
    <mergeCell ref="BS13:BS14"/>
    <mergeCell ref="BS25:BS26"/>
    <mergeCell ref="BS27:BS28"/>
    <mergeCell ref="BP29:BP30"/>
    <mergeCell ref="BQ29:BQ30"/>
    <mergeCell ref="BP25:BP26"/>
    <mergeCell ref="BQ25:BQ26"/>
    <mergeCell ref="BP27:BP28"/>
    <mergeCell ref="BQ27:BQ28"/>
    <mergeCell ref="BU31:BU32"/>
    <mergeCell ref="BT33:BT34"/>
    <mergeCell ref="BU33:BU34"/>
    <mergeCell ref="BS41:BS42"/>
    <mergeCell ref="BT41:BT42"/>
    <mergeCell ref="BU41:BU42"/>
    <mergeCell ref="BT23:BT24"/>
    <mergeCell ref="BU23:BU24"/>
    <mergeCell ref="BU25:BU26"/>
    <mergeCell ref="BT27:BT28"/>
    <mergeCell ref="BU27:BU28"/>
    <mergeCell ref="BT29:BT30"/>
    <mergeCell ref="BU29:BU30"/>
    <mergeCell ref="BT15:BT16"/>
    <mergeCell ref="BU15:BU16"/>
    <mergeCell ref="BT17:BT18"/>
    <mergeCell ref="BU17:BU18"/>
    <mergeCell ref="BU19:BU20"/>
    <mergeCell ref="BT21:BT22"/>
    <mergeCell ref="BU21:BU22"/>
    <mergeCell ref="BS15:BS16"/>
    <mergeCell ref="BS17:BS18"/>
    <mergeCell ref="BS19:BS20"/>
    <mergeCell ref="BS51:BS52"/>
    <mergeCell ref="BT51:BT52"/>
    <mergeCell ref="BU51:BU52"/>
    <mergeCell ref="BS53:BS54"/>
    <mergeCell ref="BT53:BT54"/>
    <mergeCell ref="BU53:BU54"/>
    <mergeCell ref="BS47:BS48"/>
    <mergeCell ref="BT47:BT48"/>
    <mergeCell ref="BU47:BU48"/>
    <mergeCell ref="BS49:BS50"/>
    <mergeCell ref="BT49:BT50"/>
    <mergeCell ref="BU49:BU50"/>
    <mergeCell ref="BS43:BS44"/>
    <mergeCell ref="BT43:BT44"/>
    <mergeCell ref="BU43:BU44"/>
    <mergeCell ref="BS45:BS46"/>
    <mergeCell ref="BT45:BT46"/>
    <mergeCell ref="BU45:BU46"/>
    <mergeCell ref="BM27:BM28"/>
    <mergeCell ref="BM29:BM30"/>
    <mergeCell ref="BN33:BN34"/>
    <mergeCell ref="BO33:BO34"/>
    <mergeCell ref="BR25:BR26"/>
    <mergeCell ref="BR27:BR28"/>
    <mergeCell ref="BR29:BR30"/>
    <mergeCell ref="BR53:BR54"/>
    <mergeCell ref="BR41:BR42"/>
    <mergeCell ref="BR43:BR44"/>
    <mergeCell ref="BR45:BR46"/>
    <mergeCell ref="BR47:BR48"/>
    <mergeCell ref="BR49:BR50"/>
    <mergeCell ref="BR51:BR52"/>
    <mergeCell ref="BO31:BO32"/>
    <mergeCell ref="BO29:BO30"/>
    <mergeCell ref="BO25:BO26"/>
    <mergeCell ref="BO27:BO28"/>
    <mergeCell ref="BP41:BP42"/>
    <mergeCell ref="BQ41:BQ42"/>
    <mergeCell ref="BO43:BO44"/>
    <mergeCell ref="BP43:BP44"/>
    <mergeCell ref="BQ43:BQ44"/>
    <mergeCell ref="BP53:BP54"/>
    <mergeCell ref="BQ53:BQ54"/>
    <mergeCell ref="BP49:BP50"/>
    <mergeCell ref="BQ49:BQ50"/>
    <mergeCell ref="BO51:BO52"/>
    <mergeCell ref="BP51:BP52"/>
    <mergeCell ref="BQ51:BQ52"/>
    <mergeCell ref="BQ45:BQ46"/>
    <mergeCell ref="BQ47:BQ48"/>
    <mergeCell ref="BR13:BR14"/>
    <mergeCell ref="BR15:BR16"/>
    <mergeCell ref="BM7:BM8"/>
    <mergeCell ref="BM9:BM10"/>
    <mergeCell ref="BM11:BM12"/>
    <mergeCell ref="BR7:BR8"/>
    <mergeCell ref="BR9:BR10"/>
    <mergeCell ref="BR11:BR12"/>
    <mergeCell ref="BM13:BM14"/>
    <mergeCell ref="BM15:BM16"/>
    <mergeCell ref="BM25:BM26"/>
    <mergeCell ref="BR17:BR18"/>
    <mergeCell ref="BR19:BR20"/>
    <mergeCell ref="BR21:BR22"/>
    <mergeCell ref="BR23:BR24"/>
    <mergeCell ref="BR31:BR32"/>
    <mergeCell ref="BM31:BM32"/>
    <mergeCell ref="BM17:BM18"/>
    <mergeCell ref="BM19:BM20"/>
    <mergeCell ref="BM21:BM22"/>
    <mergeCell ref="BM23:BM24"/>
    <mergeCell ref="BO23:BO24"/>
    <mergeCell ref="BP23:BP24"/>
    <mergeCell ref="BQ23:BQ24"/>
    <mergeCell ref="BP17:BP18"/>
    <mergeCell ref="BQ17:BQ18"/>
    <mergeCell ref="BO19:BO20"/>
    <mergeCell ref="BP19:BP20"/>
    <mergeCell ref="BQ19:BQ20"/>
    <mergeCell ref="BO21:BO22"/>
    <mergeCell ref="BP21:BP22"/>
    <mergeCell ref="BQ21:BQ22"/>
  </mergeCells>
  <phoneticPr fontId="4"/>
  <printOptions horizontalCentered="1" verticalCentered="1"/>
  <pageMargins left="0" right="0" top="0.39370078740157483" bottom="0.39370078740157483" header="0.51181102362204722" footer="0.51181102362204722"/>
  <pageSetup paperSize="9" scale="75" orientation="portrait" r:id="rId1"/>
  <headerFooter alignWithMargins="0"/>
  <colBreaks count="3" manualBreakCount="3">
    <brk id="46" max="53" man="1"/>
    <brk id="58" max="53" man="1"/>
    <brk id="73"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enableFormatConditionsCalculation="0">
    <tabColor indexed="45"/>
  </sheetPr>
  <dimension ref="A1:A52"/>
  <sheetViews>
    <sheetView showGridLines="0" view="pageBreakPreview" zoomScaleNormal="100" workbookViewId="0">
      <selection activeCell="G47" sqref="G47"/>
    </sheetView>
  </sheetViews>
  <sheetFormatPr defaultRowHeight="12"/>
  <cols>
    <col min="1" max="1" width="74.42578125" style="493" customWidth="1"/>
    <col min="2" max="16384" width="9.140625" style="493"/>
  </cols>
  <sheetData>
    <row r="1" spans="1:1" ht="12.75" thickTop="1">
      <c r="A1" s="492"/>
    </row>
    <row r="2" spans="1:1">
      <c r="A2" s="494"/>
    </row>
    <row r="3" spans="1:1">
      <c r="A3" s="494"/>
    </row>
    <row r="4" spans="1:1">
      <c r="A4" s="495"/>
    </row>
    <row r="5" spans="1:1">
      <c r="A5" s="495"/>
    </row>
    <row r="6" spans="1:1">
      <c r="A6" s="495"/>
    </row>
    <row r="7" spans="1:1">
      <c r="A7" s="495"/>
    </row>
    <row r="8" spans="1:1">
      <c r="A8" s="495"/>
    </row>
    <row r="9" spans="1:1">
      <c r="A9" s="495"/>
    </row>
    <row r="10" spans="1:1">
      <c r="A10" s="495"/>
    </row>
    <row r="11" spans="1:1">
      <c r="A11" s="495"/>
    </row>
    <row r="12" spans="1:1">
      <c r="A12" s="982"/>
    </row>
    <row r="13" spans="1:1">
      <c r="A13" s="982"/>
    </row>
    <row r="14" spans="1:1">
      <c r="A14" s="982"/>
    </row>
    <row r="15" spans="1:1">
      <c r="A15" s="982" t="s">
        <v>273</v>
      </c>
    </row>
    <row r="16" spans="1:1">
      <c r="A16" s="982"/>
    </row>
    <row r="17" spans="1:1">
      <c r="A17" s="982"/>
    </row>
    <row r="18" spans="1:1">
      <c r="A18" s="983"/>
    </row>
    <row r="19" spans="1:1">
      <c r="A19" s="983"/>
    </row>
    <row r="20" spans="1:1">
      <c r="A20" s="494"/>
    </row>
    <row r="21" spans="1:1">
      <c r="A21" s="494"/>
    </row>
    <row r="22" spans="1:1">
      <c r="A22" s="495"/>
    </row>
    <row r="23" spans="1:1">
      <c r="A23" s="495"/>
    </row>
    <row r="24" spans="1:1">
      <c r="A24" s="984"/>
    </row>
    <row r="25" spans="1:1">
      <c r="A25" s="984"/>
    </row>
    <row r="26" spans="1:1">
      <c r="A26" s="494"/>
    </row>
    <row r="27" spans="1:1">
      <c r="A27" s="494"/>
    </row>
    <row r="28" spans="1:1">
      <c r="A28" s="494"/>
    </row>
    <row r="29" spans="1:1">
      <c r="A29" s="494"/>
    </row>
    <row r="30" spans="1:1">
      <c r="A30" s="494"/>
    </row>
    <row r="31" spans="1:1">
      <c r="A31" s="495"/>
    </row>
    <row r="32" spans="1:1">
      <c r="A32" s="495"/>
    </row>
    <row r="33" spans="1:1">
      <c r="A33" s="495"/>
    </row>
    <row r="34" spans="1:1">
      <c r="A34" s="495"/>
    </row>
    <row r="35" spans="1:1">
      <c r="A35" s="495"/>
    </row>
    <row r="36" spans="1:1">
      <c r="A36" s="495"/>
    </row>
    <row r="37" spans="1:1">
      <c r="A37" s="495"/>
    </row>
    <row r="38" spans="1:1">
      <c r="A38" s="495"/>
    </row>
    <row r="39" spans="1:1">
      <c r="A39" s="495"/>
    </row>
    <row r="40" spans="1:1">
      <c r="A40" s="981"/>
    </row>
    <row r="41" spans="1:1">
      <c r="A41" s="981"/>
    </row>
    <row r="42" spans="1:1">
      <c r="A42" s="981"/>
    </row>
    <row r="43" spans="1:1">
      <c r="A43" s="495"/>
    </row>
    <row r="44" spans="1:1">
      <c r="A44" s="495"/>
    </row>
    <row r="45" spans="1:1">
      <c r="A45" s="495"/>
    </row>
    <row r="46" spans="1:1">
      <c r="A46" s="495"/>
    </row>
    <row r="47" spans="1:1">
      <c r="A47" s="495"/>
    </row>
    <row r="48" spans="1:1">
      <c r="A48" s="495"/>
    </row>
    <row r="49" spans="1:1">
      <c r="A49" s="495"/>
    </row>
    <row r="50" spans="1:1">
      <c r="A50" s="495"/>
    </row>
    <row r="51" spans="1:1" ht="12.75" thickBot="1">
      <c r="A51" s="496"/>
    </row>
    <row r="52" spans="1:1" ht="12.75" thickTop="1"/>
  </sheetData>
  <mergeCells count="5">
    <mergeCell ref="A40:A42"/>
    <mergeCell ref="A12:A14"/>
    <mergeCell ref="A15:A17"/>
    <mergeCell ref="A18:A19"/>
    <mergeCell ref="A24:A25"/>
  </mergeCells>
  <phoneticPr fontId="10"/>
  <printOptions horizontalCentered="1" verticalCentered="1"/>
  <pageMargins left="0.78740157480314965" right="0.78740157480314965" top="0.78740157480314965" bottom="0.78740157480314965" header="0.51181102362204722" footer="0.51181102362204722"/>
  <pageSetup paperSize="9" scale="12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theme="9" tint="0.59999389629810485"/>
  </sheetPr>
  <dimension ref="A1:BE65"/>
  <sheetViews>
    <sheetView showGridLines="0" view="pageBreakPreview" zoomScaleNormal="100" zoomScaleSheetLayoutView="100" workbookViewId="0">
      <selection activeCell="AP26" sqref="AP26"/>
    </sheetView>
  </sheetViews>
  <sheetFormatPr defaultColWidth="10.28515625" defaultRowHeight="10.5"/>
  <cols>
    <col min="1" max="27" width="3.5703125" style="28" customWidth="1"/>
    <col min="28" max="28" width="1.7109375" style="28" customWidth="1"/>
    <col min="29" max="29" width="15.5703125" style="28" customWidth="1"/>
    <col min="30" max="30" width="6.7109375" style="28" customWidth="1"/>
    <col min="31" max="31" width="7.42578125" style="28" customWidth="1"/>
    <col min="32" max="34" width="6.7109375" style="28" customWidth="1"/>
    <col min="35" max="35" width="1.7109375" style="28" customWidth="1"/>
    <col min="36" max="36" width="15.5703125" style="28" customWidth="1"/>
    <col min="37" max="37" width="6.7109375" style="28" customWidth="1"/>
    <col min="38" max="38" width="7.28515625" style="28" customWidth="1"/>
    <col min="39" max="42" width="6.7109375" style="28" customWidth="1"/>
    <col min="43" max="43" width="1.7109375" style="28" customWidth="1"/>
    <col min="44" max="44" width="15.5703125" style="28" customWidth="1"/>
    <col min="45" max="49" width="6.7109375" style="28" customWidth="1"/>
    <col min="50" max="50" width="1.7109375" style="28" customWidth="1"/>
    <col min="51" max="51" width="15.5703125" style="28" customWidth="1"/>
    <col min="52" max="57" width="6.7109375" style="28" customWidth="1"/>
    <col min="58" max="16384" width="10.28515625" style="28"/>
  </cols>
  <sheetData>
    <row r="1" spans="1:57" ht="21" customHeight="1" thickBot="1">
      <c r="A1" s="823">
        <v>28</v>
      </c>
      <c r="B1" s="823"/>
      <c r="C1" s="499" t="s">
        <v>639</v>
      </c>
      <c r="D1" s="499"/>
      <c r="E1" s="499"/>
      <c r="F1" s="499"/>
      <c r="G1" s="499"/>
      <c r="H1" s="499"/>
      <c r="I1" s="499"/>
      <c r="J1" s="499"/>
      <c r="K1" s="499"/>
      <c r="L1" s="499"/>
      <c r="M1" s="499"/>
      <c r="N1" s="499"/>
      <c r="O1" s="499"/>
      <c r="P1" s="499"/>
      <c r="Q1" s="499"/>
      <c r="R1" s="499"/>
      <c r="S1" s="499"/>
      <c r="T1" s="499"/>
      <c r="U1" s="499"/>
      <c r="V1" s="824" t="s">
        <v>598</v>
      </c>
      <c r="W1" s="824"/>
      <c r="X1" s="824"/>
      <c r="Y1" s="824"/>
      <c r="Z1" s="824"/>
      <c r="AA1" s="824"/>
      <c r="AC1" s="28" t="s">
        <v>492</v>
      </c>
      <c r="AR1" s="28" t="s">
        <v>261</v>
      </c>
    </row>
    <row r="3" spans="1:57">
      <c r="B3" s="846" t="s">
        <v>767</v>
      </c>
      <c r="C3" s="847"/>
      <c r="D3" s="847"/>
      <c r="E3" s="847"/>
      <c r="F3" s="847"/>
      <c r="G3" s="847"/>
      <c r="H3" s="847"/>
      <c r="I3" s="847"/>
      <c r="J3" s="847"/>
      <c r="K3" s="847"/>
      <c r="L3" s="847"/>
      <c r="N3" s="436"/>
      <c r="O3" s="437"/>
      <c r="P3" s="437"/>
      <c r="Q3" s="437"/>
      <c r="R3" s="437"/>
      <c r="S3" s="437"/>
      <c r="T3" s="437"/>
      <c r="U3" s="437"/>
      <c r="V3" s="437"/>
      <c r="W3" s="437"/>
      <c r="X3" s="437"/>
      <c r="Y3" s="437"/>
      <c r="Z3" s="437"/>
      <c r="AA3" s="438"/>
      <c r="AC3" s="28" t="s">
        <v>438</v>
      </c>
      <c r="AJ3" s="28" t="s">
        <v>656</v>
      </c>
      <c r="AR3" s="28" t="s">
        <v>438</v>
      </c>
      <c r="AY3" s="28" t="s">
        <v>656</v>
      </c>
    </row>
    <row r="4" spans="1:57" ht="11.25" thickBot="1">
      <c r="B4" s="847"/>
      <c r="C4" s="847"/>
      <c r="D4" s="847"/>
      <c r="E4" s="847"/>
      <c r="F4" s="847"/>
      <c r="G4" s="847"/>
      <c r="H4" s="847"/>
      <c r="I4" s="847"/>
      <c r="J4" s="847"/>
      <c r="K4" s="847"/>
      <c r="L4" s="847"/>
      <c r="N4" s="439"/>
      <c r="O4" s="89"/>
      <c r="P4" s="89"/>
      <c r="Q4" s="89"/>
      <c r="R4" s="89"/>
      <c r="S4" s="89"/>
      <c r="T4" s="89"/>
      <c r="U4" s="89"/>
      <c r="V4" s="89"/>
      <c r="W4" s="89"/>
      <c r="X4" s="89"/>
      <c r="Y4" s="89"/>
      <c r="Z4" s="89"/>
      <c r="AA4" s="440"/>
    </row>
    <row r="5" spans="1:57" ht="10.5" customHeight="1">
      <c r="B5" s="847"/>
      <c r="C5" s="847"/>
      <c r="D5" s="847"/>
      <c r="E5" s="847"/>
      <c r="F5" s="847"/>
      <c r="G5" s="847"/>
      <c r="H5" s="847"/>
      <c r="I5" s="847"/>
      <c r="J5" s="847"/>
      <c r="K5" s="847"/>
      <c r="L5" s="847"/>
      <c r="N5" s="439"/>
      <c r="O5" s="89"/>
      <c r="P5" s="89"/>
      <c r="Q5" s="89"/>
      <c r="R5" s="89"/>
      <c r="S5" s="89"/>
      <c r="T5" s="89"/>
      <c r="U5" s="89"/>
      <c r="V5" s="89"/>
      <c r="W5" s="89"/>
      <c r="X5" s="89"/>
      <c r="Y5" s="89"/>
      <c r="Z5" s="89"/>
      <c r="AA5" s="440"/>
      <c r="AC5" s="842"/>
      <c r="AD5" s="841" t="s">
        <v>328</v>
      </c>
      <c r="AE5" s="843" t="s">
        <v>329</v>
      </c>
      <c r="AF5" s="842" t="s">
        <v>439</v>
      </c>
      <c r="AG5" s="841" t="s">
        <v>327</v>
      </c>
      <c r="AH5" s="842" t="s">
        <v>414</v>
      </c>
      <c r="AJ5" s="842"/>
      <c r="AK5" s="841" t="s">
        <v>328</v>
      </c>
      <c r="AL5" s="843" t="s">
        <v>329</v>
      </c>
      <c r="AM5" s="842" t="s">
        <v>439</v>
      </c>
      <c r="AN5" s="841" t="s">
        <v>327</v>
      </c>
      <c r="AO5" s="842" t="s">
        <v>414</v>
      </c>
      <c r="AP5" s="842" t="s">
        <v>631</v>
      </c>
      <c r="AR5" s="839"/>
      <c r="AS5" s="837" t="s">
        <v>328</v>
      </c>
      <c r="AT5" s="831" t="s">
        <v>329</v>
      </c>
      <c r="AU5" s="845" t="s">
        <v>439</v>
      </c>
      <c r="AV5" s="835" t="s">
        <v>327</v>
      </c>
      <c r="AW5" s="827" t="s">
        <v>414</v>
      </c>
      <c r="AY5" s="839"/>
      <c r="AZ5" s="837" t="s">
        <v>328</v>
      </c>
      <c r="BA5" s="831" t="s">
        <v>329</v>
      </c>
      <c r="BB5" s="833" t="s">
        <v>439</v>
      </c>
      <c r="BC5" s="835" t="s">
        <v>327</v>
      </c>
      <c r="BD5" s="827" t="s">
        <v>414</v>
      </c>
      <c r="BE5" s="829" t="s">
        <v>631</v>
      </c>
    </row>
    <row r="6" spans="1:57" ht="11.25" thickBot="1">
      <c r="B6" s="847"/>
      <c r="C6" s="847"/>
      <c r="D6" s="847"/>
      <c r="E6" s="847"/>
      <c r="F6" s="847"/>
      <c r="G6" s="847"/>
      <c r="H6" s="847"/>
      <c r="I6" s="847"/>
      <c r="J6" s="847"/>
      <c r="K6" s="847"/>
      <c r="L6" s="847"/>
      <c r="N6" s="439"/>
      <c r="O6" s="89"/>
      <c r="P6" s="89"/>
      <c r="Q6" s="89"/>
      <c r="R6" s="89"/>
      <c r="S6" s="89"/>
      <c r="T6" s="89"/>
      <c r="U6" s="89"/>
      <c r="V6" s="89"/>
      <c r="W6" s="89"/>
      <c r="X6" s="89"/>
      <c r="Y6" s="89"/>
      <c r="Z6" s="89"/>
      <c r="AA6" s="440"/>
      <c r="AC6" s="842"/>
      <c r="AD6" s="842"/>
      <c r="AE6" s="844"/>
      <c r="AF6" s="842"/>
      <c r="AG6" s="842"/>
      <c r="AH6" s="842"/>
      <c r="AJ6" s="842"/>
      <c r="AK6" s="842"/>
      <c r="AL6" s="844"/>
      <c r="AM6" s="842"/>
      <c r="AN6" s="842"/>
      <c r="AO6" s="842"/>
      <c r="AP6" s="842"/>
      <c r="AR6" s="840"/>
      <c r="AS6" s="838"/>
      <c r="AT6" s="832"/>
      <c r="AU6" s="836"/>
      <c r="AV6" s="836"/>
      <c r="AW6" s="828"/>
      <c r="AY6" s="840"/>
      <c r="AZ6" s="838"/>
      <c r="BA6" s="832"/>
      <c r="BB6" s="834"/>
      <c r="BC6" s="836"/>
      <c r="BD6" s="828"/>
      <c r="BE6" s="830"/>
    </row>
    <row r="7" spans="1:57" ht="11.25" thickBot="1">
      <c r="B7" s="847"/>
      <c r="C7" s="847"/>
      <c r="D7" s="847"/>
      <c r="E7" s="847"/>
      <c r="F7" s="847"/>
      <c r="G7" s="847"/>
      <c r="H7" s="847"/>
      <c r="I7" s="847"/>
      <c r="J7" s="847"/>
      <c r="K7" s="847"/>
      <c r="L7" s="847"/>
      <c r="N7" s="439"/>
      <c r="O7" s="89"/>
      <c r="P7" s="89"/>
      <c r="Q7" s="89"/>
      <c r="R7" s="89"/>
      <c r="S7" s="89"/>
      <c r="T7" s="89"/>
      <c r="U7" s="89"/>
      <c r="V7" s="89"/>
      <c r="W7" s="89"/>
      <c r="X7" s="89"/>
      <c r="Y7" s="89"/>
      <c r="Z7" s="89"/>
      <c r="AA7" s="440"/>
      <c r="AC7" s="580" t="s">
        <v>633</v>
      </c>
      <c r="AD7" s="787">
        <f>AS7</f>
        <v>9.8716683119447188E-2</v>
      </c>
      <c r="AE7" s="787">
        <f>+AL7/$BE7</f>
        <v>0.21322803553800593</v>
      </c>
      <c r="AF7" s="787">
        <f>+AM7/$BE7</f>
        <v>0.60908193484698914</v>
      </c>
      <c r="AG7" s="715">
        <f>+AN7/$BE7</f>
        <v>4.5409674234945706E-2</v>
      </c>
      <c r="AH7" s="715">
        <f>+AO7/$BE7</f>
        <v>3.3563672260612042E-2</v>
      </c>
      <c r="AJ7" s="580" t="s">
        <v>633</v>
      </c>
      <c r="AK7" s="714">
        <f t="shared" ref="AK7:AP7" si="0">AZ7</f>
        <v>100</v>
      </c>
      <c r="AL7" s="714">
        <f t="shared" si="0"/>
        <v>216</v>
      </c>
      <c r="AM7" s="714">
        <f t="shared" si="0"/>
        <v>617</v>
      </c>
      <c r="AN7" s="714">
        <f t="shared" si="0"/>
        <v>46</v>
      </c>
      <c r="AO7" s="714">
        <f t="shared" si="0"/>
        <v>34</v>
      </c>
      <c r="AP7" s="714">
        <f t="shared" si="0"/>
        <v>1013</v>
      </c>
      <c r="AR7" s="39" t="s">
        <v>633</v>
      </c>
      <c r="AS7" s="91">
        <f>+AZ7/$BE7</f>
        <v>9.8716683119447188E-2</v>
      </c>
      <c r="AT7" s="37">
        <f>+BA7/$BE7</f>
        <v>0.21322803553800593</v>
      </c>
      <c r="AU7" s="37">
        <f>+BB7/$BE7</f>
        <v>0.60908193484698914</v>
      </c>
      <c r="AV7" s="37">
        <f>+BC7/$BE7</f>
        <v>4.5409674234945706E-2</v>
      </c>
      <c r="AW7" s="38">
        <f>+BD7/$BE7</f>
        <v>3.3563672260612042E-2</v>
      </c>
      <c r="AY7" s="39" t="s">
        <v>633</v>
      </c>
      <c r="AZ7" s="84">
        <f>+集計・資料①!I33</f>
        <v>100</v>
      </c>
      <c r="BA7" s="84">
        <f>+集計・資料①!J33</f>
        <v>216</v>
      </c>
      <c r="BB7" s="84">
        <f>+集計・資料①!K33</f>
        <v>617</v>
      </c>
      <c r="BC7" s="84">
        <f>+集計・資料①!L33</f>
        <v>46</v>
      </c>
      <c r="BD7" s="66">
        <f>+集計・資料①!M33</f>
        <v>34</v>
      </c>
      <c r="BE7" s="43">
        <f>+SUM(AZ7:BD7)</f>
        <v>1013</v>
      </c>
    </row>
    <row r="8" spans="1:57">
      <c r="B8" s="847"/>
      <c r="C8" s="847"/>
      <c r="D8" s="847"/>
      <c r="E8" s="847"/>
      <c r="F8" s="847"/>
      <c r="G8" s="847"/>
      <c r="H8" s="847"/>
      <c r="I8" s="847"/>
      <c r="J8" s="847"/>
      <c r="K8" s="847"/>
      <c r="L8" s="847"/>
      <c r="N8" s="439"/>
      <c r="O8" s="89"/>
      <c r="P8" s="89"/>
      <c r="Q8" s="89"/>
      <c r="R8" s="89"/>
      <c r="S8" s="89"/>
      <c r="T8" s="89"/>
      <c r="U8" s="89"/>
      <c r="V8" s="89"/>
      <c r="W8" s="89"/>
      <c r="X8" s="89"/>
      <c r="Y8" s="89"/>
      <c r="Z8" s="89"/>
      <c r="AA8" s="440"/>
    </row>
    <row r="9" spans="1:57">
      <c r="B9" s="847"/>
      <c r="C9" s="847"/>
      <c r="D9" s="847"/>
      <c r="E9" s="847"/>
      <c r="F9" s="847"/>
      <c r="G9" s="847"/>
      <c r="H9" s="847"/>
      <c r="I9" s="847"/>
      <c r="J9" s="847"/>
      <c r="K9" s="847"/>
      <c r="L9" s="847"/>
      <c r="N9" s="439"/>
      <c r="O9" s="89"/>
      <c r="P9" s="89"/>
      <c r="Q9" s="89"/>
      <c r="R9" s="89"/>
      <c r="S9" s="89"/>
      <c r="T9" s="89"/>
      <c r="U9" s="89"/>
      <c r="V9" s="89"/>
      <c r="W9" s="89"/>
      <c r="X9" s="89"/>
      <c r="Y9" s="89"/>
      <c r="Z9" s="89"/>
      <c r="AA9" s="440"/>
      <c r="AC9" s="28" t="s">
        <v>443</v>
      </c>
      <c r="AG9" s="609">
        <f>SUM(AD7:AF7)</f>
        <v>0.92102665350444224</v>
      </c>
      <c r="AJ9" s="28" t="s">
        <v>641</v>
      </c>
      <c r="AR9" s="28" t="s">
        <v>443</v>
      </c>
      <c r="AY9" s="28" t="s">
        <v>641</v>
      </c>
    </row>
    <row r="10" spans="1:57" ht="11.25" thickBot="1">
      <c r="B10" s="847"/>
      <c r="C10" s="847"/>
      <c r="D10" s="847"/>
      <c r="E10" s="847"/>
      <c r="F10" s="847"/>
      <c r="G10" s="847"/>
      <c r="H10" s="847"/>
      <c r="I10" s="847"/>
      <c r="J10" s="847"/>
      <c r="K10" s="847"/>
      <c r="L10" s="847"/>
      <c r="N10" s="439"/>
      <c r="O10" s="89"/>
      <c r="P10" s="89"/>
      <c r="Q10" s="89"/>
      <c r="R10" s="89"/>
      <c r="S10" s="89"/>
      <c r="T10" s="89"/>
      <c r="U10" s="89"/>
      <c r="V10" s="89"/>
      <c r="W10" s="89"/>
      <c r="X10" s="89"/>
      <c r="Y10" s="89"/>
      <c r="Z10" s="89"/>
      <c r="AA10" s="440"/>
    </row>
    <row r="11" spans="1:57" ht="11.25" customHeight="1">
      <c r="B11" s="847"/>
      <c r="C11" s="847"/>
      <c r="D11" s="847"/>
      <c r="E11" s="847"/>
      <c r="F11" s="847"/>
      <c r="G11" s="847"/>
      <c r="H11" s="847"/>
      <c r="I11" s="847"/>
      <c r="J11" s="847"/>
      <c r="K11" s="847"/>
      <c r="L11" s="847"/>
      <c r="N11" s="439"/>
      <c r="O11" s="89"/>
      <c r="P11" s="89"/>
      <c r="Q11" s="89"/>
      <c r="R11" s="89"/>
      <c r="S11" s="89"/>
      <c r="T11" s="89"/>
      <c r="U11" s="89"/>
      <c r="V11" s="89"/>
      <c r="W11" s="89"/>
      <c r="X11" s="89"/>
      <c r="Y11" s="89"/>
      <c r="Z11" s="89"/>
      <c r="AA11" s="440"/>
      <c r="AC11" s="855" t="s">
        <v>625</v>
      </c>
      <c r="AD11" s="841" t="s">
        <v>328</v>
      </c>
      <c r="AE11" s="843" t="s">
        <v>329</v>
      </c>
      <c r="AF11" s="842" t="s">
        <v>439</v>
      </c>
      <c r="AG11" s="841" t="s">
        <v>327</v>
      </c>
      <c r="AH11" s="842" t="s">
        <v>414</v>
      </c>
      <c r="AJ11" s="855" t="s">
        <v>625</v>
      </c>
      <c r="AK11" s="841" t="s">
        <v>328</v>
      </c>
      <c r="AL11" s="843" t="s">
        <v>329</v>
      </c>
      <c r="AM11" s="842" t="s">
        <v>439</v>
      </c>
      <c r="AN11" s="841" t="s">
        <v>327</v>
      </c>
      <c r="AO11" s="842" t="s">
        <v>414</v>
      </c>
      <c r="AP11" s="842" t="s">
        <v>631</v>
      </c>
      <c r="AR11" s="852" t="s">
        <v>625</v>
      </c>
      <c r="AS11" s="837" t="s">
        <v>328</v>
      </c>
      <c r="AT11" s="831" t="s">
        <v>329</v>
      </c>
      <c r="AU11" s="845" t="s">
        <v>439</v>
      </c>
      <c r="AV11" s="835" t="s">
        <v>327</v>
      </c>
      <c r="AW11" s="827" t="s">
        <v>414</v>
      </c>
      <c r="AY11" s="852" t="s">
        <v>625</v>
      </c>
      <c r="AZ11" s="837" t="s">
        <v>328</v>
      </c>
      <c r="BA11" s="831" t="s">
        <v>329</v>
      </c>
      <c r="BB11" s="845" t="s">
        <v>439</v>
      </c>
      <c r="BC11" s="835" t="s">
        <v>327</v>
      </c>
      <c r="BD11" s="827" t="s">
        <v>414</v>
      </c>
      <c r="BE11" s="848" t="s">
        <v>631</v>
      </c>
    </row>
    <row r="12" spans="1:57" ht="11.25" thickBot="1">
      <c r="B12" s="847"/>
      <c r="C12" s="847"/>
      <c r="D12" s="847"/>
      <c r="E12" s="847"/>
      <c r="F12" s="847"/>
      <c r="G12" s="847"/>
      <c r="H12" s="847"/>
      <c r="I12" s="847"/>
      <c r="J12" s="847"/>
      <c r="K12" s="847"/>
      <c r="L12" s="847"/>
      <c r="N12" s="439"/>
      <c r="O12" s="89"/>
      <c r="P12" s="89"/>
      <c r="Q12" s="89"/>
      <c r="R12" s="89"/>
      <c r="S12" s="89"/>
      <c r="T12" s="89"/>
      <c r="U12" s="89"/>
      <c r="V12" s="89"/>
      <c r="W12" s="89"/>
      <c r="X12" s="89"/>
      <c r="Y12" s="89"/>
      <c r="Z12" s="89"/>
      <c r="AA12" s="440"/>
      <c r="AC12" s="855"/>
      <c r="AD12" s="842"/>
      <c r="AE12" s="844"/>
      <c r="AF12" s="842"/>
      <c r="AG12" s="842"/>
      <c r="AH12" s="842"/>
      <c r="AJ12" s="855"/>
      <c r="AK12" s="842"/>
      <c r="AL12" s="844"/>
      <c r="AM12" s="842"/>
      <c r="AN12" s="842"/>
      <c r="AO12" s="842"/>
      <c r="AP12" s="842"/>
      <c r="AR12" s="853"/>
      <c r="AS12" s="838"/>
      <c r="AT12" s="832"/>
      <c r="AU12" s="836"/>
      <c r="AV12" s="836"/>
      <c r="AW12" s="828"/>
      <c r="AY12" s="853"/>
      <c r="AZ12" s="838"/>
      <c r="BA12" s="832"/>
      <c r="BB12" s="836"/>
      <c r="BC12" s="836"/>
      <c r="BD12" s="828"/>
      <c r="BE12" s="849"/>
    </row>
    <row r="13" spans="1:57" ht="12.75" customHeight="1">
      <c r="B13" s="847"/>
      <c r="C13" s="847"/>
      <c r="D13" s="847"/>
      <c r="E13" s="847"/>
      <c r="F13" s="847"/>
      <c r="G13" s="847"/>
      <c r="H13" s="847"/>
      <c r="I13" s="847"/>
      <c r="J13" s="847"/>
      <c r="K13" s="847"/>
      <c r="L13" s="847"/>
      <c r="N13" s="439"/>
      <c r="O13" s="89"/>
      <c r="P13" s="89"/>
      <c r="Q13" s="89"/>
      <c r="R13" s="89"/>
      <c r="S13" s="89"/>
      <c r="T13" s="89"/>
      <c r="U13" s="89"/>
      <c r="V13" s="89"/>
      <c r="W13" s="89"/>
      <c r="X13" s="89"/>
      <c r="Y13" s="89"/>
      <c r="Z13" s="89"/>
      <c r="AA13" s="440"/>
      <c r="AC13" s="578" t="s">
        <v>416</v>
      </c>
      <c r="AD13" s="706">
        <f>AS25</f>
        <v>9.036144578313253E-2</v>
      </c>
      <c r="AE13" s="706">
        <f>AT25</f>
        <v>0.25903614457831325</v>
      </c>
      <c r="AF13" s="706">
        <f>AU25</f>
        <v>0.59036144578313254</v>
      </c>
      <c r="AG13" s="786">
        <f>AV25</f>
        <v>3.614457831325301E-2</v>
      </c>
      <c r="AH13" s="706">
        <f>AW25</f>
        <v>2.4096385542168676E-2</v>
      </c>
      <c r="AJ13" s="578" t="s">
        <v>416</v>
      </c>
      <c r="AK13" s="714">
        <f t="shared" ref="AK13:AP13" si="1">AZ25</f>
        <v>15</v>
      </c>
      <c r="AL13" s="714">
        <f t="shared" si="1"/>
        <v>43</v>
      </c>
      <c r="AM13" s="714">
        <f t="shared" si="1"/>
        <v>98</v>
      </c>
      <c r="AN13" s="714">
        <f t="shared" si="1"/>
        <v>6</v>
      </c>
      <c r="AO13" s="714">
        <f t="shared" si="1"/>
        <v>4</v>
      </c>
      <c r="AP13" s="714">
        <f t="shared" si="1"/>
        <v>166</v>
      </c>
      <c r="AR13" s="46" t="s">
        <v>632</v>
      </c>
      <c r="AS13" s="92" t="e">
        <f t="shared" ref="AS13:AS25" si="2">+AZ13/$BE13</f>
        <v>#DIV/0!</v>
      </c>
      <c r="AT13" s="48" t="e">
        <f t="shared" ref="AT13:AT25" si="3">+BA13/$BE13</f>
        <v>#DIV/0!</v>
      </c>
      <c r="AU13" s="48" t="e">
        <f t="shared" ref="AU13:AU25" si="4">+BB13/$BE13</f>
        <v>#DIV/0!</v>
      </c>
      <c r="AV13" s="48" t="e">
        <f t="shared" ref="AV13:AV25" si="5">+BC13/$BE13</f>
        <v>#DIV/0!</v>
      </c>
      <c r="AW13" s="93" t="e">
        <f t="shared" ref="AW13:AW25" si="6">+BD13/$BE13</f>
        <v>#DIV/0!</v>
      </c>
      <c r="AY13" s="46" t="s">
        <v>632</v>
      </c>
      <c r="AZ13" s="94">
        <f>+集計・資料①!I7</f>
        <v>0</v>
      </c>
      <c r="BA13" s="95">
        <f>+集計・資料①!J7</f>
        <v>0</v>
      </c>
      <c r="BB13" s="95">
        <f>+集計・資料①!K7</f>
        <v>0</v>
      </c>
      <c r="BC13" s="95">
        <f>+集計・資料①!L7</f>
        <v>0</v>
      </c>
      <c r="BD13" s="96">
        <f>+集計・資料①!M7</f>
        <v>0</v>
      </c>
      <c r="BE13" s="53">
        <f>+SUM(AZ13:BD13)</f>
        <v>0</v>
      </c>
    </row>
    <row r="14" spans="1:57" ht="12.75" customHeight="1">
      <c r="B14" s="847"/>
      <c r="C14" s="847"/>
      <c r="D14" s="847"/>
      <c r="E14" s="847"/>
      <c r="F14" s="847"/>
      <c r="G14" s="847"/>
      <c r="H14" s="847"/>
      <c r="I14" s="847"/>
      <c r="J14" s="847"/>
      <c r="K14" s="847"/>
      <c r="L14" s="847"/>
      <c r="N14" s="439"/>
      <c r="O14" s="89"/>
      <c r="P14" s="89"/>
      <c r="Q14" s="89"/>
      <c r="R14" s="89"/>
      <c r="S14" s="89"/>
      <c r="T14" s="89"/>
      <c r="U14" s="89"/>
      <c r="V14" s="89"/>
      <c r="W14" s="89"/>
      <c r="X14" s="89"/>
      <c r="Y14" s="89"/>
      <c r="Z14" s="89"/>
      <c r="AA14" s="440"/>
      <c r="AC14" s="708" t="s">
        <v>417</v>
      </c>
      <c r="AD14" s="706">
        <f>AS24</f>
        <v>8.1250000000000003E-2</v>
      </c>
      <c r="AE14" s="706">
        <f>AT24</f>
        <v>0.28749999999999998</v>
      </c>
      <c r="AF14" s="706">
        <f>AU24</f>
        <v>0.61250000000000004</v>
      </c>
      <c r="AG14" s="786">
        <f>AV24</f>
        <v>1.2500000000000001E-2</v>
      </c>
      <c r="AH14" s="706">
        <f>AW24</f>
        <v>6.2500000000000003E-3</v>
      </c>
      <c r="AJ14" s="708" t="s">
        <v>417</v>
      </c>
      <c r="AK14" s="714">
        <f t="shared" ref="AK14:AP14" si="7">AZ24</f>
        <v>13</v>
      </c>
      <c r="AL14" s="714">
        <f t="shared" si="7"/>
        <v>46</v>
      </c>
      <c r="AM14" s="714">
        <f t="shared" si="7"/>
        <v>98</v>
      </c>
      <c r="AN14" s="714">
        <f t="shared" si="7"/>
        <v>2</v>
      </c>
      <c r="AO14" s="714">
        <f t="shared" si="7"/>
        <v>1</v>
      </c>
      <c r="AP14" s="714">
        <f t="shared" si="7"/>
        <v>160</v>
      </c>
      <c r="AR14" s="8" t="s">
        <v>619</v>
      </c>
      <c r="AS14" s="98">
        <f t="shared" si="2"/>
        <v>0.14035087719298245</v>
      </c>
      <c r="AT14" s="74">
        <f t="shared" si="3"/>
        <v>0.22807017543859648</v>
      </c>
      <c r="AU14" s="74">
        <f t="shared" si="4"/>
        <v>0.54385964912280704</v>
      </c>
      <c r="AV14" s="74">
        <f t="shared" si="5"/>
        <v>5.2631578947368418E-2</v>
      </c>
      <c r="AW14" s="75">
        <f t="shared" si="6"/>
        <v>3.5087719298245612E-2</v>
      </c>
      <c r="AY14" s="8" t="s">
        <v>619</v>
      </c>
      <c r="AZ14" s="99">
        <f>+集計・資料①!I9</f>
        <v>8</v>
      </c>
      <c r="BA14" s="77">
        <f>+集計・資料①!J9</f>
        <v>13</v>
      </c>
      <c r="BB14" s="77">
        <f>+集計・資料①!K9</f>
        <v>31</v>
      </c>
      <c r="BC14" s="77">
        <f>+集計・資料①!L9</f>
        <v>3</v>
      </c>
      <c r="BD14" s="100">
        <f>+集計・資料①!M9</f>
        <v>2</v>
      </c>
      <c r="BE14" s="56">
        <f t="shared" ref="BE14:BE25" si="8">+SUM(AZ14:BD14)</f>
        <v>57</v>
      </c>
    </row>
    <row r="15" spans="1:57" ht="10.5" customHeight="1">
      <c r="B15" s="847"/>
      <c r="C15" s="847"/>
      <c r="D15" s="847"/>
      <c r="E15" s="847"/>
      <c r="F15" s="847"/>
      <c r="G15" s="847"/>
      <c r="H15" s="847"/>
      <c r="I15" s="847"/>
      <c r="J15" s="847"/>
      <c r="K15" s="847"/>
      <c r="L15" s="847"/>
      <c r="N15" s="441"/>
      <c r="O15" s="442"/>
      <c r="P15" s="442"/>
      <c r="Q15" s="442"/>
      <c r="R15" s="442"/>
      <c r="S15" s="442"/>
      <c r="T15" s="442"/>
      <c r="U15" s="442"/>
      <c r="V15" s="442"/>
      <c r="W15" s="442"/>
      <c r="X15" s="442"/>
      <c r="Y15" s="442"/>
      <c r="Z15" s="442"/>
      <c r="AA15" s="443"/>
      <c r="AC15" s="578" t="s">
        <v>418</v>
      </c>
      <c r="AD15" s="715">
        <f>AS23</f>
        <v>0.125</v>
      </c>
      <c r="AE15" s="706">
        <f>AT23</f>
        <v>0.25</v>
      </c>
      <c r="AF15" s="706">
        <f>AU23</f>
        <v>0.625</v>
      </c>
      <c r="AG15" s="786">
        <f>AV23</f>
        <v>0</v>
      </c>
      <c r="AH15" s="706">
        <f>AW23</f>
        <v>0</v>
      </c>
      <c r="AJ15" s="578" t="s">
        <v>418</v>
      </c>
      <c r="AK15" s="714">
        <f t="shared" ref="AK15:AP15" si="9">AZ23</f>
        <v>1</v>
      </c>
      <c r="AL15" s="714">
        <f t="shared" si="9"/>
        <v>2</v>
      </c>
      <c r="AM15" s="714">
        <f t="shared" si="9"/>
        <v>5</v>
      </c>
      <c r="AN15" s="714">
        <f t="shared" si="9"/>
        <v>0</v>
      </c>
      <c r="AO15" s="714">
        <f t="shared" si="9"/>
        <v>0</v>
      </c>
      <c r="AP15" s="714">
        <f t="shared" si="9"/>
        <v>8</v>
      </c>
      <c r="AR15" s="8" t="s">
        <v>620</v>
      </c>
      <c r="AS15" s="98">
        <f t="shared" si="2"/>
        <v>7.575757575757576E-2</v>
      </c>
      <c r="AT15" s="74">
        <f t="shared" si="3"/>
        <v>0.2196969696969697</v>
      </c>
      <c r="AU15" s="74">
        <f t="shared" si="4"/>
        <v>0.61363636363636365</v>
      </c>
      <c r="AV15" s="74">
        <f t="shared" si="5"/>
        <v>3.0303030303030304E-2</v>
      </c>
      <c r="AW15" s="75">
        <f t="shared" si="6"/>
        <v>6.0606060606060608E-2</v>
      </c>
      <c r="AY15" s="8" t="s">
        <v>620</v>
      </c>
      <c r="AZ15" s="99">
        <f>+集計・資料①!I11</f>
        <v>10</v>
      </c>
      <c r="BA15" s="77">
        <f>+集計・資料①!J11</f>
        <v>29</v>
      </c>
      <c r="BB15" s="77">
        <f>+集計・資料①!K11</f>
        <v>81</v>
      </c>
      <c r="BC15" s="77">
        <f>+集計・資料①!L11</f>
        <v>4</v>
      </c>
      <c r="BD15" s="100">
        <f>+集計・資料①!M11</f>
        <v>8</v>
      </c>
      <c r="BE15" s="56">
        <f t="shared" si="8"/>
        <v>132</v>
      </c>
    </row>
    <row r="16" spans="1:57" ht="10.5" customHeight="1">
      <c r="N16" s="89"/>
      <c r="O16" s="89"/>
      <c r="P16" s="89"/>
      <c r="Q16" s="89"/>
      <c r="R16" s="89"/>
      <c r="S16" s="89"/>
      <c r="T16" s="89"/>
      <c r="U16" s="89"/>
      <c r="V16" s="89"/>
      <c r="W16" s="89"/>
      <c r="X16" s="89"/>
      <c r="Y16" s="89"/>
      <c r="Z16" s="89"/>
      <c r="AA16" s="89"/>
      <c r="AC16" s="708" t="s">
        <v>419</v>
      </c>
      <c r="AD16" s="715">
        <f>AS22</f>
        <v>0.15</v>
      </c>
      <c r="AE16" s="706">
        <f>AT22</f>
        <v>0.1</v>
      </c>
      <c r="AF16" s="706">
        <f>AU22</f>
        <v>0.7</v>
      </c>
      <c r="AG16" s="786">
        <f>AV22</f>
        <v>0.05</v>
      </c>
      <c r="AH16" s="706">
        <f>AW22</f>
        <v>0</v>
      </c>
      <c r="AJ16" s="708" t="s">
        <v>419</v>
      </c>
      <c r="AK16" s="714">
        <f t="shared" ref="AK16:AP16" si="10">AZ22</f>
        <v>3</v>
      </c>
      <c r="AL16" s="714">
        <f t="shared" si="10"/>
        <v>2</v>
      </c>
      <c r="AM16" s="714">
        <f t="shared" si="10"/>
        <v>14</v>
      </c>
      <c r="AN16" s="714">
        <f t="shared" si="10"/>
        <v>1</v>
      </c>
      <c r="AO16" s="714">
        <f t="shared" si="10"/>
        <v>0</v>
      </c>
      <c r="AP16" s="714">
        <f t="shared" si="10"/>
        <v>20</v>
      </c>
      <c r="AR16" s="8" t="s">
        <v>618</v>
      </c>
      <c r="AS16" s="98">
        <f t="shared" si="2"/>
        <v>0.20689655172413793</v>
      </c>
      <c r="AT16" s="74">
        <f t="shared" si="3"/>
        <v>0.17241379310344829</v>
      </c>
      <c r="AU16" s="74">
        <f t="shared" si="4"/>
        <v>0.58620689655172409</v>
      </c>
      <c r="AV16" s="74">
        <f t="shared" si="5"/>
        <v>0</v>
      </c>
      <c r="AW16" s="75">
        <f t="shared" si="6"/>
        <v>3.4482758620689655E-2</v>
      </c>
      <c r="AY16" s="8" t="s">
        <v>618</v>
      </c>
      <c r="AZ16" s="99">
        <f>+集計・資料①!I13</f>
        <v>6</v>
      </c>
      <c r="BA16" s="77">
        <f>+集計・資料①!J13</f>
        <v>5</v>
      </c>
      <c r="BB16" s="77">
        <f>+集計・資料①!K13</f>
        <v>17</v>
      </c>
      <c r="BC16" s="77">
        <f>+集計・資料①!L13</f>
        <v>0</v>
      </c>
      <c r="BD16" s="100">
        <f>+集計・資料①!M13</f>
        <v>1</v>
      </c>
      <c r="BE16" s="56">
        <f t="shared" si="8"/>
        <v>29</v>
      </c>
    </row>
    <row r="17" spans="1:57">
      <c r="A17" s="436"/>
      <c r="B17" s="437"/>
      <c r="C17" s="437"/>
      <c r="D17" s="437"/>
      <c r="E17" s="437"/>
      <c r="F17" s="437"/>
      <c r="G17" s="437"/>
      <c r="H17" s="437"/>
      <c r="I17" s="437"/>
      <c r="J17" s="437"/>
      <c r="K17" s="437"/>
      <c r="L17" s="437"/>
      <c r="M17" s="437"/>
      <c r="N17" s="437"/>
      <c r="O17" s="437"/>
      <c r="P17" s="437"/>
      <c r="Q17" s="437"/>
      <c r="R17" s="437"/>
      <c r="S17" s="437"/>
      <c r="T17" s="437"/>
      <c r="U17" s="437"/>
      <c r="V17" s="437"/>
      <c r="W17" s="437"/>
      <c r="X17" s="437"/>
      <c r="Y17" s="437"/>
      <c r="Z17" s="437"/>
      <c r="AA17" s="438"/>
      <c r="AC17" s="578" t="s">
        <v>420</v>
      </c>
      <c r="AD17" s="715">
        <f>AS21</f>
        <v>7.9497907949790794E-2</v>
      </c>
      <c r="AE17" s="706">
        <f>AT21</f>
        <v>0.21757322175732219</v>
      </c>
      <c r="AF17" s="706">
        <f>AU21</f>
        <v>0.57740585774058573</v>
      </c>
      <c r="AG17" s="786">
        <f>AV21</f>
        <v>8.3682008368200833E-2</v>
      </c>
      <c r="AH17" s="706">
        <f>AW21</f>
        <v>4.1841004184100417E-2</v>
      </c>
      <c r="AJ17" s="578" t="s">
        <v>274</v>
      </c>
      <c r="AK17" s="714">
        <f t="shared" ref="AK17:AP17" si="11">AZ21</f>
        <v>19</v>
      </c>
      <c r="AL17" s="714">
        <f t="shared" si="11"/>
        <v>52</v>
      </c>
      <c r="AM17" s="714">
        <f t="shared" si="11"/>
        <v>138</v>
      </c>
      <c r="AN17" s="714">
        <f t="shared" si="11"/>
        <v>20</v>
      </c>
      <c r="AO17" s="714">
        <f t="shared" si="11"/>
        <v>10</v>
      </c>
      <c r="AP17" s="714">
        <f t="shared" si="11"/>
        <v>239</v>
      </c>
      <c r="AR17" s="8" t="s">
        <v>617</v>
      </c>
      <c r="AS17" s="98">
        <f t="shared" si="2"/>
        <v>0.1223021582733813</v>
      </c>
      <c r="AT17" s="74">
        <f t="shared" si="3"/>
        <v>0.10071942446043165</v>
      </c>
      <c r="AU17" s="74">
        <f t="shared" si="4"/>
        <v>0.74100719424460426</v>
      </c>
      <c r="AV17" s="74">
        <f t="shared" si="5"/>
        <v>3.5971223021582732E-2</v>
      </c>
      <c r="AW17" s="75">
        <f t="shared" si="6"/>
        <v>0</v>
      </c>
      <c r="AY17" s="8" t="s">
        <v>617</v>
      </c>
      <c r="AZ17" s="99">
        <f>+集計・資料①!I15</f>
        <v>17</v>
      </c>
      <c r="BA17" s="77">
        <f>+集計・資料①!J15</f>
        <v>14</v>
      </c>
      <c r="BB17" s="77">
        <f>+集計・資料①!K15</f>
        <v>103</v>
      </c>
      <c r="BC17" s="77">
        <f>+集計・資料①!L15</f>
        <v>5</v>
      </c>
      <c r="BD17" s="100">
        <f>+集計・資料①!M15</f>
        <v>0</v>
      </c>
      <c r="BE17" s="56">
        <f t="shared" si="8"/>
        <v>139</v>
      </c>
    </row>
    <row r="18" spans="1:57">
      <c r="A18" s="439"/>
      <c r="B18" s="89"/>
      <c r="C18" s="89"/>
      <c r="D18" s="89"/>
      <c r="E18" s="89"/>
      <c r="F18" s="89"/>
      <c r="G18" s="89"/>
      <c r="H18" s="89"/>
      <c r="I18" s="89"/>
      <c r="J18" s="89"/>
      <c r="K18" s="89"/>
      <c r="L18" s="89"/>
      <c r="M18" s="89"/>
      <c r="N18" s="89"/>
      <c r="O18" s="89"/>
      <c r="P18" s="89"/>
      <c r="Q18" s="89"/>
      <c r="R18" s="89"/>
      <c r="S18" s="89"/>
      <c r="T18" s="89"/>
      <c r="U18" s="89"/>
      <c r="V18" s="89"/>
      <c r="W18" s="89"/>
      <c r="X18" s="89"/>
      <c r="Y18" s="89"/>
      <c r="Z18" s="89"/>
      <c r="AA18" s="440"/>
      <c r="AC18" s="708" t="s">
        <v>421</v>
      </c>
      <c r="AD18" s="715">
        <f>AS20</f>
        <v>7.1428571428571425E-2</v>
      </c>
      <c r="AE18" s="706">
        <f>AT20</f>
        <v>0.42857142857142855</v>
      </c>
      <c r="AF18" s="706">
        <f>AU20</f>
        <v>0.42857142857142855</v>
      </c>
      <c r="AG18" s="786">
        <f>AV20</f>
        <v>0</v>
      </c>
      <c r="AH18" s="706">
        <f>AW20</f>
        <v>7.1428571428571425E-2</v>
      </c>
      <c r="AJ18" s="708" t="s">
        <v>421</v>
      </c>
      <c r="AK18" s="714">
        <f t="shared" ref="AK18:AP18" si="12">AZ20</f>
        <v>1</v>
      </c>
      <c r="AL18" s="714">
        <f t="shared" si="12"/>
        <v>6</v>
      </c>
      <c r="AM18" s="714">
        <f t="shared" si="12"/>
        <v>6</v>
      </c>
      <c r="AN18" s="714">
        <f t="shared" si="12"/>
        <v>0</v>
      </c>
      <c r="AO18" s="714">
        <f t="shared" si="12"/>
        <v>1</v>
      </c>
      <c r="AP18" s="714">
        <f t="shared" si="12"/>
        <v>14</v>
      </c>
      <c r="AR18" s="8" t="s">
        <v>616</v>
      </c>
      <c r="AS18" s="98">
        <f t="shared" si="2"/>
        <v>0.13333333333333333</v>
      </c>
      <c r="AT18" s="74">
        <f t="shared" si="3"/>
        <v>0.1</v>
      </c>
      <c r="AU18" s="74">
        <f t="shared" si="4"/>
        <v>0.5</v>
      </c>
      <c r="AV18" s="74">
        <f t="shared" si="5"/>
        <v>0.13333333333333333</v>
      </c>
      <c r="AW18" s="75">
        <f t="shared" si="6"/>
        <v>0.13333333333333333</v>
      </c>
      <c r="AY18" s="8" t="s">
        <v>616</v>
      </c>
      <c r="AZ18" s="99">
        <f>+集計・資料①!I17</f>
        <v>4</v>
      </c>
      <c r="BA18" s="77">
        <f>+集計・資料①!J17</f>
        <v>3</v>
      </c>
      <c r="BB18" s="77">
        <f>+集計・資料①!K17</f>
        <v>15</v>
      </c>
      <c r="BC18" s="77">
        <f>+集計・資料①!L17</f>
        <v>4</v>
      </c>
      <c r="BD18" s="100">
        <f>+集計・資料①!M17</f>
        <v>4</v>
      </c>
      <c r="BE18" s="56">
        <f t="shared" si="8"/>
        <v>30</v>
      </c>
    </row>
    <row r="19" spans="1:57">
      <c r="A19" s="439"/>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440"/>
      <c r="AC19" s="578" t="s">
        <v>422</v>
      </c>
      <c r="AD19" s="715">
        <f>AS19</f>
        <v>0.15789473684210525</v>
      </c>
      <c r="AE19" s="706">
        <f>AT19</f>
        <v>5.2631578947368418E-2</v>
      </c>
      <c r="AF19" s="706">
        <f>AU19</f>
        <v>0.57894736842105265</v>
      </c>
      <c r="AG19" s="786">
        <f>AV19</f>
        <v>5.2631578947368418E-2</v>
      </c>
      <c r="AH19" s="706">
        <f>AW19</f>
        <v>0.15789473684210525</v>
      </c>
      <c r="AJ19" s="578" t="s">
        <v>422</v>
      </c>
      <c r="AK19" s="714">
        <f t="shared" ref="AK19:AP19" si="13">AZ19</f>
        <v>3</v>
      </c>
      <c r="AL19" s="714">
        <f t="shared" si="13"/>
        <v>1</v>
      </c>
      <c r="AM19" s="714">
        <f t="shared" si="13"/>
        <v>11</v>
      </c>
      <c r="AN19" s="714">
        <f t="shared" si="13"/>
        <v>1</v>
      </c>
      <c r="AO19" s="714">
        <f t="shared" si="13"/>
        <v>3</v>
      </c>
      <c r="AP19" s="714">
        <f t="shared" si="13"/>
        <v>19</v>
      </c>
      <c r="AR19" s="8" t="s">
        <v>621</v>
      </c>
      <c r="AS19" s="98">
        <f t="shared" si="2"/>
        <v>0.15789473684210525</v>
      </c>
      <c r="AT19" s="74">
        <f t="shared" si="3"/>
        <v>5.2631578947368418E-2</v>
      </c>
      <c r="AU19" s="74">
        <f t="shared" si="4"/>
        <v>0.57894736842105265</v>
      </c>
      <c r="AV19" s="74">
        <f t="shared" si="5"/>
        <v>5.2631578947368418E-2</v>
      </c>
      <c r="AW19" s="75">
        <f t="shared" si="6"/>
        <v>0.15789473684210525</v>
      </c>
      <c r="AY19" s="8" t="s">
        <v>621</v>
      </c>
      <c r="AZ19" s="99">
        <f>+集計・資料①!I19</f>
        <v>3</v>
      </c>
      <c r="BA19" s="77">
        <f>+集計・資料①!J19</f>
        <v>1</v>
      </c>
      <c r="BB19" s="77">
        <f>+集計・資料①!K19</f>
        <v>11</v>
      </c>
      <c r="BC19" s="77">
        <f>+集計・資料①!L19</f>
        <v>1</v>
      </c>
      <c r="BD19" s="100">
        <f>+集計・資料①!M19</f>
        <v>3</v>
      </c>
      <c r="BE19" s="56">
        <f t="shared" si="8"/>
        <v>19</v>
      </c>
    </row>
    <row r="20" spans="1:57">
      <c r="A20" s="439"/>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440"/>
      <c r="AC20" s="708" t="s">
        <v>423</v>
      </c>
      <c r="AD20" s="715">
        <f>AS18</f>
        <v>0.13333333333333333</v>
      </c>
      <c r="AE20" s="706">
        <f>AT18</f>
        <v>0.1</v>
      </c>
      <c r="AF20" s="706">
        <f>AU18</f>
        <v>0.5</v>
      </c>
      <c r="AG20" s="787">
        <f>AV18</f>
        <v>0.13333333333333333</v>
      </c>
      <c r="AH20" s="706">
        <f>AW18</f>
        <v>0.13333333333333333</v>
      </c>
      <c r="AJ20" s="708" t="s">
        <v>423</v>
      </c>
      <c r="AK20" s="714">
        <f t="shared" ref="AK20:AP20" si="14">AZ18</f>
        <v>4</v>
      </c>
      <c r="AL20" s="714">
        <f t="shared" si="14"/>
        <v>3</v>
      </c>
      <c r="AM20" s="714">
        <f t="shared" si="14"/>
        <v>15</v>
      </c>
      <c r="AN20" s="714">
        <f t="shared" si="14"/>
        <v>4</v>
      </c>
      <c r="AO20" s="714">
        <f t="shared" si="14"/>
        <v>4</v>
      </c>
      <c r="AP20" s="714">
        <f t="shared" si="14"/>
        <v>30</v>
      </c>
      <c r="AR20" s="8" t="s">
        <v>615</v>
      </c>
      <c r="AS20" s="98">
        <f t="shared" si="2"/>
        <v>7.1428571428571425E-2</v>
      </c>
      <c r="AT20" s="74">
        <f t="shared" si="3"/>
        <v>0.42857142857142855</v>
      </c>
      <c r="AU20" s="74">
        <f t="shared" si="4"/>
        <v>0.42857142857142855</v>
      </c>
      <c r="AV20" s="74">
        <f t="shared" si="5"/>
        <v>0</v>
      </c>
      <c r="AW20" s="75">
        <f t="shared" si="6"/>
        <v>7.1428571428571425E-2</v>
      </c>
      <c r="AY20" s="8" t="s">
        <v>615</v>
      </c>
      <c r="AZ20" s="99">
        <f>+集計・資料①!I21</f>
        <v>1</v>
      </c>
      <c r="BA20" s="77">
        <f>+集計・資料①!J21</f>
        <v>6</v>
      </c>
      <c r="BB20" s="77">
        <f>+集計・資料①!K21</f>
        <v>6</v>
      </c>
      <c r="BC20" s="77">
        <f>+集計・資料①!L21</f>
        <v>0</v>
      </c>
      <c r="BD20" s="100">
        <f>+集計・資料①!M21</f>
        <v>1</v>
      </c>
      <c r="BE20" s="56">
        <f t="shared" si="8"/>
        <v>14</v>
      </c>
    </row>
    <row r="21" spans="1:57">
      <c r="A21" s="439"/>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440"/>
      <c r="AC21" s="578" t="s">
        <v>424</v>
      </c>
      <c r="AD21" s="706">
        <f>AS17</f>
        <v>0.1223021582733813</v>
      </c>
      <c r="AE21" s="706">
        <f>AT17</f>
        <v>0.10071942446043165</v>
      </c>
      <c r="AF21" s="706">
        <f>AU17</f>
        <v>0.74100719424460426</v>
      </c>
      <c r="AG21" s="786">
        <f>AV17</f>
        <v>3.5971223021582732E-2</v>
      </c>
      <c r="AH21" s="706">
        <f>AW17</f>
        <v>0</v>
      </c>
      <c r="AJ21" s="578" t="s">
        <v>424</v>
      </c>
      <c r="AK21" s="714">
        <f t="shared" ref="AK21:AP21" si="15">AZ17</f>
        <v>17</v>
      </c>
      <c r="AL21" s="714">
        <f t="shared" si="15"/>
        <v>14</v>
      </c>
      <c r="AM21" s="714">
        <f t="shared" si="15"/>
        <v>103</v>
      </c>
      <c r="AN21" s="714">
        <f t="shared" si="15"/>
        <v>5</v>
      </c>
      <c r="AO21" s="714">
        <f t="shared" si="15"/>
        <v>0</v>
      </c>
      <c r="AP21" s="714">
        <f t="shared" si="15"/>
        <v>139</v>
      </c>
      <c r="AR21" s="8" t="s">
        <v>614</v>
      </c>
      <c r="AS21" s="98">
        <f t="shared" si="2"/>
        <v>7.9497907949790794E-2</v>
      </c>
      <c r="AT21" s="74">
        <f t="shared" si="3"/>
        <v>0.21757322175732219</v>
      </c>
      <c r="AU21" s="74">
        <f t="shared" si="4"/>
        <v>0.57740585774058573</v>
      </c>
      <c r="AV21" s="74">
        <f t="shared" si="5"/>
        <v>8.3682008368200833E-2</v>
      </c>
      <c r="AW21" s="75">
        <f t="shared" si="6"/>
        <v>4.1841004184100417E-2</v>
      </c>
      <c r="AY21" s="8" t="s">
        <v>614</v>
      </c>
      <c r="AZ21" s="99">
        <f>+集計・資料①!I23</f>
        <v>19</v>
      </c>
      <c r="BA21" s="77">
        <f>+集計・資料①!J23</f>
        <v>52</v>
      </c>
      <c r="BB21" s="77">
        <f>+集計・資料①!K23</f>
        <v>138</v>
      </c>
      <c r="BC21" s="77">
        <f>+集計・資料①!L23</f>
        <v>20</v>
      </c>
      <c r="BD21" s="100">
        <f>+集計・資料①!M23</f>
        <v>10</v>
      </c>
      <c r="BE21" s="56">
        <f t="shared" si="8"/>
        <v>239</v>
      </c>
    </row>
    <row r="22" spans="1:57">
      <c r="A22" s="439"/>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440"/>
      <c r="AC22" s="708" t="s">
        <v>425</v>
      </c>
      <c r="AD22" s="706">
        <f>AS16</f>
        <v>0.20689655172413793</v>
      </c>
      <c r="AE22" s="706">
        <f>AT16</f>
        <v>0.17241379310344829</v>
      </c>
      <c r="AF22" s="706">
        <f>AU16</f>
        <v>0.58620689655172409</v>
      </c>
      <c r="AG22" s="786">
        <f>AV16</f>
        <v>0</v>
      </c>
      <c r="AH22" s="706">
        <f>AW16</f>
        <v>3.4482758620689655E-2</v>
      </c>
      <c r="AJ22" s="708" t="s">
        <v>425</v>
      </c>
      <c r="AK22" s="714">
        <f t="shared" ref="AK22:AP22" si="16">AZ16</f>
        <v>6</v>
      </c>
      <c r="AL22" s="714">
        <f t="shared" si="16"/>
        <v>5</v>
      </c>
      <c r="AM22" s="714">
        <f t="shared" si="16"/>
        <v>17</v>
      </c>
      <c r="AN22" s="714">
        <f t="shared" si="16"/>
        <v>0</v>
      </c>
      <c r="AO22" s="714">
        <f t="shared" si="16"/>
        <v>1</v>
      </c>
      <c r="AP22" s="714">
        <f t="shared" si="16"/>
        <v>29</v>
      </c>
      <c r="AR22" s="8" t="s">
        <v>613</v>
      </c>
      <c r="AS22" s="98">
        <f t="shared" si="2"/>
        <v>0.15</v>
      </c>
      <c r="AT22" s="74">
        <f t="shared" si="3"/>
        <v>0.1</v>
      </c>
      <c r="AU22" s="74">
        <f t="shared" si="4"/>
        <v>0.7</v>
      </c>
      <c r="AV22" s="74">
        <f t="shared" si="5"/>
        <v>0.05</v>
      </c>
      <c r="AW22" s="75">
        <f t="shared" si="6"/>
        <v>0</v>
      </c>
      <c r="AY22" s="8" t="s">
        <v>613</v>
      </c>
      <c r="AZ22" s="99">
        <f>+集計・資料①!I25</f>
        <v>3</v>
      </c>
      <c r="BA22" s="77">
        <f>+集計・資料①!J25</f>
        <v>2</v>
      </c>
      <c r="BB22" s="77">
        <f>+集計・資料①!K25</f>
        <v>14</v>
      </c>
      <c r="BC22" s="77">
        <f>+集計・資料①!L25</f>
        <v>1</v>
      </c>
      <c r="BD22" s="100">
        <f>+集計・資料①!M25</f>
        <v>0</v>
      </c>
      <c r="BE22" s="56">
        <f t="shared" si="8"/>
        <v>20</v>
      </c>
    </row>
    <row r="23" spans="1:57">
      <c r="A23" s="43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440"/>
      <c r="AC23" s="578" t="s">
        <v>426</v>
      </c>
      <c r="AD23" s="706">
        <f>AS15</f>
        <v>7.575757575757576E-2</v>
      </c>
      <c r="AE23" s="706">
        <f>AT15</f>
        <v>0.2196969696969697</v>
      </c>
      <c r="AF23" s="706">
        <f>AU15</f>
        <v>0.61363636363636365</v>
      </c>
      <c r="AG23" s="786">
        <f>AV15</f>
        <v>3.0303030303030304E-2</v>
      </c>
      <c r="AH23" s="706">
        <f>AW15</f>
        <v>6.0606060606060608E-2</v>
      </c>
      <c r="AJ23" s="578" t="s">
        <v>426</v>
      </c>
      <c r="AK23" s="714">
        <f t="shared" ref="AK23:AP23" si="17">AZ15</f>
        <v>10</v>
      </c>
      <c r="AL23" s="714">
        <f t="shared" si="17"/>
        <v>29</v>
      </c>
      <c r="AM23" s="714">
        <f t="shared" si="17"/>
        <v>81</v>
      </c>
      <c r="AN23" s="714">
        <f t="shared" si="17"/>
        <v>4</v>
      </c>
      <c r="AO23" s="714">
        <f t="shared" si="17"/>
        <v>8</v>
      </c>
      <c r="AP23" s="714">
        <f t="shared" si="17"/>
        <v>132</v>
      </c>
      <c r="AR23" s="8" t="s">
        <v>612</v>
      </c>
      <c r="AS23" s="98">
        <f t="shared" si="2"/>
        <v>0.125</v>
      </c>
      <c r="AT23" s="74">
        <f t="shared" si="3"/>
        <v>0.25</v>
      </c>
      <c r="AU23" s="74">
        <f t="shared" si="4"/>
        <v>0.625</v>
      </c>
      <c r="AV23" s="74">
        <f t="shared" si="5"/>
        <v>0</v>
      </c>
      <c r="AW23" s="75">
        <f t="shared" si="6"/>
        <v>0</v>
      </c>
      <c r="AY23" s="8" t="s">
        <v>612</v>
      </c>
      <c r="AZ23" s="99">
        <f>+集計・資料①!I27</f>
        <v>1</v>
      </c>
      <c r="BA23" s="77">
        <f>+集計・資料①!J27</f>
        <v>2</v>
      </c>
      <c r="BB23" s="77">
        <f>+集計・資料①!K27</f>
        <v>5</v>
      </c>
      <c r="BC23" s="77">
        <f>+集計・資料①!L27</f>
        <v>0</v>
      </c>
      <c r="BD23" s="100">
        <f>+集計・資料①!M27</f>
        <v>0</v>
      </c>
      <c r="BE23" s="56">
        <f t="shared" si="8"/>
        <v>8</v>
      </c>
    </row>
    <row r="24" spans="1:57">
      <c r="A24" s="439"/>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440"/>
      <c r="AC24" s="708" t="s">
        <v>427</v>
      </c>
      <c r="AD24" s="706">
        <f>AS14</f>
        <v>0.14035087719298245</v>
      </c>
      <c r="AE24" s="706">
        <f>AT14</f>
        <v>0.22807017543859648</v>
      </c>
      <c r="AF24" s="706">
        <f>AU14</f>
        <v>0.54385964912280704</v>
      </c>
      <c r="AG24" s="786">
        <f>AV14</f>
        <v>5.2631578947368418E-2</v>
      </c>
      <c r="AH24" s="706">
        <f>AW14</f>
        <v>3.5087719298245612E-2</v>
      </c>
      <c r="AJ24" s="708" t="s">
        <v>427</v>
      </c>
      <c r="AK24" s="714">
        <f t="shared" ref="AK24:AP24" si="18">AZ14</f>
        <v>8</v>
      </c>
      <c r="AL24" s="714">
        <f t="shared" si="18"/>
        <v>13</v>
      </c>
      <c r="AM24" s="714">
        <f t="shared" si="18"/>
        <v>31</v>
      </c>
      <c r="AN24" s="714">
        <f t="shared" si="18"/>
        <v>3</v>
      </c>
      <c r="AO24" s="714">
        <f t="shared" si="18"/>
        <v>2</v>
      </c>
      <c r="AP24" s="714">
        <f t="shared" si="18"/>
        <v>57</v>
      </c>
      <c r="AR24" s="8" t="s">
        <v>622</v>
      </c>
      <c r="AS24" s="98">
        <f t="shared" si="2"/>
        <v>8.1250000000000003E-2</v>
      </c>
      <c r="AT24" s="74">
        <f t="shared" si="3"/>
        <v>0.28749999999999998</v>
      </c>
      <c r="AU24" s="74">
        <f t="shared" si="4"/>
        <v>0.61250000000000004</v>
      </c>
      <c r="AV24" s="74">
        <f t="shared" si="5"/>
        <v>1.2500000000000001E-2</v>
      </c>
      <c r="AW24" s="75">
        <f t="shared" si="6"/>
        <v>6.2500000000000003E-3</v>
      </c>
      <c r="AY24" s="8" t="s">
        <v>622</v>
      </c>
      <c r="AZ24" s="99">
        <f>+集計・資料①!I29</f>
        <v>13</v>
      </c>
      <c r="BA24" s="77">
        <f>+集計・資料①!J29</f>
        <v>46</v>
      </c>
      <c r="BB24" s="77">
        <f>+集計・資料①!K29</f>
        <v>98</v>
      </c>
      <c r="BC24" s="77">
        <f>+集計・資料①!L29</f>
        <v>2</v>
      </c>
      <c r="BD24" s="100">
        <f>+集計・資料①!M29</f>
        <v>1</v>
      </c>
      <c r="BE24" s="56">
        <f t="shared" si="8"/>
        <v>160</v>
      </c>
    </row>
    <row r="25" spans="1:57" ht="11.25" thickBot="1">
      <c r="A25" s="439"/>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440"/>
      <c r="AC25" s="578" t="s">
        <v>23</v>
      </c>
      <c r="AD25" s="706" t="e">
        <f>AS13</f>
        <v>#DIV/0!</v>
      </c>
      <c r="AE25" s="706" t="e">
        <f>AT13</f>
        <v>#DIV/0!</v>
      </c>
      <c r="AF25" s="706" t="e">
        <f>AU13</f>
        <v>#DIV/0!</v>
      </c>
      <c r="AG25" s="706" t="e">
        <f>AV13</f>
        <v>#DIV/0!</v>
      </c>
      <c r="AH25" s="706" t="e">
        <f>AW13</f>
        <v>#DIV/0!</v>
      </c>
      <c r="AJ25" s="578" t="s">
        <v>23</v>
      </c>
      <c r="AK25" s="714">
        <f t="shared" ref="AK25:AP25" si="19">AZ13</f>
        <v>0</v>
      </c>
      <c r="AL25" s="714">
        <f t="shared" si="19"/>
        <v>0</v>
      </c>
      <c r="AM25" s="714">
        <f t="shared" si="19"/>
        <v>0</v>
      </c>
      <c r="AN25" s="714">
        <f t="shared" si="19"/>
        <v>0</v>
      </c>
      <c r="AO25" s="714">
        <f t="shared" si="19"/>
        <v>0</v>
      </c>
      <c r="AP25" s="714">
        <f t="shared" si="19"/>
        <v>0</v>
      </c>
      <c r="AR25" s="11" t="s">
        <v>623</v>
      </c>
      <c r="AS25" s="57">
        <f t="shared" si="2"/>
        <v>9.036144578313253E-2</v>
      </c>
      <c r="AT25" s="58">
        <f t="shared" si="3"/>
        <v>0.25903614457831325</v>
      </c>
      <c r="AU25" s="58">
        <f t="shared" si="4"/>
        <v>0.59036144578313254</v>
      </c>
      <c r="AV25" s="58">
        <f t="shared" si="5"/>
        <v>3.614457831325301E-2</v>
      </c>
      <c r="AW25" s="59">
        <f t="shared" si="6"/>
        <v>2.4096385542168676E-2</v>
      </c>
      <c r="AY25" s="9" t="s">
        <v>623</v>
      </c>
      <c r="AZ25" s="60">
        <f>+集計・資料①!I31</f>
        <v>15</v>
      </c>
      <c r="BA25" s="61">
        <f>+集計・資料①!J31</f>
        <v>43</v>
      </c>
      <c r="BB25" s="61">
        <f>+集計・資料①!K31</f>
        <v>98</v>
      </c>
      <c r="BC25" s="61">
        <f>+集計・資料①!L31</f>
        <v>6</v>
      </c>
      <c r="BD25" s="62">
        <f>+集計・資料①!M31</f>
        <v>4</v>
      </c>
      <c r="BE25" s="63">
        <f t="shared" si="8"/>
        <v>166</v>
      </c>
    </row>
    <row r="26" spans="1:57" ht="12" customHeight="1" thickBot="1">
      <c r="A26" s="439"/>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440"/>
      <c r="AJ26" s="580" t="s">
        <v>631</v>
      </c>
      <c r="AK26" s="714">
        <f t="shared" ref="AK26:AP26" si="20">+SUM(AK13:AK25)</f>
        <v>100</v>
      </c>
      <c r="AL26" s="714">
        <f t="shared" si="20"/>
        <v>216</v>
      </c>
      <c r="AM26" s="714">
        <f t="shared" si="20"/>
        <v>617</v>
      </c>
      <c r="AN26" s="714">
        <f t="shared" si="20"/>
        <v>46</v>
      </c>
      <c r="AO26" s="714">
        <f t="shared" si="20"/>
        <v>34</v>
      </c>
      <c r="AP26" s="714">
        <f t="shared" si="20"/>
        <v>1013</v>
      </c>
      <c r="AY26" s="35" t="s">
        <v>631</v>
      </c>
      <c r="AZ26" s="103">
        <f>+SUM(AZ13:AZ25)</f>
        <v>100</v>
      </c>
      <c r="BA26" s="85">
        <f>+SUM(BA13:BA25)</f>
        <v>216</v>
      </c>
      <c r="BB26" s="85">
        <f>+SUM(BB13:BB25)</f>
        <v>617</v>
      </c>
      <c r="BC26" s="85">
        <f>+SUM(BC13:BC25)</f>
        <v>46</v>
      </c>
      <c r="BD26" s="86">
        <f>+SUM(BD13:BD25)</f>
        <v>34</v>
      </c>
      <c r="BE26" s="67">
        <f>+SUM(AZ26:BD26)</f>
        <v>1013</v>
      </c>
    </row>
    <row r="27" spans="1:57">
      <c r="A27" s="439"/>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440"/>
    </row>
    <row r="28" spans="1:57">
      <c r="A28" s="439"/>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440"/>
      <c r="AC28" s="28" t="s">
        <v>444</v>
      </c>
      <c r="AJ28" s="28" t="s">
        <v>640</v>
      </c>
      <c r="AR28" s="28" t="s">
        <v>444</v>
      </c>
      <c r="AY28" s="28" t="s">
        <v>640</v>
      </c>
    </row>
    <row r="29" spans="1:57" ht="11.25" thickBot="1">
      <c r="A29" s="439"/>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440"/>
    </row>
    <row r="30" spans="1:57" ht="12" customHeight="1">
      <c r="A30" s="439"/>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440"/>
      <c r="AC30" s="842" t="s">
        <v>626</v>
      </c>
      <c r="AD30" s="841" t="s">
        <v>328</v>
      </c>
      <c r="AE30" s="843" t="s">
        <v>329</v>
      </c>
      <c r="AF30" s="842" t="s">
        <v>439</v>
      </c>
      <c r="AG30" s="841" t="s">
        <v>327</v>
      </c>
      <c r="AH30" s="842" t="s">
        <v>414</v>
      </c>
      <c r="AJ30" s="842" t="s">
        <v>626</v>
      </c>
      <c r="AK30" s="841" t="s">
        <v>328</v>
      </c>
      <c r="AL30" s="843" t="s">
        <v>329</v>
      </c>
      <c r="AM30" s="842" t="s">
        <v>439</v>
      </c>
      <c r="AN30" s="841" t="s">
        <v>327</v>
      </c>
      <c r="AO30" s="842" t="s">
        <v>414</v>
      </c>
      <c r="AP30" s="842" t="s">
        <v>631</v>
      </c>
      <c r="AR30" s="850" t="s">
        <v>626</v>
      </c>
      <c r="AS30" s="837" t="s">
        <v>328</v>
      </c>
      <c r="AT30" s="831" t="s">
        <v>329</v>
      </c>
      <c r="AU30" s="845" t="s">
        <v>439</v>
      </c>
      <c r="AV30" s="835" t="s">
        <v>327</v>
      </c>
      <c r="AW30" s="827" t="s">
        <v>414</v>
      </c>
      <c r="AY30" s="850" t="s">
        <v>626</v>
      </c>
      <c r="AZ30" s="837" t="s">
        <v>328</v>
      </c>
      <c r="BA30" s="831" t="s">
        <v>329</v>
      </c>
      <c r="BB30" s="845" t="s">
        <v>439</v>
      </c>
      <c r="BC30" s="835" t="s">
        <v>327</v>
      </c>
      <c r="BD30" s="827" t="s">
        <v>414</v>
      </c>
      <c r="BE30" s="848" t="s">
        <v>631</v>
      </c>
    </row>
    <row r="31" spans="1:57" ht="11.25" thickBot="1">
      <c r="A31" s="439"/>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440"/>
      <c r="AC31" s="842"/>
      <c r="AD31" s="842"/>
      <c r="AE31" s="844"/>
      <c r="AF31" s="842"/>
      <c r="AG31" s="842"/>
      <c r="AH31" s="842"/>
      <c r="AJ31" s="842"/>
      <c r="AK31" s="842"/>
      <c r="AL31" s="844"/>
      <c r="AM31" s="842"/>
      <c r="AN31" s="842"/>
      <c r="AO31" s="842"/>
      <c r="AP31" s="842"/>
      <c r="AR31" s="851"/>
      <c r="AS31" s="838"/>
      <c r="AT31" s="832"/>
      <c r="AU31" s="836"/>
      <c r="AV31" s="836"/>
      <c r="AW31" s="828"/>
      <c r="AY31" s="851"/>
      <c r="AZ31" s="838"/>
      <c r="BA31" s="832"/>
      <c r="BB31" s="836"/>
      <c r="BC31" s="836"/>
      <c r="BD31" s="828"/>
      <c r="BE31" s="849"/>
    </row>
    <row r="32" spans="1:57">
      <c r="A32" s="439"/>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440"/>
      <c r="AC32" s="582" t="s">
        <v>428</v>
      </c>
      <c r="AD32" s="706">
        <f>AS37</f>
        <v>0.13076923076923078</v>
      </c>
      <c r="AE32" s="706">
        <f>AT37</f>
        <v>0.16153846153846155</v>
      </c>
      <c r="AF32" s="706">
        <f>AU37</f>
        <v>0.5461538461538461</v>
      </c>
      <c r="AG32" s="787">
        <f>AV37</f>
        <v>7.6923076923076927E-2</v>
      </c>
      <c r="AH32" s="706">
        <f>AW37</f>
        <v>8.461538461538462E-2</v>
      </c>
      <c r="AJ32" s="582" t="s">
        <v>428</v>
      </c>
      <c r="AK32" s="714">
        <f t="shared" ref="AK32:AP32" si="21">AZ37</f>
        <v>17</v>
      </c>
      <c r="AL32" s="714">
        <f t="shared" si="21"/>
        <v>21</v>
      </c>
      <c r="AM32" s="714">
        <f t="shared" si="21"/>
        <v>71</v>
      </c>
      <c r="AN32" s="714">
        <f t="shared" si="21"/>
        <v>10</v>
      </c>
      <c r="AO32" s="714">
        <f t="shared" si="21"/>
        <v>11</v>
      </c>
      <c r="AP32" s="714">
        <f t="shared" si="21"/>
        <v>130</v>
      </c>
      <c r="AR32" s="69" t="s">
        <v>630</v>
      </c>
      <c r="AS32" s="107">
        <f t="shared" ref="AS32:AW37" si="22">+AZ32/$BE32</f>
        <v>0.11538461538461539</v>
      </c>
      <c r="AT32" s="55">
        <f t="shared" si="22"/>
        <v>0.26923076923076922</v>
      </c>
      <c r="AU32" s="55">
        <f t="shared" si="22"/>
        <v>0.61538461538461542</v>
      </c>
      <c r="AV32" s="55">
        <f t="shared" si="22"/>
        <v>0</v>
      </c>
      <c r="AW32" s="49">
        <f t="shared" si="22"/>
        <v>0</v>
      </c>
      <c r="AY32" s="108" t="s">
        <v>630</v>
      </c>
      <c r="AZ32" s="50">
        <f>+集計・資料①!I41</f>
        <v>6</v>
      </c>
      <c r="BA32" s="70">
        <f>+集計・資料①!J41</f>
        <v>14</v>
      </c>
      <c r="BB32" s="70">
        <f>+集計・資料①!K41</f>
        <v>32</v>
      </c>
      <c r="BC32" s="70">
        <f>+集計・資料①!L41</f>
        <v>0</v>
      </c>
      <c r="BD32" s="109">
        <f>+集計・資料①!M41</f>
        <v>0</v>
      </c>
      <c r="BE32" s="53">
        <f>+SUM(AZ32:BD32)</f>
        <v>52</v>
      </c>
    </row>
    <row r="33" spans="1:57">
      <c r="A33" s="439"/>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440"/>
      <c r="AC33" s="582" t="s">
        <v>429</v>
      </c>
      <c r="AD33" s="706">
        <f>AS36</f>
        <v>0.10559006211180125</v>
      </c>
      <c r="AE33" s="706">
        <f>AT36</f>
        <v>0.18944099378881987</v>
      </c>
      <c r="AF33" s="706">
        <f>AU36</f>
        <v>0.60869565217391308</v>
      </c>
      <c r="AG33" s="787">
        <f>AV36</f>
        <v>6.8322981366459631E-2</v>
      </c>
      <c r="AH33" s="706">
        <f>AW36</f>
        <v>2.7950310559006212E-2</v>
      </c>
      <c r="AJ33" s="582" t="s">
        <v>429</v>
      </c>
      <c r="AK33" s="714">
        <f t="shared" ref="AK33:AP33" si="23">AZ36</f>
        <v>34</v>
      </c>
      <c r="AL33" s="714">
        <f t="shared" si="23"/>
        <v>61</v>
      </c>
      <c r="AM33" s="714">
        <f t="shared" si="23"/>
        <v>196</v>
      </c>
      <c r="AN33" s="714">
        <f t="shared" si="23"/>
        <v>22</v>
      </c>
      <c r="AO33" s="714">
        <f t="shared" si="23"/>
        <v>9</v>
      </c>
      <c r="AP33" s="714">
        <f t="shared" si="23"/>
        <v>322</v>
      </c>
      <c r="AR33" s="72" t="s">
        <v>445</v>
      </c>
      <c r="AS33" s="73">
        <f t="shared" si="22"/>
        <v>5.7142857142857141E-2</v>
      </c>
      <c r="AT33" s="74">
        <f t="shared" si="22"/>
        <v>0.3</v>
      </c>
      <c r="AU33" s="74">
        <f t="shared" si="22"/>
        <v>0.5714285714285714</v>
      </c>
      <c r="AV33" s="74">
        <f t="shared" si="22"/>
        <v>4.2857142857142858E-2</v>
      </c>
      <c r="AW33" s="75">
        <f t="shared" si="22"/>
        <v>2.8571428571428571E-2</v>
      </c>
      <c r="AY33" s="110" t="s">
        <v>445</v>
      </c>
      <c r="AZ33" s="50">
        <f>+集計・資料①!I43</f>
        <v>4</v>
      </c>
      <c r="BA33" s="70">
        <f>+集計・資料①!J43</f>
        <v>21</v>
      </c>
      <c r="BB33" s="70">
        <f>+集計・資料①!K43</f>
        <v>40</v>
      </c>
      <c r="BC33" s="70">
        <f>+集計・資料①!L43</f>
        <v>3</v>
      </c>
      <c r="BD33" s="109">
        <f>+集計・資料①!M43</f>
        <v>2</v>
      </c>
      <c r="BE33" s="53">
        <f t="shared" ref="BE33:BE38" si="24">+SUM(AZ33:BD33)</f>
        <v>70</v>
      </c>
    </row>
    <row r="34" spans="1:57">
      <c r="A34" s="439"/>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440"/>
      <c r="AC34" s="582" t="s">
        <v>430</v>
      </c>
      <c r="AD34" s="706">
        <f>AS35</f>
        <v>9.7421203438395415E-2</v>
      </c>
      <c r="AE34" s="706">
        <f>AT35</f>
        <v>0.22349570200573066</v>
      </c>
      <c r="AF34" s="706">
        <f>AU35</f>
        <v>0.62177650429799425</v>
      </c>
      <c r="AG34" s="706">
        <f>AV35</f>
        <v>2.865329512893983E-2</v>
      </c>
      <c r="AH34" s="706">
        <f>AW35</f>
        <v>2.865329512893983E-2</v>
      </c>
      <c r="AJ34" s="582" t="s">
        <v>430</v>
      </c>
      <c r="AK34" s="714">
        <f t="shared" ref="AK34:AP34" si="25">AZ35</f>
        <v>34</v>
      </c>
      <c r="AL34" s="714">
        <f t="shared" si="25"/>
        <v>78</v>
      </c>
      <c r="AM34" s="714">
        <f t="shared" si="25"/>
        <v>217</v>
      </c>
      <c r="AN34" s="714">
        <f t="shared" si="25"/>
        <v>10</v>
      </c>
      <c r="AO34" s="714">
        <f t="shared" si="25"/>
        <v>10</v>
      </c>
      <c r="AP34" s="714">
        <f t="shared" si="25"/>
        <v>349</v>
      </c>
      <c r="AR34" s="72" t="s">
        <v>446</v>
      </c>
      <c r="AS34" s="73">
        <f t="shared" si="22"/>
        <v>5.5555555555555552E-2</v>
      </c>
      <c r="AT34" s="74">
        <f t="shared" si="22"/>
        <v>0.23333333333333334</v>
      </c>
      <c r="AU34" s="74">
        <f t="shared" si="22"/>
        <v>0.67777777777777781</v>
      </c>
      <c r="AV34" s="74">
        <f t="shared" si="22"/>
        <v>1.1111111111111112E-2</v>
      </c>
      <c r="AW34" s="75">
        <f t="shared" si="22"/>
        <v>2.2222222222222223E-2</v>
      </c>
      <c r="AY34" s="110" t="s">
        <v>446</v>
      </c>
      <c r="AZ34" s="50">
        <f>+集計・資料①!I45</f>
        <v>5</v>
      </c>
      <c r="BA34" s="70">
        <f>+集計・資料①!J45</f>
        <v>21</v>
      </c>
      <c r="BB34" s="70">
        <f>+集計・資料①!K45</f>
        <v>61</v>
      </c>
      <c r="BC34" s="70">
        <f>+集計・資料①!L45</f>
        <v>1</v>
      </c>
      <c r="BD34" s="109">
        <f>+集計・資料①!M45</f>
        <v>2</v>
      </c>
      <c r="BE34" s="53">
        <f t="shared" si="24"/>
        <v>90</v>
      </c>
    </row>
    <row r="35" spans="1:57">
      <c r="A35" s="439"/>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440"/>
      <c r="AC35" s="582" t="s">
        <v>431</v>
      </c>
      <c r="AD35" s="706">
        <f>AS34</f>
        <v>5.5555555555555552E-2</v>
      </c>
      <c r="AE35" s="706">
        <f>AT34</f>
        <v>0.23333333333333334</v>
      </c>
      <c r="AF35" s="706">
        <f>AU34</f>
        <v>0.67777777777777781</v>
      </c>
      <c r="AG35" s="706">
        <f>AV34</f>
        <v>1.1111111111111112E-2</v>
      </c>
      <c r="AH35" s="706">
        <f>AW34</f>
        <v>2.2222222222222223E-2</v>
      </c>
      <c r="AJ35" s="582" t="s">
        <v>431</v>
      </c>
      <c r="AK35" s="714">
        <f t="shared" ref="AK35:AP35" si="26">AZ34</f>
        <v>5</v>
      </c>
      <c r="AL35" s="714">
        <f t="shared" si="26"/>
        <v>21</v>
      </c>
      <c r="AM35" s="714">
        <f t="shared" si="26"/>
        <v>61</v>
      </c>
      <c r="AN35" s="714">
        <f t="shared" si="26"/>
        <v>1</v>
      </c>
      <c r="AO35" s="714">
        <f t="shared" si="26"/>
        <v>2</v>
      </c>
      <c r="AP35" s="714">
        <f t="shared" si="26"/>
        <v>90</v>
      </c>
      <c r="AR35" s="72" t="s">
        <v>447</v>
      </c>
      <c r="AS35" s="73">
        <f t="shared" si="22"/>
        <v>9.7421203438395415E-2</v>
      </c>
      <c r="AT35" s="74">
        <f t="shared" si="22"/>
        <v>0.22349570200573066</v>
      </c>
      <c r="AU35" s="74">
        <f t="shared" si="22"/>
        <v>0.62177650429799425</v>
      </c>
      <c r="AV35" s="74">
        <f t="shared" si="22"/>
        <v>2.865329512893983E-2</v>
      </c>
      <c r="AW35" s="75">
        <f t="shared" si="22"/>
        <v>2.865329512893983E-2</v>
      </c>
      <c r="AY35" s="110" t="s">
        <v>447</v>
      </c>
      <c r="AZ35" s="99">
        <f>+集計・資料①!I47</f>
        <v>34</v>
      </c>
      <c r="BA35" s="76">
        <f>+集計・資料①!J47</f>
        <v>78</v>
      </c>
      <c r="BB35" s="76">
        <f>+集計・資料①!K47</f>
        <v>217</v>
      </c>
      <c r="BC35" s="76">
        <f>+集計・資料①!L47</f>
        <v>10</v>
      </c>
      <c r="BD35" s="111">
        <f>+集計・資料①!M47</f>
        <v>10</v>
      </c>
      <c r="BE35" s="56">
        <f t="shared" si="24"/>
        <v>349</v>
      </c>
    </row>
    <row r="36" spans="1:57" ht="12" customHeight="1">
      <c r="A36" s="439"/>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440"/>
      <c r="AC36" s="582" t="s">
        <v>432</v>
      </c>
      <c r="AD36" s="706">
        <f>AS33</f>
        <v>5.7142857142857141E-2</v>
      </c>
      <c r="AE36" s="706">
        <f>AT33</f>
        <v>0.3</v>
      </c>
      <c r="AF36" s="706">
        <f>AU33</f>
        <v>0.5714285714285714</v>
      </c>
      <c r="AG36" s="706">
        <f>AV33</f>
        <v>4.2857142857142858E-2</v>
      </c>
      <c r="AH36" s="706">
        <f>AW33</f>
        <v>2.8571428571428571E-2</v>
      </c>
      <c r="AJ36" s="582" t="s">
        <v>432</v>
      </c>
      <c r="AK36" s="714">
        <f t="shared" ref="AK36:AP36" si="27">AZ33</f>
        <v>4</v>
      </c>
      <c r="AL36" s="714">
        <f t="shared" si="27"/>
        <v>21</v>
      </c>
      <c r="AM36" s="714">
        <f t="shared" si="27"/>
        <v>40</v>
      </c>
      <c r="AN36" s="714">
        <f t="shared" si="27"/>
        <v>3</v>
      </c>
      <c r="AO36" s="714">
        <f t="shared" si="27"/>
        <v>2</v>
      </c>
      <c r="AP36" s="714">
        <f t="shared" si="27"/>
        <v>70</v>
      </c>
      <c r="AR36" s="72" t="s">
        <v>448</v>
      </c>
      <c r="AS36" s="73">
        <f t="shared" si="22"/>
        <v>0.10559006211180125</v>
      </c>
      <c r="AT36" s="74">
        <f t="shared" si="22"/>
        <v>0.18944099378881987</v>
      </c>
      <c r="AU36" s="74">
        <f t="shared" si="22"/>
        <v>0.60869565217391308</v>
      </c>
      <c r="AV36" s="74">
        <f t="shared" si="22"/>
        <v>6.8322981366459631E-2</v>
      </c>
      <c r="AW36" s="75">
        <f t="shared" si="22"/>
        <v>2.7950310559006212E-2</v>
      </c>
      <c r="AY36" s="110" t="s">
        <v>448</v>
      </c>
      <c r="AZ36" s="50">
        <f>+集計・資料①!I49</f>
        <v>34</v>
      </c>
      <c r="BA36" s="70">
        <f>+集計・資料①!J49</f>
        <v>61</v>
      </c>
      <c r="BB36" s="70">
        <f>+集計・資料①!K49</f>
        <v>196</v>
      </c>
      <c r="BC36" s="70">
        <f>+集計・資料①!L49</f>
        <v>22</v>
      </c>
      <c r="BD36" s="109">
        <f>+集計・資料①!M49</f>
        <v>9</v>
      </c>
      <c r="BE36" s="53">
        <f t="shared" si="24"/>
        <v>322</v>
      </c>
    </row>
    <row r="37" spans="1:57" ht="11.25" thickBot="1">
      <c r="A37" s="439"/>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440"/>
      <c r="AC37" s="582" t="s">
        <v>433</v>
      </c>
      <c r="AD37" s="706">
        <f>AS32</f>
        <v>0.11538461538461539</v>
      </c>
      <c r="AE37" s="706">
        <f>AT32</f>
        <v>0.26923076923076922</v>
      </c>
      <c r="AF37" s="706">
        <f>AU32</f>
        <v>0.61538461538461542</v>
      </c>
      <c r="AG37" s="706">
        <f>AV32</f>
        <v>0</v>
      </c>
      <c r="AH37" s="706">
        <f>AW32</f>
        <v>0</v>
      </c>
      <c r="AJ37" s="582" t="s">
        <v>433</v>
      </c>
      <c r="AK37" s="714">
        <f t="shared" ref="AK37:AP37" si="28">AZ32</f>
        <v>6</v>
      </c>
      <c r="AL37" s="714">
        <f t="shared" si="28"/>
        <v>14</v>
      </c>
      <c r="AM37" s="714">
        <f t="shared" si="28"/>
        <v>32</v>
      </c>
      <c r="AN37" s="714">
        <f t="shared" si="28"/>
        <v>0</v>
      </c>
      <c r="AO37" s="714">
        <f t="shared" si="28"/>
        <v>0</v>
      </c>
      <c r="AP37" s="714">
        <f t="shared" si="28"/>
        <v>52</v>
      </c>
      <c r="AR37" s="79" t="s">
        <v>449</v>
      </c>
      <c r="AS37" s="80">
        <f t="shared" si="22"/>
        <v>0.13076923076923078</v>
      </c>
      <c r="AT37" s="58">
        <f t="shared" si="22"/>
        <v>0.16153846153846155</v>
      </c>
      <c r="AU37" s="58">
        <f t="shared" si="22"/>
        <v>0.5461538461538461</v>
      </c>
      <c r="AV37" s="58">
        <f t="shared" si="22"/>
        <v>7.6923076923076927E-2</v>
      </c>
      <c r="AW37" s="59">
        <f t="shared" si="22"/>
        <v>8.461538461538462E-2</v>
      </c>
      <c r="AY37" s="112" t="s">
        <v>449</v>
      </c>
      <c r="AZ37" s="113">
        <f>+集計・資料①!I51</f>
        <v>17</v>
      </c>
      <c r="BA37" s="114">
        <f>+集計・資料①!J51</f>
        <v>21</v>
      </c>
      <c r="BB37" s="114">
        <f>+集計・資料①!K51</f>
        <v>71</v>
      </c>
      <c r="BC37" s="114">
        <f>+集計・資料①!L51</f>
        <v>10</v>
      </c>
      <c r="BD37" s="115">
        <f>+集計・資料①!M51</f>
        <v>11</v>
      </c>
      <c r="BE37" s="117">
        <f t="shared" si="24"/>
        <v>130</v>
      </c>
    </row>
    <row r="38" spans="1:57" ht="11.25" thickBot="1">
      <c r="A38" s="439"/>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440"/>
      <c r="AJ38" s="580" t="s">
        <v>631</v>
      </c>
      <c r="AK38" s="714">
        <f t="shared" ref="AK38:AP38" si="29">SUM(AK32:AK37)</f>
        <v>100</v>
      </c>
      <c r="AL38" s="714">
        <f t="shared" si="29"/>
        <v>216</v>
      </c>
      <c r="AM38" s="714">
        <f t="shared" si="29"/>
        <v>617</v>
      </c>
      <c r="AN38" s="714">
        <f t="shared" si="29"/>
        <v>46</v>
      </c>
      <c r="AO38" s="714">
        <f t="shared" si="29"/>
        <v>34</v>
      </c>
      <c r="AP38" s="714">
        <f t="shared" si="29"/>
        <v>1013</v>
      </c>
      <c r="AY38" s="35" t="s">
        <v>631</v>
      </c>
      <c r="AZ38" s="103">
        <f>+集計・資料①!I53</f>
        <v>100</v>
      </c>
      <c r="BA38" s="84">
        <f>+集計・資料①!J53</f>
        <v>216</v>
      </c>
      <c r="BB38" s="84">
        <f>+集計・資料①!K53</f>
        <v>617</v>
      </c>
      <c r="BC38" s="84">
        <f>+集計・資料①!L53</f>
        <v>46</v>
      </c>
      <c r="BD38" s="66">
        <f>+集計・資料①!M53</f>
        <v>34</v>
      </c>
      <c r="BE38" s="67">
        <f t="shared" si="24"/>
        <v>1013</v>
      </c>
    </row>
    <row r="39" spans="1:57">
      <c r="A39" s="439"/>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440"/>
    </row>
    <row r="40" spans="1:57">
      <c r="A40" s="439"/>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440"/>
      <c r="AE40" s="854"/>
      <c r="AT40" s="854"/>
    </row>
    <row r="41" spans="1:57">
      <c r="A41" s="439"/>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440"/>
      <c r="AE41" s="854"/>
      <c r="AT41" s="854"/>
    </row>
    <row r="42" spans="1:57">
      <c r="A42" s="439"/>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440"/>
    </row>
    <row r="43" spans="1:57">
      <c r="A43" s="439"/>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440"/>
    </row>
    <row r="44" spans="1:57">
      <c r="A44" s="439"/>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440"/>
    </row>
    <row r="45" spans="1:57">
      <c r="A45" s="43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440"/>
      <c r="AK45" s="88"/>
      <c r="AL45" s="88"/>
      <c r="AM45" s="88"/>
      <c r="AN45" s="88"/>
      <c r="AO45" s="88"/>
      <c r="AP45" s="88"/>
      <c r="AZ45" s="88"/>
      <c r="BA45" s="88"/>
      <c r="BB45" s="88"/>
      <c r="BC45" s="88"/>
      <c r="BD45" s="88"/>
      <c r="BE45" s="88"/>
    </row>
    <row r="46" spans="1:57">
      <c r="A46" s="439"/>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440"/>
    </row>
    <row r="47" spans="1:57">
      <c r="A47" s="439"/>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440"/>
    </row>
    <row r="48" spans="1:57">
      <c r="A48" s="439"/>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440"/>
    </row>
    <row r="49" spans="1:27">
      <c r="A49" s="43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440"/>
    </row>
    <row r="50" spans="1:27">
      <c r="A50" s="439"/>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440"/>
    </row>
    <row r="51" spans="1:27">
      <c r="A51" s="439"/>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440"/>
    </row>
    <row r="52" spans="1:27">
      <c r="A52" s="439"/>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440"/>
    </row>
    <row r="53" spans="1:27">
      <c r="A53" s="439"/>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440"/>
    </row>
    <row r="54" spans="1:27">
      <c r="A54" s="439"/>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440"/>
    </row>
    <row r="55" spans="1:27">
      <c r="A55" s="439"/>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440"/>
    </row>
    <row r="56" spans="1:27">
      <c r="A56" s="439"/>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440"/>
    </row>
    <row r="57" spans="1:27">
      <c r="A57" s="439"/>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440"/>
    </row>
    <row r="58" spans="1:27">
      <c r="A58" s="439"/>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440"/>
    </row>
    <row r="59" spans="1:27">
      <c r="A59" s="439"/>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440"/>
    </row>
    <row r="60" spans="1:27">
      <c r="A60" s="439"/>
      <c r="B60" s="89"/>
      <c r="C60" s="89"/>
      <c r="D60" s="89"/>
      <c r="E60" s="89"/>
      <c r="F60" s="89"/>
      <c r="G60" s="89"/>
      <c r="H60" s="89"/>
      <c r="I60" s="89"/>
      <c r="J60" s="89"/>
      <c r="K60" s="89"/>
      <c r="L60" s="89"/>
      <c r="M60" s="89"/>
      <c r="N60" s="89"/>
      <c r="O60" s="89"/>
      <c r="P60" s="89"/>
      <c r="Q60" s="89"/>
      <c r="R60" s="89"/>
      <c r="S60" s="89"/>
      <c r="T60" s="89"/>
      <c r="U60" s="89"/>
      <c r="V60" s="89"/>
      <c r="W60" s="89"/>
      <c r="X60" s="89"/>
      <c r="Y60" s="89"/>
      <c r="Z60" s="89"/>
      <c r="AA60" s="440"/>
    </row>
    <row r="61" spans="1:27">
      <c r="A61" s="439"/>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440"/>
    </row>
    <row r="62" spans="1:27">
      <c r="A62" s="439"/>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440"/>
    </row>
    <row r="63" spans="1:27">
      <c r="A63" s="439"/>
      <c r="B63" s="89"/>
      <c r="C63" s="89"/>
      <c r="D63" s="89"/>
      <c r="E63" s="89"/>
      <c r="F63" s="89"/>
      <c r="G63" s="89"/>
      <c r="H63" s="89"/>
      <c r="I63" s="89"/>
      <c r="J63" s="89"/>
      <c r="K63" s="89"/>
      <c r="L63" s="89"/>
      <c r="M63" s="89"/>
      <c r="N63" s="89"/>
      <c r="O63" s="89"/>
      <c r="P63" s="89"/>
      <c r="Q63" s="89"/>
      <c r="R63" s="89"/>
      <c r="S63" s="89"/>
      <c r="T63" s="89"/>
      <c r="U63" s="89"/>
      <c r="V63" s="89"/>
      <c r="W63" s="89"/>
      <c r="X63" s="89"/>
      <c r="Y63" s="89"/>
      <c r="Z63" s="89"/>
      <c r="AA63" s="440"/>
    </row>
    <row r="64" spans="1:27">
      <c r="A64" s="439"/>
      <c r="B64" s="89"/>
      <c r="C64" s="89"/>
      <c r="D64" s="89"/>
      <c r="E64" s="89"/>
      <c r="F64" s="89"/>
      <c r="G64" s="89"/>
      <c r="H64" s="89"/>
      <c r="I64" s="89"/>
      <c r="J64" s="89"/>
      <c r="K64" s="89"/>
      <c r="L64" s="89"/>
      <c r="M64" s="89"/>
      <c r="N64" s="89"/>
      <c r="O64" s="89"/>
      <c r="P64" s="89"/>
      <c r="Q64" s="89"/>
      <c r="R64" s="89"/>
      <c r="S64" s="89"/>
      <c r="T64" s="89"/>
      <c r="U64" s="89"/>
      <c r="V64" s="89"/>
      <c r="W64" s="89"/>
      <c r="X64" s="89"/>
      <c r="Y64" s="89"/>
      <c r="Z64" s="89"/>
      <c r="AA64" s="440"/>
    </row>
    <row r="65" spans="1:27">
      <c r="A65" s="441"/>
      <c r="B65" s="442"/>
      <c r="C65" s="442"/>
      <c r="D65" s="442"/>
      <c r="E65" s="442"/>
      <c r="F65" s="442"/>
      <c r="G65" s="442"/>
      <c r="H65" s="442"/>
      <c r="I65" s="442"/>
      <c r="J65" s="442"/>
      <c r="K65" s="442"/>
      <c r="L65" s="442"/>
      <c r="M65" s="442"/>
      <c r="N65" s="442"/>
      <c r="O65" s="442"/>
      <c r="P65" s="442"/>
      <c r="Q65" s="442"/>
      <c r="R65" s="442"/>
      <c r="S65" s="442"/>
      <c r="T65" s="442"/>
      <c r="U65" s="442"/>
      <c r="V65" s="442"/>
      <c r="W65" s="442"/>
      <c r="X65" s="442"/>
      <c r="Y65" s="442"/>
      <c r="Z65" s="442"/>
      <c r="AA65" s="443"/>
    </row>
  </sheetData>
  <mergeCells count="83">
    <mergeCell ref="AE40:AE41"/>
    <mergeCell ref="AL30:AL31"/>
    <mergeCell ref="AC11:AC12"/>
    <mergeCell ref="AD11:AD12"/>
    <mergeCell ref="AC30:AC31"/>
    <mergeCell ref="AD30:AD31"/>
    <mergeCell ref="AK11:AK12"/>
    <mergeCell ref="AF30:AF31"/>
    <mergeCell ref="AG30:AG31"/>
    <mergeCell ref="AH30:AH31"/>
    <mergeCell ref="AE30:AE31"/>
    <mergeCell ref="AJ30:AJ31"/>
    <mergeCell ref="AK30:AK31"/>
    <mergeCell ref="AE11:AE12"/>
    <mergeCell ref="AF11:AF12"/>
    <mergeCell ref="AJ11:AJ12"/>
    <mergeCell ref="AT40:AT41"/>
    <mergeCell ref="AL11:AL12"/>
    <mergeCell ref="AO11:AO12"/>
    <mergeCell ref="AP11:AP12"/>
    <mergeCell ref="AR11:AR12"/>
    <mergeCell ref="AR30:AR31"/>
    <mergeCell ref="AP30:AP31"/>
    <mergeCell ref="AO30:AO31"/>
    <mergeCell ref="AN30:AN31"/>
    <mergeCell ref="AN11:AN12"/>
    <mergeCell ref="AS11:AS12"/>
    <mergeCell ref="AM11:AM12"/>
    <mergeCell ref="AM30:AM31"/>
    <mergeCell ref="AS30:AS31"/>
    <mergeCell ref="AW30:AW31"/>
    <mergeCell ref="AV30:AV31"/>
    <mergeCell ref="AU30:AU31"/>
    <mergeCell ref="AT30:AT31"/>
    <mergeCell ref="AW11:AW12"/>
    <mergeCell ref="AT11:AT12"/>
    <mergeCell ref="AU11:AU12"/>
    <mergeCell ref="BC11:BC12"/>
    <mergeCell ref="BD11:BD12"/>
    <mergeCell ref="BE11:BE12"/>
    <mergeCell ref="AY30:AY31"/>
    <mergeCell ref="AZ30:AZ31"/>
    <mergeCell ref="BA30:BA31"/>
    <mergeCell ref="BB30:BB31"/>
    <mergeCell ref="BC30:BC31"/>
    <mergeCell ref="BD30:BD31"/>
    <mergeCell ref="BE30:BE31"/>
    <mergeCell ref="AZ11:AZ12"/>
    <mergeCell ref="BA11:BA12"/>
    <mergeCell ref="BB11:BB12"/>
    <mergeCell ref="AY11:AY12"/>
    <mergeCell ref="A1:B1"/>
    <mergeCell ref="AW5:AW6"/>
    <mergeCell ref="AV11:AV12"/>
    <mergeCell ref="AU5:AU6"/>
    <mergeCell ref="AT5:AT6"/>
    <mergeCell ref="B3:L15"/>
    <mergeCell ref="AC5:AC6"/>
    <mergeCell ref="AD5:AD6"/>
    <mergeCell ref="AE5:AE6"/>
    <mergeCell ref="AF5:AF6"/>
    <mergeCell ref="AP5:AP6"/>
    <mergeCell ref="AR5:AR6"/>
    <mergeCell ref="AN5:AN6"/>
    <mergeCell ref="AM5:AM6"/>
    <mergeCell ref="AG11:AG12"/>
    <mergeCell ref="AH11:AH12"/>
    <mergeCell ref="AZ5:AZ6"/>
    <mergeCell ref="V1:AA1"/>
    <mergeCell ref="AS5:AS6"/>
    <mergeCell ref="AV5:AV6"/>
    <mergeCell ref="AY5:AY6"/>
    <mergeCell ref="AG5:AG6"/>
    <mergeCell ref="AH5:AH6"/>
    <mergeCell ref="AJ5:AJ6"/>
    <mergeCell ref="AK5:AK6"/>
    <mergeCell ref="AL5:AL6"/>
    <mergeCell ref="AO5:AO6"/>
    <mergeCell ref="BD5:BD6"/>
    <mergeCell ref="BE5:BE6"/>
    <mergeCell ref="BA5:BA6"/>
    <mergeCell ref="BB5:BB6"/>
    <mergeCell ref="BC5:BC6"/>
  </mergeCells>
  <phoneticPr fontId="4"/>
  <printOptions horizontalCentered="1" verticalCentered="1"/>
  <pageMargins left="0.39370078740157483" right="0.39370078740157483" top="0.39370078740157483" bottom="0.39370078740157483" header="0.51181102362204722" footer="0.51181102362204722"/>
  <pageSetup paperSize="9" scale="96" orientation="portrait" r:id="rId1"/>
  <headerFooter alignWithMargins="0"/>
  <colBreaks count="2" manualBreakCount="2">
    <brk id="27" max="66" man="1"/>
    <brk id="42"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theme="9" tint="0.59999389629810485"/>
  </sheetPr>
  <dimension ref="A1:BA64"/>
  <sheetViews>
    <sheetView showGridLines="0" view="pageBreakPreview" zoomScale="120" zoomScaleNormal="100" zoomScaleSheetLayoutView="120" workbookViewId="0">
      <selection activeCell="I13" sqref="I13"/>
    </sheetView>
  </sheetViews>
  <sheetFormatPr defaultColWidth="10.28515625" defaultRowHeight="10.5"/>
  <cols>
    <col min="1" max="27" width="3.5703125" style="28" customWidth="1"/>
    <col min="28" max="28" width="1.85546875" style="28" customWidth="1"/>
    <col min="29" max="29" width="16.28515625" style="28" customWidth="1"/>
    <col min="30" max="36" width="10.85546875" style="28" customWidth="1"/>
    <col min="37" max="37" width="1.85546875" style="28" customWidth="1"/>
    <col min="38" max="38" width="14.85546875" style="28" customWidth="1"/>
    <col min="39" max="44" width="9.85546875" style="28" customWidth="1"/>
    <col min="45" max="45" width="6.85546875" style="28" bestFit="1" customWidth="1"/>
    <col min="46" max="46" width="15.140625" style="28" customWidth="1"/>
    <col min="47" max="53" width="9.85546875" style="28" customWidth="1"/>
    <col min="54" max="16384" width="10.28515625" style="28"/>
  </cols>
  <sheetData>
    <row r="1" spans="1:44" ht="21" customHeight="1" thickBot="1">
      <c r="A1" s="823">
        <v>29</v>
      </c>
      <c r="B1" s="823"/>
      <c r="C1" s="499" t="s">
        <v>659</v>
      </c>
      <c r="D1" s="499"/>
      <c r="E1" s="499"/>
      <c r="F1" s="499"/>
      <c r="G1" s="499"/>
      <c r="H1" s="499"/>
      <c r="I1" s="499"/>
      <c r="J1" s="509"/>
      <c r="K1" s="499"/>
      <c r="L1" s="499"/>
      <c r="M1" s="499"/>
      <c r="N1" s="499"/>
      <c r="O1" s="499"/>
      <c r="P1" s="499"/>
      <c r="Q1" s="499"/>
      <c r="R1" s="499"/>
      <c r="S1" s="499"/>
      <c r="T1" s="499"/>
      <c r="U1" s="499"/>
      <c r="V1" s="824" t="s">
        <v>599</v>
      </c>
      <c r="W1" s="824"/>
      <c r="X1" s="824"/>
      <c r="Y1" s="824"/>
      <c r="Z1" s="824"/>
      <c r="AA1" s="824"/>
      <c r="AC1" s="28" t="s">
        <v>491</v>
      </c>
      <c r="AL1" s="28" t="s">
        <v>262</v>
      </c>
    </row>
    <row r="2" spans="1:44" ht="12" customHeight="1">
      <c r="AG2" s="609"/>
    </row>
    <row r="3" spans="1:44" ht="12.75" thickBot="1">
      <c r="B3" s="825" t="s">
        <v>781</v>
      </c>
      <c r="C3" s="856"/>
      <c r="D3" s="856"/>
      <c r="E3" s="856"/>
      <c r="F3" s="856"/>
      <c r="G3" s="856"/>
      <c r="H3" s="856"/>
      <c r="I3" s="856"/>
      <c r="J3" s="856"/>
      <c r="K3" s="510"/>
      <c r="L3" s="511"/>
      <c r="M3" s="437"/>
      <c r="N3" s="447"/>
      <c r="O3" s="447"/>
      <c r="P3" s="447"/>
      <c r="Q3" s="447"/>
      <c r="R3" s="447"/>
      <c r="S3" s="447"/>
      <c r="T3" s="447"/>
      <c r="U3" s="447"/>
      <c r="V3" s="447"/>
      <c r="W3" s="447"/>
      <c r="X3" s="447"/>
      <c r="Y3" s="447"/>
      <c r="Z3" s="447"/>
      <c r="AA3" s="448"/>
      <c r="AC3" s="28" t="s">
        <v>685</v>
      </c>
      <c r="AL3" s="28" t="s">
        <v>685</v>
      </c>
    </row>
    <row r="4" spans="1:44" ht="27.75" thickBot="1">
      <c r="B4" s="856"/>
      <c r="C4" s="856"/>
      <c r="D4" s="856"/>
      <c r="E4" s="856"/>
      <c r="F4" s="856"/>
      <c r="G4" s="856"/>
      <c r="H4" s="856"/>
      <c r="I4" s="856"/>
      <c r="J4" s="856"/>
      <c r="K4" s="510"/>
      <c r="L4" s="512"/>
      <c r="M4" s="89"/>
      <c r="N4" s="120"/>
      <c r="O4" s="120"/>
      <c r="P4" s="120"/>
      <c r="Q4" s="120"/>
      <c r="R4" s="120"/>
      <c r="S4" s="120"/>
      <c r="T4" s="120"/>
      <c r="U4" s="120"/>
      <c r="V4" s="120"/>
      <c r="W4" s="120"/>
      <c r="X4" s="120"/>
      <c r="Y4" s="120"/>
      <c r="Z4" s="120"/>
      <c r="AA4" s="450"/>
      <c r="AC4" s="587" t="s">
        <v>625</v>
      </c>
      <c r="AD4" s="741" t="s">
        <v>402</v>
      </c>
      <c r="AE4" s="741" t="s">
        <v>218</v>
      </c>
      <c r="AF4" s="741" t="s">
        <v>219</v>
      </c>
      <c r="AG4" s="742" t="s">
        <v>220</v>
      </c>
      <c r="AH4" s="588" t="s">
        <v>221</v>
      </c>
      <c r="AI4" s="580" t="s">
        <v>632</v>
      </c>
      <c r="AL4" s="571" t="s">
        <v>625</v>
      </c>
      <c r="AM4" s="577" t="s">
        <v>402</v>
      </c>
      <c r="AN4" s="26" t="s">
        <v>218</v>
      </c>
      <c r="AO4" s="26" t="s">
        <v>219</v>
      </c>
      <c r="AP4" s="576" t="s">
        <v>220</v>
      </c>
      <c r="AQ4" s="576" t="s">
        <v>221</v>
      </c>
      <c r="AR4" s="105" t="s">
        <v>632</v>
      </c>
    </row>
    <row r="5" spans="1:44" ht="12.75" thickBot="1">
      <c r="B5" s="856"/>
      <c r="C5" s="856"/>
      <c r="D5" s="856"/>
      <c r="E5" s="856"/>
      <c r="F5" s="856"/>
      <c r="G5" s="856"/>
      <c r="H5" s="856"/>
      <c r="I5" s="856"/>
      <c r="J5" s="856"/>
      <c r="K5" s="510"/>
      <c r="L5" s="512"/>
      <c r="M5" s="89"/>
      <c r="N5" s="120"/>
      <c r="O5" s="120"/>
      <c r="P5" s="120"/>
      <c r="Q5" s="120"/>
      <c r="R5" s="120"/>
      <c r="S5" s="120"/>
      <c r="T5" s="120"/>
      <c r="U5" s="120"/>
      <c r="V5" s="120"/>
      <c r="W5" s="120"/>
      <c r="X5" s="120"/>
      <c r="Y5" s="120"/>
      <c r="Z5" s="120"/>
      <c r="AA5" s="450"/>
      <c r="AC5" s="739" t="s">
        <v>633</v>
      </c>
      <c r="AD5" s="790">
        <f t="shared" ref="AD5:AI5" si="0">AM5</f>
        <v>2.7640671273445213E-2</v>
      </c>
      <c r="AE5" s="790">
        <f t="shared" si="0"/>
        <v>0.11154985192497532</v>
      </c>
      <c r="AF5" s="790">
        <f t="shared" si="0"/>
        <v>0.22408687068114511</v>
      </c>
      <c r="AG5" s="790">
        <f t="shared" si="0"/>
        <v>2.7640671273445213E-2</v>
      </c>
      <c r="AH5" s="740">
        <f t="shared" si="0"/>
        <v>0.57650542941757155</v>
      </c>
      <c r="AI5" s="706">
        <f t="shared" si="0"/>
        <v>3.257650542941757E-2</v>
      </c>
      <c r="AL5" s="33" t="s">
        <v>633</v>
      </c>
      <c r="AM5" s="132">
        <f t="shared" ref="AM5:AR5" si="1">+AM32/$AS32</f>
        <v>2.7640671273445213E-2</v>
      </c>
      <c r="AN5" s="133">
        <f t="shared" si="1"/>
        <v>0.11154985192497532</v>
      </c>
      <c r="AO5" s="133">
        <f t="shared" si="1"/>
        <v>0.22408687068114511</v>
      </c>
      <c r="AP5" s="133">
        <f t="shared" si="1"/>
        <v>2.7640671273445213E-2</v>
      </c>
      <c r="AQ5" s="134">
        <f t="shared" si="1"/>
        <v>0.57650542941757155</v>
      </c>
      <c r="AR5" s="135">
        <f t="shared" si="1"/>
        <v>3.257650542941757E-2</v>
      </c>
    </row>
    <row r="6" spans="1:44" ht="12.75" thickBot="1">
      <c r="B6" s="856"/>
      <c r="C6" s="856"/>
      <c r="D6" s="856"/>
      <c r="E6" s="856"/>
      <c r="F6" s="856"/>
      <c r="G6" s="856"/>
      <c r="H6" s="856"/>
      <c r="I6" s="856"/>
      <c r="J6" s="856"/>
      <c r="K6" s="510"/>
      <c r="L6" s="512"/>
      <c r="M6" s="89"/>
      <c r="N6" s="120"/>
      <c r="O6" s="120"/>
      <c r="P6" s="120"/>
      <c r="Q6" s="120"/>
      <c r="R6" s="120"/>
      <c r="S6" s="120"/>
      <c r="T6" s="120"/>
      <c r="U6" s="120"/>
      <c r="V6" s="120"/>
      <c r="W6" s="120"/>
      <c r="X6" s="120"/>
      <c r="Y6" s="120"/>
      <c r="Z6" s="120"/>
      <c r="AA6" s="450"/>
      <c r="AC6" s="28" t="s">
        <v>686</v>
      </c>
      <c r="AL6" s="28" t="s">
        <v>686</v>
      </c>
    </row>
    <row r="7" spans="1:44" ht="27.75" thickBot="1">
      <c r="B7" s="856"/>
      <c r="C7" s="856"/>
      <c r="D7" s="856"/>
      <c r="E7" s="856"/>
      <c r="F7" s="856"/>
      <c r="G7" s="856"/>
      <c r="H7" s="856"/>
      <c r="I7" s="856"/>
      <c r="J7" s="856"/>
      <c r="K7" s="510"/>
      <c r="L7" s="512"/>
      <c r="M7" s="89"/>
      <c r="N7" s="120"/>
      <c r="O7" s="120"/>
      <c r="P7" s="120"/>
      <c r="Q7" s="120"/>
      <c r="R7" s="120"/>
      <c r="S7" s="120"/>
      <c r="T7" s="120"/>
      <c r="U7" s="120"/>
      <c r="V7" s="120"/>
      <c r="W7" s="120"/>
      <c r="X7" s="120"/>
      <c r="Y7" s="120"/>
      <c r="Z7" s="120"/>
      <c r="AA7" s="450"/>
      <c r="AC7" s="587" t="s">
        <v>625</v>
      </c>
      <c r="AD7" s="589" t="s">
        <v>402</v>
      </c>
      <c r="AE7" s="589" t="s">
        <v>218</v>
      </c>
      <c r="AF7" s="589" t="s">
        <v>219</v>
      </c>
      <c r="AG7" s="588" t="s">
        <v>220</v>
      </c>
      <c r="AH7" s="588" t="s">
        <v>221</v>
      </c>
      <c r="AI7" s="580" t="s">
        <v>632</v>
      </c>
      <c r="AL7" s="587" t="s">
        <v>625</v>
      </c>
      <c r="AM7" s="574" t="s">
        <v>402</v>
      </c>
      <c r="AN7" s="568" t="s">
        <v>218</v>
      </c>
      <c r="AO7" s="568" t="s">
        <v>219</v>
      </c>
      <c r="AP7" s="570" t="s">
        <v>220</v>
      </c>
      <c r="AQ7" s="572" t="s">
        <v>221</v>
      </c>
      <c r="AR7" s="105" t="s">
        <v>632</v>
      </c>
    </row>
    <row r="8" spans="1:44" ht="12">
      <c r="B8" s="856"/>
      <c r="C8" s="856"/>
      <c r="D8" s="856"/>
      <c r="E8" s="856"/>
      <c r="F8" s="856"/>
      <c r="G8" s="856"/>
      <c r="H8" s="856"/>
      <c r="I8" s="856"/>
      <c r="J8" s="856"/>
      <c r="K8" s="510"/>
      <c r="L8" s="512"/>
      <c r="M8" s="89"/>
      <c r="N8" s="120"/>
      <c r="O8" s="120"/>
      <c r="P8" s="120"/>
      <c r="Q8" s="120"/>
      <c r="R8" s="120"/>
      <c r="S8" s="120"/>
      <c r="T8" s="120"/>
      <c r="U8" s="120"/>
      <c r="V8" s="120"/>
      <c r="W8" s="120"/>
      <c r="X8" s="120"/>
      <c r="Y8" s="120"/>
      <c r="Z8" s="120"/>
      <c r="AA8" s="450"/>
      <c r="AC8" s="578" t="s">
        <v>416</v>
      </c>
      <c r="AD8" s="706">
        <f t="shared" ref="AD8:AI8" si="2">AM20</f>
        <v>1.2048192771084338E-2</v>
      </c>
      <c r="AE8" s="706">
        <f t="shared" si="2"/>
        <v>3.0120481927710843E-2</v>
      </c>
      <c r="AF8" s="790">
        <f t="shared" si="2"/>
        <v>0.3493975903614458</v>
      </c>
      <c r="AG8" s="706">
        <f t="shared" si="2"/>
        <v>1.2048192771084338E-2</v>
      </c>
      <c r="AH8" s="715">
        <f t="shared" si="2"/>
        <v>0.54819277108433739</v>
      </c>
      <c r="AI8" s="706">
        <f t="shared" si="2"/>
        <v>4.8192771084337352E-2</v>
      </c>
      <c r="AJ8" s="789"/>
      <c r="AL8" s="46" t="s">
        <v>632</v>
      </c>
      <c r="AM8" s="92" t="e">
        <f t="shared" ref="AM8:AR20" si="3">+AM35/$AS35</f>
        <v>#DIV/0!</v>
      </c>
      <c r="AN8" s="48" t="e">
        <f t="shared" si="3"/>
        <v>#DIV/0!</v>
      </c>
      <c r="AO8" s="48" t="e">
        <f t="shared" si="3"/>
        <v>#DIV/0!</v>
      </c>
      <c r="AP8" s="48" t="e">
        <f t="shared" si="3"/>
        <v>#DIV/0!</v>
      </c>
      <c r="AQ8" s="48" t="e">
        <f t="shared" si="3"/>
        <v>#DIV/0!</v>
      </c>
      <c r="AR8" s="93" t="e">
        <f t="shared" si="3"/>
        <v>#DIV/0!</v>
      </c>
    </row>
    <row r="9" spans="1:44" ht="12">
      <c r="B9" s="856"/>
      <c r="C9" s="856"/>
      <c r="D9" s="856"/>
      <c r="E9" s="856"/>
      <c r="F9" s="856"/>
      <c r="G9" s="856"/>
      <c r="H9" s="856"/>
      <c r="I9" s="856"/>
      <c r="J9" s="856"/>
      <c r="K9" s="510"/>
      <c r="L9" s="512"/>
      <c r="M9" s="89"/>
      <c r="N9" s="120"/>
      <c r="O9" s="120"/>
      <c r="P9" s="120"/>
      <c r="Q9" s="120"/>
      <c r="R9" s="120"/>
      <c r="S9" s="120"/>
      <c r="T9" s="120"/>
      <c r="U9" s="120"/>
      <c r="V9" s="120"/>
      <c r="W9" s="120"/>
      <c r="X9" s="120"/>
      <c r="Y9" s="120"/>
      <c r="Z9" s="120"/>
      <c r="AA9" s="450"/>
      <c r="AC9" s="708" t="s">
        <v>417</v>
      </c>
      <c r="AD9" s="706">
        <f t="shared" ref="AD9:AI9" si="4">AM19</f>
        <v>1.2500000000000001E-2</v>
      </c>
      <c r="AE9" s="706">
        <f t="shared" si="4"/>
        <v>3.7499999999999999E-2</v>
      </c>
      <c r="AF9" s="790">
        <f t="shared" si="4"/>
        <v>0.32500000000000001</v>
      </c>
      <c r="AG9" s="706">
        <f t="shared" si="4"/>
        <v>3.125E-2</v>
      </c>
      <c r="AH9" s="715">
        <f t="shared" si="4"/>
        <v>0.58125000000000004</v>
      </c>
      <c r="AI9" s="706">
        <f t="shared" si="4"/>
        <v>1.2500000000000001E-2</v>
      </c>
      <c r="AJ9" s="789"/>
      <c r="AL9" s="8" t="s">
        <v>619</v>
      </c>
      <c r="AM9" s="98">
        <f t="shared" si="3"/>
        <v>0</v>
      </c>
      <c r="AN9" s="74">
        <f t="shared" si="3"/>
        <v>5.2631578947368418E-2</v>
      </c>
      <c r="AO9" s="74">
        <f t="shared" si="3"/>
        <v>0.10526315789473684</v>
      </c>
      <c r="AP9" s="74">
        <f t="shared" si="3"/>
        <v>5.2631578947368418E-2</v>
      </c>
      <c r="AQ9" s="74">
        <f t="shared" si="3"/>
        <v>0.77192982456140347</v>
      </c>
      <c r="AR9" s="75">
        <f t="shared" si="3"/>
        <v>1.7543859649122806E-2</v>
      </c>
    </row>
    <row r="10" spans="1:44" ht="12">
      <c r="B10" s="856"/>
      <c r="C10" s="856"/>
      <c r="D10" s="856"/>
      <c r="E10" s="856"/>
      <c r="F10" s="856"/>
      <c r="G10" s="856"/>
      <c r="H10" s="856"/>
      <c r="I10" s="856"/>
      <c r="J10" s="856"/>
      <c r="K10" s="510"/>
      <c r="L10" s="512"/>
      <c r="M10" s="89"/>
      <c r="N10" s="120"/>
      <c r="O10" s="120"/>
      <c r="P10" s="120"/>
      <c r="Q10" s="120"/>
      <c r="R10" s="120"/>
      <c r="S10" s="120"/>
      <c r="T10" s="120"/>
      <c r="U10" s="120"/>
      <c r="V10" s="120"/>
      <c r="W10" s="120"/>
      <c r="X10" s="120"/>
      <c r="Y10" s="120"/>
      <c r="Z10" s="120"/>
      <c r="AA10" s="450"/>
      <c r="AC10" s="578" t="s">
        <v>418</v>
      </c>
      <c r="AD10" s="706">
        <f t="shared" ref="AD10:AI10" si="5">AM18</f>
        <v>0</v>
      </c>
      <c r="AE10" s="706">
        <f t="shared" si="5"/>
        <v>0.25</v>
      </c>
      <c r="AF10" s="706">
        <f t="shared" si="5"/>
        <v>0</v>
      </c>
      <c r="AG10" s="706">
        <f t="shared" si="5"/>
        <v>0.25</v>
      </c>
      <c r="AH10" s="715">
        <f t="shared" si="5"/>
        <v>0.375</v>
      </c>
      <c r="AI10" s="706">
        <f t="shared" si="5"/>
        <v>0.125</v>
      </c>
      <c r="AJ10" s="789"/>
      <c r="AL10" s="8" t="s">
        <v>620</v>
      </c>
      <c r="AM10" s="98">
        <f t="shared" si="3"/>
        <v>4.5454545454545456E-2</v>
      </c>
      <c r="AN10" s="74">
        <f t="shared" si="3"/>
        <v>0.15151515151515152</v>
      </c>
      <c r="AO10" s="74">
        <f t="shared" si="3"/>
        <v>0.23484848484848486</v>
      </c>
      <c r="AP10" s="74">
        <f t="shared" si="3"/>
        <v>4.5454545454545456E-2</v>
      </c>
      <c r="AQ10" s="74">
        <f t="shared" si="3"/>
        <v>0.51515151515151514</v>
      </c>
      <c r="AR10" s="75">
        <f t="shared" si="3"/>
        <v>7.575757575757576E-3</v>
      </c>
    </row>
    <row r="11" spans="1:44" ht="12.75" customHeight="1">
      <c r="B11" s="856"/>
      <c r="C11" s="856"/>
      <c r="D11" s="856"/>
      <c r="E11" s="856"/>
      <c r="F11" s="856"/>
      <c r="G11" s="856"/>
      <c r="H11" s="856"/>
      <c r="I11" s="856"/>
      <c r="J11" s="856"/>
      <c r="K11" s="510"/>
      <c r="L11" s="512"/>
      <c r="M11" s="89"/>
      <c r="N11" s="120"/>
      <c r="O11" s="120"/>
      <c r="P11" s="120"/>
      <c r="Q11" s="120"/>
      <c r="R11" s="120"/>
      <c r="S11" s="120"/>
      <c r="T11" s="120"/>
      <c r="U11" s="120"/>
      <c r="V11" s="120"/>
      <c r="W11" s="120"/>
      <c r="X11" s="120"/>
      <c r="Y11" s="120"/>
      <c r="Z11" s="120"/>
      <c r="AA11" s="450"/>
      <c r="AC11" s="708" t="s">
        <v>419</v>
      </c>
      <c r="AD11" s="706">
        <f t="shared" ref="AD11:AI11" si="6">AM17</f>
        <v>0</v>
      </c>
      <c r="AE11" s="790">
        <f t="shared" si="6"/>
        <v>0.4</v>
      </c>
      <c r="AF11" s="790">
        <f t="shared" si="6"/>
        <v>0.35</v>
      </c>
      <c r="AG11" s="790">
        <f t="shared" si="6"/>
        <v>0.05</v>
      </c>
      <c r="AH11" s="715">
        <f t="shared" si="6"/>
        <v>0.2</v>
      </c>
      <c r="AI11" s="706">
        <f t="shared" si="6"/>
        <v>0</v>
      </c>
      <c r="AJ11" s="789"/>
      <c r="AL11" s="8" t="s">
        <v>618</v>
      </c>
      <c r="AM11" s="98">
        <f t="shared" si="3"/>
        <v>3.4482758620689655E-2</v>
      </c>
      <c r="AN11" s="74">
        <f t="shared" si="3"/>
        <v>3.4482758620689655E-2</v>
      </c>
      <c r="AO11" s="74">
        <f t="shared" si="3"/>
        <v>0.41379310344827586</v>
      </c>
      <c r="AP11" s="74">
        <f t="shared" si="3"/>
        <v>0</v>
      </c>
      <c r="AQ11" s="74">
        <f t="shared" si="3"/>
        <v>0.48275862068965519</v>
      </c>
      <c r="AR11" s="75">
        <f t="shared" si="3"/>
        <v>3.4482758620689655E-2</v>
      </c>
    </row>
    <row r="12" spans="1:44" ht="12">
      <c r="B12" s="510"/>
      <c r="C12" s="510"/>
      <c r="D12" s="510"/>
      <c r="E12" s="510"/>
      <c r="F12" s="510"/>
      <c r="G12" s="510"/>
      <c r="H12" s="510"/>
      <c r="I12" s="510"/>
      <c r="J12" s="510"/>
      <c r="K12" s="510"/>
      <c r="L12" s="513"/>
      <c r="M12" s="442"/>
      <c r="N12" s="452"/>
      <c r="O12" s="452"/>
      <c r="P12" s="452"/>
      <c r="Q12" s="452"/>
      <c r="R12" s="452"/>
      <c r="S12" s="452"/>
      <c r="T12" s="452"/>
      <c r="U12" s="452"/>
      <c r="V12" s="452"/>
      <c r="W12" s="452"/>
      <c r="X12" s="452"/>
      <c r="Y12" s="452"/>
      <c r="Z12" s="452"/>
      <c r="AA12" s="453"/>
      <c r="AC12" s="578" t="s">
        <v>420</v>
      </c>
      <c r="AD12" s="706">
        <f t="shared" ref="AD12:AI12" si="7">AM16</f>
        <v>2.0920502092050208E-2</v>
      </c>
      <c r="AE12" s="706">
        <f t="shared" si="7"/>
        <v>8.3682008368200833E-2</v>
      </c>
      <c r="AF12" s="706">
        <f t="shared" si="7"/>
        <v>0.21757322175732219</v>
      </c>
      <c r="AG12" s="706">
        <f t="shared" si="7"/>
        <v>1.2552301255230125E-2</v>
      </c>
      <c r="AH12" s="715">
        <f t="shared" si="7"/>
        <v>0.61087866108786615</v>
      </c>
      <c r="AI12" s="706">
        <f t="shared" si="7"/>
        <v>5.4393305439330547E-2</v>
      </c>
      <c r="AJ12" s="789"/>
      <c r="AL12" s="8" t="s">
        <v>617</v>
      </c>
      <c r="AM12" s="98">
        <f t="shared" si="3"/>
        <v>7.1942446043165464E-2</v>
      </c>
      <c r="AN12" s="74">
        <f t="shared" si="3"/>
        <v>0.2805755395683453</v>
      </c>
      <c r="AO12" s="74">
        <f t="shared" si="3"/>
        <v>4.3165467625899283E-2</v>
      </c>
      <c r="AP12" s="74">
        <f t="shared" si="3"/>
        <v>1.4388489208633094E-2</v>
      </c>
      <c r="AQ12" s="74">
        <f t="shared" si="3"/>
        <v>0.56834532374100721</v>
      </c>
      <c r="AR12" s="75">
        <f t="shared" si="3"/>
        <v>2.1582733812949641E-2</v>
      </c>
    </row>
    <row r="13" spans="1:44">
      <c r="AC13" s="708" t="s">
        <v>421</v>
      </c>
      <c r="AD13" s="706">
        <f t="shared" ref="AD13:AI13" si="8">AM15</f>
        <v>0</v>
      </c>
      <c r="AE13" s="706">
        <f t="shared" si="8"/>
        <v>0</v>
      </c>
      <c r="AF13" s="706">
        <f t="shared" si="8"/>
        <v>0</v>
      </c>
      <c r="AG13" s="706">
        <f t="shared" si="8"/>
        <v>0.14285714285714285</v>
      </c>
      <c r="AH13" s="715">
        <f t="shared" si="8"/>
        <v>0.8571428571428571</v>
      </c>
      <c r="AI13" s="706">
        <f t="shared" si="8"/>
        <v>0</v>
      </c>
      <c r="AJ13" s="789"/>
      <c r="AL13" s="8" t="s">
        <v>616</v>
      </c>
      <c r="AM13" s="98">
        <f t="shared" si="3"/>
        <v>6.6666666666666666E-2</v>
      </c>
      <c r="AN13" s="74">
        <f t="shared" si="3"/>
        <v>0.23333333333333334</v>
      </c>
      <c r="AO13" s="74">
        <f t="shared" si="3"/>
        <v>0</v>
      </c>
      <c r="AP13" s="74">
        <f t="shared" si="3"/>
        <v>3.3333333333333333E-2</v>
      </c>
      <c r="AQ13" s="74">
        <f t="shared" si="3"/>
        <v>0.6</v>
      </c>
      <c r="AR13" s="75">
        <f t="shared" si="3"/>
        <v>6.6666666666666666E-2</v>
      </c>
    </row>
    <row r="14" spans="1:44">
      <c r="A14" s="436"/>
      <c r="B14" s="437"/>
      <c r="C14" s="437"/>
      <c r="D14" s="437"/>
      <c r="E14" s="437"/>
      <c r="F14" s="437"/>
      <c r="G14" s="437"/>
      <c r="H14" s="437"/>
      <c r="I14" s="437"/>
      <c r="J14" s="437"/>
      <c r="K14" s="437"/>
      <c r="L14" s="437"/>
      <c r="M14" s="437"/>
      <c r="N14" s="437"/>
      <c r="O14" s="437"/>
      <c r="P14" s="437"/>
      <c r="Q14" s="437"/>
      <c r="R14" s="437"/>
      <c r="S14" s="437"/>
      <c r="T14" s="437"/>
      <c r="U14" s="437"/>
      <c r="V14" s="437"/>
      <c r="W14" s="437"/>
      <c r="X14" s="437"/>
      <c r="Y14" s="437"/>
      <c r="Z14" s="437"/>
      <c r="AA14" s="438"/>
      <c r="AC14" s="578" t="s">
        <v>422</v>
      </c>
      <c r="AD14" s="706">
        <f t="shared" ref="AD14:AI14" si="9">AM14</f>
        <v>0</v>
      </c>
      <c r="AE14" s="706">
        <f t="shared" si="9"/>
        <v>0.10526315789473684</v>
      </c>
      <c r="AF14" s="706">
        <f t="shared" si="9"/>
        <v>0.15789473684210525</v>
      </c>
      <c r="AG14" s="706">
        <f t="shared" si="9"/>
        <v>5.2631578947368418E-2</v>
      </c>
      <c r="AH14" s="715">
        <f t="shared" si="9"/>
        <v>0.63157894736842102</v>
      </c>
      <c r="AI14" s="706">
        <f t="shared" si="9"/>
        <v>5.2631578947368418E-2</v>
      </c>
      <c r="AJ14" s="789"/>
      <c r="AL14" s="8" t="s">
        <v>621</v>
      </c>
      <c r="AM14" s="98">
        <f t="shared" si="3"/>
        <v>0</v>
      </c>
      <c r="AN14" s="74">
        <f t="shared" si="3"/>
        <v>0.10526315789473684</v>
      </c>
      <c r="AO14" s="74">
        <f t="shared" si="3"/>
        <v>0.15789473684210525</v>
      </c>
      <c r="AP14" s="74">
        <f t="shared" si="3"/>
        <v>5.2631578947368418E-2</v>
      </c>
      <c r="AQ14" s="74">
        <f t="shared" si="3"/>
        <v>0.63157894736842102</v>
      </c>
      <c r="AR14" s="75">
        <f t="shared" si="3"/>
        <v>5.2631578947368418E-2</v>
      </c>
    </row>
    <row r="15" spans="1:44">
      <c r="A15" s="439"/>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440"/>
      <c r="AC15" s="708" t="s">
        <v>423</v>
      </c>
      <c r="AD15" s="706">
        <f t="shared" ref="AD15:AI15" si="10">AM13</f>
        <v>6.6666666666666666E-2</v>
      </c>
      <c r="AE15" s="706">
        <f t="shared" si="10"/>
        <v>0.23333333333333334</v>
      </c>
      <c r="AF15" s="706">
        <f t="shared" si="10"/>
        <v>0</v>
      </c>
      <c r="AG15" s="706">
        <f t="shared" si="10"/>
        <v>3.3333333333333333E-2</v>
      </c>
      <c r="AH15" s="715">
        <f t="shared" si="10"/>
        <v>0.6</v>
      </c>
      <c r="AI15" s="706">
        <f t="shared" si="10"/>
        <v>6.6666666666666666E-2</v>
      </c>
      <c r="AJ15" s="789"/>
      <c r="AL15" s="8" t="s">
        <v>615</v>
      </c>
      <c r="AM15" s="98">
        <f t="shared" si="3"/>
        <v>0</v>
      </c>
      <c r="AN15" s="74">
        <f t="shared" si="3"/>
        <v>0</v>
      </c>
      <c r="AO15" s="74">
        <f t="shared" si="3"/>
        <v>0</v>
      </c>
      <c r="AP15" s="74">
        <f t="shared" si="3"/>
        <v>0.14285714285714285</v>
      </c>
      <c r="AQ15" s="74">
        <f t="shared" si="3"/>
        <v>0.8571428571428571</v>
      </c>
      <c r="AR15" s="75">
        <f t="shared" si="3"/>
        <v>0</v>
      </c>
    </row>
    <row r="16" spans="1:44">
      <c r="A16" s="439"/>
      <c r="B16" s="89"/>
      <c r="C16" s="89"/>
      <c r="D16" s="89"/>
      <c r="E16" s="89"/>
      <c r="F16" s="89"/>
      <c r="G16" s="89"/>
      <c r="H16" s="89"/>
      <c r="I16" s="89"/>
      <c r="J16" s="89"/>
      <c r="K16" s="89"/>
      <c r="L16" s="89"/>
      <c r="M16" s="89"/>
      <c r="N16" s="89"/>
      <c r="O16" s="89"/>
      <c r="P16" s="89"/>
      <c r="Q16" s="89"/>
      <c r="R16" s="89"/>
      <c r="S16" s="89"/>
      <c r="T16" s="89"/>
      <c r="U16" s="89"/>
      <c r="V16" s="89"/>
      <c r="W16" s="89"/>
      <c r="X16" s="89"/>
      <c r="Y16" s="89"/>
      <c r="Z16" s="89"/>
      <c r="AA16" s="440"/>
      <c r="AC16" s="578" t="s">
        <v>424</v>
      </c>
      <c r="AD16" s="706">
        <f t="shared" ref="AD16:AI16" si="11">AM12</f>
        <v>7.1942446043165464E-2</v>
      </c>
      <c r="AE16" s="706">
        <f t="shared" si="11"/>
        <v>0.2805755395683453</v>
      </c>
      <c r="AF16" s="706">
        <f t="shared" si="11"/>
        <v>4.3165467625899283E-2</v>
      </c>
      <c r="AG16" s="706">
        <f t="shared" si="11"/>
        <v>1.4388489208633094E-2</v>
      </c>
      <c r="AH16" s="715">
        <f t="shared" si="11"/>
        <v>0.56834532374100721</v>
      </c>
      <c r="AI16" s="706">
        <f t="shared" si="11"/>
        <v>2.1582733812949641E-2</v>
      </c>
      <c r="AJ16" s="789"/>
      <c r="AL16" s="8" t="s">
        <v>614</v>
      </c>
      <c r="AM16" s="98">
        <f t="shared" si="3"/>
        <v>2.0920502092050208E-2</v>
      </c>
      <c r="AN16" s="74">
        <f t="shared" si="3"/>
        <v>8.3682008368200833E-2</v>
      </c>
      <c r="AO16" s="74">
        <f t="shared" si="3"/>
        <v>0.21757322175732219</v>
      </c>
      <c r="AP16" s="74">
        <f t="shared" si="3"/>
        <v>1.2552301255230125E-2</v>
      </c>
      <c r="AQ16" s="74">
        <f t="shared" si="3"/>
        <v>0.61087866108786615</v>
      </c>
      <c r="AR16" s="75">
        <f t="shared" si="3"/>
        <v>5.4393305439330547E-2</v>
      </c>
    </row>
    <row r="17" spans="1:53">
      <c r="A17" s="439"/>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440"/>
      <c r="AC17" s="708" t="s">
        <v>425</v>
      </c>
      <c r="AD17" s="706">
        <f t="shared" ref="AD17:AI17" si="12">AM11</f>
        <v>3.4482758620689655E-2</v>
      </c>
      <c r="AE17" s="706">
        <f t="shared" si="12"/>
        <v>3.4482758620689655E-2</v>
      </c>
      <c r="AF17" s="790">
        <f t="shared" si="12"/>
        <v>0.41379310344827586</v>
      </c>
      <c r="AG17" s="706">
        <f t="shared" si="12"/>
        <v>0</v>
      </c>
      <c r="AH17" s="715">
        <f t="shared" si="12"/>
        <v>0.48275862068965519</v>
      </c>
      <c r="AI17" s="706">
        <f t="shared" si="12"/>
        <v>3.4482758620689655E-2</v>
      </c>
      <c r="AJ17" s="789"/>
      <c r="AL17" s="8" t="s">
        <v>613</v>
      </c>
      <c r="AM17" s="98">
        <f t="shared" si="3"/>
        <v>0</v>
      </c>
      <c r="AN17" s="74">
        <f t="shared" si="3"/>
        <v>0.4</v>
      </c>
      <c r="AO17" s="74">
        <f t="shared" si="3"/>
        <v>0.35</v>
      </c>
      <c r="AP17" s="74">
        <f t="shared" si="3"/>
        <v>0.05</v>
      </c>
      <c r="AQ17" s="74">
        <f t="shared" si="3"/>
        <v>0.2</v>
      </c>
      <c r="AR17" s="75">
        <f t="shared" si="3"/>
        <v>0</v>
      </c>
    </row>
    <row r="18" spans="1:53">
      <c r="A18" s="439"/>
      <c r="B18" s="89"/>
      <c r="C18" s="89"/>
      <c r="D18" s="89"/>
      <c r="E18" s="89"/>
      <c r="F18" s="89"/>
      <c r="G18" s="89"/>
      <c r="H18" s="89"/>
      <c r="I18" s="89"/>
      <c r="J18" s="89"/>
      <c r="K18" s="89"/>
      <c r="L18" s="89"/>
      <c r="M18" s="89"/>
      <c r="N18" s="89"/>
      <c r="O18" s="89"/>
      <c r="P18" s="89"/>
      <c r="Q18" s="89"/>
      <c r="R18" s="89"/>
      <c r="S18" s="89"/>
      <c r="T18" s="89"/>
      <c r="U18" s="89"/>
      <c r="V18" s="89"/>
      <c r="W18" s="89"/>
      <c r="X18" s="89"/>
      <c r="Y18" s="89"/>
      <c r="Z18" s="89"/>
      <c r="AA18" s="440"/>
      <c r="AC18" s="578" t="s">
        <v>426</v>
      </c>
      <c r="AD18" s="706">
        <f t="shared" ref="AD18:AI18" si="13">AM10</f>
        <v>4.5454545454545456E-2</v>
      </c>
      <c r="AE18" s="706">
        <f t="shared" si="13"/>
        <v>0.15151515151515152</v>
      </c>
      <c r="AF18" s="706">
        <f t="shared" si="13"/>
        <v>0.23484848484848486</v>
      </c>
      <c r="AG18" s="706">
        <f t="shared" si="13"/>
        <v>4.5454545454545456E-2</v>
      </c>
      <c r="AH18" s="715">
        <f t="shared" si="13"/>
        <v>0.51515151515151514</v>
      </c>
      <c r="AI18" s="706">
        <f t="shared" si="13"/>
        <v>7.575757575757576E-3</v>
      </c>
      <c r="AJ18" s="789"/>
      <c r="AL18" s="8" t="s">
        <v>612</v>
      </c>
      <c r="AM18" s="98">
        <f t="shared" si="3"/>
        <v>0</v>
      </c>
      <c r="AN18" s="74">
        <f t="shared" si="3"/>
        <v>0.25</v>
      </c>
      <c r="AO18" s="74">
        <f t="shared" si="3"/>
        <v>0</v>
      </c>
      <c r="AP18" s="74">
        <f t="shared" si="3"/>
        <v>0.25</v>
      </c>
      <c r="AQ18" s="74">
        <f t="shared" si="3"/>
        <v>0.375</v>
      </c>
      <c r="AR18" s="75">
        <f t="shared" si="3"/>
        <v>0.125</v>
      </c>
    </row>
    <row r="19" spans="1:53">
      <c r="A19" s="439"/>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440"/>
      <c r="AC19" s="708" t="s">
        <v>427</v>
      </c>
      <c r="AD19" s="706">
        <f t="shared" ref="AD19:AI19" si="14">AM9</f>
        <v>0</v>
      </c>
      <c r="AE19" s="706">
        <f t="shared" si="14"/>
        <v>5.2631578947368418E-2</v>
      </c>
      <c r="AF19" s="706">
        <f t="shared" si="14"/>
        <v>0.10526315789473684</v>
      </c>
      <c r="AG19" s="706">
        <f t="shared" si="14"/>
        <v>5.2631578947368418E-2</v>
      </c>
      <c r="AH19" s="715">
        <f t="shared" si="14"/>
        <v>0.77192982456140347</v>
      </c>
      <c r="AI19" s="706">
        <f t="shared" si="14"/>
        <v>1.7543859649122806E-2</v>
      </c>
      <c r="AJ19" s="789"/>
      <c r="AL19" s="17" t="s">
        <v>622</v>
      </c>
      <c r="AM19" s="98">
        <f t="shared" si="3"/>
        <v>1.2500000000000001E-2</v>
      </c>
      <c r="AN19" s="74">
        <f t="shared" si="3"/>
        <v>3.7499999999999999E-2</v>
      </c>
      <c r="AO19" s="74">
        <f t="shared" si="3"/>
        <v>0.32500000000000001</v>
      </c>
      <c r="AP19" s="74">
        <f t="shared" si="3"/>
        <v>3.125E-2</v>
      </c>
      <c r="AQ19" s="74">
        <f t="shared" si="3"/>
        <v>0.58125000000000004</v>
      </c>
      <c r="AR19" s="75">
        <f t="shared" si="3"/>
        <v>1.2500000000000001E-2</v>
      </c>
    </row>
    <row r="20" spans="1:53" ht="11.25" thickBot="1">
      <c r="A20" s="439"/>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440"/>
      <c r="AC20" s="578" t="s">
        <v>23</v>
      </c>
      <c r="AD20" s="706" t="e">
        <f t="shared" ref="AD20:AI20" si="15">AM8</f>
        <v>#DIV/0!</v>
      </c>
      <c r="AE20" s="706" t="e">
        <f t="shared" si="15"/>
        <v>#DIV/0!</v>
      </c>
      <c r="AF20" s="706" t="e">
        <f t="shared" si="15"/>
        <v>#DIV/0!</v>
      </c>
      <c r="AG20" s="706" t="e">
        <f t="shared" si="15"/>
        <v>#DIV/0!</v>
      </c>
      <c r="AH20" s="706" t="e">
        <f t="shared" si="15"/>
        <v>#DIV/0!</v>
      </c>
      <c r="AI20" s="706" t="e">
        <f t="shared" si="15"/>
        <v>#DIV/0!</v>
      </c>
      <c r="AL20" s="21" t="s">
        <v>623</v>
      </c>
      <c r="AM20" s="57">
        <f t="shared" si="3"/>
        <v>1.2048192771084338E-2</v>
      </c>
      <c r="AN20" s="58">
        <f t="shared" si="3"/>
        <v>3.0120481927710843E-2</v>
      </c>
      <c r="AO20" s="58">
        <f t="shared" si="3"/>
        <v>0.3493975903614458</v>
      </c>
      <c r="AP20" s="58">
        <f t="shared" si="3"/>
        <v>1.2048192771084338E-2</v>
      </c>
      <c r="AQ20" s="58">
        <f t="shared" si="3"/>
        <v>0.54819277108433739</v>
      </c>
      <c r="AR20" s="59">
        <f t="shared" si="3"/>
        <v>4.8192771084337352E-2</v>
      </c>
    </row>
    <row r="21" spans="1:53" ht="11.25" thickBot="1">
      <c r="A21" s="439"/>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440"/>
      <c r="AC21" s="28" t="s">
        <v>687</v>
      </c>
      <c r="AL21" s="28" t="s">
        <v>687</v>
      </c>
    </row>
    <row r="22" spans="1:53" ht="27.75" thickBot="1">
      <c r="A22" s="439"/>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440"/>
      <c r="AC22" s="580" t="s">
        <v>626</v>
      </c>
      <c r="AD22" s="589" t="s">
        <v>402</v>
      </c>
      <c r="AE22" s="589" t="s">
        <v>218</v>
      </c>
      <c r="AF22" s="589" t="s">
        <v>219</v>
      </c>
      <c r="AG22" s="588" t="s">
        <v>220</v>
      </c>
      <c r="AH22" s="588" t="s">
        <v>221</v>
      </c>
      <c r="AI22" s="580" t="s">
        <v>632</v>
      </c>
      <c r="AJ22" s="89"/>
      <c r="AL22" s="90" t="s">
        <v>626</v>
      </c>
      <c r="AM22" s="574" t="s">
        <v>402</v>
      </c>
      <c r="AN22" s="568" t="s">
        <v>218</v>
      </c>
      <c r="AO22" s="568" t="s">
        <v>219</v>
      </c>
      <c r="AP22" s="570" t="s">
        <v>220</v>
      </c>
      <c r="AQ22" s="572" t="s">
        <v>221</v>
      </c>
      <c r="AR22" s="105" t="s">
        <v>632</v>
      </c>
      <c r="AS22" s="89"/>
    </row>
    <row r="23" spans="1:53">
      <c r="A23" s="43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440"/>
      <c r="AC23" s="582" t="s">
        <v>428</v>
      </c>
      <c r="AD23" s="715">
        <f t="shared" ref="AD23:AI23" si="16">AM28</f>
        <v>1.5384615384615385E-2</v>
      </c>
      <c r="AE23" s="715">
        <f t="shared" si="16"/>
        <v>3.8461538461538464E-2</v>
      </c>
      <c r="AF23" s="715">
        <f t="shared" si="16"/>
        <v>7.6923076923076927E-2</v>
      </c>
      <c r="AG23" s="715">
        <f t="shared" si="16"/>
        <v>3.0769230769230771E-2</v>
      </c>
      <c r="AH23" s="715">
        <f t="shared" si="16"/>
        <v>0.79230769230769227</v>
      </c>
      <c r="AI23" s="715">
        <f t="shared" si="16"/>
        <v>4.6153846153846156E-2</v>
      </c>
      <c r="AL23" s="69" t="s">
        <v>630</v>
      </c>
      <c r="AM23" s="92">
        <f t="shared" ref="AM23:AR28" si="17">+AM51/$AS51</f>
        <v>3.8461538461538464E-2</v>
      </c>
      <c r="AN23" s="48">
        <f t="shared" si="17"/>
        <v>0.40384615384615385</v>
      </c>
      <c r="AO23" s="48">
        <f t="shared" si="17"/>
        <v>0.25</v>
      </c>
      <c r="AP23" s="48">
        <f t="shared" si="17"/>
        <v>5.7692307692307696E-2</v>
      </c>
      <c r="AQ23" s="48">
        <f t="shared" si="17"/>
        <v>0.23076923076923078</v>
      </c>
      <c r="AR23" s="93">
        <f t="shared" si="17"/>
        <v>1.9230769230769232E-2</v>
      </c>
    </row>
    <row r="24" spans="1:53">
      <c r="A24" s="439"/>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440"/>
      <c r="AC24" s="582" t="s">
        <v>429</v>
      </c>
      <c r="AD24" s="706">
        <f t="shared" ref="AD24:AI24" si="18">AM27</f>
        <v>2.7950310559006212E-2</v>
      </c>
      <c r="AE24" s="706">
        <f t="shared" si="18"/>
        <v>5.2795031055900624E-2</v>
      </c>
      <c r="AF24" s="706">
        <f t="shared" si="18"/>
        <v>0.11801242236024845</v>
      </c>
      <c r="AG24" s="706">
        <f t="shared" si="18"/>
        <v>3.1055900621118012E-2</v>
      </c>
      <c r="AH24" s="706">
        <f t="shared" si="18"/>
        <v>0.73291925465838514</v>
      </c>
      <c r="AI24" s="706">
        <f t="shared" si="18"/>
        <v>3.7267080745341616E-2</v>
      </c>
      <c r="AL24" s="72" t="s">
        <v>445</v>
      </c>
      <c r="AM24" s="142">
        <f t="shared" si="17"/>
        <v>1.4285714285714285E-2</v>
      </c>
      <c r="AN24" s="143">
        <f t="shared" si="17"/>
        <v>0.17142857142857143</v>
      </c>
      <c r="AO24" s="143">
        <f t="shared" si="17"/>
        <v>0.5</v>
      </c>
      <c r="AP24" s="144">
        <f t="shared" si="17"/>
        <v>1.4285714285714285E-2</v>
      </c>
      <c r="AQ24" s="144">
        <f t="shared" si="17"/>
        <v>0.27142857142857141</v>
      </c>
      <c r="AR24" s="145">
        <f t="shared" si="17"/>
        <v>2.8571428571428571E-2</v>
      </c>
    </row>
    <row r="25" spans="1:53">
      <c r="A25" s="439"/>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440"/>
      <c r="AC25" s="582" t="s">
        <v>430</v>
      </c>
      <c r="AD25" s="706">
        <f t="shared" ref="AD25:AI25" si="19">AM26</f>
        <v>3.4383954154727794E-2</v>
      </c>
      <c r="AE25" s="706">
        <f t="shared" si="19"/>
        <v>0.12607449856733524</v>
      </c>
      <c r="AF25" s="706">
        <f t="shared" si="19"/>
        <v>0.27507163323782235</v>
      </c>
      <c r="AG25" s="706">
        <f t="shared" si="19"/>
        <v>2.0057306590257881E-2</v>
      </c>
      <c r="AH25" s="706">
        <f t="shared" si="19"/>
        <v>0.51575931232091687</v>
      </c>
      <c r="AI25" s="706">
        <f t="shared" si="19"/>
        <v>2.865329512893983E-2</v>
      </c>
      <c r="AL25" s="72" t="s">
        <v>446</v>
      </c>
      <c r="AM25" s="142">
        <f t="shared" si="17"/>
        <v>2.2222222222222223E-2</v>
      </c>
      <c r="AN25" s="143">
        <f t="shared" si="17"/>
        <v>0.15555555555555556</v>
      </c>
      <c r="AO25" s="143">
        <f t="shared" si="17"/>
        <v>0.3888888888888889</v>
      </c>
      <c r="AP25" s="144">
        <f t="shared" si="17"/>
        <v>3.3333333333333333E-2</v>
      </c>
      <c r="AQ25" s="144">
        <f t="shared" si="17"/>
        <v>0.37777777777777777</v>
      </c>
      <c r="AR25" s="145">
        <f t="shared" si="17"/>
        <v>2.2222222222222223E-2</v>
      </c>
    </row>
    <row r="26" spans="1:53">
      <c r="A26" s="439"/>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440"/>
      <c r="AC26" s="582" t="s">
        <v>431</v>
      </c>
      <c r="AD26" s="706">
        <f t="shared" ref="AD26:AI26" si="20">AM25</f>
        <v>2.2222222222222223E-2</v>
      </c>
      <c r="AE26" s="706">
        <f t="shared" si="20"/>
        <v>0.15555555555555556</v>
      </c>
      <c r="AF26" s="706">
        <f t="shared" si="20"/>
        <v>0.3888888888888889</v>
      </c>
      <c r="AG26" s="706">
        <f t="shared" si="20"/>
        <v>3.3333333333333333E-2</v>
      </c>
      <c r="AH26" s="706">
        <f t="shared" si="20"/>
        <v>0.37777777777777777</v>
      </c>
      <c r="AI26" s="706">
        <f t="shared" si="20"/>
        <v>2.2222222222222223E-2</v>
      </c>
      <c r="AL26" s="72" t="s">
        <v>447</v>
      </c>
      <c r="AM26" s="142">
        <f t="shared" si="17"/>
        <v>3.4383954154727794E-2</v>
      </c>
      <c r="AN26" s="143">
        <f t="shared" si="17"/>
        <v>0.12607449856733524</v>
      </c>
      <c r="AO26" s="143">
        <f t="shared" si="17"/>
        <v>0.27507163323782235</v>
      </c>
      <c r="AP26" s="144">
        <f t="shared" si="17"/>
        <v>2.0057306590257881E-2</v>
      </c>
      <c r="AQ26" s="144">
        <f t="shared" si="17"/>
        <v>0.51575931232091687</v>
      </c>
      <c r="AR26" s="145">
        <f t="shared" si="17"/>
        <v>2.865329512893983E-2</v>
      </c>
    </row>
    <row r="27" spans="1:53">
      <c r="A27" s="439"/>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440"/>
      <c r="AC27" s="582" t="s">
        <v>432</v>
      </c>
      <c r="AD27" s="706">
        <f t="shared" ref="AD27:AI27" si="21">AM24</f>
        <v>1.4285714285714285E-2</v>
      </c>
      <c r="AE27" s="706">
        <f t="shared" si="21"/>
        <v>0.17142857142857143</v>
      </c>
      <c r="AF27" s="706">
        <f t="shared" si="21"/>
        <v>0.5</v>
      </c>
      <c r="AG27" s="706">
        <f t="shared" si="21"/>
        <v>1.4285714285714285E-2</v>
      </c>
      <c r="AH27" s="706">
        <f t="shared" si="21"/>
        <v>0.27142857142857141</v>
      </c>
      <c r="AI27" s="706">
        <f t="shared" si="21"/>
        <v>2.8571428571428571E-2</v>
      </c>
      <c r="AL27" s="72" t="s">
        <v>448</v>
      </c>
      <c r="AM27" s="142">
        <f t="shared" si="17"/>
        <v>2.7950310559006212E-2</v>
      </c>
      <c r="AN27" s="143">
        <f t="shared" si="17"/>
        <v>5.2795031055900624E-2</v>
      </c>
      <c r="AO27" s="143">
        <f t="shared" si="17"/>
        <v>0.11801242236024845</v>
      </c>
      <c r="AP27" s="144">
        <f t="shared" si="17"/>
        <v>3.1055900621118012E-2</v>
      </c>
      <c r="AQ27" s="144">
        <f t="shared" si="17"/>
        <v>0.73291925465838514</v>
      </c>
      <c r="AR27" s="145">
        <f t="shared" si="17"/>
        <v>3.7267080745341616E-2</v>
      </c>
    </row>
    <row r="28" spans="1:53" ht="11.25" thickBot="1">
      <c r="A28" s="439"/>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440"/>
      <c r="AC28" s="582" t="s">
        <v>433</v>
      </c>
      <c r="AD28" s="706">
        <f t="shared" ref="AD28:AI28" si="22">AM23</f>
        <v>3.8461538461538464E-2</v>
      </c>
      <c r="AE28" s="706">
        <f t="shared" si="22"/>
        <v>0.40384615384615385</v>
      </c>
      <c r="AF28" s="706">
        <f t="shared" si="22"/>
        <v>0.25</v>
      </c>
      <c r="AG28" s="706">
        <f t="shared" si="22"/>
        <v>5.7692307692307696E-2</v>
      </c>
      <c r="AH28" s="706">
        <f t="shared" si="22"/>
        <v>0.23076923076923078</v>
      </c>
      <c r="AI28" s="706">
        <f t="shared" si="22"/>
        <v>1.9230769230769232E-2</v>
      </c>
      <c r="AL28" s="79" t="s">
        <v>449</v>
      </c>
      <c r="AM28" s="146">
        <f t="shared" si="17"/>
        <v>1.5384615384615385E-2</v>
      </c>
      <c r="AN28" s="147">
        <f t="shared" si="17"/>
        <v>3.8461538461538464E-2</v>
      </c>
      <c r="AO28" s="147">
        <f t="shared" si="17"/>
        <v>7.6923076923076927E-2</v>
      </c>
      <c r="AP28" s="148">
        <f t="shared" si="17"/>
        <v>3.0769230769230771E-2</v>
      </c>
      <c r="AQ28" s="148">
        <f t="shared" si="17"/>
        <v>0.79230769230769227</v>
      </c>
      <c r="AR28" s="149">
        <f t="shared" si="17"/>
        <v>4.6153846153846156E-2</v>
      </c>
    </row>
    <row r="29" spans="1:53">
      <c r="A29" s="439"/>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440"/>
    </row>
    <row r="30" spans="1:53" ht="11.25" thickBot="1">
      <c r="A30" s="439"/>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440"/>
      <c r="AC30" s="28" t="s">
        <v>91</v>
      </c>
      <c r="AL30" s="28" t="s">
        <v>91</v>
      </c>
      <c r="AU30" s="88"/>
      <c r="AV30" s="88"/>
      <c r="AW30" s="88"/>
      <c r="AX30" s="88"/>
      <c r="AY30" s="88"/>
      <c r="AZ30" s="88"/>
      <c r="BA30" s="130"/>
    </row>
    <row r="31" spans="1:53" ht="27.75" thickBot="1">
      <c r="A31" s="439"/>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440"/>
      <c r="AC31" s="587" t="s">
        <v>625</v>
      </c>
      <c r="AD31" s="589" t="s">
        <v>402</v>
      </c>
      <c r="AE31" s="589" t="s">
        <v>218</v>
      </c>
      <c r="AF31" s="589" t="s">
        <v>219</v>
      </c>
      <c r="AG31" s="588" t="s">
        <v>220</v>
      </c>
      <c r="AH31" s="588" t="s">
        <v>221</v>
      </c>
      <c r="AI31" s="580" t="s">
        <v>632</v>
      </c>
      <c r="AJ31" s="580" t="s">
        <v>657</v>
      </c>
      <c r="AL31" s="571" t="s">
        <v>625</v>
      </c>
      <c r="AM31" s="574" t="s">
        <v>402</v>
      </c>
      <c r="AN31" s="568" t="s">
        <v>218</v>
      </c>
      <c r="AO31" s="568" t="s">
        <v>219</v>
      </c>
      <c r="AP31" s="570" t="s">
        <v>220</v>
      </c>
      <c r="AQ31" s="572" t="s">
        <v>221</v>
      </c>
      <c r="AR31" s="106" t="s">
        <v>632</v>
      </c>
      <c r="AS31" s="90" t="s">
        <v>657</v>
      </c>
      <c r="AU31" s="89"/>
      <c r="AV31" s="89"/>
      <c r="AW31" s="89"/>
      <c r="AX31" s="89"/>
      <c r="AY31" s="89"/>
      <c r="AZ31" s="89"/>
      <c r="BA31" s="89"/>
    </row>
    <row r="32" spans="1:53" ht="11.25" thickBot="1">
      <c r="A32" s="439"/>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440"/>
      <c r="AC32" s="583" t="s">
        <v>624</v>
      </c>
      <c r="AD32" s="714">
        <f t="shared" ref="AD32:AJ32" si="23">AM32</f>
        <v>28</v>
      </c>
      <c r="AE32" s="714">
        <f t="shared" si="23"/>
        <v>113</v>
      </c>
      <c r="AF32" s="714">
        <f t="shared" si="23"/>
        <v>227</v>
      </c>
      <c r="AG32" s="714">
        <f t="shared" si="23"/>
        <v>28</v>
      </c>
      <c r="AH32" s="714">
        <f t="shared" si="23"/>
        <v>584</v>
      </c>
      <c r="AI32" s="714">
        <f t="shared" si="23"/>
        <v>33</v>
      </c>
      <c r="AJ32" s="714">
        <f t="shared" si="23"/>
        <v>1013</v>
      </c>
      <c r="AL32" s="136" t="s">
        <v>624</v>
      </c>
      <c r="AM32" s="40">
        <f>+集計・資料①!AI33</f>
        <v>28</v>
      </c>
      <c r="AN32" s="41">
        <f>+集計・資料①!AJ33</f>
        <v>113</v>
      </c>
      <c r="AO32" s="41">
        <f>+集計・資料①!AK33</f>
        <v>227</v>
      </c>
      <c r="AP32" s="41">
        <f>+集計・資料①!AL33</f>
        <v>28</v>
      </c>
      <c r="AQ32" s="42">
        <f>+集計・資料①!AM33</f>
        <v>584</v>
      </c>
      <c r="AR32" s="42">
        <f>+集計・資料①!AN33</f>
        <v>33</v>
      </c>
      <c r="AS32" s="116">
        <f>+集計・資料①!$D$33</f>
        <v>1013</v>
      </c>
      <c r="AZ32" s="89"/>
    </row>
    <row r="33" spans="1:52" ht="11.25" thickBot="1">
      <c r="A33" s="439"/>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440"/>
      <c r="AC33" s="28" t="s">
        <v>92</v>
      </c>
      <c r="AL33" s="28" t="s">
        <v>92</v>
      </c>
      <c r="AZ33" s="130"/>
    </row>
    <row r="34" spans="1:52" ht="27">
      <c r="A34" s="439"/>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440"/>
      <c r="AC34" s="587" t="s">
        <v>625</v>
      </c>
      <c r="AD34" s="589" t="s">
        <v>402</v>
      </c>
      <c r="AE34" s="589" t="s">
        <v>218</v>
      </c>
      <c r="AF34" s="589" t="s">
        <v>219</v>
      </c>
      <c r="AG34" s="588" t="s">
        <v>220</v>
      </c>
      <c r="AH34" s="588" t="s">
        <v>221</v>
      </c>
      <c r="AI34" s="580" t="s">
        <v>632</v>
      </c>
      <c r="AJ34" s="580" t="s">
        <v>657</v>
      </c>
      <c r="AL34" s="575" t="s">
        <v>625</v>
      </c>
      <c r="AM34" s="573" t="s">
        <v>402</v>
      </c>
      <c r="AN34" s="568" t="s">
        <v>218</v>
      </c>
      <c r="AO34" s="568" t="s">
        <v>219</v>
      </c>
      <c r="AP34" s="570" t="s">
        <v>220</v>
      </c>
      <c r="AQ34" s="572" t="s">
        <v>221</v>
      </c>
      <c r="AR34" s="105" t="s">
        <v>632</v>
      </c>
      <c r="AS34" s="90" t="s">
        <v>657</v>
      </c>
    </row>
    <row r="35" spans="1:52">
      <c r="A35" s="439"/>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440"/>
      <c r="AC35" s="578" t="s">
        <v>416</v>
      </c>
      <c r="AD35" s="714">
        <f t="shared" ref="AD35:AJ35" si="24">AM47</f>
        <v>2</v>
      </c>
      <c r="AE35" s="714">
        <f t="shared" si="24"/>
        <v>5</v>
      </c>
      <c r="AF35" s="714">
        <f t="shared" si="24"/>
        <v>58</v>
      </c>
      <c r="AG35" s="714">
        <f t="shared" si="24"/>
        <v>2</v>
      </c>
      <c r="AH35" s="714">
        <f t="shared" si="24"/>
        <v>91</v>
      </c>
      <c r="AI35" s="714">
        <f t="shared" si="24"/>
        <v>8</v>
      </c>
      <c r="AJ35" s="714">
        <f t="shared" si="24"/>
        <v>166</v>
      </c>
      <c r="AL35" s="46" t="s">
        <v>632</v>
      </c>
      <c r="AM35" s="50">
        <f>+集計・資料①!AI7</f>
        <v>0</v>
      </c>
      <c r="AN35" s="70">
        <f>+集計・資料①!AJ7</f>
        <v>0</v>
      </c>
      <c r="AO35" s="70">
        <f>+集計・資料①!AK7</f>
        <v>0</v>
      </c>
      <c r="AP35" s="70">
        <f>+集計・資料①!AL7</f>
        <v>0</v>
      </c>
      <c r="AQ35" s="109">
        <f>+集計・資料①!AM7</f>
        <v>0</v>
      </c>
      <c r="AR35" s="71">
        <f>+集計・資料①!AN7</f>
        <v>0</v>
      </c>
      <c r="AS35" s="137">
        <f>+集計・資料①!D7</f>
        <v>0</v>
      </c>
    </row>
    <row r="36" spans="1:52">
      <c r="A36" s="439"/>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440"/>
      <c r="AC36" s="708" t="s">
        <v>417</v>
      </c>
      <c r="AD36" s="714">
        <f t="shared" ref="AD36:AJ36" si="25">AM46</f>
        <v>2</v>
      </c>
      <c r="AE36" s="714">
        <f t="shared" si="25"/>
        <v>6</v>
      </c>
      <c r="AF36" s="714">
        <f t="shared" si="25"/>
        <v>52</v>
      </c>
      <c r="AG36" s="714">
        <f t="shared" si="25"/>
        <v>5</v>
      </c>
      <c r="AH36" s="714">
        <f t="shared" si="25"/>
        <v>93</v>
      </c>
      <c r="AI36" s="714">
        <f t="shared" si="25"/>
        <v>2</v>
      </c>
      <c r="AJ36" s="714">
        <f t="shared" si="25"/>
        <v>160</v>
      </c>
      <c r="AL36" s="8" t="s">
        <v>619</v>
      </c>
      <c r="AM36" s="50">
        <f>+集計・資料①!AI9</f>
        <v>0</v>
      </c>
      <c r="AN36" s="70">
        <f>+集計・資料①!AJ9</f>
        <v>3</v>
      </c>
      <c r="AO36" s="70">
        <f>+集計・資料①!AK9</f>
        <v>6</v>
      </c>
      <c r="AP36" s="70">
        <f>+集計・資料①!AL9</f>
        <v>3</v>
      </c>
      <c r="AQ36" s="109">
        <f>+集計・資料①!AM9</f>
        <v>44</v>
      </c>
      <c r="AR36" s="71">
        <f>+集計・資料①!AN9</f>
        <v>1</v>
      </c>
      <c r="AS36" s="101">
        <f>+集計・資料①!D9</f>
        <v>57</v>
      </c>
    </row>
    <row r="37" spans="1:52">
      <c r="A37" s="439"/>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440"/>
      <c r="AC37" s="578" t="s">
        <v>418</v>
      </c>
      <c r="AD37" s="714">
        <f t="shared" ref="AD37:AJ37" si="26">AM45</f>
        <v>0</v>
      </c>
      <c r="AE37" s="714">
        <f t="shared" si="26"/>
        <v>2</v>
      </c>
      <c r="AF37" s="714">
        <f t="shared" si="26"/>
        <v>0</v>
      </c>
      <c r="AG37" s="714">
        <f t="shared" si="26"/>
        <v>2</v>
      </c>
      <c r="AH37" s="714">
        <f t="shared" si="26"/>
        <v>3</v>
      </c>
      <c r="AI37" s="714">
        <f t="shared" si="26"/>
        <v>1</v>
      </c>
      <c r="AJ37" s="714">
        <f t="shared" si="26"/>
        <v>8</v>
      </c>
      <c r="AL37" s="8" t="s">
        <v>620</v>
      </c>
      <c r="AM37" s="50">
        <f>+集計・資料①!AI11</f>
        <v>6</v>
      </c>
      <c r="AN37" s="70">
        <f>+集計・資料①!AJ11</f>
        <v>20</v>
      </c>
      <c r="AO37" s="70">
        <f>+集計・資料①!AK11</f>
        <v>31</v>
      </c>
      <c r="AP37" s="70">
        <f>+集計・資料①!AL11</f>
        <v>6</v>
      </c>
      <c r="AQ37" s="109">
        <f>+集計・資料①!AM11</f>
        <v>68</v>
      </c>
      <c r="AR37" s="71">
        <f>+集計・資料①!AN11</f>
        <v>1</v>
      </c>
      <c r="AS37" s="101">
        <f>+集計・資料①!D11</f>
        <v>132</v>
      </c>
    </row>
    <row r="38" spans="1:52">
      <c r="A38" s="439"/>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440"/>
      <c r="AC38" s="708" t="s">
        <v>419</v>
      </c>
      <c r="AD38" s="714">
        <f t="shared" ref="AD38:AJ38" si="27">AM44</f>
        <v>0</v>
      </c>
      <c r="AE38" s="714">
        <f t="shared" si="27"/>
        <v>8</v>
      </c>
      <c r="AF38" s="714">
        <f t="shared" si="27"/>
        <v>7</v>
      </c>
      <c r="AG38" s="714">
        <f t="shared" si="27"/>
        <v>1</v>
      </c>
      <c r="AH38" s="714">
        <f t="shared" si="27"/>
        <v>4</v>
      </c>
      <c r="AI38" s="714">
        <f t="shared" si="27"/>
        <v>0</v>
      </c>
      <c r="AJ38" s="714">
        <f t="shared" si="27"/>
        <v>20</v>
      </c>
      <c r="AL38" s="8" t="s">
        <v>618</v>
      </c>
      <c r="AM38" s="50">
        <f>+集計・資料①!AI13</f>
        <v>1</v>
      </c>
      <c r="AN38" s="70">
        <f>+集計・資料①!AJ13</f>
        <v>1</v>
      </c>
      <c r="AO38" s="70">
        <f>+集計・資料①!AK13</f>
        <v>12</v>
      </c>
      <c r="AP38" s="70">
        <f>+集計・資料①!AL13</f>
        <v>0</v>
      </c>
      <c r="AQ38" s="109">
        <f>+集計・資料①!AM13</f>
        <v>14</v>
      </c>
      <c r="AR38" s="71">
        <f>+集計・資料①!AN13</f>
        <v>1</v>
      </c>
      <c r="AS38" s="101">
        <f>+集計・資料①!D13</f>
        <v>29</v>
      </c>
    </row>
    <row r="39" spans="1:52">
      <c r="A39" s="439"/>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440"/>
      <c r="AC39" s="578" t="s">
        <v>420</v>
      </c>
      <c r="AD39" s="714">
        <f t="shared" ref="AD39:AJ39" si="28">AM43</f>
        <v>5</v>
      </c>
      <c r="AE39" s="714">
        <f t="shared" si="28"/>
        <v>20</v>
      </c>
      <c r="AF39" s="714">
        <f t="shared" si="28"/>
        <v>52</v>
      </c>
      <c r="AG39" s="714">
        <f t="shared" si="28"/>
        <v>3</v>
      </c>
      <c r="AH39" s="714">
        <f t="shared" si="28"/>
        <v>146</v>
      </c>
      <c r="AI39" s="714">
        <f t="shared" si="28"/>
        <v>13</v>
      </c>
      <c r="AJ39" s="714">
        <f t="shared" si="28"/>
        <v>239</v>
      </c>
      <c r="AL39" s="8" t="s">
        <v>617</v>
      </c>
      <c r="AM39" s="50">
        <f>+集計・資料①!AI15</f>
        <v>10</v>
      </c>
      <c r="AN39" s="70">
        <f>+集計・資料①!AJ15</f>
        <v>39</v>
      </c>
      <c r="AO39" s="70">
        <f>+集計・資料①!AK15</f>
        <v>6</v>
      </c>
      <c r="AP39" s="70">
        <f>+集計・資料①!AL15</f>
        <v>2</v>
      </c>
      <c r="AQ39" s="109">
        <f>+集計・資料①!AM15</f>
        <v>79</v>
      </c>
      <c r="AR39" s="71">
        <f>+集計・資料①!AN15</f>
        <v>3</v>
      </c>
      <c r="AS39" s="101">
        <f>+集計・資料①!D15</f>
        <v>139</v>
      </c>
    </row>
    <row r="40" spans="1:52">
      <c r="A40" s="439"/>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440"/>
      <c r="AC40" s="708" t="s">
        <v>421</v>
      </c>
      <c r="AD40" s="714">
        <f t="shared" ref="AD40:AJ40" si="29">AM42</f>
        <v>0</v>
      </c>
      <c r="AE40" s="714">
        <f t="shared" si="29"/>
        <v>0</v>
      </c>
      <c r="AF40" s="714">
        <f t="shared" si="29"/>
        <v>0</v>
      </c>
      <c r="AG40" s="714">
        <f t="shared" si="29"/>
        <v>2</v>
      </c>
      <c r="AH40" s="714">
        <f t="shared" si="29"/>
        <v>12</v>
      </c>
      <c r="AI40" s="714">
        <f t="shared" si="29"/>
        <v>0</v>
      </c>
      <c r="AJ40" s="714">
        <f t="shared" si="29"/>
        <v>14</v>
      </c>
      <c r="AL40" s="8" t="s">
        <v>616</v>
      </c>
      <c r="AM40" s="50">
        <f>+集計・資料①!AI17</f>
        <v>2</v>
      </c>
      <c r="AN40" s="70">
        <f>+集計・資料①!AJ17</f>
        <v>7</v>
      </c>
      <c r="AO40" s="70">
        <f>+集計・資料①!AK17</f>
        <v>0</v>
      </c>
      <c r="AP40" s="70">
        <f>+集計・資料①!AL17</f>
        <v>1</v>
      </c>
      <c r="AQ40" s="109">
        <f>+集計・資料①!AM17</f>
        <v>18</v>
      </c>
      <c r="AR40" s="71">
        <f>+集計・資料①!AN17</f>
        <v>2</v>
      </c>
      <c r="AS40" s="101">
        <f>+集計・資料①!D17</f>
        <v>30</v>
      </c>
    </row>
    <row r="41" spans="1:52">
      <c r="A41" s="439"/>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440"/>
      <c r="AC41" s="578" t="s">
        <v>422</v>
      </c>
      <c r="AD41" s="714">
        <f t="shared" ref="AD41:AJ41" si="30">AM41</f>
        <v>0</v>
      </c>
      <c r="AE41" s="714">
        <f t="shared" si="30"/>
        <v>2</v>
      </c>
      <c r="AF41" s="714">
        <f t="shared" si="30"/>
        <v>3</v>
      </c>
      <c r="AG41" s="714">
        <f t="shared" si="30"/>
        <v>1</v>
      </c>
      <c r="AH41" s="714">
        <f t="shared" si="30"/>
        <v>12</v>
      </c>
      <c r="AI41" s="714">
        <f t="shared" si="30"/>
        <v>1</v>
      </c>
      <c r="AJ41" s="714">
        <f t="shared" si="30"/>
        <v>19</v>
      </c>
      <c r="AL41" s="8" t="s">
        <v>621</v>
      </c>
      <c r="AM41" s="50">
        <f>+集計・資料①!AI19</f>
        <v>0</v>
      </c>
      <c r="AN41" s="70">
        <f>+集計・資料①!AJ19</f>
        <v>2</v>
      </c>
      <c r="AO41" s="70">
        <f>+集計・資料①!AK19</f>
        <v>3</v>
      </c>
      <c r="AP41" s="70">
        <f>+集計・資料①!AL19</f>
        <v>1</v>
      </c>
      <c r="AQ41" s="109">
        <f>+集計・資料①!AM19</f>
        <v>12</v>
      </c>
      <c r="AR41" s="71">
        <f>+集計・資料①!AN19</f>
        <v>1</v>
      </c>
      <c r="AS41" s="101">
        <f>+集計・資料①!D19</f>
        <v>19</v>
      </c>
    </row>
    <row r="42" spans="1:52">
      <c r="A42" s="439"/>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440"/>
      <c r="AC42" s="708" t="s">
        <v>423</v>
      </c>
      <c r="AD42" s="714">
        <f t="shared" ref="AD42:AJ42" si="31">AM40</f>
        <v>2</v>
      </c>
      <c r="AE42" s="714">
        <f t="shared" si="31"/>
        <v>7</v>
      </c>
      <c r="AF42" s="714">
        <f t="shared" si="31"/>
        <v>0</v>
      </c>
      <c r="AG42" s="714">
        <f t="shared" si="31"/>
        <v>1</v>
      </c>
      <c r="AH42" s="714">
        <f t="shared" si="31"/>
        <v>18</v>
      </c>
      <c r="AI42" s="714">
        <f t="shared" si="31"/>
        <v>2</v>
      </c>
      <c r="AJ42" s="714">
        <f t="shared" si="31"/>
        <v>30</v>
      </c>
      <c r="AL42" s="8" t="s">
        <v>615</v>
      </c>
      <c r="AM42" s="50">
        <f>+集計・資料①!AI21</f>
        <v>0</v>
      </c>
      <c r="AN42" s="70">
        <f>+集計・資料①!AJ21</f>
        <v>0</v>
      </c>
      <c r="AO42" s="70">
        <f>+集計・資料①!AK21</f>
        <v>0</v>
      </c>
      <c r="AP42" s="70">
        <f>+集計・資料①!AL21</f>
        <v>2</v>
      </c>
      <c r="AQ42" s="109">
        <f>+集計・資料①!AM21</f>
        <v>12</v>
      </c>
      <c r="AR42" s="71">
        <f>+集計・資料①!AN21</f>
        <v>0</v>
      </c>
      <c r="AS42" s="101">
        <f>+集計・資料①!D21</f>
        <v>14</v>
      </c>
    </row>
    <row r="43" spans="1:52">
      <c r="A43" s="439"/>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440"/>
      <c r="AC43" s="578" t="s">
        <v>424</v>
      </c>
      <c r="AD43" s="714">
        <f t="shared" ref="AD43:AJ43" si="32">AM39</f>
        <v>10</v>
      </c>
      <c r="AE43" s="714">
        <f t="shared" si="32"/>
        <v>39</v>
      </c>
      <c r="AF43" s="714">
        <f t="shared" si="32"/>
        <v>6</v>
      </c>
      <c r="AG43" s="714">
        <f t="shared" si="32"/>
        <v>2</v>
      </c>
      <c r="AH43" s="714">
        <f t="shared" si="32"/>
        <v>79</v>
      </c>
      <c r="AI43" s="714">
        <f t="shared" si="32"/>
        <v>3</v>
      </c>
      <c r="AJ43" s="714">
        <f t="shared" si="32"/>
        <v>139</v>
      </c>
      <c r="AL43" s="8" t="s">
        <v>614</v>
      </c>
      <c r="AM43" s="50">
        <f>+集計・資料①!AI23</f>
        <v>5</v>
      </c>
      <c r="AN43" s="70">
        <f>+集計・資料①!AJ23</f>
        <v>20</v>
      </c>
      <c r="AO43" s="70">
        <f>+集計・資料①!AK23</f>
        <v>52</v>
      </c>
      <c r="AP43" s="70">
        <f>+集計・資料①!AL23</f>
        <v>3</v>
      </c>
      <c r="AQ43" s="109">
        <f>+集計・資料①!AM23</f>
        <v>146</v>
      </c>
      <c r="AR43" s="71">
        <f>+集計・資料①!AN23</f>
        <v>13</v>
      </c>
      <c r="AS43" s="101">
        <f>+集計・資料①!D23</f>
        <v>239</v>
      </c>
    </row>
    <row r="44" spans="1:52">
      <c r="A44" s="439"/>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440"/>
      <c r="AC44" s="708" t="s">
        <v>425</v>
      </c>
      <c r="AD44" s="714">
        <f t="shared" ref="AD44:AJ44" si="33">AM38</f>
        <v>1</v>
      </c>
      <c r="AE44" s="714">
        <f t="shared" si="33"/>
        <v>1</v>
      </c>
      <c r="AF44" s="714">
        <f t="shared" si="33"/>
        <v>12</v>
      </c>
      <c r="AG44" s="714">
        <f t="shared" si="33"/>
        <v>0</v>
      </c>
      <c r="AH44" s="714">
        <f t="shared" si="33"/>
        <v>14</v>
      </c>
      <c r="AI44" s="714">
        <f t="shared" si="33"/>
        <v>1</v>
      </c>
      <c r="AJ44" s="714">
        <f t="shared" si="33"/>
        <v>29</v>
      </c>
      <c r="AL44" s="8" t="s">
        <v>613</v>
      </c>
      <c r="AM44" s="50">
        <f>+集計・資料①!AI25</f>
        <v>0</v>
      </c>
      <c r="AN44" s="70">
        <f>+集計・資料①!AJ25</f>
        <v>8</v>
      </c>
      <c r="AO44" s="70">
        <f>+集計・資料①!AK25</f>
        <v>7</v>
      </c>
      <c r="AP44" s="70">
        <f>+集計・資料①!AL25</f>
        <v>1</v>
      </c>
      <c r="AQ44" s="109">
        <f>+集計・資料①!AM25</f>
        <v>4</v>
      </c>
      <c r="AR44" s="71">
        <f>+集計・資料①!AN25</f>
        <v>0</v>
      </c>
      <c r="AS44" s="101">
        <f>+集計・資料①!D25</f>
        <v>20</v>
      </c>
    </row>
    <row r="45" spans="1:52">
      <c r="A45" s="43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440"/>
      <c r="AC45" s="578" t="s">
        <v>426</v>
      </c>
      <c r="AD45" s="714">
        <f t="shared" ref="AD45:AJ45" si="34">AM37</f>
        <v>6</v>
      </c>
      <c r="AE45" s="714">
        <f t="shared" si="34"/>
        <v>20</v>
      </c>
      <c r="AF45" s="714">
        <f t="shared" si="34"/>
        <v>31</v>
      </c>
      <c r="AG45" s="714">
        <f t="shared" si="34"/>
        <v>6</v>
      </c>
      <c r="AH45" s="714">
        <f t="shared" si="34"/>
        <v>68</v>
      </c>
      <c r="AI45" s="714">
        <f t="shared" si="34"/>
        <v>1</v>
      </c>
      <c r="AJ45" s="714">
        <f t="shared" si="34"/>
        <v>132</v>
      </c>
      <c r="AL45" s="8" t="s">
        <v>612</v>
      </c>
      <c r="AM45" s="50">
        <f>+集計・資料①!AI27</f>
        <v>0</v>
      </c>
      <c r="AN45" s="70">
        <f>+集計・資料①!AJ27</f>
        <v>2</v>
      </c>
      <c r="AO45" s="70">
        <f>+集計・資料①!AK27</f>
        <v>0</v>
      </c>
      <c r="AP45" s="70">
        <f>+集計・資料①!AL27</f>
        <v>2</v>
      </c>
      <c r="AQ45" s="109">
        <f>+集計・資料①!AM27</f>
        <v>3</v>
      </c>
      <c r="AR45" s="71">
        <f>+集計・資料①!AN27</f>
        <v>1</v>
      </c>
      <c r="AS45" s="101">
        <f>+集計・資料①!D27</f>
        <v>8</v>
      </c>
    </row>
    <row r="46" spans="1:52">
      <c r="A46" s="439"/>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440"/>
      <c r="AC46" s="708" t="s">
        <v>427</v>
      </c>
      <c r="AD46" s="714">
        <f t="shared" ref="AD46:AJ46" si="35">AM36</f>
        <v>0</v>
      </c>
      <c r="AE46" s="714">
        <f t="shared" si="35"/>
        <v>3</v>
      </c>
      <c r="AF46" s="714">
        <f t="shared" si="35"/>
        <v>6</v>
      </c>
      <c r="AG46" s="714">
        <f t="shared" si="35"/>
        <v>3</v>
      </c>
      <c r="AH46" s="714">
        <f t="shared" si="35"/>
        <v>44</v>
      </c>
      <c r="AI46" s="714">
        <f t="shared" si="35"/>
        <v>1</v>
      </c>
      <c r="AJ46" s="714">
        <f t="shared" si="35"/>
        <v>57</v>
      </c>
      <c r="AL46" s="17" t="s">
        <v>622</v>
      </c>
      <c r="AM46" s="129">
        <f>+集計・資料①!AI29</f>
        <v>2</v>
      </c>
      <c r="AN46" s="138">
        <f>+集計・資料①!AJ29</f>
        <v>6</v>
      </c>
      <c r="AO46" s="138">
        <f>+集計・資料①!AK29</f>
        <v>52</v>
      </c>
      <c r="AP46" s="138">
        <f>+集計・資料①!AL29</f>
        <v>5</v>
      </c>
      <c r="AQ46" s="130">
        <f>+集計・資料①!AM29</f>
        <v>93</v>
      </c>
      <c r="AR46" s="139">
        <f>+集計・資料①!AN29</f>
        <v>2</v>
      </c>
      <c r="AS46" s="101">
        <f>+集計・資料①!D29</f>
        <v>160</v>
      </c>
    </row>
    <row r="47" spans="1:52" ht="11.25" thickBot="1">
      <c r="A47" s="439"/>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440"/>
      <c r="AC47" s="578" t="s">
        <v>23</v>
      </c>
      <c r="AD47" s="714">
        <f t="shared" ref="AD47:AJ47" si="36">AM35</f>
        <v>0</v>
      </c>
      <c r="AE47" s="714">
        <f t="shared" si="36"/>
        <v>0</v>
      </c>
      <c r="AF47" s="714">
        <f t="shared" si="36"/>
        <v>0</v>
      </c>
      <c r="AG47" s="714">
        <f t="shared" si="36"/>
        <v>0</v>
      </c>
      <c r="AH47" s="714">
        <f t="shared" si="36"/>
        <v>0</v>
      </c>
      <c r="AI47" s="714">
        <f t="shared" si="36"/>
        <v>0</v>
      </c>
      <c r="AJ47" s="714">
        <f t="shared" si="36"/>
        <v>0</v>
      </c>
      <c r="AL47" s="9" t="s">
        <v>623</v>
      </c>
      <c r="AM47" s="60">
        <f>+集計・資料①!AI31</f>
        <v>2</v>
      </c>
      <c r="AN47" s="82">
        <f>+集計・資料①!AJ31</f>
        <v>5</v>
      </c>
      <c r="AO47" s="82">
        <f>+集計・資料①!AK31</f>
        <v>58</v>
      </c>
      <c r="AP47" s="82">
        <f>+集計・資料①!AL31</f>
        <v>2</v>
      </c>
      <c r="AQ47" s="140">
        <f>+集計・資料①!AM31</f>
        <v>91</v>
      </c>
      <c r="AR47" s="83">
        <f>+集計・資料①!AN31</f>
        <v>8</v>
      </c>
      <c r="AS47" s="102">
        <f>+集計・資料①!D31</f>
        <v>166</v>
      </c>
    </row>
    <row r="48" spans="1:52" ht="12" thickTop="1" thickBot="1">
      <c r="A48" s="439"/>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440"/>
      <c r="AC48" s="580" t="s">
        <v>631</v>
      </c>
      <c r="AD48" s="714">
        <f>SUM(AD35:AD47)</f>
        <v>28</v>
      </c>
      <c r="AE48" s="714">
        <f t="shared" ref="AE48:AJ48" si="37">SUM(AE35:AE47)</f>
        <v>113</v>
      </c>
      <c r="AF48" s="714">
        <f t="shared" si="37"/>
        <v>227</v>
      </c>
      <c r="AG48" s="714">
        <f t="shared" si="37"/>
        <v>28</v>
      </c>
      <c r="AH48" s="714">
        <f t="shared" si="37"/>
        <v>584</v>
      </c>
      <c r="AI48" s="714">
        <f t="shared" si="37"/>
        <v>33</v>
      </c>
      <c r="AJ48" s="714">
        <f t="shared" si="37"/>
        <v>1013</v>
      </c>
      <c r="AL48" s="35" t="s">
        <v>631</v>
      </c>
      <c r="AM48" s="103">
        <f>+SUM(AM35:AM47)</f>
        <v>28</v>
      </c>
      <c r="AN48" s="85">
        <f t="shared" ref="AN48:AS48" si="38">+SUM(AN35:AN47)</f>
        <v>113</v>
      </c>
      <c r="AO48" s="85">
        <f t="shared" si="38"/>
        <v>227</v>
      </c>
      <c r="AP48" s="85">
        <f t="shared" si="38"/>
        <v>28</v>
      </c>
      <c r="AQ48" s="86">
        <f t="shared" si="38"/>
        <v>584</v>
      </c>
      <c r="AR48" s="141">
        <f t="shared" si="38"/>
        <v>33</v>
      </c>
      <c r="AS48" s="104">
        <f t="shared" si="38"/>
        <v>1013</v>
      </c>
    </row>
    <row r="49" spans="1:45" ht="11.25" thickBot="1">
      <c r="A49" s="43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440"/>
      <c r="AC49" s="28" t="s">
        <v>93</v>
      </c>
      <c r="AD49" s="89"/>
      <c r="AE49" s="89"/>
      <c r="AF49" s="89"/>
      <c r="AL49" s="28" t="s">
        <v>93</v>
      </c>
      <c r="AM49" s="89"/>
      <c r="AN49" s="89"/>
      <c r="AO49" s="89"/>
    </row>
    <row r="50" spans="1:45" ht="27">
      <c r="A50" s="439"/>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440"/>
      <c r="AC50" s="580" t="s">
        <v>626</v>
      </c>
      <c r="AD50" s="589" t="s">
        <v>402</v>
      </c>
      <c r="AE50" s="589" t="s">
        <v>218</v>
      </c>
      <c r="AF50" s="589" t="s">
        <v>219</v>
      </c>
      <c r="AG50" s="588" t="s">
        <v>220</v>
      </c>
      <c r="AH50" s="588" t="s">
        <v>221</v>
      </c>
      <c r="AI50" s="580" t="s">
        <v>632</v>
      </c>
      <c r="AJ50" s="580" t="s">
        <v>657</v>
      </c>
      <c r="AL50" s="90" t="s">
        <v>626</v>
      </c>
      <c r="AM50" s="573" t="s">
        <v>402</v>
      </c>
      <c r="AN50" s="568" t="s">
        <v>218</v>
      </c>
      <c r="AO50" s="568" t="s">
        <v>219</v>
      </c>
      <c r="AP50" s="570" t="s">
        <v>220</v>
      </c>
      <c r="AQ50" s="572" t="s">
        <v>221</v>
      </c>
      <c r="AR50" s="106" t="s">
        <v>632</v>
      </c>
      <c r="AS50" s="90" t="s">
        <v>657</v>
      </c>
    </row>
    <row r="51" spans="1:45">
      <c r="A51" s="439"/>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440"/>
      <c r="AC51" s="582" t="s">
        <v>428</v>
      </c>
      <c r="AD51" s="714">
        <f t="shared" ref="AD51:AJ51" si="39">AM56</f>
        <v>2</v>
      </c>
      <c r="AE51" s="714">
        <f t="shared" si="39"/>
        <v>5</v>
      </c>
      <c r="AF51" s="714">
        <f t="shared" si="39"/>
        <v>10</v>
      </c>
      <c r="AG51" s="714">
        <f t="shared" si="39"/>
        <v>4</v>
      </c>
      <c r="AH51" s="714">
        <f t="shared" si="39"/>
        <v>103</v>
      </c>
      <c r="AI51" s="714">
        <f t="shared" si="39"/>
        <v>6</v>
      </c>
      <c r="AJ51" s="714">
        <f t="shared" si="39"/>
        <v>130</v>
      </c>
      <c r="AL51" s="69" t="s">
        <v>630</v>
      </c>
      <c r="AM51" s="50">
        <f>+集計・資料①!AI41</f>
        <v>2</v>
      </c>
      <c r="AN51" s="51">
        <f>+集計・資料①!AJ41</f>
        <v>21</v>
      </c>
      <c r="AO51" s="51">
        <f>+集計・資料①!AK41</f>
        <v>13</v>
      </c>
      <c r="AP51" s="51">
        <f>+集計・資料①!AL41</f>
        <v>3</v>
      </c>
      <c r="AQ51" s="51">
        <f>+集計・資料①!AM41</f>
        <v>12</v>
      </c>
      <c r="AR51" s="52">
        <f>+集計・資料①!AN41</f>
        <v>1</v>
      </c>
      <c r="AS51" s="97">
        <f>+集計・資料①!D41</f>
        <v>52</v>
      </c>
    </row>
    <row r="52" spans="1:45">
      <c r="A52" s="439"/>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440"/>
      <c r="AC52" s="582" t="s">
        <v>429</v>
      </c>
      <c r="AD52" s="714">
        <f t="shared" ref="AD52:AJ52" si="40">AM55</f>
        <v>9</v>
      </c>
      <c r="AE52" s="714">
        <f t="shared" si="40"/>
        <v>17</v>
      </c>
      <c r="AF52" s="714">
        <f t="shared" si="40"/>
        <v>38</v>
      </c>
      <c r="AG52" s="714">
        <f t="shared" si="40"/>
        <v>10</v>
      </c>
      <c r="AH52" s="714">
        <f t="shared" si="40"/>
        <v>236</v>
      </c>
      <c r="AI52" s="714">
        <f t="shared" si="40"/>
        <v>12</v>
      </c>
      <c r="AJ52" s="714">
        <f t="shared" si="40"/>
        <v>322</v>
      </c>
      <c r="AL52" s="72" t="s">
        <v>445</v>
      </c>
      <c r="AM52" s="99">
        <f>+集計・資料①!AI43</f>
        <v>1</v>
      </c>
      <c r="AN52" s="77">
        <f>+集計・資料①!AJ43</f>
        <v>12</v>
      </c>
      <c r="AO52" s="77">
        <f>+集計・資料①!AK43</f>
        <v>35</v>
      </c>
      <c r="AP52" s="77">
        <f>+集計・資料①!AL43</f>
        <v>1</v>
      </c>
      <c r="AQ52" s="77">
        <f>+集計・資料①!AM43</f>
        <v>19</v>
      </c>
      <c r="AR52" s="100">
        <f>+集計・資料①!AN43</f>
        <v>2</v>
      </c>
      <c r="AS52" s="101">
        <f>+集計・資料①!D43</f>
        <v>70</v>
      </c>
    </row>
    <row r="53" spans="1:45">
      <c r="A53" s="439"/>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440"/>
      <c r="AC53" s="582" t="s">
        <v>430</v>
      </c>
      <c r="AD53" s="714">
        <f t="shared" ref="AD53:AJ53" si="41">AM54</f>
        <v>12</v>
      </c>
      <c r="AE53" s="714">
        <f t="shared" si="41"/>
        <v>44</v>
      </c>
      <c r="AF53" s="714">
        <f t="shared" si="41"/>
        <v>96</v>
      </c>
      <c r="AG53" s="714">
        <f t="shared" si="41"/>
        <v>7</v>
      </c>
      <c r="AH53" s="714">
        <f t="shared" si="41"/>
        <v>180</v>
      </c>
      <c r="AI53" s="714">
        <f t="shared" si="41"/>
        <v>10</v>
      </c>
      <c r="AJ53" s="714">
        <f t="shared" si="41"/>
        <v>349</v>
      </c>
      <c r="AL53" s="72" t="s">
        <v>446</v>
      </c>
      <c r="AM53" s="99">
        <f>+集計・資料①!AI45</f>
        <v>2</v>
      </c>
      <c r="AN53" s="77">
        <f>+集計・資料①!AJ45</f>
        <v>14</v>
      </c>
      <c r="AO53" s="77">
        <f>+集計・資料①!AK45</f>
        <v>35</v>
      </c>
      <c r="AP53" s="77">
        <f>+集計・資料①!AL45</f>
        <v>3</v>
      </c>
      <c r="AQ53" s="77">
        <f>+集計・資料①!AM45</f>
        <v>34</v>
      </c>
      <c r="AR53" s="100">
        <f>+集計・資料①!AN45</f>
        <v>2</v>
      </c>
      <c r="AS53" s="101">
        <f>+集計・資料①!D45</f>
        <v>90</v>
      </c>
    </row>
    <row r="54" spans="1:45">
      <c r="A54" s="439"/>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440"/>
      <c r="AC54" s="582" t="s">
        <v>431</v>
      </c>
      <c r="AD54" s="714">
        <f t="shared" ref="AD54:AJ54" si="42">AM53</f>
        <v>2</v>
      </c>
      <c r="AE54" s="714">
        <f t="shared" si="42"/>
        <v>14</v>
      </c>
      <c r="AF54" s="714">
        <f t="shared" si="42"/>
        <v>35</v>
      </c>
      <c r="AG54" s="714">
        <f t="shared" si="42"/>
        <v>3</v>
      </c>
      <c r="AH54" s="714">
        <f t="shared" si="42"/>
        <v>34</v>
      </c>
      <c r="AI54" s="714">
        <f t="shared" si="42"/>
        <v>2</v>
      </c>
      <c r="AJ54" s="714">
        <f t="shared" si="42"/>
        <v>90</v>
      </c>
      <c r="AL54" s="72" t="s">
        <v>447</v>
      </c>
      <c r="AM54" s="99">
        <f>+集計・資料①!AI47</f>
        <v>12</v>
      </c>
      <c r="AN54" s="77">
        <f>+集計・資料①!AJ47</f>
        <v>44</v>
      </c>
      <c r="AO54" s="77">
        <f>+集計・資料①!AK47</f>
        <v>96</v>
      </c>
      <c r="AP54" s="77">
        <f>+集計・資料①!AL47</f>
        <v>7</v>
      </c>
      <c r="AQ54" s="77">
        <f>+集計・資料①!AM47</f>
        <v>180</v>
      </c>
      <c r="AR54" s="100">
        <f>+集計・資料①!AN47</f>
        <v>10</v>
      </c>
      <c r="AS54" s="101">
        <f>+集計・資料①!D47</f>
        <v>349</v>
      </c>
    </row>
    <row r="55" spans="1:45">
      <c r="A55" s="439"/>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440"/>
      <c r="AC55" s="582" t="s">
        <v>432</v>
      </c>
      <c r="AD55" s="714">
        <f t="shared" ref="AD55:AJ55" si="43">AM52</f>
        <v>1</v>
      </c>
      <c r="AE55" s="714">
        <f t="shared" si="43"/>
        <v>12</v>
      </c>
      <c r="AF55" s="714">
        <f t="shared" si="43"/>
        <v>35</v>
      </c>
      <c r="AG55" s="714">
        <f t="shared" si="43"/>
        <v>1</v>
      </c>
      <c r="AH55" s="714">
        <f t="shared" si="43"/>
        <v>19</v>
      </c>
      <c r="AI55" s="714">
        <f t="shared" si="43"/>
        <v>2</v>
      </c>
      <c r="AJ55" s="714">
        <f t="shared" si="43"/>
        <v>70</v>
      </c>
      <c r="AL55" s="72" t="s">
        <v>448</v>
      </c>
      <c r="AM55" s="99">
        <f>+集計・資料①!AI49</f>
        <v>9</v>
      </c>
      <c r="AN55" s="77">
        <f>+集計・資料①!AJ49</f>
        <v>17</v>
      </c>
      <c r="AO55" s="77">
        <f>+集計・資料①!AK49</f>
        <v>38</v>
      </c>
      <c r="AP55" s="77">
        <f>+集計・資料①!AL49</f>
        <v>10</v>
      </c>
      <c r="AQ55" s="77">
        <f>+集計・資料①!AM49</f>
        <v>236</v>
      </c>
      <c r="AR55" s="100">
        <f>+集計・資料①!AN49</f>
        <v>12</v>
      </c>
      <c r="AS55" s="101">
        <f>+集計・資料①!D49</f>
        <v>322</v>
      </c>
    </row>
    <row r="56" spans="1:45" ht="11.25" thickBot="1">
      <c r="A56" s="439"/>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440"/>
      <c r="AC56" s="582" t="s">
        <v>433</v>
      </c>
      <c r="AD56" s="714">
        <f t="shared" ref="AD56:AJ56" si="44">AM51</f>
        <v>2</v>
      </c>
      <c r="AE56" s="714">
        <f t="shared" si="44"/>
        <v>21</v>
      </c>
      <c r="AF56" s="714">
        <f t="shared" si="44"/>
        <v>13</v>
      </c>
      <c r="AG56" s="714">
        <f t="shared" si="44"/>
        <v>3</v>
      </c>
      <c r="AH56" s="714">
        <f t="shared" si="44"/>
        <v>12</v>
      </c>
      <c r="AI56" s="714">
        <f t="shared" si="44"/>
        <v>1</v>
      </c>
      <c r="AJ56" s="714">
        <f t="shared" si="44"/>
        <v>52</v>
      </c>
      <c r="AL56" s="81" t="s">
        <v>449</v>
      </c>
      <c r="AM56" s="60">
        <f>+集計・資料①!AI51</f>
        <v>2</v>
      </c>
      <c r="AN56" s="61">
        <f>+集計・資料①!AJ51</f>
        <v>5</v>
      </c>
      <c r="AO56" s="61">
        <f>+集計・資料①!AK51</f>
        <v>10</v>
      </c>
      <c r="AP56" s="61">
        <f>+集計・資料①!AL51</f>
        <v>4</v>
      </c>
      <c r="AQ56" s="61">
        <f>+集計・資料①!AM51</f>
        <v>103</v>
      </c>
      <c r="AR56" s="62">
        <f>+集計・資料①!AN51</f>
        <v>6</v>
      </c>
      <c r="AS56" s="102">
        <f>+集計・資料①!D51</f>
        <v>130</v>
      </c>
    </row>
    <row r="57" spans="1:45" ht="12" thickTop="1" thickBot="1">
      <c r="A57" s="439"/>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440"/>
      <c r="AC57" s="580" t="s">
        <v>631</v>
      </c>
      <c r="AD57" s="714">
        <f t="shared" ref="AD57:AJ57" si="45">+SUM(AD51:AD56)</f>
        <v>28</v>
      </c>
      <c r="AE57" s="714">
        <f t="shared" si="45"/>
        <v>113</v>
      </c>
      <c r="AF57" s="714">
        <f t="shared" si="45"/>
        <v>227</v>
      </c>
      <c r="AG57" s="714">
        <f t="shared" si="45"/>
        <v>28</v>
      </c>
      <c r="AH57" s="714">
        <f t="shared" si="45"/>
        <v>584</v>
      </c>
      <c r="AI57" s="714">
        <f t="shared" si="45"/>
        <v>33</v>
      </c>
      <c r="AJ57" s="714">
        <f t="shared" si="45"/>
        <v>1013</v>
      </c>
      <c r="AL57" s="39" t="s">
        <v>631</v>
      </c>
      <c r="AM57" s="103">
        <f t="shared" ref="AM57:AR57" si="46">+SUM(AM51:AM56)</f>
        <v>28</v>
      </c>
      <c r="AN57" s="85">
        <f t="shared" si="46"/>
        <v>113</v>
      </c>
      <c r="AO57" s="85">
        <f t="shared" si="46"/>
        <v>227</v>
      </c>
      <c r="AP57" s="85">
        <f t="shared" si="46"/>
        <v>28</v>
      </c>
      <c r="AQ57" s="85">
        <f t="shared" si="46"/>
        <v>584</v>
      </c>
      <c r="AR57" s="86">
        <f t="shared" si="46"/>
        <v>33</v>
      </c>
      <c r="AS57" s="104">
        <f>+集計・資料①!D53</f>
        <v>1013</v>
      </c>
    </row>
    <row r="58" spans="1:45">
      <c r="A58" s="439"/>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440"/>
    </row>
    <row r="59" spans="1:45">
      <c r="A59" s="439"/>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440"/>
    </row>
    <row r="60" spans="1:45">
      <c r="A60" s="439"/>
      <c r="B60" s="89"/>
      <c r="C60" s="89"/>
      <c r="D60" s="89"/>
      <c r="E60" s="89"/>
      <c r="F60" s="89"/>
      <c r="G60" s="89"/>
      <c r="H60" s="89"/>
      <c r="I60" s="89"/>
      <c r="J60" s="89"/>
      <c r="K60" s="89"/>
      <c r="L60" s="89"/>
      <c r="M60" s="89"/>
      <c r="N60" s="89"/>
      <c r="O60" s="89"/>
      <c r="P60" s="89"/>
      <c r="Q60" s="89"/>
      <c r="R60" s="89"/>
      <c r="S60" s="89"/>
      <c r="T60" s="89"/>
      <c r="U60" s="89"/>
      <c r="V60" s="89"/>
      <c r="W60" s="89"/>
      <c r="X60" s="89"/>
      <c r="Y60" s="89"/>
      <c r="Z60" s="89"/>
      <c r="AA60" s="440"/>
    </row>
    <row r="61" spans="1:45">
      <c r="A61" s="439"/>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440"/>
    </row>
    <row r="62" spans="1:45">
      <c r="A62" s="439"/>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440"/>
    </row>
    <row r="63" spans="1:45">
      <c r="A63" s="439"/>
      <c r="B63" s="89"/>
      <c r="C63" s="89"/>
      <c r="D63" s="89"/>
      <c r="E63" s="89"/>
      <c r="F63" s="89"/>
      <c r="G63" s="89"/>
      <c r="H63" s="89"/>
      <c r="I63" s="89"/>
      <c r="J63" s="89"/>
      <c r="K63" s="89"/>
      <c r="L63" s="89"/>
      <c r="M63" s="89"/>
      <c r="N63" s="89"/>
      <c r="O63" s="89"/>
      <c r="P63" s="89"/>
      <c r="Q63" s="89"/>
      <c r="R63" s="89"/>
      <c r="S63" s="89"/>
      <c r="T63" s="89"/>
      <c r="U63" s="89"/>
      <c r="V63" s="89"/>
      <c r="W63" s="89"/>
      <c r="X63" s="89"/>
      <c r="Y63" s="89"/>
      <c r="Z63" s="89"/>
      <c r="AA63" s="440"/>
    </row>
    <row r="64" spans="1:45">
      <c r="A64" s="441"/>
      <c r="B64" s="442"/>
      <c r="C64" s="442"/>
      <c r="D64" s="442"/>
      <c r="E64" s="442"/>
      <c r="F64" s="442"/>
      <c r="G64" s="442"/>
      <c r="H64" s="442"/>
      <c r="I64" s="442"/>
      <c r="J64" s="442"/>
      <c r="K64" s="442"/>
      <c r="L64" s="442"/>
      <c r="M64" s="442"/>
      <c r="N64" s="442"/>
      <c r="O64" s="442"/>
      <c r="P64" s="442"/>
      <c r="Q64" s="442"/>
      <c r="R64" s="442"/>
      <c r="S64" s="442"/>
      <c r="T64" s="442"/>
      <c r="U64" s="442"/>
      <c r="V64" s="442"/>
      <c r="W64" s="442"/>
      <c r="X64" s="442"/>
      <c r="Y64" s="442"/>
      <c r="Z64" s="442"/>
      <c r="AA64" s="443"/>
    </row>
  </sheetData>
  <mergeCells count="3">
    <mergeCell ref="A1:B1"/>
    <mergeCell ref="V1:AA1"/>
    <mergeCell ref="B3:J11"/>
  </mergeCells>
  <phoneticPr fontId="4"/>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3" manualBreakCount="3">
    <brk id="27" max="1048575" man="1"/>
    <brk id="36" max="1048575" man="1"/>
    <brk id="4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theme="9" tint="0.59999389629810485"/>
  </sheetPr>
  <dimension ref="A1:AX60"/>
  <sheetViews>
    <sheetView showGridLines="0" view="pageBreakPreview" zoomScale="95" zoomScaleNormal="85" zoomScaleSheetLayoutView="95" workbookViewId="0">
      <selection activeCell="AG56" sqref="AG56"/>
    </sheetView>
  </sheetViews>
  <sheetFormatPr defaultColWidth="10.28515625" defaultRowHeight="10.5"/>
  <cols>
    <col min="1" max="27" width="3.5703125" style="28" customWidth="1"/>
    <col min="28" max="28" width="1.7109375" style="28" customWidth="1"/>
    <col min="29" max="29" width="14.85546875" style="28" customWidth="1"/>
    <col min="30" max="32" width="9.5703125" style="28" customWidth="1"/>
    <col min="33" max="33" width="2.85546875" style="28" customWidth="1"/>
    <col min="34" max="34" width="1.7109375" style="120" customWidth="1"/>
    <col min="35" max="35" width="14.85546875" style="28" customWidth="1"/>
    <col min="36" max="39" width="9.5703125" style="28" customWidth="1"/>
    <col min="40" max="40" width="1.7109375" style="28" customWidth="1"/>
    <col min="41" max="41" width="14.85546875" style="28" customWidth="1"/>
    <col min="42" max="44" width="9.5703125" style="28" customWidth="1"/>
    <col min="45" max="45" width="1.7109375" style="120" customWidth="1"/>
    <col min="46" max="46" width="14.85546875" style="28" customWidth="1"/>
    <col min="47" max="50" width="9.5703125" style="28" customWidth="1"/>
    <col min="51" max="16384" width="10.28515625" style="28"/>
  </cols>
  <sheetData>
    <row r="1" spans="1:50" ht="21" customHeight="1" thickBot="1">
      <c r="A1" s="823">
        <v>30</v>
      </c>
      <c r="B1" s="823"/>
      <c r="C1" s="499" t="s">
        <v>44</v>
      </c>
      <c r="D1" s="499"/>
      <c r="E1" s="499"/>
      <c r="F1" s="499"/>
      <c r="G1" s="499"/>
      <c r="H1" s="499"/>
      <c r="I1" s="499"/>
      <c r="J1" s="499"/>
      <c r="K1" s="499"/>
      <c r="L1" s="499"/>
      <c r="M1" s="499"/>
      <c r="N1" s="499"/>
      <c r="O1" s="499"/>
      <c r="P1" s="499"/>
      <c r="Q1" s="499"/>
      <c r="R1" s="499"/>
      <c r="S1" s="499"/>
      <c r="T1" s="499"/>
      <c r="U1" s="499"/>
      <c r="V1" s="824" t="s">
        <v>600</v>
      </c>
      <c r="W1" s="824"/>
      <c r="X1" s="824"/>
      <c r="Y1" s="824"/>
      <c r="Z1" s="824"/>
      <c r="AA1" s="824"/>
      <c r="AC1" s="28" t="s">
        <v>52</v>
      </c>
      <c r="AO1" s="28" t="s">
        <v>263</v>
      </c>
    </row>
    <row r="2" spans="1:50" ht="12" customHeight="1"/>
    <row r="3" spans="1:50">
      <c r="B3" s="825" t="s">
        <v>782</v>
      </c>
      <c r="C3" s="826"/>
      <c r="D3" s="826"/>
      <c r="E3" s="826"/>
      <c r="F3" s="826"/>
      <c r="G3" s="826"/>
      <c r="H3" s="826"/>
      <c r="I3" s="826"/>
      <c r="J3" s="826"/>
      <c r="K3" s="826"/>
      <c r="L3" s="826"/>
      <c r="N3" s="446"/>
      <c r="O3" s="447"/>
      <c r="P3" s="447"/>
      <c r="Q3" s="447"/>
      <c r="R3" s="447"/>
      <c r="S3" s="447"/>
      <c r="T3" s="447"/>
      <c r="U3" s="447"/>
      <c r="V3" s="447"/>
      <c r="W3" s="447"/>
      <c r="X3" s="447"/>
      <c r="Y3" s="447"/>
      <c r="Z3" s="447"/>
      <c r="AA3" s="448"/>
      <c r="AC3" s="28" t="s">
        <v>32</v>
      </c>
      <c r="AI3" s="28" t="s">
        <v>33</v>
      </c>
      <c r="AO3" s="28" t="s">
        <v>410</v>
      </c>
      <c r="AT3" s="28" t="s">
        <v>690</v>
      </c>
    </row>
    <row r="4" spans="1:50" ht="11.25" thickBot="1">
      <c r="B4" s="826"/>
      <c r="C4" s="826"/>
      <c r="D4" s="826"/>
      <c r="E4" s="826"/>
      <c r="F4" s="826"/>
      <c r="G4" s="826"/>
      <c r="H4" s="826"/>
      <c r="I4" s="826"/>
      <c r="J4" s="826"/>
      <c r="K4" s="826"/>
      <c r="L4" s="826"/>
      <c r="N4" s="449"/>
      <c r="O4" s="120"/>
      <c r="P4" s="120"/>
      <c r="Q4" s="120"/>
      <c r="R4" s="120"/>
      <c r="S4" s="120"/>
      <c r="T4" s="120"/>
      <c r="U4" s="120"/>
      <c r="V4" s="120"/>
      <c r="W4" s="120"/>
      <c r="X4" s="120"/>
      <c r="Y4" s="120"/>
      <c r="Z4" s="120"/>
      <c r="AA4" s="450"/>
    </row>
    <row r="5" spans="1:50" ht="25.5" customHeight="1" thickBot="1">
      <c r="B5" s="826"/>
      <c r="C5" s="826"/>
      <c r="D5" s="826"/>
      <c r="E5" s="826"/>
      <c r="F5" s="826"/>
      <c r="G5" s="826"/>
      <c r="H5" s="826"/>
      <c r="I5" s="826"/>
      <c r="J5" s="826"/>
      <c r="K5" s="826"/>
      <c r="L5" s="826"/>
      <c r="N5" s="449"/>
      <c r="O5" s="120"/>
      <c r="P5" s="120"/>
      <c r="Q5" s="120"/>
      <c r="R5" s="120"/>
      <c r="S5" s="120"/>
      <c r="T5" s="120"/>
      <c r="U5" s="120"/>
      <c r="V5" s="120"/>
      <c r="W5" s="120"/>
      <c r="X5" s="120"/>
      <c r="Y5" s="120"/>
      <c r="Z5" s="120"/>
      <c r="AA5" s="450"/>
      <c r="AC5" s="587" t="s">
        <v>625</v>
      </c>
      <c r="AD5" s="580" t="s">
        <v>275</v>
      </c>
      <c r="AE5" s="588" t="s">
        <v>276</v>
      </c>
      <c r="AF5" s="580" t="s">
        <v>632</v>
      </c>
      <c r="AG5" s="122"/>
      <c r="AH5" s="122"/>
      <c r="AI5" s="587" t="s">
        <v>625</v>
      </c>
      <c r="AJ5" s="580" t="s">
        <v>275</v>
      </c>
      <c r="AK5" s="588" t="s">
        <v>276</v>
      </c>
      <c r="AL5" s="580" t="s">
        <v>632</v>
      </c>
      <c r="AM5" s="580" t="s">
        <v>631</v>
      </c>
      <c r="AO5" s="119" t="s">
        <v>625</v>
      </c>
      <c r="AP5" s="30" t="s">
        <v>30</v>
      </c>
      <c r="AQ5" s="121" t="s">
        <v>31</v>
      </c>
      <c r="AR5" s="32" t="s">
        <v>632</v>
      </c>
      <c r="AS5" s="122"/>
      <c r="AT5" s="119" t="s">
        <v>625</v>
      </c>
      <c r="AU5" s="30" t="s">
        <v>30</v>
      </c>
      <c r="AV5" s="121" t="s">
        <v>31</v>
      </c>
      <c r="AW5" s="123" t="s">
        <v>632</v>
      </c>
      <c r="AX5" s="34" t="s">
        <v>631</v>
      </c>
    </row>
    <row r="6" spans="1:50" ht="11.25" thickBot="1">
      <c r="B6" s="826"/>
      <c r="C6" s="826"/>
      <c r="D6" s="826"/>
      <c r="E6" s="826"/>
      <c r="F6" s="826"/>
      <c r="G6" s="826"/>
      <c r="H6" s="826"/>
      <c r="I6" s="826"/>
      <c r="J6" s="826"/>
      <c r="K6" s="826"/>
      <c r="L6" s="826"/>
      <c r="N6" s="449"/>
      <c r="O6" s="120"/>
      <c r="P6" s="120"/>
      <c r="Q6" s="120"/>
      <c r="R6" s="120"/>
      <c r="S6" s="120"/>
      <c r="T6" s="120"/>
      <c r="U6" s="120"/>
      <c r="V6" s="120"/>
      <c r="W6" s="120"/>
      <c r="X6" s="120"/>
      <c r="Y6" s="120"/>
      <c r="Z6" s="120"/>
      <c r="AA6" s="450"/>
      <c r="AC6" s="580" t="s">
        <v>633</v>
      </c>
      <c r="AD6" s="706">
        <f>AP6</f>
        <v>0.83316880552813422</v>
      </c>
      <c r="AE6" s="706">
        <f>AQ6</f>
        <v>0.16485686080947681</v>
      </c>
      <c r="AF6" s="706">
        <f>AR6</f>
        <v>1.9743336623889436E-3</v>
      </c>
      <c r="AG6" s="716"/>
      <c r="AH6" s="122"/>
      <c r="AI6" s="580" t="s">
        <v>633</v>
      </c>
      <c r="AJ6" s="714">
        <f>AU6</f>
        <v>844</v>
      </c>
      <c r="AK6" s="714">
        <f>AV6</f>
        <v>167</v>
      </c>
      <c r="AL6" s="714">
        <f>AW6</f>
        <v>2</v>
      </c>
      <c r="AM6" s="714">
        <f>AX6</f>
        <v>1013</v>
      </c>
      <c r="AO6" s="39" t="s">
        <v>633</v>
      </c>
      <c r="AP6" s="124">
        <f>+AU6/$AX6</f>
        <v>0.83316880552813422</v>
      </c>
      <c r="AQ6" s="37">
        <f>+AV6/$AX6</f>
        <v>0.16485686080947681</v>
      </c>
      <c r="AR6" s="125">
        <f>+AW6/$AX6</f>
        <v>1.9743336623889436E-3</v>
      </c>
      <c r="AS6" s="122"/>
      <c r="AT6" s="39" t="s">
        <v>633</v>
      </c>
      <c r="AU6" s="84">
        <f>集計・資料①!CQ33</f>
        <v>844</v>
      </c>
      <c r="AV6" s="85">
        <f>+集計・資料①!DA33</f>
        <v>167</v>
      </c>
      <c r="AW6" s="66">
        <f>+集計・資料①!DB33</f>
        <v>2</v>
      </c>
      <c r="AX6" s="67">
        <f>+SUM(AU6:AW6)</f>
        <v>1013</v>
      </c>
    </row>
    <row r="7" spans="1:50">
      <c r="B7" s="826"/>
      <c r="C7" s="826"/>
      <c r="D7" s="826"/>
      <c r="E7" s="826"/>
      <c r="F7" s="826"/>
      <c r="G7" s="826"/>
      <c r="H7" s="826"/>
      <c r="I7" s="826"/>
      <c r="J7" s="826"/>
      <c r="K7" s="826"/>
      <c r="L7" s="826"/>
      <c r="N7" s="449"/>
      <c r="O7" s="120"/>
      <c r="P7" s="120"/>
      <c r="Q7" s="120"/>
      <c r="R7" s="120"/>
      <c r="S7" s="120"/>
      <c r="T7" s="120"/>
      <c r="U7" s="120"/>
      <c r="V7" s="120"/>
      <c r="W7" s="120"/>
      <c r="X7" s="120"/>
      <c r="Y7" s="120"/>
      <c r="Z7" s="120"/>
      <c r="AA7" s="450"/>
      <c r="AH7" s="717"/>
      <c r="AS7" s="126"/>
    </row>
    <row r="8" spans="1:50" ht="26.25" customHeight="1">
      <c r="B8" s="826"/>
      <c r="C8" s="826"/>
      <c r="D8" s="826"/>
      <c r="E8" s="826"/>
      <c r="F8" s="826"/>
      <c r="G8" s="826"/>
      <c r="H8" s="826"/>
      <c r="I8" s="826"/>
      <c r="J8" s="826"/>
      <c r="K8" s="826"/>
      <c r="L8" s="826"/>
      <c r="N8" s="449"/>
      <c r="O8" s="120"/>
      <c r="P8" s="120"/>
      <c r="Q8" s="120"/>
      <c r="R8" s="120"/>
      <c r="S8" s="120"/>
      <c r="T8" s="120"/>
      <c r="U8" s="120"/>
      <c r="V8" s="120"/>
      <c r="W8" s="120"/>
      <c r="X8" s="120"/>
      <c r="Y8" s="120"/>
      <c r="Z8" s="120"/>
      <c r="AA8" s="450"/>
      <c r="AC8" s="857" t="s">
        <v>35</v>
      </c>
      <c r="AD8" s="857"/>
      <c r="AE8" s="857"/>
      <c r="AF8" s="857"/>
      <c r="AG8" s="857"/>
      <c r="AI8" s="857" t="s">
        <v>36</v>
      </c>
      <c r="AJ8" s="857"/>
      <c r="AK8" s="857"/>
      <c r="AL8" s="857"/>
      <c r="AM8" s="857"/>
      <c r="AO8" s="28" t="s">
        <v>411</v>
      </c>
      <c r="AT8" s="28" t="s">
        <v>691</v>
      </c>
    </row>
    <row r="9" spans="1:50" ht="6.75" customHeight="1" thickBot="1">
      <c r="B9" s="826"/>
      <c r="C9" s="826"/>
      <c r="D9" s="826"/>
      <c r="E9" s="826"/>
      <c r="F9" s="826"/>
      <c r="G9" s="826"/>
      <c r="H9" s="826"/>
      <c r="I9" s="826"/>
      <c r="J9" s="826"/>
      <c r="K9" s="826"/>
      <c r="L9" s="826"/>
      <c r="N9" s="449"/>
      <c r="O9" s="120"/>
      <c r="P9" s="120"/>
      <c r="Q9" s="120"/>
      <c r="R9" s="120"/>
      <c r="S9" s="120"/>
      <c r="T9" s="120"/>
      <c r="U9" s="120"/>
      <c r="V9" s="120"/>
      <c r="W9" s="120"/>
      <c r="X9" s="120"/>
      <c r="Y9" s="120"/>
      <c r="Z9" s="120"/>
      <c r="AA9" s="450"/>
    </row>
    <row r="10" spans="1:50" ht="25.5" customHeight="1" thickBot="1">
      <c r="B10" s="826"/>
      <c r="C10" s="826"/>
      <c r="D10" s="826"/>
      <c r="E10" s="826"/>
      <c r="F10" s="826"/>
      <c r="G10" s="826"/>
      <c r="H10" s="826"/>
      <c r="I10" s="826"/>
      <c r="J10" s="826"/>
      <c r="K10" s="826"/>
      <c r="L10" s="826"/>
      <c r="N10" s="449"/>
      <c r="O10" s="120"/>
      <c r="P10" s="120"/>
      <c r="Q10" s="120"/>
      <c r="R10" s="120"/>
      <c r="S10" s="120"/>
      <c r="T10" s="120"/>
      <c r="U10" s="120"/>
      <c r="V10" s="120"/>
      <c r="W10" s="120"/>
      <c r="X10" s="120"/>
      <c r="Y10" s="120"/>
      <c r="Z10" s="120"/>
      <c r="AA10" s="450"/>
      <c r="AC10" s="587" t="s">
        <v>625</v>
      </c>
      <c r="AD10" s="580" t="s">
        <v>275</v>
      </c>
      <c r="AE10" s="588" t="s">
        <v>276</v>
      </c>
      <c r="AF10" s="580" t="s">
        <v>632</v>
      </c>
      <c r="AG10" s="122"/>
      <c r="AH10" s="122"/>
      <c r="AI10" s="587" t="s">
        <v>625</v>
      </c>
      <c r="AJ10" s="580" t="s">
        <v>275</v>
      </c>
      <c r="AK10" s="588" t="s">
        <v>276</v>
      </c>
      <c r="AL10" s="580" t="s">
        <v>632</v>
      </c>
      <c r="AM10" s="580" t="s">
        <v>631</v>
      </c>
      <c r="AO10" s="119" t="s">
        <v>625</v>
      </c>
      <c r="AP10" s="30" t="s">
        <v>30</v>
      </c>
      <c r="AQ10" s="121" t="s">
        <v>31</v>
      </c>
      <c r="AR10" s="32" t="s">
        <v>632</v>
      </c>
      <c r="AS10" s="127"/>
      <c r="AT10" s="119" t="s">
        <v>625</v>
      </c>
      <c r="AU10" s="30" t="s">
        <v>30</v>
      </c>
      <c r="AV10" s="121" t="s">
        <v>31</v>
      </c>
      <c r="AW10" s="123" t="s">
        <v>632</v>
      </c>
      <c r="AX10" s="128" t="s">
        <v>631</v>
      </c>
    </row>
    <row r="11" spans="1:50">
      <c r="B11" s="826"/>
      <c r="C11" s="826"/>
      <c r="D11" s="826"/>
      <c r="E11" s="826"/>
      <c r="F11" s="826"/>
      <c r="G11" s="826"/>
      <c r="H11" s="826"/>
      <c r="I11" s="826"/>
      <c r="J11" s="826"/>
      <c r="K11" s="826"/>
      <c r="L11" s="826"/>
      <c r="N11" s="449"/>
      <c r="O11" s="120"/>
      <c r="P11" s="120"/>
      <c r="Q11" s="120"/>
      <c r="R11" s="120"/>
      <c r="S11" s="120"/>
      <c r="T11" s="120"/>
      <c r="U11" s="120"/>
      <c r="V11" s="120"/>
      <c r="W11" s="120"/>
      <c r="X11" s="120"/>
      <c r="Y11" s="120"/>
      <c r="Z11" s="120"/>
      <c r="AA11" s="450"/>
      <c r="AC11" s="578" t="s">
        <v>416</v>
      </c>
      <c r="AD11" s="715">
        <f>AP23</f>
        <v>0.87951807228915657</v>
      </c>
      <c r="AE11" s="706">
        <f>AQ23</f>
        <v>0.12048192771084337</v>
      </c>
      <c r="AF11" s="706">
        <f>AR23</f>
        <v>0</v>
      </c>
      <c r="AG11" s="716"/>
      <c r="AH11" s="122"/>
      <c r="AI11" s="578" t="s">
        <v>416</v>
      </c>
      <c r="AJ11" s="714">
        <f>AU23</f>
        <v>146</v>
      </c>
      <c r="AK11" s="714">
        <f>AV23</f>
        <v>20</v>
      </c>
      <c r="AL11" s="714">
        <f>AW23</f>
        <v>0</v>
      </c>
      <c r="AM11" s="714">
        <f>AX23</f>
        <v>166</v>
      </c>
      <c r="AO11" s="46" t="s">
        <v>632</v>
      </c>
      <c r="AP11" s="92" t="e">
        <f t="shared" ref="AP11:AP23" si="0">+AU11/$AX11</f>
        <v>#DIV/0!</v>
      </c>
      <c r="AQ11" s="48" t="e">
        <f t="shared" ref="AQ11:AQ23" si="1">+AV11/$AX11</f>
        <v>#DIV/0!</v>
      </c>
      <c r="AR11" s="93" t="e">
        <f t="shared" ref="AR11:AR23" si="2">+AW11/$AX11</f>
        <v>#DIV/0!</v>
      </c>
      <c r="AS11" s="127"/>
      <c r="AT11" s="46" t="s">
        <v>632</v>
      </c>
      <c r="AU11" s="129">
        <f>+SUM(集計・資料①!CR7:CZ8)</f>
        <v>0</v>
      </c>
      <c r="AV11" s="52">
        <f>+集計・資料①!DA7</f>
        <v>0</v>
      </c>
      <c r="AW11" s="52">
        <f>+集計・資料①!DB7</f>
        <v>0</v>
      </c>
      <c r="AX11" s="53">
        <f t="shared" ref="AX11:AX23" si="3">+SUM(AU11:AW11)</f>
        <v>0</v>
      </c>
    </row>
    <row r="12" spans="1:50">
      <c r="B12" s="826"/>
      <c r="C12" s="826"/>
      <c r="D12" s="826"/>
      <c r="E12" s="826"/>
      <c r="F12" s="826"/>
      <c r="G12" s="826"/>
      <c r="H12" s="826"/>
      <c r="I12" s="826"/>
      <c r="J12" s="826"/>
      <c r="K12" s="826"/>
      <c r="L12" s="826"/>
      <c r="N12" s="449"/>
      <c r="O12" s="120"/>
      <c r="P12" s="120"/>
      <c r="Q12" s="120"/>
      <c r="R12" s="120"/>
      <c r="S12" s="120"/>
      <c r="T12" s="120"/>
      <c r="U12" s="120"/>
      <c r="V12" s="120"/>
      <c r="W12" s="120"/>
      <c r="X12" s="120"/>
      <c r="Y12" s="120"/>
      <c r="Z12" s="120"/>
      <c r="AA12" s="450"/>
      <c r="AC12" s="708" t="s">
        <v>417</v>
      </c>
      <c r="AD12" s="715">
        <f>AP22</f>
        <v>0.81874999999999998</v>
      </c>
      <c r="AE12" s="706">
        <f>AQ22</f>
        <v>0.18124999999999999</v>
      </c>
      <c r="AF12" s="706">
        <f>AR22</f>
        <v>0</v>
      </c>
      <c r="AG12" s="716"/>
      <c r="AH12" s="717"/>
      <c r="AI12" s="708" t="s">
        <v>417</v>
      </c>
      <c r="AJ12" s="714">
        <f>AU22</f>
        <v>131</v>
      </c>
      <c r="AK12" s="714">
        <f>AV22</f>
        <v>29</v>
      </c>
      <c r="AL12" s="714">
        <f>AW22</f>
        <v>0</v>
      </c>
      <c r="AM12" s="714">
        <f>AX22</f>
        <v>160</v>
      </c>
      <c r="AO12" s="8" t="s">
        <v>619</v>
      </c>
      <c r="AP12" s="98">
        <f t="shared" si="0"/>
        <v>0.78947368421052633</v>
      </c>
      <c r="AQ12" s="74">
        <f t="shared" si="1"/>
        <v>0.21052631578947367</v>
      </c>
      <c r="AR12" s="75">
        <f t="shared" si="2"/>
        <v>0</v>
      </c>
      <c r="AS12" s="126"/>
      <c r="AT12" s="8" t="s">
        <v>619</v>
      </c>
      <c r="AU12" s="99">
        <f>+SUM(集計・資料①!CR9:CZ10)</f>
        <v>45</v>
      </c>
      <c r="AV12" s="100">
        <f>+集計・資料①!DA9</f>
        <v>12</v>
      </c>
      <c r="AW12" s="100">
        <f>+集計・資料①!DB9</f>
        <v>0</v>
      </c>
      <c r="AX12" s="56">
        <f t="shared" si="3"/>
        <v>57</v>
      </c>
    </row>
    <row r="13" spans="1:50" ht="10.5" customHeight="1">
      <c r="B13" s="826"/>
      <c r="C13" s="826"/>
      <c r="D13" s="826"/>
      <c r="E13" s="826"/>
      <c r="F13" s="826"/>
      <c r="G13" s="826"/>
      <c r="H13" s="826"/>
      <c r="I13" s="826"/>
      <c r="J13" s="826"/>
      <c r="K13" s="826"/>
      <c r="L13" s="826"/>
      <c r="N13" s="449"/>
      <c r="O13" s="120"/>
      <c r="P13" s="120"/>
      <c r="Q13" s="120"/>
      <c r="R13" s="120"/>
      <c r="S13" s="120"/>
      <c r="T13" s="120"/>
      <c r="U13" s="120"/>
      <c r="V13" s="120"/>
      <c r="W13" s="120"/>
      <c r="X13" s="120"/>
      <c r="Y13" s="120"/>
      <c r="Z13" s="120"/>
      <c r="AA13" s="450"/>
      <c r="AC13" s="578" t="s">
        <v>418</v>
      </c>
      <c r="AD13" s="786">
        <f>AP21</f>
        <v>1</v>
      </c>
      <c r="AE13" s="706">
        <f>AQ21</f>
        <v>0</v>
      </c>
      <c r="AF13" s="706">
        <f>AR21</f>
        <v>0</v>
      </c>
      <c r="AG13" s="716"/>
      <c r="AH13" s="717"/>
      <c r="AI13" s="578" t="s">
        <v>418</v>
      </c>
      <c r="AJ13" s="714">
        <f>AU21</f>
        <v>8</v>
      </c>
      <c r="AK13" s="714">
        <f>AV21</f>
        <v>0</v>
      </c>
      <c r="AL13" s="714">
        <f>AW21</f>
        <v>0</v>
      </c>
      <c r="AM13" s="714">
        <f>AX21</f>
        <v>8</v>
      </c>
      <c r="AO13" s="8" t="s">
        <v>620</v>
      </c>
      <c r="AP13" s="98">
        <f t="shared" si="0"/>
        <v>0.86363636363636365</v>
      </c>
      <c r="AQ13" s="74">
        <f t="shared" si="1"/>
        <v>0.12878787878787878</v>
      </c>
      <c r="AR13" s="75">
        <f t="shared" si="2"/>
        <v>7.575757575757576E-3</v>
      </c>
      <c r="AS13" s="126"/>
      <c r="AT13" s="8" t="s">
        <v>620</v>
      </c>
      <c r="AU13" s="99">
        <f>+SUM(集計・資料①!CR11:CZ12)</f>
        <v>114</v>
      </c>
      <c r="AV13" s="100">
        <f>+集計・資料①!DA11</f>
        <v>17</v>
      </c>
      <c r="AW13" s="100">
        <f>+集計・資料①!DB11</f>
        <v>1</v>
      </c>
      <c r="AX13" s="56">
        <f t="shared" si="3"/>
        <v>132</v>
      </c>
    </row>
    <row r="14" spans="1:50">
      <c r="B14" s="826"/>
      <c r="C14" s="826"/>
      <c r="D14" s="826"/>
      <c r="E14" s="826"/>
      <c r="F14" s="826"/>
      <c r="G14" s="826"/>
      <c r="H14" s="826"/>
      <c r="I14" s="826"/>
      <c r="J14" s="826"/>
      <c r="K14" s="826"/>
      <c r="L14" s="826"/>
      <c r="N14" s="449"/>
      <c r="O14" s="120"/>
      <c r="P14" s="120"/>
      <c r="Q14" s="120"/>
      <c r="R14" s="120"/>
      <c r="S14" s="120"/>
      <c r="T14" s="120"/>
      <c r="U14" s="120"/>
      <c r="V14" s="120"/>
      <c r="W14" s="120"/>
      <c r="X14" s="120"/>
      <c r="Y14" s="120"/>
      <c r="Z14" s="120"/>
      <c r="AA14" s="450"/>
      <c r="AC14" s="708" t="s">
        <v>419</v>
      </c>
      <c r="AD14" s="786">
        <f>AP20</f>
        <v>0.85</v>
      </c>
      <c r="AE14" s="706">
        <f>AQ20</f>
        <v>0.15</v>
      </c>
      <c r="AF14" s="706">
        <f>AR20</f>
        <v>0</v>
      </c>
      <c r="AG14" s="716"/>
      <c r="AH14" s="717"/>
      <c r="AI14" s="708" t="s">
        <v>419</v>
      </c>
      <c r="AJ14" s="714">
        <f>AU20</f>
        <v>17</v>
      </c>
      <c r="AK14" s="714">
        <f>AV20</f>
        <v>3</v>
      </c>
      <c r="AL14" s="714">
        <f>AW20</f>
        <v>0</v>
      </c>
      <c r="AM14" s="714">
        <f>AX20</f>
        <v>20</v>
      </c>
      <c r="AO14" s="8" t="s">
        <v>618</v>
      </c>
      <c r="AP14" s="98">
        <f t="shared" si="0"/>
        <v>0.86206896551724133</v>
      </c>
      <c r="AQ14" s="74">
        <f t="shared" si="1"/>
        <v>0.13793103448275862</v>
      </c>
      <c r="AR14" s="75">
        <f t="shared" si="2"/>
        <v>0</v>
      </c>
      <c r="AS14" s="126"/>
      <c r="AT14" s="8" t="s">
        <v>618</v>
      </c>
      <c r="AU14" s="99">
        <f>+SUM(集計・資料①!CR13:CZ14)</f>
        <v>25</v>
      </c>
      <c r="AV14" s="100">
        <f>+集計・資料①!DA13</f>
        <v>4</v>
      </c>
      <c r="AW14" s="100">
        <f>+集計・資料①!DB13</f>
        <v>0</v>
      </c>
      <c r="AX14" s="56">
        <f t="shared" si="3"/>
        <v>29</v>
      </c>
    </row>
    <row r="15" spans="1:50" ht="10.5" customHeight="1">
      <c r="B15" s="826"/>
      <c r="C15" s="826"/>
      <c r="D15" s="826"/>
      <c r="E15" s="826"/>
      <c r="F15" s="826"/>
      <c r="G15" s="826"/>
      <c r="H15" s="826"/>
      <c r="I15" s="826"/>
      <c r="J15" s="826"/>
      <c r="K15" s="826"/>
      <c r="L15" s="826"/>
      <c r="N15" s="449"/>
      <c r="O15" s="120"/>
      <c r="P15" s="120"/>
      <c r="Q15" s="120"/>
      <c r="R15" s="120"/>
      <c r="S15" s="120"/>
      <c r="T15" s="120"/>
      <c r="U15" s="120"/>
      <c r="V15" s="120"/>
      <c r="W15" s="120"/>
      <c r="X15" s="120"/>
      <c r="Y15" s="120"/>
      <c r="Z15" s="120"/>
      <c r="AA15" s="450"/>
      <c r="AC15" s="578" t="s">
        <v>420</v>
      </c>
      <c r="AD15" s="715">
        <f>AP19</f>
        <v>0.77405857740585771</v>
      </c>
      <c r="AE15" s="706">
        <f>AQ19</f>
        <v>0.22594142259414227</v>
      </c>
      <c r="AF15" s="706">
        <f>AR19</f>
        <v>0</v>
      </c>
      <c r="AG15" s="716"/>
      <c r="AH15" s="717"/>
      <c r="AI15" s="578" t="s">
        <v>420</v>
      </c>
      <c r="AJ15" s="714">
        <f>AU19</f>
        <v>185</v>
      </c>
      <c r="AK15" s="714">
        <f>AV19</f>
        <v>54</v>
      </c>
      <c r="AL15" s="714">
        <f>AW19</f>
        <v>0</v>
      </c>
      <c r="AM15" s="714">
        <f>AX19</f>
        <v>239</v>
      </c>
      <c r="AO15" s="8" t="s">
        <v>617</v>
      </c>
      <c r="AP15" s="98">
        <f t="shared" si="0"/>
        <v>0.90647482014388492</v>
      </c>
      <c r="AQ15" s="74">
        <f t="shared" si="1"/>
        <v>9.3525179856115109E-2</v>
      </c>
      <c r="AR15" s="75">
        <f t="shared" si="2"/>
        <v>0</v>
      </c>
      <c r="AS15" s="126"/>
      <c r="AT15" s="8" t="s">
        <v>617</v>
      </c>
      <c r="AU15" s="99">
        <f>+SUM(集計・資料①!CR15:CZ16)</f>
        <v>126</v>
      </c>
      <c r="AV15" s="100">
        <f>+集計・資料①!DA15</f>
        <v>13</v>
      </c>
      <c r="AW15" s="100">
        <f>+集計・資料①!DB15</f>
        <v>0</v>
      </c>
      <c r="AX15" s="56">
        <f t="shared" si="3"/>
        <v>139</v>
      </c>
    </row>
    <row r="16" spans="1:50">
      <c r="B16" s="826"/>
      <c r="C16" s="826"/>
      <c r="D16" s="826"/>
      <c r="E16" s="826"/>
      <c r="F16" s="826"/>
      <c r="G16" s="826"/>
      <c r="H16" s="826"/>
      <c r="I16" s="826"/>
      <c r="J16" s="826"/>
      <c r="K16" s="826"/>
      <c r="L16" s="826"/>
      <c r="N16" s="449"/>
      <c r="O16" s="120"/>
      <c r="P16" s="120"/>
      <c r="Q16" s="120"/>
      <c r="R16" s="120"/>
      <c r="S16" s="120"/>
      <c r="T16" s="120"/>
      <c r="U16" s="120"/>
      <c r="V16" s="120"/>
      <c r="W16" s="120"/>
      <c r="X16" s="120"/>
      <c r="Y16" s="120"/>
      <c r="Z16" s="120"/>
      <c r="AA16" s="450"/>
      <c r="AC16" s="708" t="s">
        <v>421</v>
      </c>
      <c r="AD16" s="715">
        <f>AP18</f>
        <v>0.8571428571428571</v>
      </c>
      <c r="AE16" s="706">
        <f>AQ18</f>
        <v>0.14285714285714285</v>
      </c>
      <c r="AF16" s="706">
        <f>AR18</f>
        <v>0</v>
      </c>
      <c r="AG16" s="716"/>
      <c r="AH16" s="717"/>
      <c r="AI16" s="708" t="s">
        <v>421</v>
      </c>
      <c r="AJ16" s="714">
        <f>AU18</f>
        <v>12</v>
      </c>
      <c r="AK16" s="714">
        <f>AV18</f>
        <v>2</v>
      </c>
      <c r="AL16" s="714">
        <f>AW18</f>
        <v>0</v>
      </c>
      <c r="AM16" s="714">
        <f>AX18</f>
        <v>14</v>
      </c>
      <c r="AO16" s="8" t="s">
        <v>616</v>
      </c>
      <c r="AP16" s="98">
        <f t="shared" si="0"/>
        <v>0.96666666666666667</v>
      </c>
      <c r="AQ16" s="74">
        <f t="shared" si="1"/>
        <v>3.3333333333333333E-2</v>
      </c>
      <c r="AR16" s="75">
        <f t="shared" si="2"/>
        <v>0</v>
      </c>
      <c r="AS16" s="126"/>
      <c r="AT16" s="8" t="s">
        <v>616</v>
      </c>
      <c r="AU16" s="99">
        <f>+SUM(集計・資料①!CR17:CZ18)</f>
        <v>29</v>
      </c>
      <c r="AV16" s="100">
        <f>+集計・資料①!DA17</f>
        <v>1</v>
      </c>
      <c r="AW16" s="100">
        <f>+集計・資料①!DB17</f>
        <v>0</v>
      </c>
      <c r="AX16" s="56">
        <f t="shared" si="3"/>
        <v>30</v>
      </c>
    </row>
    <row r="17" spans="1:50">
      <c r="B17" s="826"/>
      <c r="C17" s="826"/>
      <c r="D17" s="826"/>
      <c r="E17" s="826"/>
      <c r="F17" s="826"/>
      <c r="G17" s="826"/>
      <c r="H17" s="826"/>
      <c r="I17" s="826"/>
      <c r="J17" s="826"/>
      <c r="K17" s="826"/>
      <c r="L17" s="826"/>
      <c r="N17" s="451"/>
      <c r="O17" s="452"/>
      <c r="P17" s="452"/>
      <c r="Q17" s="452"/>
      <c r="R17" s="452"/>
      <c r="S17" s="452"/>
      <c r="T17" s="452"/>
      <c r="U17" s="452"/>
      <c r="V17" s="452"/>
      <c r="W17" s="452"/>
      <c r="X17" s="452"/>
      <c r="Y17" s="452"/>
      <c r="Z17" s="452"/>
      <c r="AA17" s="453"/>
      <c r="AC17" s="578" t="s">
        <v>422</v>
      </c>
      <c r="AD17" s="810">
        <f>AP17</f>
        <v>0.31578947368421051</v>
      </c>
      <c r="AE17" s="706">
        <f>AQ17</f>
        <v>0.63157894736842102</v>
      </c>
      <c r="AF17" s="706">
        <f>AR17</f>
        <v>5.2631578947368418E-2</v>
      </c>
      <c r="AG17" s="716"/>
      <c r="AH17" s="717"/>
      <c r="AI17" s="578" t="s">
        <v>422</v>
      </c>
      <c r="AJ17" s="714">
        <f>AU17</f>
        <v>6</v>
      </c>
      <c r="AK17" s="714">
        <f>AV17</f>
        <v>12</v>
      </c>
      <c r="AL17" s="714">
        <f>AW17</f>
        <v>1</v>
      </c>
      <c r="AM17" s="714">
        <f>AX17</f>
        <v>19</v>
      </c>
      <c r="AO17" s="8" t="s">
        <v>621</v>
      </c>
      <c r="AP17" s="98">
        <f t="shared" si="0"/>
        <v>0.31578947368421051</v>
      </c>
      <c r="AQ17" s="74">
        <f t="shared" si="1"/>
        <v>0.63157894736842102</v>
      </c>
      <c r="AR17" s="75">
        <f t="shared" si="2"/>
        <v>5.2631578947368418E-2</v>
      </c>
      <c r="AS17" s="126"/>
      <c r="AT17" s="8" t="s">
        <v>621</v>
      </c>
      <c r="AU17" s="99">
        <f>+SUM(集計・資料①!CR19:CZ20)</f>
        <v>6</v>
      </c>
      <c r="AV17" s="100">
        <f>+集計・資料①!DA19</f>
        <v>12</v>
      </c>
      <c r="AW17" s="100">
        <f>+集計・資料①!DB19</f>
        <v>1</v>
      </c>
      <c r="AX17" s="56">
        <f t="shared" si="3"/>
        <v>19</v>
      </c>
    </row>
    <row r="18" spans="1:50">
      <c r="AC18" s="708" t="s">
        <v>423</v>
      </c>
      <c r="AD18" s="715">
        <f>AP16</f>
        <v>0.96666666666666667</v>
      </c>
      <c r="AE18" s="706">
        <f>AQ16</f>
        <v>3.3333333333333333E-2</v>
      </c>
      <c r="AF18" s="706">
        <f>AR16</f>
        <v>0</v>
      </c>
      <c r="AG18" s="716"/>
      <c r="AH18" s="717"/>
      <c r="AI18" s="708" t="s">
        <v>423</v>
      </c>
      <c r="AJ18" s="714">
        <f>AU16</f>
        <v>29</v>
      </c>
      <c r="AK18" s="714">
        <f>AV16</f>
        <v>1</v>
      </c>
      <c r="AL18" s="714">
        <f>AW16</f>
        <v>0</v>
      </c>
      <c r="AM18" s="714">
        <f>AX16</f>
        <v>30</v>
      </c>
      <c r="AO18" s="8" t="s">
        <v>615</v>
      </c>
      <c r="AP18" s="98">
        <f t="shared" si="0"/>
        <v>0.8571428571428571</v>
      </c>
      <c r="AQ18" s="74">
        <f t="shared" si="1"/>
        <v>0.14285714285714285</v>
      </c>
      <c r="AR18" s="75">
        <f t="shared" si="2"/>
        <v>0</v>
      </c>
      <c r="AS18" s="126"/>
      <c r="AT18" s="8" t="s">
        <v>615</v>
      </c>
      <c r="AU18" s="99">
        <f>+SUM(集計・資料①!CR21:CZ22)</f>
        <v>12</v>
      </c>
      <c r="AV18" s="100">
        <f>+集計・資料①!DA21</f>
        <v>2</v>
      </c>
      <c r="AW18" s="100">
        <f>+集計・資料①!DB21</f>
        <v>0</v>
      </c>
      <c r="AX18" s="56">
        <f t="shared" si="3"/>
        <v>14</v>
      </c>
    </row>
    <row r="19" spans="1:50">
      <c r="A19" s="436"/>
      <c r="B19" s="437"/>
      <c r="C19" s="437"/>
      <c r="D19" s="437"/>
      <c r="E19" s="437"/>
      <c r="F19" s="437"/>
      <c r="G19" s="437"/>
      <c r="H19" s="437"/>
      <c r="I19" s="437"/>
      <c r="J19" s="437"/>
      <c r="K19" s="437"/>
      <c r="L19" s="437"/>
      <c r="M19" s="437"/>
      <c r="N19" s="437"/>
      <c r="O19" s="437"/>
      <c r="P19" s="437"/>
      <c r="Q19" s="437"/>
      <c r="R19" s="437"/>
      <c r="S19" s="437"/>
      <c r="T19" s="437"/>
      <c r="U19" s="437"/>
      <c r="V19" s="437"/>
      <c r="W19" s="437"/>
      <c r="X19" s="437"/>
      <c r="Y19" s="437"/>
      <c r="Z19" s="437"/>
      <c r="AA19" s="438"/>
      <c r="AC19" s="578" t="s">
        <v>424</v>
      </c>
      <c r="AD19" s="715">
        <f>AP15</f>
        <v>0.90647482014388492</v>
      </c>
      <c r="AE19" s="706">
        <f>AQ15</f>
        <v>9.3525179856115109E-2</v>
      </c>
      <c r="AF19" s="706">
        <f>AR15</f>
        <v>0</v>
      </c>
      <c r="AG19" s="716"/>
      <c r="AH19" s="717"/>
      <c r="AI19" s="578" t="s">
        <v>424</v>
      </c>
      <c r="AJ19" s="714">
        <f>AU15</f>
        <v>126</v>
      </c>
      <c r="AK19" s="714">
        <f>AV15</f>
        <v>13</v>
      </c>
      <c r="AL19" s="714">
        <f>AW15</f>
        <v>0</v>
      </c>
      <c r="AM19" s="714">
        <f>AX15</f>
        <v>139</v>
      </c>
      <c r="AO19" s="8" t="s">
        <v>614</v>
      </c>
      <c r="AP19" s="98">
        <f t="shared" si="0"/>
        <v>0.77405857740585771</v>
      </c>
      <c r="AQ19" s="74">
        <f t="shared" si="1"/>
        <v>0.22594142259414227</v>
      </c>
      <c r="AR19" s="75">
        <f t="shared" si="2"/>
        <v>0</v>
      </c>
      <c r="AS19" s="126"/>
      <c r="AT19" s="8" t="s">
        <v>614</v>
      </c>
      <c r="AU19" s="99">
        <f>+SUM(集計・資料①!CR23:CZ24)</f>
        <v>185</v>
      </c>
      <c r="AV19" s="100">
        <f>+集計・資料①!DA23</f>
        <v>54</v>
      </c>
      <c r="AW19" s="100">
        <f>+集計・資料①!DB23</f>
        <v>0</v>
      </c>
      <c r="AX19" s="56">
        <f t="shared" si="3"/>
        <v>239</v>
      </c>
    </row>
    <row r="20" spans="1:50">
      <c r="A20" s="439"/>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440"/>
      <c r="AC20" s="708" t="s">
        <v>425</v>
      </c>
      <c r="AD20" s="786">
        <f>AP14</f>
        <v>0.86206896551724133</v>
      </c>
      <c r="AE20" s="706">
        <f>AQ14</f>
        <v>0.13793103448275862</v>
      </c>
      <c r="AF20" s="706">
        <f>AR14</f>
        <v>0</v>
      </c>
      <c r="AG20" s="716"/>
      <c r="AH20" s="717"/>
      <c r="AI20" s="708" t="s">
        <v>425</v>
      </c>
      <c r="AJ20" s="714">
        <f>AU14</f>
        <v>25</v>
      </c>
      <c r="AK20" s="714">
        <f>AV14</f>
        <v>4</v>
      </c>
      <c r="AL20" s="714">
        <f>AW14</f>
        <v>0</v>
      </c>
      <c r="AM20" s="714">
        <f>AX14</f>
        <v>29</v>
      </c>
      <c r="AO20" s="8" t="s">
        <v>613</v>
      </c>
      <c r="AP20" s="98">
        <f t="shared" si="0"/>
        <v>0.85</v>
      </c>
      <c r="AQ20" s="74">
        <f t="shared" si="1"/>
        <v>0.15</v>
      </c>
      <c r="AR20" s="75">
        <f t="shared" si="2"/>
        <v>0</v>
      </c>
      <c r="AS20" s="126"/>
      <c r="AT20" s="8" t="s">
        <v>613</v>
      </c>
      <c r="AU20" s="99">
        <f>+SUM(集計・資料①!CR25:CZ26)</f>
        <v>17</v>
      </c>
      <c r="AV20" s="100">
        <f>+集計・資料①!DA25</f>
        <v>3</v>
      </c>
      <c r="AW20" s="100">
        <f>+集計・資料①!DB25</f>
        <v>0</v>
      </c>
      <c r="AX20" s="56">
        <f t="shared" si="3"/>
        <v>20</v>
      </c>
    </row>
    <row r="21" spans="1:50">
      <c r="A21" s="439"/>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440"/>
      <c r="AC21" s="578" t="s">
        <v>426</v>
      </c>
      <c r="AD21" s="715">
        <f>AP13</f>
        <v>0.86363636363636365</v>
      </c>
      <c r="AE21" s="706">
        <f>AQ13</f>
        <v>0.12878787878787878</v>
      </c>
      <c r="AF21" s="706">
        <f>AR13</f>
        <v>7.575757575757576E-3</v>
      </c>
      <c r="AG21" s="716"/>
      <c r="AH21" s="717"/>
      <c r="AI21" s="578" t="s">
        <v>426</v>
      </c>
      <c r="AJ21" s="714">
        <f>AU13</f>
        <v>114</v>
      </c>
      <c r="AK21" s="714">
        <f>AV13</f>
        <v>17</v>
      </c>
      <c r="AL21" s="714">
        <f>AW13</f>
        <v>1</v>
      </c>
      <c r="AM21" s="714">
        <f>AX13</f>
        <v>132</v>
      </c>
      <c r="AO21" s="8" t="s">
        <v>612</v>
      </c>
      <c r="AP21" s="98">
        <f t="shared" si="0"/>
        <v>1</v>
      </c>
      <c r="AQ21" s="74">
        <f t="shared" si="1"/>
        <v>0</v>
      </c>
      <c r="AR21" s="75">
        <f t="shared" si="2"/>
        <v>0</v>
      </c>
      <c r="AS21" s="126"/>
      <c r="AT21" s="8" t="s">
        <v>612</v>
      </c>
      <c r="AU21" s="99">
        <f>+SUM(集計・資料①!CR27:CZ28)</f>
        <v>8</v>
      </c>
      <c r="AV21" s="100">
        <f>+集計・資料①!DA27</f>
        <v>0</v>
      </c>
      <c r="AW21" s="100">
        <f>+集計・資料①!DB27</f>
        <v>0</v>
      </c>
      <c r="AX21" s="56">
        <f t="shared" si="3"/>
        <v>8</v>
      </c>
    </row>
    <row r="22" spans="1:50">
      <c r="A22" s="439"/>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440"/>
      <c r="AC22" s="708" t="s">
        <v>427</v>
      </c>
      <c r="AD22" s="715">
        <f>AP12</f>
        <v>0.78947368421052633</v>
      </c>
      <c r="AE22" s="706">
        <f>AQ12</f>
        <v>0.21052631578947367</v>
      </c>
      <c r="AF22" s="706">
        <f>AR12</f>
        <v>0</v>
      </c>
      <c r="AG22" s="716"/>
      <c r="AH22" s="717"/>
      <c r="AI22" s="708" t="s">
        <v>427</v>
      </c>
      <c r="AJ22" s="714">
        <f>AU12</f>
        <v>45</v>
      </c>
      <c r="AK22" s="714">
        <f>AV12</f>
        <v>12</v>
      </c>
      <c r="AL22" s="714">
        <f>AW12</f>
        <v>0</v>
      </c>
      <c r="AM22" s="714">
        <f>AX12</f>
        <v>57</v>
      </c>
      <c r="AO22" s="17" t="s">
        <v>622</v>
      </c>
      <c r="AP22" s="98">
        <f t="shared" si="0"/>
        <v>0.81874999999999998</v>
      </c>
      <c r="AQ22" s="74">
        <f t="shared" si="1"/>
        <v>0.18124999999999999</v>
      </c>
      <c r="AR22" s="75">
        <f t="shared" si="2"/>
        <v>0</v>
      </c>
      <c r="AS22" s="126"/>
      <c r="AT22" s="17" t="s">
        <v>622</v>
      </c>
      <c r="AU22" s="99">
        <f>+SUM(集計・資料①!CR29:CZ30)</f>
        <v>131</v>
      </c>
      <c r="AV22" s="100">
        <f>+集計・資料①!DA29</f>
        <v>29</v>
      </c>
      <c r="AW22" s="100">
        <f>+集計・資料①!DB29</f>
        <v>0</v>
      </c>
      <c r="AX22" s="56">
        <f t="shared" si="3"/>
        <v>160</v>
      </c>
    </row>
    <row r="23" spans="1:50" ht="11.25" thickBot="1">
      <c r="A23" s="43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440"/>
      <c r="AC23" s="578" t="s">
        <v>23</v>
      </c>
      <c r="AD23" s="706" t="e">
        <f>AP11</f>
        <v>#DIV/0!</v>
      </c>
      <c r="AE23" s="706" t="e">
        <f>AQ11</f>
        <v>#DIV/0!</v>
      </c>
      <c r="AF23" s="706" t="e">
        <f>AR11</f>
        <v>#DIV/0!</v>
      </c>
      <c r="AG23" s="716"/>
      <c r="AH23" s="717"/>
      <c r="AI23" s="578" t="s">
        <v>23</v>
      </c>
      <c r="AJ23" s="714">
        <f>AU11</f>
        <v>0</v>
      </c>
      <c r="AK23" s="714">
        <f>AV11</f>
        <v>0</v>
      </c>
      <c r="AL23" s="714">
        <f>AW11</f>
        <v>0</v>
      </c>
      <c r="AM23" s="714">
        <f>AX11</f>
        <v>0</v>
      </c>
      <c r="AO23" s="11" t="s">
        <v>623</v>
      </c>
      <c r="AP23" s="57">
        <f t="shared" si="0"/>
        <v>0.87951807228915657</v>
      </c>
      <c r="AQ23" s="58">
        <f t="shared" si="1"/>
        <v>0.12048192771084337</v>
      </c>
      <c r="AR23" s="59">
        <f t="shared" si="2"/>
        <v>0</v>
      </c>
      <c r="AS23" s="126"/>
      <c r="AT23" s="9" t="s">
        <v>623</v>
      </c>
      <c r="AU23" s="60">
        <f>+SUM(集計・資料①!CR31:CZ32)</f>
        <v>146</v>
      </c>
      <c r="AV23" s="62">
        <f>+集計・資料①!DA31</f>
        <v>20</v>
      </c>
      <c r="AW23" s="62">
        <f>+集計・資料①!DB31</f>
        <v>0</v>
      </c>
      <c r="AX23" s="63">
        <f t="shared" si="3"/>
        <v>166</v>
      </c>
    </row>
    <row r="24" spans="1:50" ht="11.25" thickBot="1">
      <c r="A24" s="439"/>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440"/>
      <c r="AH24" s="717"/>
      <c r="AI24" s="580" t="s">
        <v>631</v>
      </c>
      <c r="AJ24" s="714">
        <f>+SUM(AJ11:AJ23)</f>
        <v>844</v>
      </c>
      <c r="AK24" s="714">
        <f>+SUM(AK11:AK23)</f>
        <v>167</v>
      </c>
      <c r="AL24" s="714">
        <f>+SUM(AL11:AL23)</f>
        <v>2</v>
      </c>
      <c r="AM24" s="714">
        <f>+SUM(AM11:AM23)</f>
        <v>1013</v>
      </c>
      <c r="AS24" s="126"/>
      <c r="AT24" s="35" t="s">
        <v>631</v>
      </c>
      <c r="AU24" s="64">
        <f>+SUM(AU11:AU23)</f>
        <v>844</v>
      </c>
      <c r="AV24" s="85">
        <f>SUM(AV11:AV23)</f>
        <v>167</v>
      </c>
      <c r="AW24" s="86">
        <f>SUM(AW11:AW23)</f>
        <v>2</v>
      </c>
      <c r="AX24" s="67">
        <f>SUM(AX11:AX23)</f>
        <v>1013</v>
      </c>
    </row>
    <row r="25" spans="1:50">
      <c r="A25" s="439"/>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440"/>
    </row>
    <row r="26" spans="1:50" ht="24" customHeight="1">
      <c r="A26" s="439"/>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440"/>
      <c r="AC26" s="857" t="s">
        <v>37</v>
      </c>
      <c r="AD26" s="857"/>
      <c r="AE26" s="857"/>
      <c r="AF26" s="857"/>
      <c r="AG26" s="857"/>
      <c r="AI26" s="857" t="s">
        <v>38</v>
      </c>
      <c r="AJ26" s="857"/>
      <c r="AK26" s="857"/>
      <c r="AL26" s="857"/>
      <c r="AM26" s="857"/>
      <c r="AO26" s="28" t="s">
        <v>412</v>
      </c>
      <c r="AR26" s="89"/>
      <c r="AT26" s="28" t="s">
        <v>692</v>
      </c>
      <c r="AW26" s="89"/>
    </row>
    <row r="27" spans="1:50" ht="12" customHeight="1" thickBot="1">
      <c r="A27" s="439"/>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440"/>
      <c r="AF27" s="718"/>
      <c r="AG27" s="718"/>
      <c r="AL27" s="718"/>
      <c r="AR27" s="130"/>
      <c r="AW27" s="130"/>
    </row>
    <row r="28" spans="1:50" ht="25.5" customHeight="1" thickBot="1">
      <c r="A28" s="439"/>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440"/>
      <c r="AC28" s="580" t="s">
        <v>626</v>
      </c>
      <c r="AD28" s="580" t="s">
        <v>277</v>
      </c>
      <c r="AE28" s="588" t="s">
        <v>278</v>
      </c>
      <c r="AF28" s="580" t="s">
        <v>632</v>
      </c>
      <c r="AG28" s="704"/>
      <c r="AH28" s="122"/>
      <c r="AI28" s="580" t="s">
        <v>626</v>
      </c>
      <c r="AJ28" s="580" t="s">
        <v>277</v>
      </c>
      <c r="AK28" s="588" t="s">
        <v>278</v>
      </c>
      <c r="AL28" s="580" t="s">
        <v>632</v>
      </c>
      <c r="AM28" s="580" t="s">
        <v>631</v>
      </c>
      <c r="AO28" s="33" t="s">
        <v>626</v>
      </c>
      <c r="AP28" s="30" t="s">
        <v>30</v>
      </c>
      <c r="AQ28" s="121" t="s">
        <v>31</v>
      </c>
      <c r="AR28" s="32" t="s">
        <v>632</v>
      </c>
      <c r="AS28" s="127"/>
      <c r="AT28" s="33" t="s">
        <v>626</v>
      </c>
      <c r="AU28" s="30" t="s">
        <v>30</v>
      </c>
      <c r="AV28" s="121" t="s">
        <v>31</v>
      </c>
      <c r="AW28" s="123" t="s">
        <v>632</v>
      </c>
      <c r="AX28" s="128" t="s">
        <v>631</v>
      </c>
    </row>
    <row r="29" spans="1:50">
      <c r="A29" s="439"/>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440"/>
      <c r="AC29" s="582" t="s">
        <v>428</v>
      </c>
      <c r="AD29" s="790">
        <f>AP34</f>
        <v>0.66923076923076918</v>
      </c>
      <c r="AE29" s="706">
        <f>AQ34</f>
        <v>0.31538461538461537</v>
      </c>
      <c r="AF29" s="706">
        <f>AR34</f>
        <v>1.5384615384615385E-2</v>
      </c>
      <c r="AG29" s="716"/>
      <c r="AH29" s="122"/>
      <c r="AI29" s="582" t="s">
        <v>428</v>
      </c>
      <c r="AJ29" s="714">
        <f>AU34</f>
        <v>87</v>
      </c>
      <c r="AK29" s="714">
        <f>AV34</f>
        <v>41</v>
      </c>
      <c r="AL29" s="714">
        <f>AW34</f>
        <v>2</v>
      </c>
      <c r="AM29" s="714">
        <f>AX34</f>
        <v>130</v>
      </c>
      <c r="AO29" s="108" t="s">
        <v>630</v>
      </c>
      <c r="AP29" s="54">
        <f t="shared" ref="AP29:AR34" si="4">+AU29/$AX29</f>
        <v>1</v>
      </c>
      <c r="AQ29" s="55">
        <f t="shared" si="4"/>
        <v>0</v>
      </c>
      <c r="AR29" s="49">
        <f t="shared" si="4"/>
        <v>0</v>
      </c>
      <c r="AS29" s="127"/>
      <c r="AT29" s="69" t="s">
        <v>630</v>
      </c>
      <c r="AU29" s="70">
        <f>SUM(集計・資料①!CR41:CZ42)</f>
        <v>52</v>
      </c>
      <c r="AV29" s="51">
        <f>+集計・資料①!DA41</f>
        <v>0</v>
      </c>
      <c r="AW29" s="52">
        <f>+集計・資料①!DB41</f>
        <v>0</v>
      </c>
      <c r="AX29" s="53">
        <f t="shared" ref="AX29:AX34" si="5">+SUM(AU29:AW29)</f>
        <v>52</v>
      </c>
    </row>
    <row r="30" spans="1:50">
      <c r="A30" s="439"/>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440"/>
      <c r="AC30" s="582" t="s">
        <v>429</v>
      </c>
      <c r="AD30" s="706">
        <f>AP33</f>
        <v>0.77018633540372672</v>
      </c>
      <c r="AE30" s="706">
        <f>AQ33</f>
        <v>0.22981366459627328</v>
      </c>
      <c r="AF30" s="706">
        <f>AR33</f>
        <v>0</v>
      </c>
      <c r="AG30" s="716"/>
      <c r="AH30" s="717"/>
      <c r="AI30" s="582" t="s">
        <v>429</v>
      </c>
      <c r="AJ30" s="714">
        <f>AU33</f>
        <v>248</v>
      </c>
      <c r="AK30" s="714">
        <f>AV33</f>
        <v>74</v>
      </c>
      <c r="AL30" s="714">
        <f>AW33</f>
        <v>0</v>
      </c>
      <c r="AM30" s="714">
        <f>AX33</f>
        <v>322</v>
      </c>
      <c r="AO30" s="110" t="s">
        <v>445</v>
      </c>
      <c r="AP30" s="54">
        <f t="shared" si="4"/>
        <v>0.94285714285714284</v>
      </c>
      <c r="AQ30" s="55">
        <f t="shared" si="4"/>
        <v>5.7142857142857141E-2</v>
      </c>
      <c r="AR30" s="49">
        <f t="shared" si="4"/>
        <v>0</v>
      </c>
      <c r="AS30" s="126"/>
      <c r="AT30" s="72" t="s">
        <v>445</v>
      </c>
      <c r="AU30" s="70">
        <f>SUM(集計・資料①!CR43:CZ44)</f>
        <v>66</v>
      </c>
      <c r="AV30" s="77">
        <f>+集計・資料①!DA43</f>
        <v>4</v>
      </c>
      <c r="AW30" s="100">
        <f>+集計・資料①!DB43</f>
        <v>0</v>
      </c>
      <c r="AX30" s="56">
        <f t="shared" si="5"/>
        <v>70</v>
      </c>
    </row>
    <row r="31" spans="1:50">
      <c r="A31" s="439"/>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440"/>
      <c r="AC31" s="582" t="s">
        <v>430</v>
      </c>
      <c r="AD31" s="706">
        <f>AP32</f>
        <v>0.88252148997134672</v>
      </c>
      <c r="AE31" s="706">
        <f>AQ32</f>
        <v>0.1174785100286533</v>
      </c>
      <c r="AF31" s="706">
        <f>AR32</f>
        <v>0</v>
      </c>
      <c r="AG31" s="716"/>
      <c r="AH31" s="717"/>
      <c r="AI31" s="582" t="s">
        <v>430</v>
      </c>
      <c r="AJ31" s="714">
        <f>AU32</f>
        <v>308</v>
      </c>
      <c r="AK31" s="714">
        <f>AV32</f>
        <v>41</v>
      </c>
      <c r="AL31" s="714">
        <f>AW32</f>
        <v>0</v>
      </c>
      <c r="AM31" s="714">
        <f>AX32</f>
        <v>349</v>
      </c>
      <c r="AO31" s="110" t="s">
        <v>446</v>
      </c>
      <c r="AP31" s="54">
        <f t="shared" si="4"/>
        <v>0.92222222222222228</v>
      </c>
      <c r="AQ31" s="55">
        <f t="shared" si="4"/>
        <v>7.7777777777777779E-2</v>
      </c>
      <c r="AR31" s="49">
        <f t="shared" si="4"/>
        <v>0</v>
      </c>
      <c r="AS31" s="126"/>
      <c r="AT31" s="72" t="s">
        <v>446</v>
      </c>
      <c r="AU31" s="70">
        <f>SUM(集計・資料①!CR45:CZ46)</f>
        <v>83</v>
      </c>
      <c r="AV31" s="77">
        <f>+集計・資料①!DA45</f>
        <v>7</v>
      </c>
      <c r="AW31" s="100">
        <f>+集計・資料①!DB45</f>
        <v>0</v>
      </c>
      <c r="AX31" s="56">
        <f t="shared" si="5"/>
        <v>90</v>
      </c>
    </row>
    <row r="32" spans="1:50">
      <c r="A32" s="439"/>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440"/>
      <c r="AC32" s="582" t="s">
        <v>431</v>
      </c>
      <c r="AD32" s="706">
        <f>AP31</f>
        <v>0.92222222222222228</v>
      </c>
      <c r="AE32" s="706">
        <f>AQ31</f>
        <v>7.7777777777777779E-2</v>
      </c>
      <c r="AF32" s="706">
        <f>AR31</f>
        <v>0</v>
      </c>
      <c r="AG32" s="716"/>
      <c r="AH32" s="717"/>
      <c r="AI32" s="582" t="s">
        <v>431</v>
      </c>
      <c r="AJ32" s="714">
        <f>AU31</f>
        <v>83</v>
      </c>
      <c r="AK32" s="714">
        <f>AV31</f>
        <v>7</v>
      </c>
      <c r="AL32" s="714">
        <f>AW31</f>
        <v>0</v>
      </c>
      <c r="AM32" s="714">
        <f>AX31</f>
        <v>90</v>
      </c>
      <c r="AO32" s="110" t="s">
        <v>447</v>
      </c>
      <c r="AP32" s="54">
        <f t="shared" si="4"/>
        <v>0.88252148997134672</v>
      </c>
      <c r="AQ32" s="55">
        <f t="shared" si="4"/>
        <v>0.1174785100286533</v>
      </c>
      <c r="AR32" s="49">
        <f t="shared" si="4"/>
        <v>0</v>
      </c>
      <c r="AS32" s="126"/>
      <c r="AT32" s="72" t="s">
        <v>447</v>
      </c>
      <c r="AU32" s="70">
        <f>SUM(集計・資料①!CR47:CZ48)</f>
        <v>308</v>
      </c>
      <c r="AV32" s="77">
        <f>+集計・資料①!DA47</f>
        <v>41</v>
      </c>
      <c r="AW32" s="100">
        <f>+集計・資料①!DB47</f>
        <v>0</v>
      </c>
      <c r="AX32" s="56">
        <f t="shared" si="5"/>
        <v>349</v>
      </c>
    </row>
    <row r="33" spans="1:50" ht="12" customHeight="1">
      <c r="A33" s="439"/>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440"/>
      <c r="AC33" s="582" t="s">
        <v>432</v>
      </c>
      <c r="AD33" s="706">
        <f>AP30</f>
        <v>0.94285714285714284</v>
      </c>
      <c r="AE33" s="706">
        <f>AQ30</f>
        <v>5.7142857142857141E-2</v>
      </c>
      <c r="AF33" s="706">
        <f>AR30</f>
        <v>0</v>
      </c>
      <c r="AG33" s="716"/>
      <c r="AH33" s="717"/>
      <c r="AI33" s="582" t="s">
        <v>432</v>
      </c>
      <c r="AJ33" s="714">
        <f>AU30</f>
        <v>66</v>
      </c>
      <c r="AK33" s="714">
        <f>AV30</f>
        <v>4</v>
      </c>
      <c r="AL33" s="714">
        <f>AW30</f>
        <v>0</v>
      </c>
      <c r="AM33" s="714">
        <f>AX30</f>
        <v>70</v>
      </c>
      <c r="AO33" s="110" t="s">
        <v>448</v>
      </c>
      <c r="AP33" s="54">
        <f t="shared" si="4"/>
        <v>0.77018633540372672</v>
      </c>
      <c r="AQ33" s="55">
        <f t="shared" si="4"/>
        <v>0.22981366459627328</v>
      </c>
      <c r="AR33" s="49">
        <f t="shared" si="4"/>
        <v>0</v>
      </c>
      <c r="AS33" s="126"/>
      <c r="AT33" s="72" t="s">
        <v>448</v>
      </c>
      <c r="AU33" s="70">
        <f>SUM(集計・資料①!CR49:CZ50)</f>
        <v>248</v>
      </c>
      <c r="AV33" s="77">
        <f>+集計・資料①!DA49</f>
        <v>74</v>
      </c>
      <c r="AW33" s="100">
        <f>+集計・資料①!DB49</f>
        <v>0</v>
      </c>
      <c r="AX33" s="56">
        <f t="shared" si="5"/>
        <v>322</v>
      </c>
    </row>
    <row r="34" spans="1:50" ht="11.25" thickBot="1">
      <c r="A34" s="439"/>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440"/>
      <c r="AC34" s="582" t="s">
        <v>433</v>
      </c>
      <c r="AD34" s="706">
        <f>AP29</f>
        <v>1</v>
      </c>
      <c r="AE34" s="706">
        <f>AQ29</f>
        <v>0</v>
      </c>
      <c r="AF34" s="706">
        <f>AR29</f>
        <v>0</v>
      </c>
      <c r="AG34" s="716"/>
      <c r="AH34" s="717"/>
      <c r="AI34" s="582" t="s">
        <v>433</v>
      </c>
      <c r="AJ34" s="714">
        <f>AU29</f>
        <v>52</v>
      </c>
      <c r="AK34" s="714">
        <f>AV29</f>
        <v>0</v>
      </c>
      <c r="AL34" s="714">
        <f>AW29</f>
        <v>0</v>
      </c>
      <c r="AM34" s="714">
        <f>AX29</f>
        <v>52</v>
      </c>
      <c r="AO34" s="131" t="s">
        <v>449</v>
      </c>
      <c r="AP34" s="124">
        <f t="shared" si="4"/>
        <v>0.66923076923076918</v>
      </c>
      <c r="AQ34" s="37">
        <f t="shared" si="4"/>
        <v>0.31538461538461537</v>
      </c>
      <c r="AR34" s="38">
        <f t="shared" si="4"/>
        <v>1.5384615384615385E-2</v>
      </c>
      <c r="AS34" s="126"/>
      <c r="AT34" s="81" t="s">
        <v>449</v>
      </c>
      <c r="AU34" s="82">
        <f>SUM(集計・資料①!CR51:CZ52)</f>
        <v>87</v>
      </c>
      <c r="AV34" s="61">
        <f>+集計・資料①!DA51</f>
        <v>41</v>
      </c>
      <c r="AW34" s="62">
        <f>+集計・資料①!DB51</f>
        <v>2</v>
      </c>
      <c r="AX34" s="63">
        <f t="shared" si="5"/>
        <v>130</v>
      </c>
    </row>
    <row r="35" spans="1:50" ht="11.25" thickBot="1">
      <c r="A35" s="439"/>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440"/>
      <c r="AH35" s="717"/>
      <c r="AI35" s="580" t="s">
        <v>631</v>
      </c>
      <c r="AJ35" s="714">
        <f>SUM(AJ29:AJ34)</f>
        <v>844</v>
      </c>
      <c r="AK35" s="714">
        <f>SUM(AK29:AK34)</f>
        <v>167</v>
      </c>
      <c r="AL35" s="714">
        <f>SUM(AL29:AL34)</f>
        <v>2</v>
      </c>
      <c r="AM35" s="714">
        <f>SUM(AM29:AM34)</f>
        <v>1013</v>
      </c>
      <c r="AS35" s="126"/>
      <c r="AT35" s="39" t="s">
        <v>631</v>
      </c>
      <c r="AU35" s="84">
        <f>SUM(AU29:AU34)</f>
        <v>844</v>
      </c>
      <c r="AV35" s="85">
        <f>SUM(AV29:AV34)</f>
        <v>167</v>
      </c>
      <c r="AW35" s="86">
        <f>SUM(AW29:AW34)</f>
        <v>2</v>
      </c>
      <c r="AX35" s="67">
        <f>SUM(AX29:AX34)</f>
        <v>1013</v>
      </c>
    </row>
    <row r="36" spans="1:50">
      <c r="A36" s="439"/>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440"/>
    </row>
    <row r="37" spans="1:50">
      <c r="A37" s="439"/>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440"/>
    </row>
    <row r="38" spans="1:50">
      <c r="A38" s="439"/>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440"/>
    </row>
    <row r="39" spans="1:50">
      <c r="A39" s="439"/>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440"/>
    </row>
    <row r="40" spans="1:50">
      <c r="A40" s="439"/>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440"/>
    </row>
    <row r="41" spans="1:50">
      <c r="A41" s="439"/>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440"/>
    </row>
    <row r="42" spans="1:50">
      <c r="A42" s="439"/>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440"/>
    </row>
    <row r="43" spans="1:50">
      <c r="A43" s="439"/>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440"/>
    </row>
    <row r="44" spans="1:50">
      <c r="A44" s="439"/>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440"/>
    </row>
    <row r="45" spans="1:50">
      <c r="A45" s="43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440"/>
    </row>
    <row r="46" spans="1:50">
      <c r="A46" s="439"/>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440"/>
    </row>
    <row r="47" spans="1:50">
      <c r="A47" s="439"/>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440"/>
    </row>
    <row r="48" spans="1:50">
      <c r="A48" s="439"/>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440"/>
    </row>
    <row r="49" spans="1:27">
      <c r="A49" s="43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440"/>
    </row>
    <row r="50" spans="1:27">
      <c r="A50" s="439"/>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440"/>
    </row>
    <row r="51" spans="1:27">
      <c r="A51" s="439"/>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440"/>
    </row>
    <row r="52" spans="1:27">
      <c r="A52" s="439"/>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440"/>
    </row>
    <row r="53" spans="1:27">
      <c r="A53" s="439"/>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440"/>
    </row>
    <row r="54" spans="1:27">
      <c r="A54" s="439"/>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440"/>
    </row>
    <row r="55" spans="1:27">
      <c r="A55" s="439"/>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440"/>
    </row>
    <row r="56" spans="1:27">
      <c r="A56" s="439"/>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440"/>
    </row>
    <row r="57" spans="1:27">
      <c r="A57" s="439"/>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440"/>
    </row>
    <row r="58" spans="1:27">
      <c r="A58" s="439"/>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440"/>
    </row>
    <row r="59" spans="1:27">
      <c r="A59" s="439"/>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440"/>
    </row>
    <row r="60" spans="1:27">
      <c r="A60" s="441"/>
      <c r="B60" s="442"/>
      <c r="C60" s="442"/>
      <c r="D60" s="442"/>
      <c r="E60" s="442"/>
      <c r="F60" s="442"/>
      <c r="G60" s="442"/>
      <c r="H60" s="442"/>
      <c r="I60" s="442"/>
      <c r="J60" s="442"/>
      <c r="K60" s="442"/>
      <c r="L60" s="442"/>
      <c r="M60" s="442"/>
      <c r="N60" s="442"/>
      <c r="O60" s="442"/>
      <c r="P60" s="442"/>
      <c r="Q60" s="442"/>
      <c r="R60" s="442"/>
      <c r="S60" s="442"/>
      <c r="T60" s="442"/>
      <c r="U60" s="442"/>
      <c r="V60" s="442"/>
      <c r="W60" s="442"/>
      <c r="X60" s="442"/>
      <c r="Y60" s="442"/>
      <c r="Z60" s="442"/>
      <c r="AA60" s="443"/>
    </row>
  </sheetData>
  <mergeCells count="7">
    <mergeCell ref="AC26:AG26"/>
    <mergeCell ref="AI26:AM26"/>
    <mergeCell ref="V1:AA1"/>
    <mergeCell ref="A1:B1"/>
    <mergeCell ref="B3:L17"/>
    <mergeCell ref="AC8:AG8"/>
    <mergeCell ref="AI8:AM8"/>
  </mergeCells>
  <phoneticPr fontId="4"/>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59" man="1"/>
    <brk id="39"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theme="9" tint="0.59999389629810485"/>
  </sheetPr>
  <dimension ref="A1:BC75"/>
  <sheetViews>
    <sheetView showGridLines="0" view="pageBreakPreview" zoomScaleNormal="85" zoomScaleSheetLayoutView="100" workbookViewId="0">
      <selection activeCell="Z2" sqref="Z2"/>
    </sheetView>
  </sheetViews>
  <sheetFormatPr defaultColWidth="10.28515625" defaultRowHeight="10.5"/>
  <cols>
    <col min="1" max="27" width="4" style="28" customWidth="1"/>
    <col min="28" max="28" width="1.7109375" style="28" customWidth="1"/>
    <col min="29" max="29" width="15.28515625" style="28" customWidth="1"/>
    <col min="30" max="40" width="10.42578125" style="28" customWidth="1"/>
    <col min="41" max="41" width="7" style="120" bestFit="1" customWidth="1"/>
    <col min="42" max="42" width="1.7109375" style="28" customWidth="1"/>
    <col min="43" max="43" width="15.28515625" style="28" customWidth="1"/>
    <col min="44" max="52" width="8.5703125" style="28" customWidth="1"/>
    <col min="53" max="53" width="11" style="28" customWidth="1"/>
    <col min="54" max="54" width="8.5703125" style="28" customWidth="1"/>
    <col min="55" max="55" width="7" style="120" bestFit="1" customWidth="1"/>
    <col min="56" max="56" width="15.28515625" style="28" customWidth="1"/>
    <col min="57" max="60" width="7.42578125" style="28" customWidth="1"/>
    <col min="61" max="61" width="7.85546875" style="28" customWidth="1"/>
    <col min="62" max="63" width="7.42578125" style="28" customWidth="1"/>
    <col min="64" max="64" width="7.7109375" style="28" customWidth="1"/>
    <col min="65" max="68" width="7.42578125" style="28" customWidth="1"/>
    <col min="69" max="16384" width="10.28515625" style="28"/>
  </cols>
  <sheetData>
    <row r="1" spans="1:55" ht="21" customHeight="1" thickBot="1">
      <c r="A1" s="858">
        <v>31</v>
      </c>
      <c r="B1" s="858"/>
      <c r="C1" s="499" t="s">
        <v>39</v>
      </c>
      <c r="D1" s="499"/>
      <c r="E1" s="499"/>
      <c r="F1" s="499"/>
      <c r="G1" s="499"/>
      <c r="H1" s="499"/>
      <c r="I1" s="499"/>
      <c r="J1" s="499"/>
      <c r="K1" s="499"/>
      <c r="L1" s="499"/>
      <c r="M1" s="499"/>
      <c r="N1" s="499"/>
      <c r="O1" s="499"/>
      <c r="P1" s="499"/>
      <c r="Q1" s="499"/>
      <c r="R1" s="499"/>
      <c r="S1" s="499"/>
      <c r="T1" s="499"/>
      <c r="U1" s="499"/>
      <c r="V1" s="824" t="s">
        <v>600</v>
      </c>
      <c r="W1" s="824"/>
      <c r="X1" s="824"/>
      <c r="Y1" s="824"/>
      <c r="Z1" s="824"/>
      <c r="AA1" s="824"/>
      <c r="AC1" s="28" t="s">
        <v>799</v>
      </c>
      <c r="AQ1" s="28" t="s">
        <v>45</v>
      </c>
    </row>
    <row r="2" spans="1:55" ht="12" customHeight="1"/>
    <row r="3" spans="1:55">
      <c r="B3" s="825" t="s">
        <v>783</v>
      </c>
      <c r="C3" s="826"/>
      <c r="D3" s="826"/>
      <c r="E3" s="826"/>
      <c r="F3" s="826"/>
      <c r="G3" s="826"/>
      <c r="H3" s="826"/>
      <c r="I3" s="826"/>
      <c r="K3" s="436"/>
      <c r="L3" s="437"/>
      <c r="M3" s="437"/>
      <c r="N3" s="437"/>
      <c r="O3" s="437"/>
      <c r="P3" s="437"/>
      <c r="Q3" s="437"/>
      <c r="R3" s="437"/>
      <c r="S3" s="437"/>
      <c r="T3" s="437"/>
      <c r="U3" s="437"/>
      <c r="V3" s="437"/>
      <c r="W3" s="437"/>
      <c r="X3" s="437"/>
      <c r="Y3" s="437"/>
      <c r="Z3" s="437"/>
      <c r="AA3" s="438"/>
      <c r="AC3" s="28" t="s">
        <v>279</v>
      </c>
      <c r="AQ3" s="28" t="s">
        <v>40</v>
      </c>
    </row>
    <row r="4" spans="1:55" ht="31.5" customHeight="1" thickBot="1">
      <c r="B4" s="826"/>
      <c r="C4" s="826"/>
      <c r="D4" s="826"/>
      <c r="E4" s="826"/>
      <c r="F4" s="826"/>
      <c r="G4" s="826"/>
      <c r="H4" s="826"/>
      <c r="I4" s="826"/>
      <c r="K4" s="439"/>
      <c r="L4" s="89"/>
      <c r="M4" s="89"/>
      <c r="N4" s="89"/>
      <c r="O4" s="89"/>
      <c r="P4" s="89"/>
      <c r="Q4" s="89"/>
      <c r="R4" s="89"/>
      <c r="S4" s="89"/>
      <c r="T4" s="89"/>
      <c r="U4" s="89"/>
      <c r="V4" s="89"/>
      <c r="W4" s="89"/>
      <c r="X4" s="89"/>
      <c r="Y4" s="89"/>
      <c r="Z4" s="89"/>
      <c r="AA4" s="440"/>
      <c r="AC4" s="587"/>
      <c r="AD4" s="743" t="s">
        <v>464</v>
      </c>
      <c r="AE4" s="744" t="s">
        <v>465</v>
      </c>
      <c r="AF4" s="744" t="s">
        <v>466</v>
      </c>
      <c r="AG4" s="744" t="s">
        <v>468</v>
      </c>
      <c r="AH4" s="743" t="s">
        <v>469</v>
      </c>
      <c r="AI4" s="744" t="s">
        <v>470</v>
      </c>
      <c r="AJ4" s="744" t="s">
        <v>471</v>
      </c>
      <c r="AK4" s="744" t="s">
        <v>472</v>
      </c>
      <c r="AL4" s="745" t="s">
        <v>619</v>
      </c>
      <c r="AM4" s="697" t="s">
        <v>689</v>
      </c>
      <c r="AN4" s="580" t="s">
        <v>632</v>
      </c>
      <c r="AO4" s="122"/>
      <c r="AQ4" s="587"/>
      <c r="AR4" s="695" t="s">
        <v>464</v>
      </c>
      <c r="AS4" s="696" t="s">
        <v>465</v>
      </c>
      <c r="AT4" s="696" t="s">
        <v>466</v>
      </c>
      <c r="AU4" s="696" t="s">
        <v>468</v>
      </c>
      <c r="AV4" s="695" t="s">
        <v>469</v>
      </c>
      <c r="AW4" s="696" t="s">
        <v>470</v>
      </c>
      <c r="AX4" s="696" t="s">
        <v>471</v>
      </c>
      <c r="AY4" s="696" t="s">
        <v>472</v>
      </c>
      <c r="AZ4" s="580" t="s">
        <v>619</v>
      </c>
      <c r="BA4" s="697" t="s">
        <v>689</v>
      </c>
      <c r="BB4" s="580" t="s">
        <v>632</v>
      </c>
      <c r="BC4" s="122"/>
    </row>
    <row r="5" spans="1:55" ht="15.75" customHeight="1" thickTop="1" thickBot="1">
      <c r="B5" s="826"/>
      <c r="C5" s="826"/>
      <c r="D5" s="826"/>
      <c r="E5" s="826"/>
      <c r="F5" s="826"/>
      <c r="G5" s="826"/>
      <c r="H5" s="826"/>
      <c r="I5" s="826"/>
      <c r="K5" s="439"/>
      <c r="L5" s="89"/>
      <c r="M5" s="89"/>
      <c r="N5" s="89"/>
      <c r="O5" s="89"/>
      <c r="P5" s="89"/>
      <c r="Q5" s="89"/>
      <c r="R5" s="89"/>
      <c r="S5" s="89"/>
      <c r="T5" s="89"/>
      <c r="U5" s="89"/>
      <c r="V5" s="89"/>
      <c r="W5" s="89"/>
      <c r="X5" s="89"/>
      <c r="Y5" s="89"/>
      <c r="Z5" s="89"/>
      <c r="AA5" s="440"/>
      <c r="AC5" s="739" t="s">
        <v>633</v>
      </c>
      <c r="AD5" s="746">
        <f>AR5</f>
        <v>9.8716683119447184E-3</v>
      </c>
      <c r="AE5" s="747">
        <f t="shared" ref="AE5:AN5" si="0">AS5</f>
        <v>0.12635735439289239</v>
      </c>
      <c r="AF5" s="747">
        <f t="shared" si="0"/>
        <v>1.8756169792694965E-2</v>
      </c>
      <c r="AG5" s="802">
        <f t="shared" si="0"/>
        <v>0.41362290227048371</v>
      </c>
      <c r="AH5" s="802">
        <f t="shared" si="0"/>
        <v>0.18558736426456071</v>
      </c>
      <c r="AI5" s="747">
        <f t="shared" si="0"/>
        <v>2.4679170779861797E-2</v>
      </c>
      <c r="AJ5" s="747">
        <f t="shared" si="0"/>
        <v>8.8845014807502464E-3</v>
      </c>
      <c r="AK5" s="748">
        <f t="shared" si="0"/>
        <v>3.5538005923000986E-2</v>
      </c>
      <c r="AL5" s="749">
        <f t="shared" si="0"/>
        <v>9.8716683119447184E-3</v>
      </c>
      <c r="AM5" s="740">
        <f t="shared" si="0"/>
        <v>0.16485686080947681</v>
      </c>
      <c r="AN5" s="706">
        <f t="shared" si="0"/>
        <v>1.9743336623889436E-3</v>
      </c>
      <c r="AO5" s="717"/>
      <c r="AQ5" s="580" t="s">
        <v>633</v>
      </c>
      <c r="AR5" s="74">
        <f t="shared" ref="AR5:BB5" si="1">+AR37/$BC37</f>
        <v>9.8716683119447184E-3</v>
      </c>
      <c r="AS5" s="74">
        <f t="shared" si="1"/>
        <v>0.12635735439289239</v>
      </c>
      <c r="AT5" s="74">
        <f t="shared" si="1"/>
        <v>1.8756169792694965E-2</v>
      </c>
      <c r="AU5" s="74">
        <f t="shared" si="1"/>
        <v>0.41362290227048371</v>
      </c>
      <c r="AV5" s="74">
        <f t="shared" si="1"/>
        <v>0.18558736426456071</v>
      </c>
      <c r="AW5" s="74">
        <f t="shared" si="1"/>
        <v>2.4679170779861797E-2</v>
      </c>
      <c r="AX5" s="74">
        <f t="shared" si="1"/>
        <v>8.8845014807502464E-3</v>
      </c>
      <c r="AY5" s="74">
        <f t="shared" si="1"/>
        <v>3.5538005923000986E-2</v>
      </c>
      <c r="AZ5" s="74">
        <f t="shared" si="1"/>
        <v>9.8716683119447184E-3</v>
      </c>
      <c r="BA5" s="74">
        <f t="shared" si="1"/>
        <v>0.16485686080947681</v>
      </c>
      <c r="BB5" s="74">
        <f t="shared" si="1"/>
        <v>1.9743336623889436E-3</v>
      </c>
      <c r="BC5" s="126"/>
    </row>
    <row r="6" spans="1:55" ht="11.25" thickTop="1">
      <c r="B6" s="826"/>
      <c r="C6" s="826"/>
      <c r="D6" s="826"/>
      <c r="E6" s="826"/>
      <c r="F6" s="826"/>
      <c r="G6" s="826"/>
      <c r="H6" s="826"/>
      <c r="I6" s="826"/>
      <c r="K6" s="439"/>
      <c r="L6" s="89"/>
      <c r="M6" s="89"/>
      <c r="N6" s="89"/>
      <c r="O6" s="89"/>
      <c r="P6" s="89"/>
      <c r="Q6" s="89"/>
      <c r="R6" s="89"/>
      <c r="S6" s="89"/>
      <c r="T6" s="89"/>
      <c r="U6" s="89"/>
      <c r="V6" s="89"/>
      <c r="W6" s="89"/>
      <c r="X6" s="89"/>
      <c r="Y6" s="89"/>
      <c r="Z6" s="89"/>
      <c r="AA6" s="440"/>
    </row>
    <row r="7" spans="1:55" ht="12" customHeight="1">
      <c r="B7" s="826"/>
      <c r="C7" s="826"/>
      <c r="D7" s="826"/>
      <c r="E7" s="826"/>
      <c r="F7" s="826"/>
      <c r="G7" s="826"/>
      <c r="H7" s="826"/>
      <c r="I7" s="826"/>
      <c r="K7" s="439"/>
      <c r="L7" s="89"/>
      <c r="M7" s="89"/>
      <c r="N7" s="89"/>
      <c r="O7" s="89"/>
      <c r="P7" s="89"/>
      <c r="Q7" s="89"/>
      <c r="R7" s="89"/>
      <c r="S7" s="89"/>
      <c r="T7" s="89"/>
      <c r="U7" s="89"/>
      <c r="V7" s="89"/>
      <c r="W7" s="89"/>
      <c r="X7" s="89"/>
      <c r="Y7" s="89"/>
      <c r="Z7" s="89"/>
      <c r="AA7" s="440"/>
      <c r="AC7" s="28" t="s">
        <v>34</v>
      </c>
      <c r="AQ7" s="28" t="s">
        <v>34</v>
      </c>
    </row>
    <row r="8" spans="1:55" ht="11.25" thickBot="1">
      <c r="B8" s="826"/>
      <c r="C8" s="826"/>
      <c r="D8" s="826"/>
      <c r="E8" s="826"/>
      <c r="F8" s="826"/>
      <c r="G8" s="826"/>
      <c r="H8" s="826"/>
      <c r="I8" s="826"/>
      <c r="K8" s="439"/>
      <c r="L8" s="89"/>
      <c r="M8" s="89"/>
      <c r="N8" s="89"/>
      <c r="O8" s="89"/>
      <c r="P8" s="89"/>
      <c r="Q8" s="89"/>
      <c r="R8" s="89"/>
      <c r="S8" s="89"/>
      <c r="T8" s="89"/>
      <c r="U8" s="89"/>
      <c r="V8" s="89"/>
      <c r="W8" s="89"/>
      <c r="X8" s="89"/>
      <c r="Y8" s="89"/>
      <c r="Z8" s="89"/>
      <c r="AA8" s="440"/>
    </row>
    <row r="9" spans="1:55" ht="29.25" customHeight="1">
      <c r="B9" s="826"/>
      <c r="C9" s="826"/>
      <c r="D9" s="826"/>
      <c r="E9" s="826"/>
      <c r="F9" s="826"/>
      <c r="G9" s="826"/>
      <c r="H9" s="826"/>
      <c r="I9" s="826"/>
      <c r="K9" s="439"/>
      <c r="L9" s="89"/>
      <c r="M9" s="89"/>
      <c r="N9" s="89"/>
      <c r="O9" s="89"/>
      <c r="P9" s="89"/>
      <c r="Q9" s="89"/>
      <c r="R9" s="89"/>
      <c r="S9" s="89"/>
      <c r="T9" s="89"/>
      <c r="U9" s="89"/>
      <c r="V9" s="89"/>
      <c r="W9" s="89"/>
      <c r="X9" s="89"/>
      <c r="Y9" s="89"/>
      <c r="Z9" s="89"/>
      <c r="AA9" s="440"/>
      <c r="AC9" s="587" t="s">
        <v>625</v>
      </c>
      <c r="AD9" s="719" t="s">
        <v>464</v>
      </c>
      <c r="AE9" s="720" t="s">
        <v>465</v>
      </c>
      <c r="AF9" s="720" t="s">
        <v>466</v>
      </c>
      <c r="AG9" s="720" t="s">
        <v>468</v>
      </c>
      <c r="AH9" s="719" t="s">
        <v>469</v>
      </c>
      <c r="AI9" s="720" t="s">
        <v>470</v>
      </c>
      <c r="AJ9" s="720" t="s">
        <v>471</v>
      </c>
      <c r="AK9" s="720" t="s">
        <v>472</v>
      </c>
      <c r="AL9" s="580" t="s">
        <v>619</v>
      </c>
      <c r="AM9" s="697" t="s">
        <v>689</v>
      </c>
      <c r="AN9" s="580" t="s">
        <v>632</v>
      </c>
      <c r="AO9" s="122"/>
      <c r="AQ9" s="571" t="s">
        <v>625</v>
      </c>
      <c r="AR9" s="698" t="s">
        <v>464</v>
      </c>
      <c r="AS9" s="699" t="s">
        <v>465</v>
      </c>
      <c r="AT9" s="699" t="s">
        <v>466</v>
      </c>
      <c r="AU9" s="699" t="s">
        <v>468</v>
      </c>
      <c r="AV9" s="700" t="s">
        <v>469</v>
      </c>
      <c r="AW9" s="699" t="s">
        <v>470</v>
      </c>
      <c r="AX9" s="699" t="s">
        <v>471</v>
      </c>
      <c r="AY9" s="699" t="s">
        <v>472</v>
      </c>
      <c r="AZ9" s="569" t="s">
        <v>619</v>
      </c>
      <c r="BA9" s="701" t="s">
        <v>689</v>
      </c>
      <c r="BB9" s="611" t="s">
        <v>632</v>
      </c>
      <c r="BC9" s="127"/>
    </row>
    <row r="10" spans="1:55">
      <c r="B10" s="826"/>
      <c r="C10" s="826"/>
      <c r="D10" s="826"/>
      <c r="E10" s="826"/>
      <c r="F10" s="826"/>
      <c r="G10" s="826"/>
      <c r="H10" s="826"/>
      <c r="I10" s="826"/>
      <c r="K10" s="439"/>
      <c r="L10" s="89"/>
      <c r="M10" s="89"/>
      <c r="N10" s="89"/>
      <c r="O10" s="89"/>
      <c r="P10" s="89"/>
      <c r="Q10" s="89"/>
      <c r="R10" s="89"/>
      <c r="S10" s="89"/>
      <c r="T10" s="89"/>
      <c r="U10" s="89"/>
      <c r="V10" s="89"/>
      <c r="W10" s="89"/>
      <c r="X10" s="89"/>
      <c r="Y10" s="89"/>
      <c r="Z10" s="89"/>
      <c r="AA10" s="440"/>
      <c r="AC10" s="578" t="s">
        <v>416</v>
      </c>
      <c r="AD10" s="706">
        <f>AR22</f>
        <v>0</v>
      </c>
      <c r="AE10" s="790">
        <f t="shared" ref="AE10:AN10" si="2">AS22</f>
        <v>0.25903614457831325</v>
      </c>
      <c r="AF10" s="706">
        <f t="shared" si="2"/>
        <v>1.2048192771084338E-2</v>
      </c>
      <c r="AG10" s="790">
        <f t="shared" si="2"/>
        <v>0.38554216867469882</v>
      </c>
      <c r="AH10" s="790">
        <f t="shared" si="2"/>
        <v>0.19277108433734941</v>
      </c>
      <c r="AI10" s="706">
        <f t="shared" si="2"/>
        <v>1.8072289156626505E-2</v>
      </c>
      <c r="AJ10" s="706">
        <f t="shared" si="2"/>
        <v>6.024096385542169E-3</v>
      </c>
      <c r="AK10" s="706">
        <f t="shared" si="2"/>
        <v>6.024096385542169E-3</v>
      </c>
      <c r="AL10" s="706">
        <f t="shared" si="2"/>
        <v>0</v>
      </c>
      <c r="AM10" s="706">
        <f t="shared" si="2"/>
        <v>0.12048192771084337</v>
      </c>
      <c r="AN10" s="706">
        <f t="shared" si="2"/>
        <v>0</v>
      </c>
      <c r="AO10" s="717"/>
      <c r="AQ10" s="150" t="s">
        <v>632</v>
      </c>
      <c r="AR10" s="54" t="e">
        <f t="shared" ref="AR10:BB10" si="3">+AR42/$BC42</f>
        <v>#DIV/0!</v>
      </c>
      <c r="AS10" s="55" t="e">
        <f t="shared" si="3"/>
        <v>#DIV/0!</v>
      </c>
      <c r="AT10" s="55" t="e">
        <f t="shared" si="3"/>
        <v>#DIV/0!</v>
      </c>
      <c r="AU10" s="55" t="e">
        <f t="shared" si="3"/>
        <v>#DIV/0!</v>
      </c>
      <c r="AV10" s="55" t="e">
        <f t="shared" si="3"/>
        <v>#DIV/0!</v>
      </c>
      <c r="AW10" s="55" t="e">
        <f t="shared" si="3"/>
        <v>#DIV/0!</v>
      </c>
      <c r="AX10" s="55" t="e">
        <f t="shared" si="3"/>
        <v>#DIV/0!</v>
      </c>
      <c r="AY10" s="55" t="e">
        <f t="shared" si="3"/>
        <v>#DIV/0!</v>
      </c>
      <c r="AZ10" s="55" t="e">
        <f t="shared" si="3"/>
        <v>#DIV/0!</v>
      </c>
      <c r="BA10" s="55" t="e">
        <f t="shared" si="3"/>
        <v>#DIV/0!</v>
      </c>
      <c r="BB10" s="49" t="e">
        <f t="shared" si="3"/>
        <v>#DIV/0!</v>
      </c>
      <c r="BC10" s="126"/>
    </row>
    <row r="11" spans="1:55">
      <c r="B11" s="826"/>
      <c r="C11" s="826"/>
      <c r="D11" s="826"/>
      <c r="E11" s="826"/>
      <c r="F11" s="826"/>
      <c r="G11" s="826"/>
      <c r="H11" s="826"/>
      <c r="I11" s="826"/>
      <c r="K11" s="439"/>
      <c r="L11" s="89"/>
      <c r="M11" s="89"/>
      <c r="N11" s="89"/>
      <c r="O11" s="89"/>
      <c r="P11" s="89"/>
      <c r="Q11" s="89"/>
      <c r="R11" s="89"/>
      <c r="S11" s="89"/>
      <c r="T11" s="89"/>
      <c r="U11" s="89"/>
      <c r="V11" s="89"/>
      <c r="W11" s="89"/>
      <c r="X11" s="89"/>
      <c r="Y11" s="89"/>
      <c r="Z11" s="89"/>
      <c r="AA11" s="440"/>
      <c r="AC11" s="708" t="s">
        <v>417</v>
      </c>
      <c r="AD11" s="706">
        <f>AR21</f>
        <v>3.125E-2</v>
      </c>
      <c r="AE11" s="706">
        <f t="shared" ref="AE11:AN11" si="4">AS21</f>
        <v>8.1250000000000003E-2</v>
      </c>
      <c r="AF11" s="706">
        <f t="shared" si="4"/>
        <v>1.2500000000000001E-2</v>
      </c>
      <c r="AG11" s="790">
        <f t="shared" si="4"/>
        <v>0.39374999999999999</v>
      </c>
      <c r="AH11" s="790">
        <f t="shared" si="4"/>
        <v>0.22500000000000001</v>
      </c>
      <c r="AI11" s="706">
        <f t="shared" si="4"/>
        <v>3.125E-2</v>
      </c>
      <c r="AJ11" s="706">
        <f t="shared" si="4"/>
        <v>6.2500000000000003E-3</v>
      </c>
      <c r="AK11" s="706">
        <f t="shared" si="4"/>
        <v>2.5000000000000001E-2</v>
      </c>
      <c r="AL11" s="706">
        <f t="shared" si="4"/>
        <v>1.2500000000000001E-2</v>
      </c>
      <c r="AM11" s="706">
        <f t="shared" si="4"/>
        <v>0.18124999999999999</v>
      </c>
      <c r="AN11" s="706">
        <f t="shared" si="4"/>
        <v>0</v>
      </c>
      <c r="AO11" s="717"/>
      <c r="AQ11" s="19" t="s">
        <v>619</v>
      </c>
      <c r="AR11" s="98">
        <f t="shared" ref="AR11:BB11" si="5">+AR43/$BC43</f>
        <v>3.5087719298245612E-2</v>
      </c>
      <c r="AS11" s="74">
        <f t="shared" si="5"/>
        <v>0.14035087719298245</v>
      </c>
      <c r="AT11" s="74">
        <f t="shared" si="5"/>
        <v>0</v>
      </c>
      <c r="AU11" s="74">
        <f t="shared" si="5"/>
        <v>0.35087719298245612</v>
      </c>
      <c r="AV11" s="74">
        <f t="shared" si="5"/>
        <v>0.12280701754385964</v>
      </c>
      <c r="AW11" s="74">
        <f t="shared" si="5"/>
        <v>3.5087719298245612E-2</v>
      </c>
      <c r="AX11" s="74">
        <f t="shared" si="5"/>
        <v>1.7543859649122806E-2</v>
      </c>
      <c r="AY11" s="74">
        <f t="shared" si="5"/>
        <v>5.2631578947368418E-2</v>
      </c>
      <c r="AZ11" s="74">
        <f t="shared" si="5"/>
        <v>3.5087719298245612E-2</v>
      </c>
      <c r="BA11" s="74">
        <f t="shared" si="5"/>
        <v>0.21052631578947367</v>
      </c>
      <c r="BB11" s="75">
        <f t="shared" si="5"/>
        <v>0</v>
      </c>
      <c r="BC11" s="126"/>
    </row>
    <row r="12" spans="1:55">
      <c r="B12" s="826"/>
      <c r="C12" s="826"/>
      <c r="D12" s="826"/>
      <c r="E12" s="826"/>
      <c r="F12" s="826"/>
      <c r="G12" s="826"/>
      <c r="H12" s="826"/>
      <c r="I12" s="826"/>
      <c r="K12" s="439"/>
      <c r="L12" s="89"/>
      <c r="M12" s="89"/>
      <c r="N12" s="89"/>
      <c r="O12" s="89"/>
      <c r="P12" s="89"/>
      <c r="Q12" s="89"/>
      <c r="R12" s="89"/>
      <c r="S12" s="89"/>
      <c r="T12" s="89"/>
      <c r="U12" s="89"/>
      <c r="V12" s="89"/>
      <c r="W12" s="89"/>
      <c r="X12" s="89"/>
      <c r="Y12" s="89"/>
      <c r="Z12" s="89"/>
      <c r="AA12" s="440"/>
      <c r="AC12" s="578" t="s">
        <v>418</v>
      </c>
      <c r="AD12" s="706">
        <f>AR20</f>
        <v>0</v>
      </c>
      <c r="AE12" s="706">
        <f t="shared" ref="AE12:AN12" si="6">AS20</f>
        <v>0.125</v>
      </c>
      <c r="AF12" s="706">
        <f t="shared" si="6"/>
        <v>0.125</v>
      </c>
      <c r="AG12" s="790">
        <f t="shared" si="6"/>
        <v>0.625</v>
      </c>
      <c r="AH12" s="790">
        <f t="shared" si="6"/>
        <v>0.125</v>
      </c>
      <c r="AI12" s="706">
        <f t="shared" si="6"/>
        <v>0</v>
      </c>
      <c r="AJ12" s="706">
        <f t="shared" si="6"/>
        <v>0</v>
      </c>
      <c r="AK12" s="706">
        <f t="shared" si="6"/>
        <v>0</v>
      </c>
      <c r="AL12" s="706">
        <f t="shared" si="6"/>
        <v>0</v>
      </c>
      <c r="AM12" s="706">
        <f t="shared" si="6"/>
        <v>0</v>
      </c>
      <c r="AN12" s="706">
        <f t="shared" si="6"/>
        <v>0</v>
      </c>
      <c r="AO12" s="717"/>
      <c r="AQ12" s="19" t="s">
        <v>620</v>
      </c>
      <c r="AR12" s="98">
        <f t="shared" ref="AR12:BB12" si="7">+AR44/$BC44</f>
        <v>0</v>
      </c>
      <c r="AS12" s="74">
        <f t="shared" si="7"/>
        <v>0.11363636363636363</v>
      </c>
      <c r="AT12" s="74">
        <f t="shared" si="7"/>
        <v>2.2727272727272728E-2</v>
      </c>
      <c r="AU12" s="74">
        <f t="shared" si="7"/>
        <v>0.45454545454545453</v>
      </c>
      <c r="AV12" s="74">
        <f t="shared" si="7"/>
        <v>0.18181818181818182</v>
      </c>
      <c r="AW12" s="74">
        <f t="shared" si="7"/>
        <v>2.2727272727272728E-2</v>
      </c>
      <c r="AX12" s="74">
        <f t="shared" si="7"/>
        <v>3.0303030303030304E-2</v>
      </c>
      <c r="AY12" s="74">
        <f t="shared" si="7"/>
        <v>3.787878787878788E-2</v>
      </c>
      <c r="AZ12" s="74">
        <f t="shared" si="7"/>
        <v>0</v>
      </c>
      <c r="BA12" s="74">
        <f t="shared" si="7"/>
        <v>0.12878787878787878</v>
      </c>
      <c r="BB12" s="75">
        <f t="shared" si="7"/>
        <v>7.575757575757576E-3</v>
      </c>
      <c r="BC12" s="126"/>
    </row>
    <row r="13" spans="1:55">
      <c r="B13" s="826"/>
      <c r="C13" s="826"/>
      <c r="D13" s="826"/>
      <c r="E13" s="826"/>
      <c r="F13" s="826"/>
      <c r="G13" s="826"/>
      <c r="H13" s="826"/>
      <c r="I13" s="826"/>
      <c r="K13" s="439"/>
      <c r="L13" s="89"/>
      <c r="M13" s="89"/>
      <c r="N13" s="89"/>
      <c r="O13" s="89"/>
      <c r="P13" s="89"/>
      <c r="Q13" s="89"/>
      <c r="R13" s="89"/>
      <c r="S13" s="89"/>
      <c r="T13" s="89"/>
      <c r="U13" s="89"/>
      <c r="V13" s="89"/>
      <c r="W13" s="89"/>
      <c r="X13" s="89"/>
      <c r="Y13" s="89"/>
      <c r="Z13" s="89"/>
      <c r="AA13" s="440"/>
      <c r="AC13" s="708" t="s">
        <v>419</v>
      </c>
      <c r="AD13" s="706">
        <f>AR19</f>
        <v>0</v>
      </c>
      <c r="AE13" s="706">
        <f t="shared" ref="AE13:AN13" si="8">AS19</f>
        <v>0.15</v>
      </c>
      <c r="AF13" s="706">
        <f t="shared" si="8"/>
        <v>0</v>
      </c>
      <c r="AG13" s="790">
        <f t="shared" si="8"/>
        <v>0.45</v>
      </c>
      <c r="AH13" s="790">
        <f t="shared" si="8"/>
        <v>0.2</v>
      </c>
      <c r="AI13" s="706">
        <f t="shared" si="8"/>
        <v>0.05</v>
      </c>
      <c r="AJ13" s="706">
        <f t="shared" si="8"/>
        <v>0</v>
      </c>
      <c r="AK13" s="706">
        <f t="shared" si="8"/>
        <v>0</v>
      </c>
      <c r="AL13" s="706">
        <f t="shared" si="8"/>
        <v>0</v>
      </c>
      <c r="AM13" s="706">
        <f t="shared" si="8"/>
        <v>0.15</v>
      </c>
      <c r="AN13" s="706">
        <f t="shared" si="8"/>
        <v>0</v>
      </c>
      <c r="AO13" s="717"/>
      <c r="AQ13" s="19" t="s">
        <v>618</v>
      </c>
      <c r="AR13" s="98">
        <f t="shared" ref="AR13:BB13" si="9">+AR45/$BC45</f>
        <v>0</v>
      </c>
      <c r="AS13" s="74">
        <f t="shared" si="9"/>
        <v>0</v>
      </c>
      <c r="AT13" s="74">
        <f t="shared" si="9"/>
        <v>0</v>
      </c>
      <c r="AU13" s="74">
        <f t="shared" si="9"/>
        <v>0.68965517241379315</v>
      </c>
      <c r="AV13" s="74">
        <f t="shared" si="9"/>
        <v>6.8965517241379309E-2</v>
      </c>
      <c r="AW13" s="74">
        <f t="shared" si="9"/>
        <v>3.4482758620689655E-2</v>
      </c>
      <c r="AX13" s="74">
        <f t="shared" si="9"/>
        <v>0</v>
      </c>
      <c r="AY13" s="74">
        <f t="shared" si="9"/>
        <v>3.4482758620689655E-2</v>
      </c>
      <c r="AZ13" s="74">
        <f t="shared" si="9"/>
        <v>3.4482758620689655E-2</v>
      </c>
      <c r="BA13" s="74">
        <f t="shared" si="9"/>
        <v>0.13793103448275862</v>
      </c>
      <c r="BB13" s="75">
        <f t="shared" si="9"/>
        <v>0</v>
      </c>
      <c r="BC13" s="126"/>
    </row>
    <row r="14" spans="1:55">
      <c r="B14" s="826"/>
      <c r="C14" s="826"/>
      <c r="D14" s="826"/>
      <c r="E14" s="826"/>
      <c r="F14" s="826"/>
      <c r="G14" s="826"/>
      <c r="H14" s="826"/>
      <c r="I14" s="826"/>
      <c r="K14" s="439"/>
      <c r="L14" s="89"/>
      <c r="M14" s="89"/>
      <c r="N14" s="89"/>
      <c r="O14" s="89"/>
      <c r="P14" s="89"/>
      <c r="Q14" s="89"/>
      <c r="R14" s="89"/>
      <c r="S14" s="89"/>
      <c r="T14" s="89"/>
      <c r="U14" s="89"/>
      <c r="V14" s="89"/>
      <c r="W14" s="89"/>
      <c r="X14" s="89"/>
      <c r="Y14" s="89"/>
      <c r="Z14" s="89"/>
      <c r="AA14" s="440"/>
      <c r="AC14" s="578" t="s">
        <v>420</v>
      </c>
      <c r="AD14" s="706">
        <f>AR18</f>
        <v>4.1841004184100415E-3</v>
      </c>
      <c r="AE14" s="706">
        <f t="shared" ref="AE14:AN14" si="10">AS18</f>
        <v>0.10878661087866109</v>
      </c>
      <c r="AF14" s="706">
        <f t="shared" si="10"/>
        <v>1.2552301255230125E-2</v>
      </c>
      <c r="AG14" s="790">
        <f t="shared" si="10"/>
        <v>0.33054393305439328</v>
      </c>
      <c r="AH14" s="790">
        <f t="shared" si="10"/>
        <v>0.24267782426778242</v>
      </c>
      <c r="AI14" s="706">
        <f t="shared" si="10"/>
        <v>2.0920502092050208E-2</v>
      </c>
      <c r="AJ14" s="706">
        <f t="shared" si="10"/>
        <v>4.1841004184100415E-3</v>
      </c>
      <c r="AK14" s="706">
        <f t="shared" si="10"/>
        <v>3.7656903765690378E-2</v>
      </c>
      <c r="AL14" s="706">
        <f t="shared" si="10"/>
        <v>1.2552301255230125E-2</v>
      </c>
      <c r="AM14" s="706">
        <f t="shared" si="10"/>
        <v>0.22594142259414227</v>
      </c>
      <c r="AN14" s="706">
        <f t="shared" si="10"/>
        <v>0</v>
      </c>
      <c r="AO14" s="717"/>
      <c r="AQ14" s="19" t="s">
        <v>617</v>
      </c>
      <c r="AR14" s="98">
        <f t="shared" ref="AR14:BB14" si="11">+AR46/$BC46</f>
        <v>1.4388489208633094E-2</v>
      </c>
      <c r="AS14" s="74">
        <f t="shared" si="11"/>
        <v>5.0359712230215826E-2</v>
      </c>
      <c r="AT14" s="74">
        <f t="shared" si="11"/>
        <v>3.5971223021582732E-2</v>
      </c>
      <c r="AU14" s="74">
        <f t="shared" si="11"/>
        <v>0.57553956834532372</v>
      </c>
      <c r="AV14" s="74">
        <f t="shared" si="11"/>
        <v>0.11510791366906475</v>
      </c>
      <c r="AW14" s="74">
        <f t="shared" si="11"/>
        <v>2.1582733812949641E-2</v>
      </c>
      <c r="AX14" s="74">
        <f t="shared" si="11"/>
        <v>7.1942446043165471E-3</v>
      </c>
      <c r="AY14" s="74">
        <f t="shared" si="11"/>
        <v>7.9136690647482008E-2</v>
      </c>
      <c r="AZ14" s="74">
        <f t="shared" si="11"/>
        <v>7.1942446043165471E-3</v>
      </c>
      <c r="BA14" s="74">
        <f t="shared" si="11"/>
        <v>9.3525179856115109E-2</v>
      </c>
      <c r="BB14" s="75">
        <f t="shared" si="11"/>
        <v>0</v>
      </c>
      <c r="BC14" s="126"/>
    </row>
    <row r="15" spans="1:55">
      <c r="B15" s="826"/>
      <c r="C15" s="826"/>
      <c r="D15" s="826"/>
      <c r="E15" s="826"/>
      <c r="F15" s="826"/>
      <c r="G15" s="826"/>
      <c r="H15" s="826"/>
      <c r="I15" s="826"/>
      <c r="K15" s="439"/>
      <c r="L15" s="89"/>
      <c r="M15" s="89"/>
      <c r="N15" s="89"/>
      <c r="O15" s="89"/>
      <c r="P15" s="89"/>
      <c r="Q15" s="89"/>
      <c r="R15" s="89"/>
      <c r="S15" s="89"/>
      <c r="T15" s="89"/>
      <c r="U15" s="89"/>
      <c r="V15" s="89"/>
      <c r="W15" s="89"/>
      <c r="X15" s="89"/>
      <c r="Y15" s="89"/>
      <c r="Z15" s="89"/>
      <c r="AA15" s="440"/>
      <c r="AC15" s="708" t="s">
        <v>421</v>
      </c>
      <c r="AD15" s="706">
        <f>AR17</f>
        <v>0</v>
      </c>
      <c r="AE15" s="790">
        <f t="shared" ref="AE15:AN15" si="12">AS17</f>
        <v>0.21428571428571427</v>
      </c>
      <c r="AF15" s="706">
        <f t="shared" si="12"/>
        <v>0.14285714285714285</v>
      </c>
      <c r="AG15" s="790">
        <f t="shared" si="12"/>
        <v>0.21428571428571427</v>
      </c>
      <c r="AH15" s="790">
        <f t="shared" si="12"/>
        <v>7.1428571428571425E-2</v>
      </c>
      <c r="AI15" s="706">
        <f t="shared" si="12"/>
        <v>7.1428571428571425E-2</v>
      </c>
      <c r="AJ15" s="706">
        <f t="shared" si="12"/>
        <v>0</v>
      </c>
      <c r="AK15" s="706">
        <f t="shared" si="12"/>
        <v>7.1428571428571425E-2</v>
      </c>
      <c r="AL15" s="706">
        <f t="shared" si="12"/>
        <v>7.1428571428571425E-2</v>
      </c>
      <c r="AM15" s="706">
        <f t="shared" si="12"/>
        <v>0.14285714285714285</v>
      </c>
      <c r="AN15" s="706">
        <f t="shared" si="12"/>
        <v>0</v>
      </c>
      <c r="AO15" s="717"/>
      <c r="AQ15" s="19" t="s">
        <v>616</v>
      </c>
      <c r="AR15" s="98">
        <f t="shared" ref="AR15:BB15" si="13">+AR47/$BC47</f>
        <v>0</v>
      </c>
      <c r="AS15" s="74">
        <f t="shared" si="13"/>
        <v>0.3</v>
      </c>
      <c r="AT15" s="74">
        <f t="shared" si="13"/>
        <v>3.3333333333333333E-2</v>
      </c>
      <c r="AU15" s="74">
        <f t="shared" si="13"/>
        <v>0.43333333333333335</v>
      </c>
      <c r="AV15" s="74">
        <f t="shared" si="13"/>
        <v>0.13333333333333333</v>
      </c>
      <c r="AW15" s="74">
        <f t="shared" si="13"/>
        <v>3.3333333333333333E-2</v>
      </c>
      <c r="AX15" s="74">
        <f t="shared" si="13"/>
        <v>0</v>
      </c>
      <c r="AY15" s="74">
        <f t="shared" si="13"/>
        <v>3.3333333333333333E-2</v>
      </c>
      <c r="AZ15" s="74">
        <f t="shared" si="13"/>
        <v>0</v>
      </c>
      <c r="BA15" s="74">
        <f t="shared" si="13"/>
        <v>3.3333333333333333E-2</v>
      </c>
      <c r="BB15" s="75">
        <f t="shared" si="13"/>
        <v>0</v>
      </c>
      <c r="BC15" s="126"/>
    </row>
    <row r="16" spans="1:55">
      <c r="B16" s="826"/>
      <c r="C16" s="826"/>
      <c r="D16" s="826"/>
      <c r="E16" s="826"/>
      <c r="F16" s="826"/>
      <c r="G16" s="826"/>
      <c r="H16" s="826"/>
      <c r="I16" s="826"/>
      <c r="K16" s="439"/>
      <c r="L16" s="89"/>
      <c r="M16" s="89"/>
      <c r="N16" s="89"/>
      <c r="O16" s="89"/>
      <c r="P16" s="89"/>
      <c r="Q16" s="89"/>
      <c r="R16" s="89"/>
      <c r="S16" s="89"/>
      <c r="T16" s="89"/>
      <c r="U16" s="89"/>
      <c r="V16" s="89"/>
      <c r="W16" s="89"/>
      <c r="X16" s="89"/>
      <c r="Y16" s="89"/>
      <c r="Z16" s="89"/>
      <c r="AA16" s="440"/>
      <c r="AC16" s="578" t="s">
        <v>422</v>
      </c>
      <c r="AD16" s="706">
        <f>AR16</f>
        <v>0</v>
      </c>
      <c r="AE16" s="706">
        <f t="shared" ref="AE16:AN16" si="14">AS16</f>
        <v>0</v>
      </c>
      <c r="AF16" s="706">
        <f t="shared" si="14"/>
        <v>0</v>
      </c>
      <c r="AG16" s="790">
        <f t="shared" si="14"/>
        <v>0.15789473684210525</v>
      </c>
      <c r="AH16" s="790">
        <f t="shared" si="14"/>
        <v>0.15789473684210525</v>
      </c>
      <c r="AI16" s="706">
        <f t="shared" si="14"/>
        <v>0</v>
      </c>
      <c r="AJ16" s="706">
        <f t="shared" si="14"/>
        <v>0</v>
      </c>
      <c r="AK16" s="706">
        <f t="shared" si="14"/>
        <v>0</v>
      </c>
      <c r="AL16" s="706">
        <f t="shared" si="14"/>
        <v>0</v>
      </c>
      <c r="AM16" s="706">
        <f t="shared" si="14"/>
        <v>0.63157894736842102</v>
      </c>
      <c r="AN16" s="706">
        <f t="shared" si="14"/>
        <v>5.2631578947368418E-2</v>
      </c>
      <c r="AO16" s="717"/>
      <c r="AQ16" s="19" t="s">
        <v>621</v>
      </c>
      <c r="AR16" s="98">
        <f t="shared" ref="AR16:BB16" si="15">+AR48/$BC48</f>
        <v>0</v>
      </c>
      <c r="AS16" s="74">
        <f t="shared" si="15"/>
        <v>0</v>
      </c>
      <c r="AT16" s="74">
        <f t="shared" si="15"/>
        <v>0</v>
      </c>
      <c r="AU16" s="74">
        <f t="shared" si="15"/>
        <v>0.15789473684210525</v>
      </c>
      <c r="AV16" s="74">
        <f t="shared" si="15"/>
        <v>0.15789473684210525</v>
      </c>
      <c r="AW16" s="74">
        <f t="shared" si="15"/>
        <v>0</v>
      </c>
      <c r="AX16" s="74">
        <f t="shared" si="15"/>
        <v>0</v>
      </c>
      <c r="AY16" s="74">
        <f t="shared" si="15"/>
        <v>0</v>
      </c>
      <c r="AZ16" s="74">
        <f t="shared" si="15"/>
        <v>0</v>
      </c>
      <c r="BA16" s="74">
        <f t="shared" si="15"/>
        <v>0.63157894736842102</v>
      </c>
      <c r="BB16" s="75">
        <f t="shared" si="15"/>
        <v>5.2631578947368418E-2</v>
      </c>
      <c r="BC16" s="126"/>
    </row>
    <row r="17" spans="1:55">
      <c r="B17" s="826"/>
      <c r="C17" s="826"/>
      <c r="D17" s="826"/>
      <c r="E17" s="826"/>
      <c r="F17" s="826"/>
      <c r="G17" s="826"/>
      <c r="H17" s="826"/>
      <c r="I17" s="826"/>
      <c r="K17" s="439"/>
      <c r="L17" s="89"/>
      <c r="M17" s="89"/>
      <c r="N17" s="89"/>
      <c r="O17" s="89"/>
      <c r="P17" s="89"/>
      <c r="Q17" s="89"/>
      <c r="R17" s="89"/>
      <c r="S17" s="89"/>
      <c r="T17" s="89"/>
      <c r="U17" s="89"/>
      <c r="V17" s="89"/>
      <c r="W17" s="89"/>
      <c r="X17" s="89"/>
      <c r="Y17" s="89"/>
      <c r="Z17" s="89"/>
      <c r="AA17" s="440"/>
      <c r="AC17" s="708" t="s">
        <v>423</v>
      </c>
      <c r="AD17" s="706">
        <f>AR15</f>
        <v>0</v>
      </c>
      <c r="AE17" s="790">
        <f t="shared" ref="AE17:AN17" si="16">AS15</f>
        <v>0.3</v>
      </c>
      <c r="AF17" s="706">
        <f t="shared" si="16"/>
        <v>3.3333333333333333E-2</v>
      </c>
      <c r="AG17" s="790">
        <f t="shared" si="16"/>
        <v>0.43333333333333335</v>
      </c>
      <c r="AH17" s="790">
        <f t="shared" si="16"/>
        <v>0.13333333333333333</v>
      </c>
      <c r="AI17" s="706">
        <f t="shared" si="16"/>
        <v>3.3333333333333333E-2</v>
      </c>
      <c r="AJ17" s="706">
        <f t="shared" si="16"/>
        <v>0</v>
      </c>
      <c r="AK17" s="706">
        <f t="shared" si="16"/>
        <v>3.3333333333333333E-2</v>
      </c>
      <c r="AL17" s="706">
        <f t="shared" si="16"/>
        <v>0</v>
      </c>
      <c r="AM17" s="706">
        <f t="shared" si="16"/>
        <v>3.3333333333333333E-2</v>
      </c>
      <c r="AN17" s="706">
        <f t="shared" si="16"/>
        <v>0</v>
      </c>
      <c r="AO17" s="717"/>
      <c r="AQ17" s="19" t="s">
        <v>615</v>
      </c>
      <c r="AR17" s="98">
        <f t="shared" ref="AR17:BB17" si="17">+AR49/$BC49</f>
        <v>0</v>
      </c>
      <c r="AS17" s="74">
        <f t="shared" si="17"/>
        <v>0.21428571428571427</v>
      </c>
      <c r="AT17" s="74">
        <f t="shared" si="17"/>
        <v>0.14285714285714285</v>
      </c>
      <c r="AU17" s="74">
        <f t="shared" si="17"/>
        <v>0.21428571428571427</v>
      </c>
      <c r="AV17" s="74">
        <f t="shared" si="17"/>
        <v>7.1428571428571425E-2</v>
      </c>
      <c r="AW17" s="74">
        <f t="shared" si="17"/>
        <v>7.1428571428571425E-2</v>
      </c>
      <c r="AX17" s="74">
        <f t="shared" si="17"/>
        <v>0</v>
      </c>
      <c r="AY17" s="74">
        <f t="shared" si="17"/>
        <v>7.1428571428571425E-2</v>
      </c>
      <c r="AZ17" s="74">
        <f t="shared" si="17"/>
        <v>7.1428571428571425E-2</v>
      </c>
      <c r="BA17" s="74">
        <f t="shared" si="17"/>
        <v>0.14285714285714285</v>
      </c>
      <c r="BB17" s="75">
        <f t="shared" si="17"/>
        <v>0</v>
      </c>
      <c r="BC17" s="126"/>
    </row>
    <row r="18" spans="1:55">
      <c r="B18" s="826"/>
      <c r="C18" s="826"/>
      <c r="D18" s="826"/>
      <c r="E18" s="826"/>
      <c r="F18" s="826"/>
      <c r="G18" s="826"/>
      <c r="H18" s="826"/>
      <c r="I18" s="826"/>
      <c r="K18" s="439"/>
      <c r="L18" s="89"/>
      <c r="M18" s="89"/>
      <c r="N18" s="89"/>
      <c r="O18" s="89"/>
      <c r="P18" s="89"/>
      <c r="Q18" s="89"/>
      <c r="R18" s="89"/>
      <c r="S18" s="89"/>
      <c r="T18" s="89"/>
      <c r="U18" s="89"/>
      <c r="V18" s="89"/>
      <c r="W18" s="89"/>
      <c r="X18" s="89"/>
      <c r="Y18" s="89"/>
      <c r="Z18" s="89"/>
      <c r="AA18" s="440"/>
      <c r="AC18" s="578" t="s">
        <v>424</v>
      </c>
      <c r="AD18" s="706">
        <f>AR14</f>
        <v>1.4388489208633094E-2</v>
      </c>
      <c r="AE18" s="706">
        <f t="shared" ref="AE18:AN18" si="18">AS14</f>
        <v>5.0359712230215826E-2</v>
      </c>
      <c r="AF18" s="706">
        <f t="shared" si="18"/>
        <v>3.5971223021582732E-2</v>
      </c>
      <c r="AG18" s="790">
        <f t="shared" si="18"/>
        <v>0.57553956834532372</v>
      </c>
      <c r="AH18" s="790">
        <f t="shared" si="18"/>
        <v>0.11510791366906475</v>
      </c>
      <c r="AI18" s="706">
        <f t="shared" si="18"/>
        <v>2.1582733812949641E-2</v>
      </c>
      <c r="AJ18" s="706">
        <f t="shared" si="18"/>
        <v>7.1942446043165471E-3</v>
      </c>
      <c r="AK18" s="706">
        <f t="shared" si="18"/>
        <v>7.9136690647482008E-2</v>
      </c>
      <c r="AL18" s="706">
        <f t="shared" si="18"/>
        <v>7.1942446043165471E-3</v>
      </c>
      <c r="AM18" s="706">
        <f t="shared" si="18"/>
        <v>9.3525179856115109E-2</v>
      </c>
      <c r="AN18" s="706">
        <f t="shared" si="18"/>
        <v>0</v>
      </c>
      <c r="AO18" s="717"/>
      <c r="AQ18" s="19" t="s">
        <v>614</v>
      </c>
      <c r="AR18" s="98">
        <f t="shared" ref="AR18:BB18" si="19">+AR50/$BC50</f>
        <v>4.1841004184100415E-3</v>
      </c>
      <c r="AS18" s="74">
        <f t="shared" si="19"/>
        <v>0.10878661087866109</v>
      </c>
      <c r="AT18" s="74">
        <f t="shared" si="19"/>
        <v>1.2552301255230125E-2</v>
      </c>
      <c r="AU18" s="74">
        <f t="shared" si="19"/>
        <v>0.33054393305439328</v>
      </c>
      <c r="AV18" s="74">
        <f t="shared" si="19"/>
        <v>0.24267782426778242</v>
      </c>
      <c r="AW18" s="74">
        <f t="shared" si="19"/>
        <v>2.0920502092050208E-2</v>
      </c>
      <c r="AX18" s="74">
        <f t="shared" si="19"/>
        <v>4.1841004184100415E-3</v>
      </c>
      <c r="AY18" s="74">
        <f t="shared" si="19"/>
        <v>3.7656903765690378E-2</v>
      </c>
      <c r="AZ18" s="74">
        <f t="shared" si="19"/>
        <v>1.2552301255230125E-2</v>
      </c>
      <c r="BA18" s="74">
        <f t="shared" si="19"/>
        <v>0.22594142259414227</v>
      </c>
      <c r="BB18" s="75">
        <f t="shared" si="19"/>
        <v>0</v>
      </c>
      <c r="BC18" s="126"/>
    </row>
    <row r="19" spans="1:55">
      <c r="B19" s="826"/>
      <c r="C19" s="826"/>
      <c r="D19" s="826"/>
      <c r="E19" s="826"/>
      <c r="F19" s="826"/>
      <c r="G19" s="826"/>
      <c r="H19" s="826"/>
      <c r="I19" s="826"/>
      <c r="K19" s="439"/>
      <c r="L19" s="89"/>
      <c r="M19" s="89"/>
      <c r="N19" s="89"/>
      <c r="O19" s="89"/>
      <c r="P19" s="89"/>
      <c r="Q19" s="89"/>
      <c r="R19" s="89"/>
      <c r="S19" s="89"/>
      <c r="T19" s="89"/>
      <c r="U19" s="89"/>
      <c r="V19" s="89"/>
      <c r="W19" s="89"/>
      <c r="X19" s="89"/>
      <c r="Y19" s="89"/>
      <c r="Z19" s="89"/>
      <c r="AA19" s="440"/>
      <c r="AC19" s="708" t="s">
        <v>425</v>
      </c>
      <c r="AD19" s="706">
        <f>AR13</f>
        <v>0</v>
      </c>
      <c r="AE19" s="706">
        <f t="shared" ref="AE19:AN19" si="20">AS13</f>
        <v>0</v>
      </c>
      <c r="AF19" s="706">
        <f t="shared" si="20"/>
        <v>0</v>
      </c>
      <c r="AG19" s="790">
        <f t="shared" si="20"/>
        <v>0.68965517241379315</v>
      </c>
      <c r="AH19" s="790">
        <f t="shared" si="20"/>
        <v>6.8965517241379309E-2</v>
      </c>
      <c r="AI19" s="706">
        <f t="shared" si="20"/>
        <v>3.4482758620689655E-2</v>
      </c>
      <c r="AJ19" s="706">
        <f t="shared" si="20"/>
        <v>0</v>
      </c>
      <c r="AK19" s="706">
        <f t="shared" si="20"/>
        <v>3.4482758620689655E-2</v>
      </c>
      <c r="AL19" s="706">
        <f t="shared" si="20"/>
        <v>3.4482758620689655E-2</v>
      </c>
      <c r="AM19" s="706">
        <f t="shared" si="20"/>
        <v>0.13793103448275862</v>
      </c>
      <c r="AN19" s="706">
        <f t="shared" si="20"/>
        <v>0</v>
      </c>
      <c r="AO19" s="717"/>
      <c r="AQ19" s="19" t="s">
        <v>613</v>
      </c>
      <c r="AR19" s="98">
        <f t="shared" ref="AR19:BB19" si="21">+AR51/$BC51</f>
        <v>0</v>
      </c>
      <c r="AS19" s="74">
        <f t="shared" si="21"/>
        <v>0.15</v>
      </c>
      <c r="AT19" s="74">
        <f t="shared" si="21"/>
        <v>0</v>
      </c>
      <c r="AU19" s="74">
        <f t="shared" si="21"/>
        <v>0.45</v>
      </c>
      <c r="AV19" s="74">
        <f t="shared" si="21"/>
        <v>0.2</v>
      </c>
      <c r="AW19" s="74">
        <f t="shared" si="21"/>
        <v>0.05</v>
      </c>
      <c r="AX19" s="74">
        <f t="shared" si="21"/>
        <v>0</v>
      </c>
      <c r="AY19" s="74">
        <f t="shared" si="21"/>
        <v>0</v>
      </c>
      <c r="AZ19" s="74">
        <f t="shared" si="21"/>
        <v>0</v>
      </c>
      <c r="BA19" s="74">
        <f t="shared" si="21"/>
        <v>0.15</v>
      </c>
      <c r="BB19" s="75">
        <f t="shared" si="21"/>
        <v>0</v>
      </c>
      <c r="BC19" s="126"/>
    </row>
    <row r="20" spans="1:55">
      <c r="B20" s="826"/>
      <c r="C20" s="826"/>
      <c r="D20" s="826"/>
      <c r="E20" s="826"/>
      <c r="F20" s="826"/>
      <c r="G20" s="826"/>
      <c r="H20" s="826"/>
      <c r="I20" s="826"/>
      <c r="K20" s="441"/>
      <c r="L20" s="442"/>
      <c r="M20" s="442"/>
      <c r="N20" s="442"/>
      <c r="O20" s="442"/>
      <c r="P20" s="442"/>
      <c r="Q20" s="442"/>
      <c r="R20" s="442"/>
      <c r="S20" s="442"/>
      <c r="T20" s="442"/>
      <c r="U20" s="442"/>
      <c r="V20" s="442"/>
      <c r="W20" s="442"/>
      <c r="X20" s="442"/>
      <c r="Y20" s="442"/>
      <c r="Z20" s="442"/>
      <c r="AA20" s="443"/>
      <c r="AC20" s="578" t="s">
        <v>426</v>
      </c>
      <c r="AD20" s="706">
        <f>AR12</f>
        <v>0</v>
      </c>
      <c r="AE20" s="706">
        <f t="shared" ref="AE20:AN20" si="22">AS12</f>
        <v>0.11363636363636363</v>
      </c>
      <c r="AF20" s="706">
        <f t="shared" si="22"/>
        <v>2.2727272727272728E-2</v>
      </c>
      <c r="AG20" s="790">
        <f t="shared" si="22"/>
        <v>0.45454545454545453</v>
      </c>
      <c r="AH20" s="790">
        <f t="shared" si="22"/>
        <v>0.18181818181818182</v>
      </c>
      <c r="AI20" s="706">
        <f t="shared" si="22"/>
        <v>2.2727272727272728E-2</v>
      </c>
      <c r="AJ20" s="706">
        <f t="shared" si="22"/>
        <v>3.0303030303030304E-2</v>
      </c>
      <c r="AK20" s="706">
        <f t="shared" si="22"/>
        <v>3.787878787878788E-2</v>
      </c>
      <c r="AL20" s="706">
        <f t="shared" si="22"/>
        <v>0</v>
      </c>
      <c r="AM20" s="706">
        <f t="shared" si="22"/>
        <v>0.12878787878787878</v>
      </c>
      <c r="AN20" s="706">
        <f t="shared" si="22"/>
        <v>7.575757575757576E-3</v>
      </c>
      <c r="AO20" s="717"/>
      <c r="AQ20" s="19" t="s">
        <v>612</v>
      </c>
      <c r="AR20" s="98">
        <f t="shared" ref="AR20:BB20" si="23">+AR52/$BC52</f>
        <v>0</v>
      </c>
      <c r="AS20" s="74">
        <f t="shared" si="23"/>
        <v>0.125</v>
      </c>
      <c r="AT20" s="74">
        <f t="shared" si="23"/>
        <v>0.125</v>
      </c>
      <c r="AU20" s="74">
        <f t="shared" si="23"/>
        <v>0.625</v>
      </c>
      <c r="AV20" s="74">
        <f t="shared" si="23"/>
        <v>0.125</v>
      </c>
      <c r="AW20" s="74">
        <f t="shared" si="23"/>
        <v>0</v>
      </c>
      <c r="AX20" s="74">
        <f t="shared" si="23"/>
        <v>0</v>
      </c>
      <c r="AY20" s="74">
        <f t="shared" si="23"/>
        <v>0</v>
      </c>
      <c r="AZ20" s="74">
        <f t="shared" si="23"/>
        <v>0</v>
      </c>
      <c r="BA20" s="74">
        <f t="shared" si="23"/>
        <v>0</v>
      </c>
      <c r="BB20" s="75">
        <f t="shared" si="23"/>
        <v>0</v>
      </c>
      <c r="BC20" s="126"/>
    </row>
    <row r="21" spans="1:55">
      <c r="AC21" s="708" t="s">
        <v>427</v>
      </c>
      <c r="AD21" s="706">
        <f>AR11</f>
        <v>3.5087719298245612E-2</v>
      </c>
      <c r="AE21" s="706">
        <f t="shared" ref="AE21:AN21" si="24">AS11</f>
        <v>0.14035087719298245</v>
      </c>
      <c r="AF21" s="706">
        <f t="shared" si="24"/>
        <v>0</v>
      </c>
      <c r="AG21" s="790">
        <f t="shared" si="24"/>
        <v>0.35087719298245612</v>
      </c>
      <c r="AH21" s="790">
        <f t="shared" si="24"/>
        <v>0.12280701754385964</v>
      </c>
      <c r="AI21" s="706">
        <f t="shared" si="24"/>
        <v>3.5087719298245612E-2</v>
      </c>
      <c r="AJ21" s="706">
        <f t="shared" si="24"/>
        <v>1.7543859649122806E-2</v>
      </c>
      <c r="AK21" s="706">
        <f t="shared" si="24"/>
        <v>5.2631578947368418E-2</v>
      </c>
      <c r="AL21" s="706">
        <f t="shared" si="24"/>
        <v>3.5087719298245612E-2</v>
      </c>
      <c r="AM21" s="706">
        <f t="shared" si="24"/>
        <v>0.21052631578947367</v>
      </c>
      <c r="AN21" s="706">
        <f t="shared" si="24"/>
        <v>0</v>
      </c>
      <c r="AO21" s="717"/>
      <c r="AQ21" s="20" t="s">
        <v>622</v>
      </c>
      <c r="AR21" s="98">
        <f t="shared" ref="AR21:BB21" si="25">+AR53/$BC53</f>
        <v>3.125E-2</v>
      </c>
      <c r="AS21" s="74">
        <f t="shared" si="25"/>
        <v>8.1250000000000003E-2</v>
      </c>
      <c r="AT21" s="74">
        <f t="shared" si="25"/>
        <v>1.2500000000000001E-2</v>
      </c>
      <c r="AU21" s="74">
        <f t="shared" si="25"/>
        <v>0.39374999999999999</v>
      </c>
      <c r="AV21" s="74">
        <f t="shared" si="25"/>
        <v>0.22500000000000001</v>
      </c>
      <c r="AW21" s="74">
        <f t="shared" si="25"/>
        <v>3.125E-2</v>
      </c>
      <c r="AX21" s="74">
        <f t="shared" si="25"/>
        <v>6.2500000000000003E-3</v>
      </c>
      <c r="AY21" s="74">
        <f t="shared" si="25"/>
        <v>2.5000000000000001E-2</v>
      </c>
      <c r="AZ21" s="74">
        <f t="shared" si="25"/>
        <v>1.2500000000000001E-2</v>
      </c>
      <c r="BA21" s="74">
        <f t="shared" si="25"/>
        <v>0.18124999999999999</v>
      </c>
      <c r="BB21" s="75">
        <f t="shared" si="25"/>
        <v>0</v>
      </c>
      <c r="BC21" s="126"/>
    </row>
    <row r="22" spans="1:55" ht="11.25" thickBot="1">
      <c r="A22" s="436"/>
      <c r="B22" s="437"/>
      <c r="C22" s="437"/>
      <c r="D22" s="437"/>
      <c r="E22" s="437"/>
      <c r="F22" s="437"/>
      <c r="G22" s="437"/>
      <c r="H22" s="437"/>
      <c r="I22" s="437"/>
      <c r="J22" s="437"/>
      <c r="K22" s="437"/>
      <c r="L22" s="437"/>
      <c r="M22" s="437"/>
      <c r="N22" s="437"/>
      <c r="O22" s="437"/>
      <c r="P22" s="437"/>
      <c r="Q22" s="437"/>
      <c r="R22" s="437"/>
      <c r="S22" s="437"/>
      <c r="T22" s="437"/>
      <c r="U22" s="437"/>
      <c r="V22" s="437"/>
      <c r="W22" s="437"/>
      <c r="X22" s="437"/>
      <c r="Y22" s="437"/>
      <c r="Z22" s="437"/>
      <c r="AA22" s="438"/>
      <c r="AC22" s="578" t="s">
        <v>23</v>
      </c>
      <c r="AD22" s="706" t="e">
        <f>AR10</f>
        <v>#DIV/0!</v>
      </c>
      <c r="AE22" s="706" t="e">
        <f t="shared" ref="AE22:AN22" si="26">AS10</f>
        <v>#DIV/0!</v>
      </c>
      <c r="AF22" s="706" t="e">
        <f t="shared" si="26"/>
        <v>#DIV/0!</v>
      </c>
      <c r="AG22" s="706" t="e">
        <f t="shared" si="26"/>
        <v>#DIV/0!</v>
      </c>
      <c r="AH22" s="706" t="e">
        <f t="shared" si="26"/>
        <v>#DIV/0!</v>
      </c>
      <c r="AI22" s="706" t="e">
        <f t="shared" si="26"/>
        <v>#DIV/0!</v>
      </c>
      <c r="AJ22" s="706" t="e">
        <f t="shared" si="26"/>
        <v>#DIV/0!</v>
      </c>
      <c r="AK22" s="706" t="e">
        <f t="shared" si="26"/>
        <v>#DIV/0!</v>
      </c>
      <c r="AL22" s="706" t="e">
        <f t="shared" si="26"/>
        <v>#DIV/0!</v>
      </c>
      <c r="AM22" s="706" t="e">
        <f t="shared" si="26"/>
        <v>#DIV/0!</v>
      </c>
      <c r="AN22" s="706" t="e">
        <f t="shared" si="26"/>
        <v>#DIV/0!</v>
      </c>
      <c r="AO22" s="717"/>
      <c r="AQ22" s="21" t="s">
        <v>623</v>
      </c>
      <c r="AR22" s="57">
        <f t="shared" ref="AR22:BB22" si="27">+AR54/$BC54</f>
        <v>0</v>
      </c>
      <c r="AS22" s="58">
        <f t="shared" si="27"/>
        <v>0.25903614457831325</v>
      </c>
      <c r="AT22" s="58">
        <f t="shared" si="27"/>
        <v>1.2048192771084338E-2</v>
      </c>
      <c r="AU22" s="58">
        <f t="shared" si="27"/>
        <v>0.38554216867469882</v>
      </c>
      <c r="AV22" s="58">
        <f t="shared" si="27"/>
        <v>0.19277108433734941</v>
      </c>
      <c r="AW22" s="58">
        <f t="shared" si="27"/>
        <v>1.8072289156626505E-2</v>
      </c>
      <c r="AX22" s="58">
        <f t="shared" si="27"/>
        <v>6.024096385542169E-3</v>
      </c>
      <c r="AY22" s="58">
        <f t="shared" si="27"/>
        <v>6.024096385542169E-3</v>
      </c>
      <c r="AZ22" s="58">
        <f t="shared" si="27"/>
        <v>0</v>
      </c>
      <c r="BA22" s="58">
        <f t="shared" si="27"/>
        <v>0.12048192771084337</v>
      </c>
      <c r="BB22" s="59">
        <f t="shared" si="27"/>
        <v>0</v>
      </c>
      <c r="BC22" s="126"/>
    </row>
    <row r="23" spans="1:55">
      <c r="A23" s="43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440"/>
      <c r="AC23" s="122"/>
      <c r="AD23" s="717"/>
      <c r="AE23" s="717"/>
      <c r="AF23" s="717"/>
      <c r="AG23" s="717"/>
      <c r="AH23" s="717"/>
      <c r="AI23" s="717"/>
      <c r="AJ23" s="717"/>
      <c r="AK23" s="717"/>
      <c r="AL23" s="717"/>
      <c r="AM23" s="717"/>
      <c r="AN23" s="717"/>
      <c r="AO23" s="717"/>
      <c r="AQ23" s="122"/>
      <c r="AR23" s="126"/>
      <c r="AS23" s="126"/>
      <c r="AT23" s="126"/>
      <c r="AU23" s="126"/>
      <c r="AV23" s="126"/>
      <c r="AW23" s="126"/>
      <c r="AX23" s="126"/>
      <c r="AY23" s="126"/>
      <c r="AZ23" s="126"/>
      <c r="BA23" s="126"/>
      <c r="BB23" s="126"/>
      <c r="BC23" s="126"/>
    </row>
    <row r="24" spans="1:55">
      <c r="A24" s="439"/>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440"/>
      <c r="AM24" s="718"/>
      <c r="AN24" s="718"/>
      <c r="BA24" s="130"/>
      <c r="BB24" s="130"/>
    </row>
    <row r="25" spans="1:55" ht="12" customHeight="1">
      <c r="A25" s="439"/>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440"/>
      <c r="AC25" s="28" t="s">
        <v>41</v>
      </c>
      <c r="AN25" s="89"/>
      <c r="AQ25" s="28" t="s">
        <v>41</v>
      </c>
      <c r="BB25" s="89"/>
    </row>
    <row r="26" spans="1:55" ht="11.25" thickBot="1">
      <c r="A26" s="439"/>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440"/>
      <c r="AN26" s="718"/>
      <c r="BB26" s="130"/>
    </row>
    <row r="27" spans="1:55" ht="29.25" customHeight="1">
      <c r="A27" s="439"/>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440"/>
      <c r="AC27" s="587" t="s">
        <v>626</v>
      </c>
      <c r="AD27" s="719" t="s">
        <v>464</v>
      </c>
      <c r="AE27" s="720" t="s">
        <v>465</v>
      </c>
      <c r="AF27" s="720" t="s">
        <v>466</v>
      </c>
      <c r="AG27" s="720" t="s">
        <v>468</v>
      </c>
      <c r="AH27" s="719" t="s">
        <v>469</v>
      </c>
      <c r="AI27" s="720" t="s">
        <v>470</v>
      </c>
      <c r="AJ27" s="720" t="s">
        <v>471</v>
      </c>
      <c r="AK27" s="720" t="s">
        <v>472</v>
      </c>
      <c r="AL27" s="580" t="s">
        <v>619</v>
      </c>
      <c r="AM27" s="697" t="s">
        <v>689</v>
      </c>
      <c r="AN27" s="580" t="s">
        <v>632</v>
      </c>
      <c r="AO27" s="122"/>
      <c r="AQ27" s="702" t="s">
        <v>626</v>
      </c>
      <c r="AR27" s="698" t="s">
        <v>464</v>
      </c>
      <c r="AS27" s="699" t="s">
        <v>465</v>
      </c>
      <c r="AT27" s="699" t="s">
        <v>466</v>
      </c>
      <c r="AU27" s="699" t="s">
        <v>468</v>
      </c>
      <c r="AV27" s="700" t="s">
        <v>469</v>
      </c>
      <c r="AW27" s="699" t="s">
        <v>470</v>
      </c>
      <c r="AX27" s="699" t="s">
        <v>471</v>
      </c>
      <c r="AY27" s="699" t="s">
        <v>472</v>
      </c>
      <c r="AZ27" s="569" t="s">
        <v>619</v>
      </c>
      <c r="BA27" s="701" t="s">
        <v>689</v>
      </c>
      <c r="BB27" s="611" t="s">
        <v>632</v>
      </c>
      <c r="BC27" s="127"/>
    </row>
    <row r="28" spans="1:55">
      <c r="A28" s="439"/>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440"/>
      <c r="AC28" s="582" t="s">
        <v>428</v>
      </c>
      <c r="AD28" s="706">
        <f>AR33</f>
        <v>2.3076923076923078E-2</v>
      </c>
      <c r="AE28" s="715">
        <f t="shared" ref="AE28:AM28" si="28">AS33</f>
        <v>7.6923076923076927E-2</v>
      </c>
      <c r="AF28" s="706">
        <f t="shared" si="28"/>
        <v>0</v>
      </c>
      <c r="AG28" s="790">
        <f t="shared" si="28"/>
        <v>0.30769230769230771</v>
      </c>
      <c r="AH28" s="790">
        <f t="shared" si="28"/>
        <v>0.2</v>
      </c>
      <c r="AI28" s="706">
        <f t="shared" si="28"/>
        <v>2.3076923076923078E-2</v>
      </c>
      <c r="AJ28" s="706">
        <f t="shared" si="28"/>
        <v>7.6923076923076927E-3</v>
      </c>
      <c r="AK28" s="715">
        <f t="shared" si="28"/>
        <v>1.5384615384615385E-2</v>
      </c>
      <c r="AL28" s="706">
        <f t="shared" si="28"/>
        <v>1.5384615384615385E-2</v>
      </c>
      <c r="AM28" s="706">
        <f t="shared" si="28"/>
        <v>0.31538461538461537</v>
      </c>
      <c r="AN28" s="706">
        <f>BB33</f>
        <v>1.5384615384615385E-2</v>
      </c>
      <c r="AO28" s="717"/>
      <c r="AQ28" s="108" t="s">
        <v>630</v>
      </c>
      <c r="AR28" s="54">
        <f t="shared" ref="AR28:BB28" si="29">+AR60/$BC60</f>
        <v>3.8461538461538464E-2</v>
      </c>
      <c r="AS28" s="55">
        <f t="shared" si="29"/>
        <v>3.8461538461538464E-2</v>
      </c>
      <c r="AT28" s="55">
        <f t="shared" si="29"/>
        <v>3.8461538461538464E-2</v>
      </c>
      <c r="AU28" s="55">
        <f t="shared" si="29"/>
        <v>0.59615384615384615</v>
      </c>
      <c r="AV28" s="55">
        <f t="shared" si="29"/>
        <v>5.7692307692307696E-2</v>
      </c>
      <c r="AW28" s="55">
        <f t="shared" si="29"/>
        <v>1.9230769230769232E-2</v>
      </c>
      <c r="AX28" s="55">
        <f t="shared" si="29"/>
        <v>1.9230769230769232E-2</v>
      </c>
      <c r="AY28" s="55">
        <f t="shared" si="29"/>
        <v>0.13461538461538461</v>
      </c>
      <c r="AZ28" s="55">
        <f t="shared" si="29"/>
        <v>5.7692307692307696E-2</v>
      </c>
      <c r="BA28" s="55">
        <f t="shared" si="29"/>
        <v>0</v>
      </c>
      <c r="BB28" s="49">
        <f t="shared" si="29"/>
        <v>0</v>
      </c>
      <c r="BC28" s="126"/>
    </row>
    <row r="29" spans="1:55">
      <c r="A29" s="439"/>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440"/>
      <c r="AC29" s="582" t="s">
        <v>429</v>
      </c>
      <c r="AD29" s="706">
        <f>AR32</f>
        <v>6.2111801242236021E-3</v>
      </c>
      <c r="AE29" s="715">
        <f t="shared" ref="AE29:AM29" si="30">AS32</f>
        <v>0.11801242236024845</v>
      </c>
      <c r="AF29" s="706">
        <f t="shared" si="30"/>
        <v>1.5527950310559006E-2</v>
      </c>
      <c r="AG29" s="790">
        <f t="shared" si="30"/>
        <v>0.35403726708074534</v>
      </c>
      <c r="AH29" s="790">
        <f t="shared" si="30"/>
        <v>0.18944099378881987</v>
      </c>
      <c r="AI29" s="706">
        <f t="shared" si="30"/>
        <v>2.4844720496894408E-2</v>
      </c>
      <c r="AJ29" s="706">
        <f t="shared" si="30"/>
        <v>9.316770186335404E-3</v>
      </c>
      <c r="AK29" s="715">
        <f t="shared" si="30"/>
        <v>4.6583850931677016E-2</v>
      </c>
      <c r="AL29" s="706">
        <f t="shared" si="30"/>
        <v>6.2111801242236021E-3</v>
      </c>
      <c r="AM29" s="706">
        <f t="shared" si="30"/>
        <v>0.22981366459627328</v>
      </c>
      <c r="AN29" s="706">
        <f>BB32</f>
        <v>0</v>
      </c>
      <c r="AO29" s="717"/>
      <c r="AQ29" s="110" t="s">
        <v>445</v>
      </c>
      <c r="AR29" s="54">
        <f t="shared" ref="AR29:BB29" si="31">+AR61/$BC61</f>
        <v>0</v>
      </c>
      <c r="AS29" s="55">
        <f t="shared" si="31"/>
        <v>0.1</v>
      </c>
      <c r="AT29" s="55">
        <f t="shared" si="31"/>
        <v>4.2857142857142858E-2</v>
      </c>
      <c r="AU29" s="55">
        <f t="shared" si="31"/>
        <v>0.65714285714285714</v>
      </c>
      <c r="AV29" s="55">
        <f t="shared" si="31"/>
        <v>0.1</v>
      </c>
      <c r="AW29" s="55">
        <f t="shared" si="31"/>
        <v>1.4285714285714285E-2</v>
      </c>
      <c r="AX29" s="55">
        <f t="shared" si="31"/>
        <v>0</v>
      </c>
      <c r="AY29" s="55">
        <f t="shared" si="31"/>
        <v>0</v>
      </c>
      <c r="AZ29" s="55">
        <f t="shared" si="31"/>
        <v>2.8571428571428571E-2</v>
      </c>
      <c r="BA29" s="55">
        <f t="shared" si="31"/>
        <v>5.7142857142857141E-2</v>
      </c>
      <c r="BB29" s="49">
        <f t="shared" si="31"/>
        <v>0</v>
      </c>
      <c r="BC29" s="126"/>
    </row>
    <row r="30" spans="1:55">
      <c r="A30" s="439"/>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440"/>
      <c r="AC30" s="582" t="s">
        <v>430</v>
      </c>
      <c r="AD30" s="706">
        <f>AR31</f>
        <v>8.5959885386819486E-3</v>
      </c>
      <c r="AE30" s="715">
        <f t="shared" ref="AE30:AM30" si="32">AS31</f>
        <v>0.17191977077363896</v>
      </c>
      <c r="AF30" s="706">
        <f t="shared" si="32"/>
        <v>2.0057306590257881E-2</v>
      </c>
      <c r="AG30" s="790">
        <f t="shared" si="32"/>
        <v>0.42406876790830944</v>
      </c>
      <c r="AH30" s="790">
        <f t="shared" si="32"/>
        <v>0.20057306590257878</v>
      </c>
      <c r="AI30" s="706">
        <f t="shared" si="32"/>
        <v>2.0057306590257881E-2</v>
      </c>
      <c r="AJ30" s="706">
        <f t="shared" si="32"/>
        <v>1.1461318051575931E-2</v>
      </c>
      <c r="AK30" s="715">
        <f t="shared" si="32"/>
        <v>2.5787965616045846E-2</v>
      </c>
      <c r="AL30" s="706">
        <f t="shared" si="32"/>
        <v>0</v>
      </c>
      <c r="AM30" s="706">
        <f t="shared" si="32"/>
        <v>0.1174785100286533</v>
      </c>
      <c r="AN30" s="706">
        <f>BB31</f>
        <v>0</v>
      </c>
      <c r="AO30" s="717"/>
      <c r="AQ30" s="110" t="s">
        <v>446</v>
      </c>
      <c r="AR30" s="54">
        <f t="shared" ref="AR30:BB30" si="33">+AR62/$BC62</f>
        <v>0</v>
      </c>
      <c r="AS30" s="55">
        <f t="shared" si="33"/>
        <v>0.12222222222222222</v>
      </c>
      <c r="AT30" s="55">
        <f t="shared" si="33"/>
        <v>2.2222222222222223E-2</v>
      </c>
      <c r="AU30" s="55">
        <f t="shared" si="33"/>
        <v>0.44444444444444442</v>
      </c>
      <c r="AV30" s="55">
        <f t="shared" si="33"/>
        <v>0.23333333333333334</v>
      </c>
      <c r="AW30" s="55">
        <f t="shared" si="33"/>
        <v>5.5555555555555552E-2</v>
      </c>
      <c r="AX30" s="55">
        <f t="shared" si="33"/>
        <v>0</v>
      </c>
      <c r="AY30" s="55">
        <f t="shared" si="33"/>
        <v>3.3333333333333333E-2</v>
      </c>
      <c r="AZ30" s="55">
        <f t="shared" si="33"/>
        <v>1.1111111111111112E-2</v>
      </c>
      <c r="BA30" s="55">
        <f t="shared" si="33"/>
        <v>7.7777777777777779E-2</v>
      </c>
      <c r="BB30" s="49">
        <f t="shared" si="33"/>
        <v>0</v>
      </c>
      <c r="BC30" s="126"/>
    </row>
    <row r="31" spans="1:55">
      <c r="A31" s="439"/>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440"/>
      <c r="AC31" s="582" t="s">
        <v>431</v>
      </c>
      <c r="AD31" s="706">
        <f>AR30</f>
        <v>0</v>
      </c>
      <c r="AE31" s="715">
        <f t="shared" ref="AE31:AM31" si="34">AS30</f>
        <v>0.12222222222222222</v>
      </c>
      <c r="AF31" s="706">
        <f t="shared" si="34"/>
        <v>2.2222222222222223E-2</v>
      </c>
      <c r="AG31" s="790">
        <f t="shared" si="34"/>
        <v>0.44444444444444442</v>
      </c>
      <c r="AH31" s="790">
        <f t="shared" si="34"/>
        <v>0.23333333333333334</v>
      </c>
      <c r="AI31" s="706">
        <f t="shared" si="34"/>
        <v>5.5555555555555552E-2</v>
      </c>
      <c r="AJ31" s="706">
        <f t="shared" si="34"/>
        <v>0</v>
      </c>
      <c r="AK31" s="715">
        <f t="shared" si="34"/>
        <v>3.3333333333333333E-2</v>
      </c>
      <c r="AL31" s="706">
        <f t="shared" si="34"/>
        <v>1.1111111111111112E-2</v>
      </c>
      <c r="AM31" s="706">
        <f t="shared" si="34"/>
        <v>7.7777777777777779E-2</v>
      </c>
      <c r="AN31" s="706">
        <f>BB30</f>
        <v>0</v>
      </c>
      <c r="AO31" s="717"/>
      <c r="AQ31" s="110" t="s">
        <v>447</v>
      </c>
      <c r="AR31" s="54">
        <f t="shared" ref="AR31:BB31" si="35">+AR63/$BC63</f>
        <v>8.5959885386819486E-3</v>
      </c>
      <c r="AS31" s="55">
        <f t="shared" si="35"/>
        <v>0.17191977077363896</v>
      </c>
      <c r="AT31" s="55">
        <f t="shared" si="35"/>
        <v>2.0057306590257881E-2</v>
      </c>
      <c r="AU31" s="55">
        <f t="shared" si="35"/>
        <v>0.42406876790830944</v>
      </c>
      <c r="AV31" s="55">
        <f t="shared" si="35"/>
        <v>0.20057306590257878</v>
      </c>
      <c r="AW31" s="55">
        <f t="shared" si="35"/>
        <v>2.0057306590257881E-2</v>
      </c>
      <c r="AX31" s="55">
        <f t="shared" si="35"/>
        <v>1.1461318051575931E-2</v>
      </c>
      <c r="AY31" s="55">
        <f t="shared" si="35"/>
        <v>2.5787965616045846E-2</v>
      </c>
      <c r="AZ31" s="55">
        <f t="shared" si="35"/>
        <v>0</v>
      </c>
      <c r="BA31" s="55">
        <f t="shared" si="35"/>
        <v>0.1174785100286533</v>
      </c>
      <c r="BB31" s="49">
        <f t="shared" si="35"/>
        <v>0</v>
      </c>
      <c r="BC31" s="126"/>
    </row>
    <row r="32" spans="1:55">
      <c r="A32" s="439"/>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440"/>
      <c r="AC32" s="582" t="s">
        <v>432</v>
      </c>
      <c r="AD32" s="706">
        <f>AR29</f>
        <v>0</v>
      </c>
      <c r="AE32" s="715">
        <f t="shared" ref="AE32:AM32" si="36">AS29</f>
        <v>0.1</v>
      </c>
      <c r="AF32" s="706">
        <f t="shared" si="36"/>
        <v>4.2857142857142858E-2</v>
      </c>
      <c r="AG32" s="790">
        <f t="shared" si="36"/>
        <v>0.65714285714285714</v>
      </c>
      <c r="AH32" s="790">
        <f t="shared" si="36"/>
        <v>0.1</v>
      </c>
      <c r="AI32" s="706">
        <f t="shared" si="36"/>
        <v>1.4285714285714285E-2</v>
      </c>
      <c r="AJ32" s="706">
        <f t="shared" si="36"/>
        <v>0</v>
      </c>
      <c r="AK32" s="715">
        <f t="shared" si="36"/>
        <v>0</v>
      </c>
      <c r="AL32" s="706">
        <f t="shared" si="36"/>
        <v>2.8571428571428571E-2</v>
      </c>
      <c r="AM32" s="706">
        <f t="shared" si="36"/>
        <v>5.7142857142857141E-2</v>
      </c>
      <c r="AN32" s="706">
        <f>BB29</f>
        <v>0</v>
      </c>
      <c r="AO32" s="717"/>
      <c r="AQ32" s="110" t="s">
        <v>448</v>
      </c>
      <c r="AR32" s="54">
        <f t="shared" ref="AR32:BB32" si="37">+AR64/$BC64</f>
        <v>6.2111801242236021E-3</v>
      </c>
      <c r="AS32" s="55">
        <f t="shared" si="37"/>
        <v>0.11801242236024845</v>
      </c>
      <c r="AT32" s="55">
        <f t="shared" si="37"/>
        <v>1.5527950310559006E-2</v>
      </c>
      <c r="AU32" s="55">
        <f t="shared" si="37"/>
        <v>0.35403726708074534</v>
      </c>
      <c r="AV32" s="55">
        <f t="shared" si="37"/>
        <v>0.18944099378881987</v>
      </c>
      <c r="AW32" s="55">
        <f t="shared" si="37"/>
        <v>2.4844720496894408E-2</v>
      </c>
      <c r="AX32" s="55">
        <f t="shared" si="37"/>
        <v>9.316770186335404E-3</v>
      </c>
      <c r="AY32" s="55">
        <f t="shared" si="37"/>
        <v>4.6583850931677016E-2</v>
      </c>
      <c r="AZ32" s="55">
        <f t="shared" si="37"/>
        <v>6.2111801242236021E-3</v>
      </c>
      <c r="BA32" s="55">
        <f t="shared" si="37"/>
        <v>0.22981366459627328</v>
      </c>
      <c r="BB32" s="49">
        <f t="shared" si="37"/>
        <v>0</v>
      </c>
      <c r="BC32" s="126"/>
    </row>
    <row r="33" spans="1:55" ht="11.25" thickBot="1">
      <c r="A33" s="439"/>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440"/>
      <c r="AC33" s="582" t="s">
        <v>433</v>
      </c>
      <c r="AD33" s="706">
        <f>AR28</f>
        <v>3.8461538461538464E-2</v>
      </c>
      <c r="AE33" s="715">
        <f t="shared" ref="AE33:AM33" si="38">AS28</f>
        <v>3.8461538461538464E-2</v>
      </c>
      <c r="AF33" s="706">
        <f t="shared" si="38"/>
        <v>3.8461538461538464E-2</v>
      </c>
      <c r="AG33" s="790">
        <f t="shared" si="38"/>
        <v>0.59615384615384615</v>
      </c>
      <c r="AH33" s="790">
        <f t="shared" si="38"/>
        <v>5.7692307692307696E-2</v>
      </c>
      <c r="AI33" s="706">
        <f t="shared" si="38"/>
        <v>1.9230769230769232E-2</v>
      </c>
      <c r="AJ33" s="706">
        <f t="shared" si="38"/>
        <v>1.9230769230769232E-2</v>
      </c>
      <c r="AK33" s="715">
        <f t="shared" si="38"/>
        <v>0.13461538461538461</v>
      </c>
      <c r="AL33" s="706">
        <f t="shared" si="38"/>
        <v>5.7692307692307696E-2</v>
      </c>
      <c r="AM33" s="706">
        <f t="shared" si="38"/>
        <v>0</v>
      </c>
      <c r="AN33" s="706">
        <f>BB28</f>
        <v>0</v>
      </c>
      <c r="AO33" s="717"/>
      <c r="AQ33" s="131" t="s">
        <v>449</v>
      </c>
      <c r="AR33" s="124">
        <f t="shared" ref="AR33:BB33" si="39">+AR65/$BC65</f>
        <v>2.3076923076923078E-2</v>
      </c>
      <c r="AS33" s="37">
        <f t="shared" si="39"/>
        <v>7.6923076923076927E-2</v>
      </c>
      <c r="AT33" s="37">
        <f t="shared" si="39"/>
        <v>0</v>
      </c>
      <c r="AU33" s="37">
        <f t="shared" si="39"/>
        <v>0.30769230769230771</v>
      </c>
      <c r="AV33" s="37">
        <f t="shared" si="39"/>
        <v>0.2</v>
      </c>
      <c r="AW33" s="37">
        <f t="shared" si="39"/>
        <v>2.3076923076923078E-2</v>
      </c>
      <c r="AX33" s="37">
        <f t="shared" si="39"/>
        <v>7.6923076923076927E-3</v>
      </c>
      <c r="AY33" s="37">
        <f t="shared" si="39"/>
        <v>1.5384615384615385E-2</v>
      </c>
      <c r="AZ33" s="37">
        <f t="shared" si="39"/>
        <v>1.5384615384615385E-2</v>
      </c>
      <c r="BA33" s="37">
        <f t="shared" si="39"/>
        <v>0.31538461538461537</v>
      </c>
      <c r="BB33" s="38">
        <f t="shared" si="39"/>
        <v>1.5384615384615385E-2</v>
      </c>
      <c r="BC33" s="126"/>
    </row>
    <row r="34" spans="1:55">
      <c r="A34" s="439"/>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440"/>
      <c r="AC34" s="122"/>
      <c r="AD34" s="717"/>
      <c r="AE34" s="717"/>
      <c r="AF34" s="717"/>
      <c r="AG34" s="717"/>
      <c r="AH34" s="717"/>
      <c r="AI34" s="717"/>
      <c r="AJ34" s="717"/>
      <c r="AK34" s="717"/>
      <c r="AL34" s="717"/>
      <c r="AM34" s="717"/>
      <c r="AN34" s="717"/>
      <c r="AO34" s="717"/>
      <c r="AQ34" s="122"/>
      <c r="AR34" s="126"/>
      <c r="AS34" s="126"/>
      <c r="AT34" s="126"/>
      <c r="AU34" s="126"/>
      <c r="AV34" s="126"/>
      <c r="AW34" s="126"/>
      <c r="AX34" s="126"/>
      <c r="AY34" s="126"/>
      <c r="AZ34" s="126"/>
      <c r="BA34" s="126"/>
      <c r="BB34" s="126"/>
      <c r="BC34" s="126"/>
    </row>
    <row r="35" spans="1:55" ht="11.25" thickBot="1">
      <c r="A35" s="439"/>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440"/>
      <c r="AC35" s="28" t="s">
        <v>33</v>
      </c>
      <c r="AO35" s="28"/>
      <c r="AQ35" s="28" t="s">
        <v>33</v>
      </c>
      <c r="BC35" s="28"/>
    </row>
    <row r="36" spans="1:55" ht="30.75" customHeight="1">
      <c r="A36" s="439"/>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440"/>
      <c r="AC36" s="587"/>
      <c r="AD36" s="719" t="s">
        <v>464</v>
      </c>
      <c r="AE36" s="720" t="s">
        <v>465</v>
      </c>
      <c r="AF36" s="720" t="s">
        <v>466</v>
      </c>
      <c r="AG36" s="720" t="s">
        <v>468</v>
      </c>
      <c r="AH36" s="719" t="s">
        <v>469</v>
      </c>
      <c r="AI36" s="720" t="s">
        <v>470</v>
      </c>
      <c r="AJ36" s="720" t="s">
        <v>471</v>
      </c>
      <c r="AK36" s="720" t="s">
        <v>472</v>
      </c>
      <c r="AL36" s="580" t="s">
        <v>619</v>
      </c>
      <c r="AM36" s="697" t="s">
        <v>689</v>
      </c>
      <c r="AN36" s="580" t="s">
        <v>632</v>
      </c>
      <c r="AO36" s="580" t="s">
        <v>631</v>
      </c>
      <c r="AQ36" s="702"/>
      <c r="AR36" s="698" t="s">
        <v>464</v>
      </c>
      <c r="AS36" s="699" t="s">
        <v>465</v>
      </c>
      <c r="AT36" s="699" t="s">
        <v>466</v>
      </c>
      <c r="AU36" s="699" t="s">
        <v>468</v>
      </c>
      <c r="AV36" s="700" t="s">
        <v>469</v>
      </c>
      <c r="AW36" s="699" t="s">
        <v>470</v>
      </c>
      <c r="AX36" s="699" t="s">
        <v>471</v>
      </c>
      <c r="AY36" s="699" t="s">
        <v>472</v>
      </c>
      <c r="AZ36" s="569" t="s">
        <v>619</v>
      </c>
      <c r="BA36" s="701" t="s">
        <v>689</v>
      </c>
      <c r="BB36" s="611" t="s">
        <v>632</v>
      </c>
      <c r="BC36" s="703" t="s">
        <v>631</v>
      </c>
    </row>
    <row r="37" spans="1:55" ht="11.25" thickBot="1">
      <c r="A37" s="439"/>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440"/>
      <c r="AC37" s="580" t="s">
        <v>633</v>
      </c>
      <c r="AD37" s="714">
        <f t="shared" ref="AD37:AO37" si="40">AR37</f>
        <v>10</v>
      </c>
      <c r="AE37" s="714">
        <f t="shared" si="40"/>
        <v>128</v>
      </c>
      <c r="AF37" s="714">
        <f t="shared" si="40"/>
        <v>19</v>
      </c>
      <c r="AG37" s="714">
        <f t="shared" si="40"/>
        <v>419</v>
      </c>
      <c r="AH37" s="714">
        <f t="shared" si="40"/>
        <v>188</v>
      </c>
      <c r="AI37" s="714">
        <f t="shared" si="40"/>
        <v>25</v>
      </c>
      <c r="AJ37" s="714">
        <f t="shared" si="40"/>
        <v>9</v>
      </c>
      <c r="AK37" s="714">
        <f t="shared" si="40"/>
        <v>36</v>
      </c>
      <c r="AL37" s="714">
        <f t="shared" si="40"/>
        <v>10</v>
      </c>
      <c r="AM37" s="714">
        <f t="shared" si="40"/>
        <v>167</v>
      </c>
      <c r="AN37" s="714">
        <f t="shared" si="40"/>
        <v>2</v>
      </c>
      <c r="AO37" s="714">
        <f t="shared" si="40"/>
        <v>1013</v>
      </c>
      <c r="AQ37" s="39" t="s">
        <v>633</v>
      </c>
      <c r="AR37" s="84">
        <f>+集計・資料①!CR33</f>
        <v>10</v>
      </c>
      <c r="AS37" s="84">
        <f>+集計・資料①!CS33</f>
        <v>128</v>
      </c>
      <c r="AT37" s="84">
        <f>+集計・資料①!CT33</f>
        <v>19</v>
      </c>
      <c r="AU37" s="84">
        <f>+集計・資料①!CU33</f>
        <v>419</v>
      </c>
      <c r="AV37" s="84">
        <f>+集計・資料①!CV33</f>
        <v>188</v>
      </c>
      <c r="AW37" s="84">
        <f>+集計・資料①!CW33</f>
        <v>25</v>
      </c>
      <c r="AX37" s="84">
        <f>+集計・資料①!CX33</f>
        <v>9</v>
      </c>
      <c r="AY37" s="84">
        <f>+集計・資料①!CY33</f>
        <v>36</v>
      </c>
      <c r="AZ37" s="66">
        <f>+集計・資料①!CZ33</f>
        <v>10</v>
      </c>
      <c r="BA37" s="85">
        <f>+集計・資料①!DA33</f>
        <v>167</v>
      </c>
      <c r="BB37" s="66">
        <f>+集計・資料①!DB33</f>
        <v>2</v>
      </c>
      <c r="BC37" s="67">
        <f>+SUM(AR37:BB37)</f>
        <v>1013</v>
      </c>
    </row>
    <row r="38" spans="1:55">
      <c r="A38" s="439"/>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440"/>
      <c r="AO38" s="28"/>
      <c r="BC38" s="28"/>
    </row>
    <row r="39" spans="1:55">
      <c r="A39" s="439"/>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440"/>
      <c r="AC39" s="28" t="s">
        <v>42</v>
      </c>
      <c r="AO39" s="28"/>
      <c r="AQ39" s="28" t="s">
        <v>42</v>
      </c>
      <c r="BC39" s="28"/>
    </row>
    <row r="40" spans="1:55" ht="11.25" thickBot="1">
      <c r="A40" s="439"/>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440"/>
      <c r="AO40" s="28"/>
      <c r="BC40" s="28"/>
    </row>
    <row r="41" spans="1:55" ht="30.75" customHeight="1">
      <c r="A41" s="439"/>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440"/>
      <c r="AC41" s="587" t="s">
        <v>625</v>
      </c>
      <c r="AD41" s="719" t="s">
        <v>464</v>
      </c>
      <c r="AE41" s="720" t="s">
        <v>465</v>
      </c>
      <c r="AF41" s="720" t="s">
        <v>466</v>
      </c>
      <c r="AG41" s="720" t="s">
        <v>468</v>
      </c>
      <c r="AH41" s="719" t="s">
        <v>469</v>
      </c>
      <c r="AI41" s="720" t="s">
        <v>470</v>
      </c>
      <c r="AJ41" s="720" t="s">
        <v>471</v>
      </c>
      <c r="AK41" s="720" t="s">
        <v>472</v>
      </c>
      <c r="AL41" s="580" t="s">
        <v>619</v>
      </c>
      <c r="AM41" s="697" t="s">
        <v>689</v>
      </c>
      <c r="AN41" s="580" t="s">
        <v>632</v>
      </c>
      <c r="AO41" s="580" t="s">
        <v>631</v>
      </c>
      <c r="AQ41" s="702" t="s">
        <v>625</v>
      </c>
      <c r="AR41" s="698" t="s">
        <v>464</v>
      </c>
      <c r="AS41" s="699" t="s">
        <v>465</v>
      </c>
      <c r="AT41" s="699" t="s">
        <v>466</v>
      </c>
      <c r="AU41" s="699" t="s">
        <v>468</v>
      </c>
      <c r="AV41" s="700" t="s">
        <v>469</v>
      </c>
      <c r="AW41" s="699" t="s">
        <v>470</v>
      </c>
      <c r="AX41" s="699" t="s">
        <v>471</v>
      </c>
      <c r="AY41" s="699" t="s">
        <v>472</v>
      </c>
      <c r="AZ41" s="569" t="s">
        <v>619</v>
      </c>
      <c r="BA41" s="701" t="s">
        <v>689</v>
      </c>
      <c r="BB41" s="611" t="s">
        <v>632</v>
      </c>
      <c r="BC41" s="703" t="s">
        <v>631</v>
      </c>
    </row>
    <row r="42" spans="1:55">
      <c r="A42" s="439"/>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440"/>
      <c r="AC42" s="578" t="s">
        <v>416</v>
      </c>
      <c r="AD42" s="714">
        <f t="shared" ref="AD42:AO42" si="41">AR54</f>
        <v>0</v>
      </c>
      <c r="AE42" s="714">
        <f t="shared" si="41"/>
        <v>43</v>
      </c>
      <c r="AF42" s="714">
        <f t="shared" si="41"/>
        <v>2</v>
      </c>
      <c r="AG42" s="714">
        <f t="shared" si="41"/>
        <v>64</v>
      </c>
      <c r="AH42" s="714">
        <f t="shared" si="41"/>
        <v>32</v>
      </c>
      <c r="AI42" s="714">
        <f t="shared" si="41"/>
        <v>3</v>
      </c>
      <c r="AJ42" s="714">
        <f t="shared" si="41"/>
        <v>1</v>
      </c>
      <c r="AK42" s="714">
        <f t="shared" si="41"/>
        <v>1</v>
      </c>
      <c r="AL42" s="714">
        <f t="shared" si="41"/>
        <v>0</v>
      </c>
      <c r="AM42" s="714">
        <f t="shared" si="41"/>
        <v>20</v>
      </c>
      <c r="AN42" s="714">
        <f t="shared" si="41"/>
        <v>0</v>
      </c>
      <c r="AO42" s="714">
        <f t="shared" si="41"/>
        <v>166</v>
      </c>
      <c r="AQ42" s="150" t="s">
        <v>632</v>
      </c>
      <c r="AR42" s="70">
        <f>+集計・資料①!CR7</f>
        <v>0</v>
      </c>
      <c r="AS42" s="70">
        <f>+集計・資料①!CS7</f>
        <v>0</v>
      </c>
      <c r="AT42" s="70">
        <f>+集計・資料①!CT7</f>
        <v>0</v>
      </c>
      <c r="AU42" s="70">
        <f>+集計・資料①!CU7</f>
        <v>0</v>
      </c>
      <c r="AV42" s="70">
        <f>+集計・資料①!CV7</f>
        <v>0</v>
      </c>
      <c r="AW42" s="70">
        <f>+集計・資料①!CW7</f>
        <v>0</v>
      </c>
      <c r="AX42" s="70">
        <f>+集計・資料①!CX7</f>
        <v>0</v>
      </c>
      <c r="AY42" s="70">
        <f>+集計・資料①!CY7</f>
        <v>0</v>
      </c>
      <c r="AZ42" s="109">
        <f>+集計・資料①!CZ7</f>
        <v>0</v>
      </c>
      <c r="BA42" s="52">
        <f>+集計・資料①!DA7</f>
        <v>0</v>
      </c>
      <c r="BB42" s="52">
        <f>+集計・資料①!DB7</f>
        <v>0</v>
      </c>
      <c r="BC42" s="53">
        <f>+SUM(AR42:BB42)</f>
        <v>0</v>
      </c>
    </row>
    <row r="43" spans="1:55">
      <c r="A43" s="439"/>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440"/>
      <c r="AC43" s="708" t="s">
        <v>417</v>
      </c>
      <c r="AD43" s="714">
        <f t="shared" ref="AD43:AO43" si="42">AR53</f>
        <v>5</v>
      </c>
      <c r="AE43" s="714">
        <f t="shared" si="42"/>
        <v>13</v>
      </c>
      <c r="AF43" s="714">
        <f t="shared" si="42"/>
        <v>2</v>
      </c>
      <c r="AG43" s="714">
        <f t="shared" si="42"/>
        <v>63</v>
      </c>
      <c r="AH43" s="714">
        <f t="shared" si="42"/>
        <v>36</v>
      </c>
      <c r="AI43" s="714">
        <f t="shared" si="42"/>
        <v>5</v>
      </c>
      <c r="AJ43" s="714">
        <f t="shared" si="42"/>
        <v>1</v>
      </c>
      <c r="AK43" s="714">
        <f t="shared" si="42"/>
        <v>4</v>
      </c>
      <c r="AL43" s="714">
        <f t="shared" si="42"/>
        <v>2</v>
      </c>
      <c r="AM43" s="714">
        <f t="shared" si="42"/>
        <v>29</v>
      </c>
      <c r="AN43" s="714">
        <f t="shared" si="42"/>
        <v>0</v>
      </c>
      <c r="AO43" s="714">
        <f t="shared" si="42"/>
        <v>160</v>
      </c>
      <c r="AQ43" s="19" t="s">
        <v>619</v>
      </c>
      <c r="AR43" s="70">
        <f>+集計・資料①!CR9</f>
        <v>2</v>
      </c>
      <c r="AS43" s="70">
        <f>+集計・資料①!CS9</f>
        <v>8</v>
      </c>
      <c r="AT43" s="70">
        <f>+集計・資料①!CT9</f>
        <v>0</v>
      </c>
      <c r="AU43" s="70">
        <f>+集計・資料①!CU9</f>
        <v>20</v>
      </c>
      <c r="AV43" s="70">
        <f>+集計・資料①!CV9</f>
        <v>7</v>
      </c>
      <c r="AW43" s="70">
        <f>+集計・資料①!CW9</f>
        <v>2</v>
      </c>
      <c r="AX43" s="70">
        <f>+集計・資料①!CX9</f>
        <v>1</v>
      </c>
      <c r="AY43" s="70">
        <f>+集計・資料①!CY9</f>
        <v>3</v>
      </c>
      <c r="AZ43" s="109">
        <f>+集計・資料①!CZ9</f>
        <v>2</v>
      </c>
      <c r="BA43" s="100">
        <f>+集計・資料①!DA9</f>
        <v>12</v>
      </c>
      <c r="BB43" s="100">
        <f>+集計・資料①!DB9</f>
        <v>0</v>
      </c>
      <c r="BC43" s="56">
        <f t="shared" ref="BC43:BC54" si="43">+SUM(AR43:BB43)</f>
        <v>57</v>
      </c>
    </row>
    <row r="44" spans="1:55">
      <c r="A44" s="439"/>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440"/>
      <c r="AC44" s="578" t="s">
        <v>418</v>
      </c>
      <c r="AD44" s="714">
        <f t="shared" ref="AD44:AO44" si="44">AR52</f>
        <v>0</v>
      </c>
      <c r="AE44" s="714">
        <f t="shared" si="44"/>
        <v>1</v>
      </c>
      <c r="AF44" s="714">
        <f t="shared" si="44"/>
        <v>1</v>
      </c>
      <c r="AG44" s="714">
        <f t="shared" si="44"/>
        <v>5</v>
      </c>
      <c r="AH44" s="714">
        <f t="shared" si="44"/>
        <v>1</v>
      </c>
      <c r="AI44" s="714">
        <f t="shared" si="44"/>
        <v>0</v>
      </c>
      <c r="AJ44" s="714">
        <f t="shared" si="44"/>
        <v>0</v>
      </c>
      <c r="AK44" s="714">
        <f t="shared" si="44"/>
        <v>0</v>
      </c>
      <c r="AL44" s="714">
        <f t="shared" si="44"/>
        <v>0</v>
      </c>
      <c r="AM44" s="714">
        <f t="shared" si="44"/>
        <v>0</v>
      </c>
      <c r="AN44" s="714">
        <f t="shared" si="44"/>
        <v>0</v>
      </c>
      <c r="AO44" s="714">
        <f t="shared" si="44"/>
        <v>8</v>
      </c>
      <c r="AQ44" s="19" t="s">
        <v>620</v>
      </c>
      <c r="AR44" s="70">
        <f>+集計・資料①!CR11</f>
        <v>0</v>
      </c>
      <c r="AS44" s="70">
        <f>+集計・資料①!CS11</f>
        <v>15</v>
      </c>
      <c r="AT44" s="70">
        <f>+集計・資料①!CT11</f>
        <v>3</v>
      </c>
      <c r="AU44" s="70">
        <f>+集計・資料①!CU11</f>
        <v>60</v>
      </c>
      <c r="AV44" s="70">
        <f>+集計・資料①!CV11</f>
        <v>24</v>
      </c>
      <c r="AW44" s="70">
        <f>+集計・資料①!CW11</f>
        <v>3</v>
      </c>
      <c r="AX44" s="70">
        <f>+集計・資料①!CX11</f>
        <v>4</v>
      </c>
      <c r="AY44" s="70">
        <f>+集計・資料①!CY11</f>
        <v>5</v>
      </c>
      <c r="AZ44" s="109">
        <f>+集計・資料①!CZ11</f>
        <v>0</v>
      </c>
      <c r="BA44" s="100">
        <f>+集計・資料①!DA11</f>
        <v>17</v>
      </c>
      <c r="BB44" s="100">
        <f>+集計・資料①!DB11</f>
        <v>1</v>
      </c>
      <c r="BC44" s="56">
        <f t="shared" si="43"/>
        <v>132</v>
      </c>
    </row>
    <row r="45" spans="1:55">
      <c r="A45" s="43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440"/>
      <c r="AC45" s="708" t="s">
        <v>419</v>
      </c>
      <c r="AD45" s="714">
        <f t="shared" ref="AD45:AO45" si="45">AR51</f>
        <v>0</v>
      </c>
      <c r="AE45" s="714">
        <f t="shared" si="45"/>
        <v>3</v>
      </c>
      <c r="AF45" s="714">
        <f t="shared" si="45"/>
        <v>0</v>
      </c>
      <c r="AG45" s="714">
        <f t="shared" si="45"/>
        <v>9</v>
      </c>
      <c r="AH45" s="714">
        <f t="shared" si="45"/>
        <v>4</v>
      </c>
      <c r="AI45" s="714">
        <f t="shared" si="45"/>
        <v>1</v>
      </c>
      <c r="AJ45" s="714">
        <f t="shared" si="45"/>
        <v>0</v>
      </c>
      <c r="AK45" s="714">
        <f t="shared" si="45"/>
        <v>0</v>
      </c>
      <c r="AL45" s="714">
        <f t="shared" si="45"/>
        <v>0</v>
      </c>
      <c r="AM45" s="714">
        <f t="shared" si="45"/>
        <v>3</v>
      </c>
      <c r="AN45" s="714">
        <f t="shared" si="45"/>
        <v>0</v>
      </c>
      <c r="AO45" s="714">
        <f t="shared" si="45"/>
        <v>20</v>
      </c>
      <c r="AQ45" s="19" t="s">
        <v>618</v>
      </c>
      <c r="AR45" s="70">
        <f>+集計・資料①!CR13</f>
        <v>0</v>
      </c>
      <c r="AS45" s="70">
        <f>+集計・資料①!CS13</f>
        <v>0</v>
      </c>
      <c r="AT45" s="70">
        <f>+集計・資料①!CT13</f>
        <v>0</v>
      </c>
      <c r="AU45" s="70">
        <f>+集計・資料①!CU13</f>
        <v>20</v>
      </c>
      <c r="AV45" s="70">
        <f>+集計・資料①!CV13</f>
        <v>2</v>
      </c>
      <c r="AW45" s="70">
        <f>+集計・資料①!CW13</f>
        <v>1</v>
      </c>
      <c r="AX45" s="70">
        <f>+集計・資料①!CX13</f>
        <v>0</v>
      </c>
      <c r="AY45" s="70">
        <f>+集計・資料①!CY13</f>
        <v>1</v>
      </c>
      <c r="AZ45" s="109">
        <f>+集計・資料①!CZ13</f>
        <v>1</v>
      </c>
      <c r="BA45" s="100">
        <f>+集計・資料①!DA13</f>
        <v>4</v>
      </c>
      <c r="BB45" s="100">
        <f>+集計・資料①!DB13</f>
        <v>0</v>
      </c>
      <c r="BC45" s="56">
        <f t="shared" si="43"/>
        <v>29</v>
      </c>
    </row>
    <row r="46" spans="1:55">
      <c r="A46" s="439"/>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440"/>
      <c r="AC46" s="578" t="s">
        <v>420</v>
      </c>
      <c r="AD46" s="714">
        <f t="shared" ref="AD46:AO46" si="46">AR50</f>
        <v>1</v>
      </c>
      <c r="AE46" s="714">
        <f t="shared" si="46"/>
        <v>26</v>
      </c>
      <c r="AF46" s="714">
        <f t="shared" si="46"/>
        <v>3</v>
      </c>
      <c r="AG46" s="714">
        <f t="shared" si="46"/>
        <v>79</v>
      </c>
      <c r="AH46" s="714">
        <f t="shared" si="46"/>
        <v>58</v>
      </c>
      <c r="AI46" s="714">
        <f t="shared" si="46"/>
        <v>5</v>
      </c>
      <c r="AJ46" s="714">
        <f t="shared" si="46"/>
        <v>1</v>
      </c>
      <c r="AK46" s="714">
        <f t="shared" si="46"/>
        <v>9</v>
      </c>
      <c r="AL46" s="714">
        <f t="shared" si="46"/>
        <v>3</v>
      </c>
      <c r="AM46" s="714">
        <f t="shared" si="46"/>
        <v>54</v>
      </c>
      <c r="AN46" s="714">
        <f t="shared" si="46"/>
        <v>0</v>
      </c>
      <c r="AO46" s="714">
        <f t="shared" si="46"/>
        <v>239</v>
      </c>
      <c r="AQ46" s="19" t="s">
        <v>617</v>
      </c>
      <c r="AR46" s="70">
        <f>+集計・資料①!CR15</f>
        <v>2</v>
      </c>
      <c r="AS46" s="70">
        <f>+集計・資料①!CS15</f>
        <v>7</v>
      </c>
      <c r="AT46" s="70">
        <f>+集計・資料①!CT15</f>
        <v>5</v>
      </c>
      <c r="AU46" s="70">
        <f>+集計・資料①!CU15</f>
        <v>80</v>
      </c>
      <c r="AV46" s="70">
        <f>+集計・資料①!CV15</f>
        <v>16</v>
      </c>
      <c r="AW46" s="70">
        <f>+集計・資料①!CW15</f>
        <v>3</v>
      </c>
      <c r="AX46" s="70">
        <f>+集計・資料①!CX15</f>
        <v>1</v>
      </c>
      <c r="AY46" s="70">
        <f>+集計・資料①!CY15</f>
        <v>11</v>
      </c>
      <c r="AZ46" s="109">
        <f>+集計・資料①!CZ15</f>
        <v>1</v>
      </c>
      <c r="BA46" s="100">
        <f>+集計・資料①!DA15</f>
        <v>13</v>
      </c>
      <c r="BB46" s="100">
        <f>+集計・資料①!DB15</f>
        <v>0</v>
      </c>
      <c r="BC46" s="56">
        <f t="shared" si="43"/>
        <v>139</v>
      </c>
    </row>
    <row r="47" spans="1:55">
      <c r="A47" s="439"/>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440"/>
      <c r="AC47" s="708" t="s">
        <v>421</v>
      </c>
      <c r="AD47" s="714">
        <f t="shared" ref="AD47:AO47" si="47">AR49</f>
        <v>0</v>
      </c>
      <c r="AE47" s="714">
        <f t="shared" si="47"/>
        <v>3</v>
      </c>
      <c r="AF47" s="714">
        <f t="shared" si="47"/>
        <v>2</v>
      </c>
      <c r="AG47" s="714">
        <f t="shared" si="47"/>
        <v>3</v>
      </c>
      <c r="AH47" s="714">
        <f t="shared" si="47"/>
        <v>1</v>
      </c>
      <c r="AI47" s="714">
        <f t="shared" si="47"/>
        <v>1</v>
      </c>
      <c r="AJ47" s="714">
        <f t="shared" si="47"/>
        <v>0</v>
      </c>
      <c r="AK47" s="714">
        <f t="shared" si="47"/>
        <v>1</v>
      </c>
      <c r="AL47" s="714">
        <f t="shared" si="47"/>
        <v>1</v>
      </c>
      <c r="AM47" s="714">
        <f t="shared" si="47"/>
        <v>2</v>
      </c>
      <c r="AN47" s="714">
        <f t="shared" si="47"/>
        <v>0</v>
      </c>
      <c r="AO47" s="714">
        <f t="shared" si="47"/>
        <v>14</v>
      </c>
      <c r="AQ47" s="19" t="s">
        <v>616</v>
      </c>
      <c r="AR47" s="70">
        <f>+集計・資料①!CR17</f>
        <v>0</v>
      </c>
      <c r="AS47" s="70">
        <f>+集計・資料①!CS17</f>
        <v>9</v>
      </c>
      <c r="AT47" s="70">
        <f>+集計・資料①!CT17</f>
        <v>1</v>
      </c>
      <c r="AU47" s="70">
        <f>+集計・資料①!CU17</f>
        <v>13</v>
      </c>
      <c r="AV47" s="70">
        <f>+集計・資料①!CV17</f>
        <v>4</v>
      </c>
      <c r="AW47" s="70">
        <f>+集計・資料①!CW17</f>
        <v>1</v>
      </c>
      <c r="AX47" s="70">
        <f>+集計・資料①!CX17</f>
        <v>0</v>
      </c>
      <c r="AY47" s="70">
        <f>+集計・資料①!CY17</f>
        <v>1</v>
      </c>
      <c r="AZ47" s="109">
        <f>+集計・資料①!CZ17</f>
        <v>0</v>
      </c>
      <c r="BA47" s="100">
        <f>+集計・資料①!DA17</f>
        <v>1</v>
      </c>
      <c r="BB47" s="100">
        <f>+集計・資料①!DB17</f>
        <v>0</v>
      </c>
      <c r="BC47" s="56">
        <f t="shared" si="43"/>
        <v>30</v>
      </c>
    </row>
    <row r="48" spans="1:55">
      <c r="A48" s="439"/>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440"/>
      <c r="AC48" s="578" t="s">
        <v>422</v>
      </c>
      <c r="AD48" s="714">
        <f t="shared" ref="AD48:AO48" si="48">AR48</f>
        <v>0</v>
      </c>
      <c r="AE48" s="714">
        <f t="shared" si="48"/>
        <v>0</v>
      </c>
      <c r="AF48" s="714">
        <f t="shared" si="48"/>
        <v>0</v>
      </c>
      <c r="AG48" s="714">
        <f t="shared" si="48"/>
        <v>3</v>
      </c>
      <c r="AH48" s="714">
        <f t="shared" si="48"/>
        <v>3</v>
      </c>
      <c r="AI48" s="714">
        <f t="shared" si="48"/>
        <v>0</v>
      </c>
      <c r="AJ48" s="714">
        <f t="shared" si="48"/>
        <v>0</v>
      </c>
      <c r="AK48" s="714">
        <f t="shared" si="48"/>
        <v>0</v>
      </c>
      <c r="AL48" s="714">
        <f t="shared" si="48"/>
        <v>0</v>
      </c>
      <c r="AM48" s="714">
        <f t="shared" si="48"/>
        <v>12</v>
      </c>
      <c r="AN48" s="714">
        <f t="shared" si="48"/>
        <v>1</v>
      </c>
      <c r="AO48" s="714">
        <f t="shared" si="48"/>
        <v>19</v>
      </c>
      <c r="AQ48" s="19" t="s">
        <v>621</v>
      </c>
      <c r="AR48" s="70">
        <f>+集計・資料①!CR19</f>
        <v>0</v>
      </c>
      <c r="AS48" s="70">
        <f>+集計・資料①!CS19</f>
        <v>0</v>
      </c>
      <c r="AT48" s="70">
        <f>+集計・資料①!CT19</f>
        <v>0</v>
      </c>
      <c r="AU48" s="70">
        <f>+集計・資料①!CU19</f>
        <v>3</v>
      </c>
      <c r="AV48" s="70">
        <f>+集計・資料①!CV19</f>
        <v>3</v>
      </c>
      <c r="AW48" s="70">
        <f>+集計・資料①!CW19</f>
        <v>0</v>
      </c>
      <c r="AX48" s="70">
        <f>+集計・資料①!CX19</f>
        <v>0</v>
      </c>
      <c r="AY48" s="70">
        <f>+集計・資料①!CY19</f>
        <v>0</v>
      </c>
      <c r="AZ48" s="109">
        <f>+集計・資料①!CZ19</f>
        <v>0</v>
      </c>
      <c r="BA48" s="100">
        <f>+集計・資料①!DA19</f>
        <v>12</v>
      </c>
      <c r="BB48" s="100">
        <f>+集計・資料①!DB19</f>
        <v>1</v>
      </c>
      <c r="BC48" s="56">
        <f t="shared" si="43"/>
        <v>19</v>
      </c>
    </row>
    <row r="49" spans="1:55">
      <c r="A49" s="43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440"/>
      <c r="AC49" s="708" t="s">
        <v>423</v>
      </c>
      <c r="AD49" s="714">
        <f t="shared" ref="AD49:AO49" si="49">AR47</f>
        <v>0</v>
      </c>
      <c r="AE49" s="714">
        <f t="shared" si="49"/>
        <v>9</v>
      </c>
      <c r="AF49" s="714">
        <f t="shared" si="49"/>
        <v>1</v>
      </c>
      <c r="AG49" s="714">
        <f t="shared" si="49"/>
        <v>13</v>
      </c>
      <c r="AH49" s="714">
        <f t="shared" si="49"/>
        <v>4</v>
      </c>
      <c r="AI49" s="714">
        <f t="shared" si="49"/>
        <v>1</v>
      </c>
      <c r="AJ49" s="714">
        <f t="shared" si="49"/>
        <v>0</v>
      </c>
      <c r="AK49" s="714">
        <f t="shared" si="49"/>
        <v>1</v>
      </c>
      <c r="AL49" s="714">
        <f t="shared" si="49"/>
        <v>0</v>
      </c>
      <c r="AM49" s="714">
        <f t="shared" si="49"/>
        <v>1</v>
      </c>
      <c r="AN49" s="714">
        <f t="shared" si="49"/>
        <v>0</v>
      </c>
      <c r="AO49" s="714">
        <f t="shared" si="49"/>
        <v>30</v>
      </c>
      <c r="AQ49" s="19" t="s">
        <v>615</v>
      </c>
      <c r="AR49" s="70">
        <f>+集計・資料①!CR21</f>
        <v>0</v>
      </c>
      <c r="AS49" s="70">
        <f>+集計・資料①!CS21</f>
        <v>3</v>
      </c>
      <c r="AT49" s="70">
        <f>+集計・資料①!CT21</f>
        <v>2</v>
      </c>
      <c r="AU49" s="70">
        <f>+集計・資料①!CU21</f>
        <v>3</v>
      </c>
      <c r="AV49" s="70">
        <f>+集計・資料①!CV21</f>
        <v>1</v>
      </c>
      <c r="AW49" s="70">
        <f>+集計・資料①!CW21</f>
        <v>1</v>
      </c>
      <c r="AX49" s="70">
        <f>+集計・資料①!CX21</f>
        <v>0</v>
      </c>
      <c r="AY49" s="70">
        <f>+集計・資料①!CY21</f>
        <v>1</v>
      </c>
      <c r="AZ49" s="109">
        <f>+集計・資料①!CZ21</f>
        <v>1</v>
      </c>
      <c r="BA49" s="100">
        <f>+集計・資料①!DA21</f>
        <v>2</v>
      </c>
      <c r="BB49" s="100">
        <f>+集計・資料①!DB21</f>
        <v>0</v>
      </c>
      <c r="BC49" s="56">
        <f t="shared" si="43"/>
        <v>14</v>
      </c>
    </row>
    <row r="50" spans="1:55">
      <c r="A50" s="439"/>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440"/>
      <c r="AC50" s="578" t="s">
        <v>424</v>
      </c>
      <c r="AD50" s="714">
        <f t="shared" ref="AD50:AO50" si="50">AR46</f>
        <v>2</v>
      </c>
      <c r="AE50" s="714">
        <f t="shared" si="50"/>
        <v>7</v>
      </c>
      <c r="AF50" s="714">
        <f t="shared" si="50"/>
        <v>5</v>
      </c>
      <c r="AG50" s="714">
        <f t="shared" si="50"/>
        <v>80</v>
      </c>
      <c r="AH50" s="714">
        <f t="shared" si="50"/>
        <v>16</v>
      </c>
      <c r="AI50" s="714">
        <f t="shared" si="50"/>
        <v>3</v>
      </c>
      <c r="AJ50" s="714">
        <f t="shared" si="50"/>
        <v>1</v>
      </c>
      <c r="AK50" s="714">
        <f t="shared" si="50"/>
        <v>11</v>
      </c>
      <c r="AL50" s="714">
        <f t="shared" si="50"/>
        <v>1</v>
      </c>
      <c r="AM50" s="714">
        <f t="shared" si="50"/>
        <v>13</v>
      </c>
      <c r="AN50" s="714">
        <f t="shared" si="50"/>
        <v>0</v>
      </c>
      <c r="AO50" s="714">
        <f t="shared" si="50"/>
        <v>139</v>
      </c>
      <c r="AQ50" s="19" t="s">
        <v>614</v>
      </c>
      <c r="AR50" s="70">
        <f>+集計・資料①!CR23</f>
        <v>1</v>
      </c>
      <c r="AS50" s="70">
        <f>+集計・資料①!CS23</f>
        <v>26</v>
      </c>
      <c r="AT50" s="70">
        <f>+集計・資料①!CT23</f>
        <v>3</v>
      </c>
      <c r="AU50" s="70">
        <f>+集計・資料①!CU23</f>
        <v>79</v>
      </c>
      <c r="AV50" s="70">
        <f>+集計・資料①!CV23</f>
        <v>58</v>
      </c>
      <c r="AW50" s="70">
        <f>+集計・資料①!CW23</f>
        <v>5</v>
      </c>
      <c r="AX50" s="70">
        <f>+集計・資料①!CX23</f>
        <v>1</v>
      </c>
      <c r="AY50" s="70">
        <f>+集計・資料①!CY23</f>
        <v>9</v>
      </c>
      <c r="AZ50" s="109">
        <f>+集計・資料①!CZ23</f>
        <v>3</v>
      </c>
      <c r="BA50" s="100">
        <f>+集計・資料①!DA23</f>
        <v>54</v>
      </c>
      <c r="BB50" s="100">
        <f>+集計・資料①!DB23</f>
        <v>0</v>
      </c>
      <c r="BC50" s="56">
        <f t="shared" si="43"/>
        <v>239</v>
      </c>
    </row>
    <row r="51" spans="1:55">
      <c r="A51" s="439"/>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440"/>
      <c r="AC51" s="708" t="s">
        <v>425</v>
      </c>
      <c r="AD51" s="714">
        <f t="shared" ref="AD51:AO51" si="51">AR45</f>
        <v>0</v>
      </c>
      <c r="AE51" s="714">
        <f t="shared" si="51"/>
        <v>0</v>
      </c>
      <c r="AF51" s="714">
        <f t="shared" si="51"/>
        <v>0</v>
      </c>
      <c r="AG51" s="714">
        <f t="shared" si="51"/>
        <v>20</v>
      </c>
      <c r="AH51" s="714">
        <f t="shared" si="51"/>
        <v>2</v>
      </c>
      <c r="AI51" s="714">
        <f t="shared" si="51"/>
        <v>1</v>
      </c>
      <c r="AJ51" s="714">
        <f t="shared" si="51"/>
        <v>0</v>
      </c>
      <c r="AK51" s="714">
        <f t="shared" si="51"/>
        <v>1</v>
      </c>
      <c r="AL51" s="714">
        <f t="shared" si="51"/>
        <v>1</v>
      </c>
      <c r="AM51" s="714">
        <f t="shared" si="51"/>
        <v>4</v>
      </c>
      <c r="AN51" s="714">
        <f t="shared" si="51"/>
        <v>0</v>
      </c>
      <c r="AO51" s="714">
        <f t="shared" si="51"/>
        <v>29</v>
      </c>
      <c r="AQ51" s="19" t="s">
        <v>613</v>
      </c>
      <c r="AR51" s="70">
        <f>+集計・資料①!CR25</f>
        <v>0</v>
      </c>
      <c r="AS51" s="70">
        <f>+集計・資料①!CS25</f>
        <v>3</v>
      </c>
      <c r="AT51" s="70">
        <f>+集計・資料①!CT25</f>
        <v>0</v>
      </c>
      <c r="AU51" s="70">
        <f>+集計・資料①!CU25</f>
        <v>9</v>
      </c>
      <c r="AV51" s="70">
        <f>+集計・資料①!CV25</f>
        <v>4</v>
      </c>
      <c r="AW51" s="70">
        <f>+集計・資料①!CW25</f>
        <v>1</v>
      </c>
      <c r="AX51" s="70">
        <f>+集計・資料①!CX25</f>
        <v>0</v>
      </c>
      <c r="AY51" s="70">
        <f>+集計・資料①!CY25</f>
        <v>0</v>
      </c>
      <c r="AZ51" s="109">
        <f>+集計・資料①!CZ25</f>
        <v>0</v>
      </c>
      <c r="BA51" s="100">
        <f>+集計・資料①!DA25</f>
        <v>3</v>
      </c>
      <c r="BB51" s="100">
        <f>+集計・資料①!DB25</f>
        <v>0</v>
      </c>
      <c r="BC51" s="56">
        <f t="shared" si="43"/>
        <v>20</v>
      </c>
    </row>
    <row r="52" spans="1:55">
      <c r="A52" s="439"/>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440"/>
      <c r="AC52" s="578" t="s">
        <v>426</v>
      </c>
      <c r="AD52" s="714">
        <f t="shared" ref="AD52:AO52" si="52">AR44</f>
        <v>0</v>
      </c>
      <c r="AE52" s="714">
        <f t="shared" si="52"/>
        <v>15</v>
      </c>
      <c r="AF52" s="714">
        <f t="shared" si="52"/>
        <v>3</v>
      </c>
      <c r="AG52" s="714">
        <f t="shared" si="52"/>
        <v>60</v>
      </c>
      <c r="AH52" s="714">
        <f t="shared" si="52"/>
        <v>24</v>
      </c>
      <c r="AI52" s="714">
        <f t="shared" si="52"/>
        <v>3</v>
      </c>
      <c r="AJ52" s="714">
        <f t="shared" si="52"/>
        <v>4</v>
      </c>
      <c r="AK52" s="714">
        <f t="shared" si="52"/>
        <v>5</v>
      </c>
      <c r="AL52" s="714">
        <f t="shared" si="52"/>
        <v>0</v>
      </c>
      <c r="AM52" s="714">
        <f t="shared" si="52"/>
        <v>17</v>
      </c>
      <c r="AN52" s="714">
        <f t="shared" si="52"/>
        <v>1</v>
      </c>
      <c r="AO52" s="714">
        <f t="shared" si="52"/>
        <v>132</v>
      </c>
      <c r="AQ52" s="19" t="s">
        <v>612</v>
      </c>
      <c r="AR52" s="70">
        <f>+集計・資料①!CR27</f>
        <v>0</v>
      </c>
      <c r="AS52" s="70">
        <f>+集計・資料①!CS27</f>
        <v>1</v>
      </c>
      <c r="AT52" s="70">
        <f>+集計・資料①!CT27</f>
        <v>1</v>
      </c>
      <c r="AU52" s="70">
        <f>+集計・資料①!CU27</f>
        <v>5</v>
      </c>
      <c r="AV52" s="70">
        <f>+集計・資料①!CV27</f>
        <v>1</v>
      </c>
      <c r="AW52" s="70">
        <f>+集計・資料①!CW27</f>
        <v>0</v>
      </c>
      <c r="AX52" s="70">
        <f>+集計・資料①!CX27</f>
        <v>0</v>
      </c>
      <c r="AY52" s="70">
        <f>+集計・資料①!CY27</f>
        <v>0</v>
      </c>
      <c r="AZ52" s="109">
        <f>+集計・資料①!CZ27</f>
        <v>0</v>
      </c>
      <c r="BA52" s="100">
        <f>+集計・資料①!DA27</f>
        <v>0</v>
      </c>
      <c r="BB52" s="100">
        <f>+集計・資料①!DB27</f>
        <v>0</v>
      </c>
      <c r="BC52" s="56">
        <f t="shared" si="43"/>
        <v>8</v>
      </c>
    </row>
    <row r="53" spans="1:55">
      <c r="A53" s="439"/>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440"/>
      <c r="AC53" s="708" t="s">
        <v>427</v>
      </c>
      <c r="AD53" s="714">
        <f t="shared" ref="AD53:AO53" si="53">AR43</f>
        <v>2</v>
      </c>
      <c r="AE53" s="714">
        <f t="shared" si="53"/>
        <v>8</v>
      </c>
      <c r="AF53" s="714">
        <f t="shared" si="53"/>
        <v>0</v>
      </c>
      <c r="AG53" s="714">
        <f t="shared" si="53"/>
        <v>20</v>
      </c>
      <c r="AH53" s="714">
        <f t="shared" si="53"/>
        <v>7</v>
      </c>
      <c r="AI53" s="714">
        <f t="shared" si="53"/>
        <v>2</v>
      </c>
      <c r="AJ53" s="714">
        <f t="shared" si="53"/>
        <v>1</v>
      </c>
      <c r="AK53" s="714">
        <f t="shared" si="53"/>
        <v>3</v>
      </c>
      <c r="AL53" s="714">
        <f t="shared" si="53"/>
        <v>2</v>
      </c>
      <c r="AM53" s="714">
        <f t="shared" si="53"/>
        <v>12</v>
      </c>
      <c r="AN53" s="714">
        <f t="shared" si="53"/>
        <v>0</v>
      </c>
      <c r="AO53" s="714">
        <f t="shared" si="53"/>
        <v>57</v>
      </c>
      <c r="AQ53" s="20" t="s">
        <v>622</v>
      </c>
      <c r="AR53" s="70">
        <f>+集計・資料①!CR29</f>
        <v>5</v>
      </c>
      <c r="AS53" s="70">
        <f>+集計・資料①!CS29</f>
        <v>13</v>
      </c>
      <c r="AT53" s="70">
        <f>+集計・資料①!CT29</f>
        <v>2</v>
      </c>
      <c r="AU53" s="70">
        <f>+集計・資料①!CU29</f>
        <v>63</v>
      </c>
      <c r="AV53" s="70">
        <f>+集計・資料①!CV29</f>
        <v>36</v>
      </c>
      <c r="AW53" s="70">
        <f>+集計・資料①!CW29</f>
        <v>5</v>
      </c>
      <c r="AX53" s="70">
        <f>+集計・資料①!CX29</f>
        <v>1</v>
      </c>
      <c r="AY53" s="70">
        <f>+集計・資料①!CY29</f>
        <v>4</v>
      </c>
      <c r="AZ53" s="109">
        <f>+集計・資料①!CZ29</f>
        <v>2</v>
      </c>
      <c r="BA53" s="100">
        <f>+集計・資料①!DA29</f>
        <v>29</v>
      </c>
      <c r="BB53" s="100">
        <f>+集計・資料①!DB29</f>
        <v>0</v>
      </c>
      <c r="BC53" s="56">
        <f t="shared" si="43"/>
        <v>160</v>
      </c>
    </row>
    <row r="54" spans="1:55" ht="11.25" thickBot="1">
      <c r="A54" s="439"/>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440"/>
      <c r="AC54" s="578" t="s">
        <v>23</v>
      </c>
      <c r="AD54" s="714">
        <f t="shared" ref="AD54:AO54" si="54">AR42</f>
        <v>0</v>
      </c>
      <c r="AE54" s="714">
        <f t="shared" si="54"/>
        <v>0</v>
      </c>
      <c r="AF54" s="714">
        <f t="shared" si="54"/>
        <v>0</v>
      </c>
      <c r="AG54" s="714">
        <f t="shared" si="54"/>
        <v>0</v>
      </c>
      <c r="AH54" s="714">
        <f t="shared" si="54"/>
        <v>0</v>
      </c>
      <c r="AI54" s="714">
        <f t="shared" si="54"/>
        <v>0</v>
      </c>
      <c r="AJ54" s="714">
        <f t="shared" si="54"/>
        <v>0</v>
      </c>
      <c r="AK54" s="714">
        <f t="shared" si="54"/>
        <v>0</v>
      </c>
      <c r="AL54" s="714">
        <f t="shared" si="54"/>
        <v>0</v>
      </c>
      <c r="AM54" s="714">
        <f t="shared" si="54"/>
        <v>0</v>
      </c>
      <c r="AN54" s="714">
        <f t="shared" si="54"/>
        <v>0</v>
      </c>
      <c r="AO54" s="714">
        <f t="shared" si="54"/>
        <v>0</v>
      </c>
      <c r="AQ54" s="22" t="s">
        <v>623</v>
      </c>
      <c r="AR54" s="82">
        <f>+集計・資料①!CR31</f>
        <v>0</v>
      </c>
      <c r="AS54" s="82">
        <f>+集計・資料①!CS31</f>
        <v>43</v>
      </c>
      <c r="AT54" s="82">
        <f>+集計・資料①!CT31</f>
        <v>2</v>
      </c>
      <c r="AU54" s="82">
        <f>+集計・資料①!CU31</f>
        <v>64</v>
      </c>
      <c r="AV54" s="82">
        <f>+集計・資料①!CV31</f>
        <v>32</v>
      </c>
      <c r="AW54" s="82">
        <f>+集計・資料①!CW31</f>
        <v>3</v>
      </c>
      <c r="AX54" s="82">
        <f>+集計・資料①!CX31</f>
        <v>1</v>
      </c>
      <c r="AY54" s="82">
        <f>+集計・資料①!CY31</f>
        <v>1</v>
      </c>
      <c r="AZ54" s="140">
        <f>+集計・資料①!CZ31</f>
        <v>0</v>
      </c>
      <c r="BA54" s="62">
        <f>+集計・資料①!DA31</f>
        <v>20</v>
      </c>
      <c r="BB54" s="62">
        <f>+集計・資料①!DB31</f>
        <v>0</v>
      </c>
      <c r="BC54" s="63">
        <f t="shared" si="43"/>
        <v>166</v>
      </c>
    </row>
    <row r="55" spans="1:55" ht="12" thickTop="1" thickBot="1">
      <c r="A55" s="439"/>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440"/>
      <c r="AC55" s="580" t="s">
        <v>631</v>
      </c>
      <c r="AD55" s="714">
        <f t="shared" ref="AD55:AO55" si="55">SUM(AD42:AD54)</f>
        <v>10</v>
      </c>
      <c r="AE55" s="714">
        <f t="shared" si="55"/>
        <v>128</v>
      </c>
      <c r="AF55" s="714">
        <f t="shared" si="55"/>
        <v>19</v>
      </c>
      <c r="AG55" s="714">
        <f t="shared" si="55"/>
        <v>419</v>
      </c>
      <c r="AH55" s="714">
        <f t="shared" si="55"/>
        <v>188</v>
      </c>
      <c r="AI55" s="714">
        <f t="shared" si="55"/>
        <v>25</v>
      </c>
      <c r="AJ55" s="714">
        <f t="shared" si="55"/>
        <v>9</v>
      </c>
      <c r="AK55" s="714">
        <f t="shared" si="55"/>
        <v>36</v>
      </c>
      <c r="AL55" s="714">
        <f t="shared" si="55"/>
        <v>10</v>
      </c>
      <c r="AM55" s="714">
        <f t="shared" si="55"/>
        <v>167</v>
      </c>
      <c r="AN55" s="714">
        <f t="shared" si="55"/>
        <v>2</v>
      </c>
      <c r="AO55" s="714">
        <f t="shared" si="55"/>
        <v>1013</v>
      </c>
      <c r="AQ55" s="39" t="s">
        <v>631</v>
      </c>
      <c r="AR55" s="84">
        <f>SUM(AR42:AR54)</f>
        <v>10</v>
      </c>
      <c r="AS55" s="85">
        <f t="shared" ref="AS55:BC55" si="56">SUM(AS42:AS54)</f>
        <v>128</v>
      </c>
      <c r="AT55" s="85">
        <f t="shared" si="56"/>
        <v>19</v>
      </c>
      <c r="AU55" s="85">
        <f t="shared" si="56"/>
        <v>419</v>
      </c>
      <c r="AV55" s="85">
        <f t="shared" si="56"/>
        <v>188</v>
      </c>
      <c r="AW55" s="85">
        <f t="shared" si="56"/>
        <v>25</v>
      </c>
      <c r="AX55" s="85">
        <f t="shared" si="56"/>
        <v>9</v>
      </c>
      <c r="AY55" s="85">
        <f t="shared" si="56"/>
        <v>36</v>
      </c>
      <c r="AZ55" s="85">
        <f t="shared" si="56"/>
        <v>10</v>
      </c>
      <c r="BA55" s="85">
        <f t="shared" si="56"/>
        <v>167</v>
      </c>
      <c r="BB55" s="86">
        <f t="shared" si="56"/>
        <v>2</v>
      </c>
      <c r="BC55" s="67">
        <f t="shared" si="56"/>
        <v>1013</v>
      </c>
    </row>
    <row r="56" spans="1:55">
      <c r="A56" s="439"/>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440"/>
      <c r="AM56" s="718"/>
      <c r="AN56" s="718"/>
      <c r="AO56" s="28"/>
      <c r="BA56" s="130"/>
      <c r="BB56" s="130"/>
      <c r="BC56" s="28"/>
    </row>
    <row r="57" spans="1:55">
      <c r="A57" s="439"/>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440"/>
      <c r="AC57" s="28" t="s">
        <v>692</v>
      </c>
      <c r="AN57" s="89"/>
      <c r="AO57" s="28"/>
      <c r="AQ57" s="28" t="s">
        <v>43</v>
      </c>
      <c r="BB57" s="89"/>
      <c r="BC57" s="28"/>
    </row>
    <row r="58" spans="1:55" ht="11.25" thickBot="1">
      <c r="A58" s="439"/>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440"/>
      <c r="AN58" s="718"/>
      <c r="AO58" s="28"/>
      <c r="BB58" s="130"/>
      <c r="BC58" s="28"/>
    </row>
    <row r="59" spans="1:55" ht="31.5" customHeight="1" thickBot="1">
      <c r="A59" s="439"/>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440"/>
      <c r="AC59" s="580" t="s">
        <v>626</v>
      </c>
      <c r="AD59" s="719" t="s">
        <v>464</v>
      </c>
      <c r="AE59" s="720" t="s">
        <v>465</v>
      </c>
      <c r="AF59" s="720" t="s">
        <v>466</v>
      </c>
      <c r="AG59" s="720" t="s">
        <v>468</v>
      </c>
      <c r="AH59" s="719" t="s">
        <v>469</v>
      </c>
      <c r="AI59" s="720" t="s">
        <v>470</v>
      </c>
      <c r="AJ59" s="720" t="s">
        <v>471</v>
      </c>
      <c r="AK59" s="720" t="s">
        <v>472</v>
      </c>
      <c r="AL59" s="580" t="s">
        <v>619</v>
      </c>
      <c r="AM59" s="697" t="s">
        <v>689</v>
      </c>
      <c r="AN59" s="580" t="s">
        <v>632</v>
      </c>
      <c r="AO59" s="580" t="s">
        <v>631</v>
      </c>
      <c r="AQ59" s="90" t="s">
        <v>626</v>
      </c>
      <c r="AR59" s="698" t="s">
        <v>464</v>
      </c>
      <c r="AS59" s="699" t="s">
        <v>465</v>
      </c>
      <c r="AT59" s="699" t="s">
        <v>466</v>
      </c>
      <c r="AU59" s="699" t="s">
        <v>468</v>
      </c>
      <c r="AV59" s="700" t="s">
        <v>469</v>
      </c>
      <c r="AW59" s="699" t="s">
        <v>470</v>
      </c>
      <c r="AX59" s="699" t="s">
        <v>471</v>
      </c>
      <c r="AY59" s="699" t="s">
        <v>472</v>
      </c>
      <c r="AZ59" s="569" t="s">
        <v>619</v>
      </c>
      <c r="BA59" s="701" t="s">
        <v>689</v>
      </c>
      <c r="BB59" s="611" t="s">
        <v>632</v>
      </c>
      <c r="BC59" s="703" t="s">
        <v>631</v>
      </c>
    </row>
    <row r="60" spans="1:55">
      <c r="A60" s="439"/>
      <c r="B60" s="89"/>
      <c r="C60" s="89"/>
      <c r="D60" s="89"/>
      <c r="E60" s="89"/>
      <c r="F60" s="89"/>
      <c r="G60" s="89"/>
      <c r="H60" s="89"/>
      <c r="I60" s="89"/>
      <c r="J60" s="89"/>
      <c r="K60" s="89"/>
      <c r="L60" s="89"/>
      <c r="M60" s="89"/>
      <c r="N60" s="89"/>
      <c r="O60" s="89"/>
      <c r="P60" s="89"/>
      <c r="Q60" s="89"/>
      <c r="R60" s="89"/>
      <c r="S60" s="89"/>
      <c r="T60" s="89"/>
      <c r="U60" s="89"/>
      <c r="V60" s="89"/>
      <c r="W60" s="89"/>
      <c r="X60" s="89"/>
      <c r="Y60" s="89"/>
      <c r="Z60" s="89"/>
      <c r="AA60" s="440"/>
      <c r="AC60" s="582" t="s">
        <v>428</v>
      </c>
      <c r="AD60" s="714">
        <f t="shared" ref="AD60:AO60" si="57">AR65</f>
        <v>3</v>
      </c>
      <c r="AE60" s="714">
        <f t="shared" si="57"/>
        <v>10</v>
      </c>
      <c r="AF60" s="714">
        <f t="shared" si="57"/>
        <v>0</v>
      </c>
      <c r="AG60" s="714">
        <f t="shared" si="57"/>
        <v>40</v>
      </c>
      <c r="AH60" s="714">
        <f t="shared" si="57"/>
        <v>26</v>
      </c>
      <c r="AI60" s="714">
        <f t="shared" si="57"/>
        <v>3</v>
      </c>
      <c r="AJ60" s="714">
        <f t="shared" si="57"/>
        <v>1</v>
      </c>
      <c r="AK60" s="714">
        <f t="shared" si="57"/>
        <v>2</v>
      </c>
      <c r="AL60" s="714">
        <f t="shared" si="57"/>
        <v>2</v>
      </c>
      <c r="AM60" s="714">
        <f t="shared" si="57"/>
        <v>41</v>
      </c>
      <c r="AN60" s="714">
        <f t="shared" si="57"/>
        <v>2</v>
      </c>
      <c r="AO60" s="714">
        <f t="shared" si="57"/>
        <v>130</v>
      </c>
      <c r="AQ60" s="69" t="s">
        <v>630</v>
      </c>
      <c r="AR60" s="70">
        <f>+集計・資料①!CR41</f>
        <v>2</v>
      </c>
      <c r="AS60" s="70">
        <f>+集計・資料①!CS41</f>
        <v>2</v>
      </c>
      <c r="AT60" s="70">
        <f>+集計・資料①!CT41</f>
        <v>2</v>
      </c>
      <c r="AU60" s="70">
        <f>+集計・資料①!CU41</f>
        <v>31</v>
      </c>
      <c r="AV60" s="70">
        <f>+集計・資料①!CV41</f>
        <v>3</v>
      </c>
      <c r="AW60" s="70">
        <f>+集計・資料①!CW41</f>
        <v>1</v>
      </c>
      <c r="AX60" s="70">
        <f>+集計・資料①!CX41</f>
        <v>1</v>
      </c>
      <c r="AY60" s="70">
        <f>+集計・資料①!CY41</f>
        <v>7</v>
      </c>
      <c r="AZ60" s="51">
        <f>+集計・資料①!CZ41</f>
        <v>3</v>
      </c>
      <c r="BA60" s="51">
        <f>+集計・資料①!DA41</f>
        <v>0</v>
      </c>
      <c r="BB60" s="52">
        <f>+集計・資料①!DB41</f>
        <v>0</v>
      </c>
      <c r="BC60" s="151">
        <f t="shared" ref="BC60:BC65" si="58">+SUM(AR60:BB60)</f>
        <v>52</v>
      </c>
    </row>
    <row r="61" spans="1:55">
      <c r="A61" s="439"/>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440"/>
      <c r="AC61" s="582" t="s">
        <v>429</v>
      </c>
      <c r="AD61" s="714">
        <f t="shared" ref="AD61:AO61" si="59">AR64</f>
        <v>2</v>
      </c>
      <c r="AE61" s="714">
        <f t="shared" si="59"/>
        <v>38</v>
      </c>
      <c r="AF61" s="714">
        <f t="shared" si="59"/>
        <v>5</v>
      </c>
      <c r="AG61" s="714">
        <f t="shared" si="59"/>
        <v>114</v>
      </c>
      <c r="AH61" s="714">
        <f t="shared" si="59"/>
        <v>61</v>
      </c>
      <c r="AI61" s="714">
        <f t="shared" si="59"/>
        <v>8</v>
      </c>
      <c r="AJ61" s="714">
        <f t="shared" si="59"/>
        <v>3</v>
      </c>
      <c r="AK61" s="714">
        <f t="shared" si="59"/>
        <v>15</v>
      </c>
      <c r="AL61" s="714">
        <f t="shared" si="59"/>
        <v>2</v>
      </c>
      <c r="AM61" s="714">
        <f t="shared" si="59"/>
        <v>74</v>
      </c>
      <c r="AN61" s="714">
        <f t="shared" si="59"/>
        <v>0</v>
      </c>
      <c r="AO61" s="714">
        <f t="shared" si="59"/>
        <v>322</v>
      </c>
      <c r="AQ61" s="72" t="s">
        <v>445</v>
      </c>
      <c r="AR61" s="70">
        <f>+集計・資料①!CR43</f>
        <v>0</v>
      </c>
      <c r="AS61" s="70">
        <f>+集計・資料①!CS43</f>
        <v>7</v>
      </c>
      <c r="AT61" s="70">
        <f>+集計・資料①!CT43</f>
        <v>3</v>
      </c>
      <c r="AU61" s="70">
        <f>+集計・資料①!CU43</f>
        <v>46</v>
      </c>
      <c r="AV61" s="70">
        <f>+集計・資料①!CV43</f>
        <v>7</v>
      </c>
      <c r="AW61" s="70">
        <f>+集計・資料①!CW43</f>
        <v>1</v>
      </c>
      <c r="AX61" s="70">
        <f>+集計・資料①!CX43</f>
        <v>0</v>
      </c>
      <c r="AY61" s="70">
        <f>+集計・資料①!CY43</f>
        <v>0</v>
      </c>
      <c r="AZ61" s="77">
        <f>+集計・資料①!CZ43</f>
        <v>2</v>
      </c>
      <c r="BA61" s="77">
        <f>+集計・資料①!DA43</f>
        <v>4</v>
      </c>
      <c r="BB61" s="100">
        <f>+集計・資料①!DB43</f>
        <v>0</v>
      </c>
      <c r="BC61" s="56">
        <f t="shared" si="58"/>
        <v>70</v>
      </c>
    </row>
    <row r="62" spans="1:55">
      <c r="A62" s="439"/>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440"/>
      <c r="AC62" s="582" t="s">
        <v>430</v>
      </c>
      <c r="AD62" s="714">
        <f t="shared" ref="AD62:AO62" si="60">AR63</f>
        <v>3</v>
      </c>
      <c r="AE62" s="714">
        <f t="shared" si="60"/>
        <v>60</v>
      </c>
      <c r="AF62" s="714">
        <f t="shared" si="60"/>
        <v>7</v>
      </c>
      <c r="AG62" s="714">
        <f t="shared" si="60"/>
        <v>148</v>
      </c>
      <c r="AH62" s="714">
        <f t="shared" si="60"/>
        <v>70</v>
      </c>
      <c r="AI62" s="714">
        <f t="shared" si="60"/>
        <v>7</v>
      </c>
      <c r="AJ62" s="714">
        <f t="shared" si="60"/>
        <v>4</v>
      </c>
      <c r="AK62" s="714">
        <f t="shared" si="60"/>
        <v>9</v>
      </c>
      <c r="AL62" s="714">
        <f t="shared" si="60"/>
        <v>0</v>
      </c>
      <c r="AM62" s="714">
        <f t="shared" si="60"/>
        <v>41</v>
      </c>
      <c r="AN62" s="714">
        <f t="shared" si="60"/>
        <v>0</v>
      </c>
      <c r="AO62" s="714">
        <f t="shared" si="60"/>
        <v>349</v>
      </c>
      <c r="AQ62" s="72" t="s">
        <v>446</v>
      </c>
      <c r="AR62" s="70">
        <f>+集計・資料①!CR45</f>
        <v>0</v>
      </c>
      <c r="AS62" s="70">
        <f>+集計・資料①!CS45</f>
        <v>11</v>
      </c>
      <c r="AT62" s="70">
        <f>+集計・資料①!CT45</f>
        <v>2</v>
      </c>
      <c r="AU62" s="70">
        <f>+集計・資料①!CU45</f>
        <v>40</v>
      </c>
      <c r="AV62" s="70">
        <f>+集計・資料①!CV45</f>
        <v>21</v>
      </c>
      <c r="AW62" s="70">
        <f>+集計・資料①!CW45</f>
        <v>5</v>
      </c>
      <c r="AX62" s="70">
        <f>+集計・資料①!CX45</f>
        <v>0</v>
      </c>
      <c r="AY62" s="70">
        <f>+集計・資料①!CY45</f>
        <v>3</v>
      </c>
      <c r="AZ62" s="77">
        <f>+集計・資料①!CZ45</f>
        <v>1</v>
      </c>
      <c r="BA62" s="77">
        <f>+集計・資料①!DA45</f>
        <v>7</v>
      </c>
      <c r="BB62" s="100">
        <f>+集計・資料①!DB45</f>
        <v>0</v>
      </c>
      <c r="BC62" s="56">
        <f t="shared" si="58"/>
        <v>90</v>
      </c>
    </row>
    <row r="63" spans="1:55">
      <c r="A63" s="439"/>
      <c r="B63" s="89"/>
      <c r="C63" s="89"/>
      <c r="D63" s="89"/>
      <c r="E63" s="89"/>
      <c r="F63" s="89"/>
      <c r="G63" s="89"/>
      <c r="H63" s="89"/>
      <c r="I63" s="89"/>
      <c r="J63" s="89"/>
      <c r="K63" s="89"/>
      <c r="L63" s="89"/>
      <c r="M63" s="89"/>
      <c r="N63" s="89"/>
      <c r="O63" s="89"/>
      <c r="P63" s="89"/>
      <c r="Q63" s="89"/>
      <c r="R63" s="89"/>
      <c r="S63" s="89"/>
      <c r="T63" s="89"/>
      <c r="U63" s="89"/>
      <c r="V63" s="89"/>
      <c r="W63" s="89"/>
      <c r="X63" s="89"/>
      <c r="Y63" s="89"/>
      <c r="Z63" s="89"/>
      <c r="AA63" s="440"/>
      <c r="AC63" s="582" t="s">
        <v>431</v>
      </c>
      <c r="AD63" s="714">
        <f t="shared" ref="AD63:AO63" si="61">AR62</f>
        <v>0</v>
      </c>
      <c r="AE63" s="714">
        <f t="shared" si="61"/>
        <v>11</v>
      </c>
      <c r="AF63" s="714">
        <f t="shared" si="61"/>
        <v>2</v>
      </c>
      <c r="AG63" s="714">
        <f t="shared" si="61"/>
        <v>40</v>
      </c>
      <c r="AH63" s="714">
        <f t="shared" si="61"/>
        <v>21</v>
      </c>
      <c r="AI63" s="714">
        <f t="shared" si="61"/>
        <v>5</v>
      </c>
      <c r="AJ63" s="714">
        <f t="shared" si="61"/>
        <v>0</v>
      </c>
      <c r="AK63" s="714">
        <f t="shared" si="61"/>
        <v>3</v>
      </c>
      <c r="AL63" s="714">
        <f t="shared" si="61"/>
        <v>1</v>
      </c>
      <c r="AM63" s="714">
        <f t="shared" si="61"/>
        <v>7</v>
      </c>
      <c r="AN63" s="714">
        <f t="shared" si="61"/>
        <v>0</v>
      </c>
      <c r="AO63" s="714">
        <f t="shared" si="61"/>
        <v>90</v>
      </c>
      <c r="AQ63" s="72" t="s">
        <v>447</v>
      </c>
      <c r="AR63" s="70">
        <f>+集計・資料①!CR47</f>
        <v>3</v>
      </c>
      <c r="AS63" s="70">
        <f>+集計・資料①!CS47</f>
        <v>60</v>
      </c>
      <c r="AT63" s="70">
        <f>+集計・資料①!CT47</f>
        <v>7</v>
      </c>
      <c r="AU63" s="70">
        <f>+集計・資料①!CU47</f>
        <v>148</v>
      </c>
      <c r="AV63" s="70">
        <f>+集計・資料①!CV47</f>
        <v>70</v>
      </c>
      <c r="AW63" s="70">
        <f>+集計・資料①!CW47</f>
        <v>7</v>
      </c>
      <c r="AX63" s="70">
        <f>+集計・資料①!CX47</f>
        <v>4</v>
      </c>
      <c r="AY63" s="70">
        <f>+集計・資料①!CY47</f>
        <v>9</v>
      </c>
      <c r="AZ63" s="77">
        <f>+集計・資料①!CZ47</f>
        <v>0</v>
      </c>
      <c r="BA63" s="77">
        <f>+集計・資料①!DA47</f>
        <v>41</v>
      </c>
      <c r="BB63" s="100">
        <f>+集計・資料①!DB47</f>
        <v>0</v>
      </c>
      <c r="BC63" s="56">
        <f t="shared" si="58"/>
        <v>349</v>
      </c>
    </row>
    <row r="64" spans="1:55">
      <c r="A64" s="439"/>
      <c r="B64" s="89"/>
      <c r="C64" s="89"/>
      <c r="D64" s="89"/>
      <c r="E64" s="89"/>
      <c r="F64" s="89"/>
      <c r="G64" s="89"/>
      <c r="H64" s="89"/>
      <c r="I64" s="89"/>
      <c r="J64" s="89"/>
      <c r="K64" s="89"/>
      <c r="L64" s="89"/>
      <c r="M64" s="89"/>
      <c r="N64" s="89"/>
      <c r="O64" s="89"/>
      <c r="P64" s="89"/>
      <c r="Q64" s="89"/>
      <c r="R64" s="89"/>
      <c r="S64" s="89"/>
      <c r="T64" s="89"/>
      <c r="U64" s="89"/>
      <c r="V64" s="89"/>
      <c r="W64" s="89"/>
      <c r="X64" s="89"/>
      <c r="Y64" s="89"/>
      <c r="Z64" s="89"/>
      <c r="AA64" s="440"/>
      <c r="AC64" s="582" t="s">
        <v>432</v>
      </c>
      <c r="AD64" s="714">
        <f t="shared" ref="AD64:AO64" si="62">AR61</f>
        <v>0</v>
      </c>
      <c r="AE64" s="714">
        <f t="shared" si="62"/>
        <v>7</v>
      </c>
      <c r="AF64" s="714">
        <f t="shared" si="62"/>
        <v>3</v>
      </c>
      <c r="AG64" s="714">
        <f t="shared" si="62"/>
        <v>46</v>
      </c>
      <c r="AH64" s="714">
        <f t="shared" si="62"/>
        <v>7</v>
      </c>
      <c r="AI64" s="714">
        <f t="shared" si="62"/>
        <v>1</v>
      </c>
      <c r="AJ64" s="714">
        <f t="shared" si="62"/>
        <v>0</v>
      </c>
      <c r="AK64" s="714">
        <f t="shared" si="62"/>
        <v>0</v>
      </c>
      <c r="AL64" s="714">
        <f t="shared" si="62"/>
        <v>2</v>
      </c>
      <c r="AM64" s="714">
        <f t="shared" si="62"/>
        <v>4</v>
      </c>
      <c r="AN64" s="714">
        <f t="shared" si="62"/>
        <v>0</v>
      </c>
      <c r="AO64" s="714">
        <f t="shared" si="62"/>
        <v>70</v>
      </c>
      <c r="AQ64" s="72" t="s">
        <v>448</v>
      </c>
      <c r="AR64" s="70">
        <f>+集計・資料①!CR49</f>
        <v>2</v>
      </c>
      <c r="AS64" s="70">
        <f>+集計・資料①!CS49</f>
        <v>38</v>
      </c>
      <c r="AT64" s="70">
        <f>+集計・資料①!CT49</f>
        <v>5</v>
      </c>
      <c r="AU64" s="70">
        <f>+集計・資料①!CU49</f>
        <v>114</v>
      </c>
      <c r="AV64" s="70">
        <f>+集計・資料①!CV49</f>
        <v>61</v>
      </c>
      <c r="AW64" s="70">
        <f>+集計・資料①!CW49</f>
        <v>8</v>
      </c>
      <c r="AX64" s="70">
        <f>+集計・資料①!CX49</f>
        <v>3</v>
      </c>
      <c r="AY64" s="70">
        <f>+集計・資料①!CY49</f>
        <v>15</v>
      </c>
      <c r="AZ64" s="77">
        <f>+集計・資料①!CZ49</f>
        <v>2</v>
      </c>
      <c r="BA64" s="77">
        <f>+集計・資料①!DA49</f>
        <v>74</v>
      </c>
      <c r="BB64" s="100">
        <f>+集計・資料①!DB49</f>
        <v>0</v>
      </c>
      <c r="BC64" s="56">
        <f t="shared" si="58"/>
        <v>322</v>
      </c>
    </row>
    <row r="65" spans="1:55" ht="11.25" thickBot="1">
      <c r="A65" s="439"/>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440"/>
      <c r="AC65" s="582" t="s">
        <v>433</v>
      </c>
      <c r="AD65" s="714">
        <f t="shared" ref="AD65:AO65" si="63">AR60</f>
        <v>2</v>
      </c>
      <c r="AE65" s="714">
        <f t="shared" si="63"/>
        <v>2</v>
      </c>
      <c r="AF65" s="714">
        <f t="shared" si="63"/>
        <v>2</v>
      </c>
      <c r="AG65" s="714">
        <f t="shared" si="63"/>
        <v>31</v>
      </c>
      <c r="AH65" s="714">
        <f t="shared" si="63"/>
        <v>3</v>
      </c>
      <c r="AI65" s="714">
        <f t="shared" si="63"/>
        <v>1</v>
      </c>
      <c r="AJ65" s="714">
        <f t="shared" si="63"/>
        <v>1</v>
      </c>
      <c r="AK65" s="714">
        <f t="shared" si="63"/>
        <v>7</v>
      </c>
      <c r="AL65" s="714">
        <f t="shared" si="63"/>
        <v>3</v>
      </c>
      <c r="AM65" s="714">
        <f t="shared" si="63"/>
        <v>0</v>
      </c>
      <c r="AN65" s="714">
        <f t="shared" si="63"/>
        <v>0</v>
      </c>
      <c r="AO65" s="714">
        <f t="shared" si="63"/>
        <v>52</v>
      </c>
      <c r="AQ65" s="81" t="s">
        <v>449</v>
      </c>
      <c r="AR65" s="82">
        <f>+集計・資料①!CR51</f>
        <v>3</v>
      </c>
      <c r="AS65" s="82">
        <f>+集計・資料①!CS51</f>
        <v>10</v>
      </c>
      <c r="AT65" s="82">
        <f>+集計・資料①!CT51</f>
        <v>0</v>
      </c>
      <c r="AU65" s="82">
        <f>+集計・資料①!CU51</f>
        <v>40</v>
      </c>
      <c r="AV65" s="82">
        <f>+集計・資料①!CV51</f>
        <v>26</v>
      </c>
      <c r="AW65" s="82">
        <f>+集計・資料①!CW51</f>
        <v>3</v>
      </c>
      <c r="AX65" s="82">
        <f>+集計・資料①!CX51</f>
        <v>1</v>
      </c>
      <c r="AY65" s="82">
        <f>+集計・資料①!CY51</f>
        <v>2</v>
      </c>
      <c r="AZ65" s="61">
        <f>+集計・資料①!CZ51</f>
        <v>2</v>
      </c>
      <c r="BA65" s="61">
        <f>+集計・資料①!DA51</f>
        <v>41</v>
      </c>
      <c r="BB65" s="62">
        <f>+集計・資料①!DB51</f>
        <v>2</v>
      </c>
      <c r="BC65" s="63">
        <f t="shared" si="58"/>
        <v>130</v>
      </c>
    </row>
    <row r="66" spans="1:55" ht="12" thickTop="1" thickBot="1">
      <c r="A66" s="439"/>
      <c r="B66" s="89"/>
      <c r="C66" s="89"/>
      <c r="D66" s="89"/>
      <c r="E66" s="89"/>
      <c r="F66" s="89"/>
      <c r="G66" s="89"/>
      <c r="H66" s="89"/>
      <c r="I66" s="89"/>
      <c r="J66" s="89"/>
      <c r="K66" s="89"/>
      <c r="L66" s="89"/>
      <c r="M66" s="89"/>
      <c r="N66" s="89"/>
      <c r="O66" s="89"/>
      <c r="P66" s="89"/>
      <c r="Q66" s="89"/>
      <c r="R66" s="89"/>
      <c r="S66" s="89"/>
      <c r="T66" s="89"/>
      <c r="U66" s="89"/>
      <c r="V66" s="89"/>
      <c r="W66" s="89"/>
      <c r="X66" s="89"/>
      <c r="Y66" s="89"/>
      <c r="Z66" s="89"/>
      <c r="AA66" s="440"/>
      <c r="AC66" s="580" t="s">
        <v>631</v>
      </c>
      <c r="AD66" s="714">
        <f t="shared" ref="AD66:AO66" si="64">SUM(AD60:AD65)</f>
        <v>10</v>
      </c>
      <c r="AE66" s="714">
        <f t="shared" si="64"/>
        <v>128</v>
      </c>
      <c r="AF66" s="714">
        <f t="shared" si="64"/>
        <v>19</v>
      </c>
      <c r="AG66" s="714">
        <f t="shared" si="64"/>
        <v>419</v>
      </c>
      <c r="AH66" s="714">
        <f t="shared" si="64"/>
        <v>188</v>
      </c>
      <c r="AI66" s="714">
        <f t="shared" si="64"/>
        <v>25</v>
      </c>
      <c r="AJ66" s="714">
        <f t="shared" si="64"/>
        <v>9</v>
      </c>
      <c r="AK66" s="714">
        <f t="shared" si="64"/>
        <v>36</v>
      </c>
      <c r="AL66" s="714">
        <f t="shared" si="64"/>
        <v>10</v>
      </c>
      <c r="AM66" s="714">
        <f t="shared" si="64"/>
        <v>167</v>
      </c>
      <c r="AN66" s="714">
        <f t="shared" si="64"/>
        <v>2</v>
      </c>
      <c r="AO66" s="714">
        <f t="shared" si="64"/>
        <v>1013</v>
      </c>
      <c r="AQ66" s="39" t="s">
        <v>631</v>
      </c>
      <c r="AR66" s="84">
        <f>SUM(AR60:AR65)</f>
        <v>10</v>
      </c>
      <c r="AS66" s="85">
        <f t="shared" ref="AS66:BC66" si="65">SUM(AS60:AS65)</f>
        <v>128</v>
      </c>
      <c r="AT66" s="85">
        <f t="shared" si="65"/>
        <v>19</v>
      </c>
      <c r="AU66" s="85">
        <f t="shared" si="65"/>
        <v>419</v>
      </c>
      <c r="AV66" s="85">
        <f t="shared" si="65"/>
        <v>188</v>
      </c>
      <c r="AW66" s="85">
        <f t="shared" si="65"/>
        <v>25</v>
      </c>
      <c r="AX66" s="85">
        <f t="shared" si="65"/>
        <v>9</v>
      </c>
      <c r="AY66" s="85">
        <f t="shared" si="65"/>
        <v>36</v>
      </c>
      <c r="AZ66" s="85">
        <f t="shared" si="65"/>
        <v>10</v>
      </c>
      <c r="BA66" s="85">
        <f t="shared" si="65"/>
        <v>167</v>
      </c>
      <c r="BB66" s="86">
        <f t="shared" si="65"/>
        <v>2</v>
      </c>
      <c r="BC66" s="67">
        <f t="shared" si="65"/>
        <v>1013</v>
      </c>
    </row>
    <row r="67" spans="1:55">
      <c r="A67" s="439"/>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440"/>
    </row>
    <row r="68" spans="1:55">
      <c r="A68" s="439"/>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440"/>
    </row>
    <row r="69" spans="1:55">
      <c r="A69" s="439"/>
      <c r="B69" s="89"/>
      <c r="C69" s="89"/>
      <c r="D69" s="89"/>
      <c r="E69" s="89"/>
      <c r="F69" s="89"/>
      <c r="G69" s="89"/>
      <c r="H69" s="89"/>
      <c r="I69" s="89"/>
      <c r="J69" s="89"/>
      <c r="K69" s="89"/>
      <c r="L69" s="89"/>
      <c r="M69" s="89"/>
      <c r="N69" s="89"/>
      <c r="O69" s="89"/>
      <c r="P69" s="89"/>
      <c r="Q69" s="89"/>
      <c r="R69" s="89"/>
      <c r="S69" s="89"/>
      <c r="T69" s="89"/>
      <c r="U69" s="89"/>
      <c r="V69" s="89"/>
      <c r="W69" s="89"/>
      <c r="X69" s="89"/>
      <c r="Y69" s="89"/>
      <c r="Z69" s="89"/>
      <c r="AA69" s="440"/>
    </row>
    <row r="70" spans="1:55">
      <c r="A70" s="439"/>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440"/>
    </row>
    <row r="71" spans="1:55">
      <c r="A71" s="439"/>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440"/>
    </row>
    <row r="72" spans="1:55">
      <c r="A72" s="439"/>
      <c r="B72" s="89"/>
      <c r="C72" s="89"/>
      <c r="D72" s="89"/>
      <c r="E72" s="89"/>
      <c r="F72" s="89"/>
      <c r="G72" s="89"/>
      <c r="H72" s="89"/>
      <c r="I72" s="89"/>
      <c r="J72" s="89"/>
      <c r="K72" s="89"/>
      <c r="L72" s="89"/>
      <c r="M72" s="89"/>
      <c r="N72" s="89"/>
      <c r="O72" s="89"/>
      <c r="P72" s="89"/>
      <c r="Q72" s="89"/>
      <c r="R72" s="89"/>
      <c r="S72" s="89"/>
      <c r="T72" s="89"/>
      <c r="U72" s="89"/>
      <c r="V72" s="89"/>
      <c r="W72" s="89"/>
      <c r="X72" s="89"/>
      <c r="Y72" s="89"/>
      <c r="Z72" s="89"/>
      <c r="AA72" s="440"/>
    </row>
    <row r="73" spans="1:55">
      <c r="A73" s="439"/>
      <c r="B73" s="89"/>
      <c r="C73" s="89"/>
      <c r="D73" s="89"/>
      <c r="E73" s="89"/>
      <c r="F73" s="89"/>
      <c r="G73" s="89"/>
      <c r="H73" s="89"/>
      <c r="I73" s="89"/>
      <c r="J73" s="89"/>
      <c r="K73" s="89"/>
      <c r="L73" s="89"/>
      <c r="M73" s="89"/>
      <c r="N73" s="89"/>
      <c r="O73" s="89"/>
      <c r="P73" s="89"/>
      <c r="Q73" s="89"/>
      <c r="R73" s="89"/>
      <c r="S73" s="89"/>
      <c r="T73" s="89"/>
      <c r="U73" s="89"/>
      <c r="V73" s="89"/>
      <c r="W73" s="89"/>
      <c r="X73" s="89"/>
      <c r="Y73" s="89"/>
      <c r="Z73" s="89"/>
      <c r="AA73" s="440"/>
    </row>
    <row r="74" spans="1:55">
      <c r="A74" s="439"/>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440"/>
    </row>
    <row r="75" spans="1:55">
      <c r="A75" s="441"/>
      <c r="B75" s="442"/>
      <c r="C75" s="442"/>
      <c r="D75" s="442"/>
      <c r="E75" s="442"/>
      <c r="F75" s="442"/>
      <c r="G75" s="442"/>
      <c r="H75" s="442"/>
      <c r="I75" s="442"/>
      <c r="J75" s="442"/>
      <c r="K75" s="442"/>
      <c r="L75" s="442"/>
      <c r="M75" s="442"/>
      <c r="N75" s="442"/>
      <c r="O75" s="442"/>
      <c r="P75" s="442"/>
      <c r="Q75" s="442"/>
      <c r="R75" s="442"/>
      <c r="S75" s="442"/>
      <c r="T75" s="442"/>
      <c r="U75" s="442"/>
      <c r="V75" s="442"/>
      <c r="W75" s="442"/>
      <c r="X75" s="442"/>
      <c r="Y75" s="442"/>
      <c r="Z75" s="442"/>
      <c r="AA75" s="443"/>
    </row>
  </sheetData>
  <mergeCells count="3">
    <mergeCell ref="A1:B1"/>
    <mergeCell ref="V1:AA1"/>
    <mergeCell ref="B3:I20"/>
  </mergeCells>
  <phoneticPr fontId="4"/>
  <printOptions horizontalCentered="1" verticalCentered="1"/>
  <pageMargins left="0.39370078740157483" right="0.39370078740157483" top="0.26" bottom="0.39370078740157483" header="0.3" footer="0.51181102362204722"/>
  <pageSetup paperSize="9" scale="73" orientation="portrait" r:id="rId1"/>
  <headerFooter alignWithMargins="0"/>
  <colBreaks count="2" manualBreakCount="2">
    <brk id="27" max="74" man="1"/>
    <brk id="5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theme="9" tint="0.59999389629810485"/>
  </sheetPr>
  <dimension ref="A1:AW66"/>
  <sheetViews>
    <sheetView showGridLines="0" view="pageBreakPreview" zoomScale="80" zoomScaleNormal="100" zoomScaleSheetLayoutView="80" workbookViewId="0">
      <selection activeCell="AD72" sqref="AD72"/>
    </sheetView>
  </sheetViews>
  <sheetFormatPr defaultColWidth="10.28515625" defaultRowHeight="10.5"/>
  <cols>
    <col min="1" max="27" width="3.5703125" style="28" customWidth="1"/>
    <col min="28" max="28" width="1.42578125" style="28" customWidth="1"/>
    <col min="29" max="29" width="14.7109375" style="28" customWidth="1"/>
    <col min="30" max="32" width="7.85546875" style="28" customWidth="1"/>
    <col min="33" max="33" width="2.140625" style="28" customWidth="1"/>
    <col min="34" max="34" width="15.5703125" style="28" customWidth="1"/>
    <col min="35" max="38" width="7.85546875" style="28" customWidth="1"/>
    <col min="39" max="39" width="1.42578125" style="28" customWidth="1"/>
    <col min="40" max="40" width="14.7109375" style="28" customWidth="1"/>
    <col min="41" max="43" width="7.85546875" style="28" customWidth="1"/>
    <col min="44" max="44" width="2.140625" style="28" customWidth="1"/>
    <col min="45" max="45" width="15.5703125" style="28" customWidth="1"/>
    <col min="46" max="49" width="7.85546875" style="28" customWidth="1"/>
    <col min="50" max="16384" width="10.28515625" style="28"/>
  </cols>
  <sheetData>
    <row r="1" spans="1:49" ht="21" customHeight="1" thickBot="1">
      <c r="A1" s="823">
        <v>32</v>
      </c>
      <c r="B1" s="823"/>
      <c r="C1" s="499" t="s">
        <v>677</v>
      </c>
      <c r="D1" s="499"/>
      <c r="E1" s="499"/>
      <c r="F1" s="499"/>
      <c r="G1" s="499"/>
      <c r="H1" s="499"/>
      <c r="I1" s="499"/>
      <c r="J1" s="499"/>
      <c r="K1" s="499"/>
      <c r="L1" s="499"/>
      <c r="M1" s="499"/>
      <c r="N1" s="499"/>
      <c r="O1" s="499"/>
      <c r="P1" s="499"/>
      <c r="Q1" s="499"/>
      <c r="R1" s="499"/>
      <c r="S1" s="499"/>
      <c r="T1" s="499"/>
      <c r="U1" s="499"/>
      <c r="V1" s="824" t="s">
        <v>601</v>
      </c>
      <c r="W1" s="824"/>
      <c r="X1" s="824"/>
      <c r="Y1" s="824"/>
      <c r="Z1" s="824"/>
      <c r="AA1" s="824"/>
      <c r="AC1" s="28" t="s">
        <v>510</v>
      </c>
      <c r="AN1" s="28" t="s">
        <v>264</v>
      </c>
    </row>
    <row r="3" spans="1:49" ht="11.25" thickBot="1">
      <c r="B3" s="825" t="s">
        <v>768</v>
      </c>
      <c r="C3" s="859"/>
      <c r="D3" s="859"/>
      <c r="E3" s="859"/>
      <c r="F3" s="859"/>
      <c r="G3" s="859"/>
      <c r="H3" s="859"/>
      <c r="I3" s="859"/>
      <c r="J3" s="859"/>
      <c r="K3" s="859"/>
      <c r="L3" s="859"/>
      <c r="N3" s="436"/>
      <c r="O3" s="437"/>
      <c r="P3" s="437"/>
      <c r="Q3" s="437"/>
      <c r="R3" s="437"/>
      <c r="S3" s="437"/>
      <c r="T3" s="437"/>
      <c r="U3" s="437"/>
      <c r="V3" s="437"/>
      <c r="W3" s="437"/>
      <c r="X3" s="437"/>
      <c r="Y3" s="437"/>
      <c r="Z3" s="437"/>
      <c r="AA3" s="438"/>
      <c r="AC3" s="28" t="s">
        <v>667</v>
      </c>
      <c r="AH3" s="28" t="s">
        <v>4</v>
      </c>
      <c r="AN3" s="28" t="s">
        <v>667</v>
      </c>
      <c r="AS3" s="28" t="s">
        <v>4</v>
      </c>
    </row>
    <row r="4" spans="1:49" ht="11.25" thickBot="1">
      <c r="B4" s="859"/>
      <c r="C4" s="859"/>
      <c r="D4" s="859"/>
      <c r="E4" s="859"/>
      <c r="F4" s="859"/>
      <c r="G4" s="859"/>
      <c r="H4" s="859"/>
      <c r="I4" s="859"/>
      <c r="J4" s="859"/>
      <c r="K4" s="859"/>
      <c r="L4" s="859"/>
      <c r="N4" s="439"/>
      <c r="O4" s="89"/>
      <c r="P4" s="89"/>
      <c r="Q4" s="89"/>
      <c r="R4" s="89"/>
      <c r="S4" s="89"/>
      <c r="T4" s="89"/>
      <c r="U4" s="89"/>
      <c r="V4" s="89"/>
      <c r="W4" s="89"/>
      <c r="X4" s="89"/>
      <c r="Y4" s="89"/>
      <c r="Z4" s="89"/>
      <c r="AA4" s="440"/>
      <c r="AC4" s="580" t="s">
        <v>625</v>
      </c>
      <c r="AD4" s="581" t="s">
        <v>2</v>
      </c>
      <c r="AE4" s="581" t="s">
        <v>3</v>
      </c>
      <c r="AF4" s="580" t="s">
        <v>414</v>
      </c>
      <c r="AH4" s="580" t="s">
        <v>625</v>
      </c>
      <c r="AI4" s="581" t="s">
        <v>2</v>
      </c>
      <c r="AJ4" s="581" t="s">
        <v>3</v>
      </c>
      <c r="AK4" s="580" t="s">
        <v>414</v>
      </c>
      <c r="AL4" s="580" t="s">
        <v>631</v>
      </c>
      <c r="AN4" s="29" t="s">
        <v>625</v>
      </c>
      <c r="AO4" s="159" t="s">
        <v>2</v>
      </c>
      <c r="AP4" s="160" t="s">
        <v>3</v>
      </c>
      <c r="AQ4" s="32" t="s">
        <v>414</v>
      </c>
      <c r="AS4" s="29" t="s">
        <v>625</v>
      </c>
      <c r="AT4" s="159" t="s">
        <v>2</v>
      </c>
      <c r="AU4" s="160" t="s">
        <v>3</v>
      </c>
      <c r="AV4" s="45" t="s">
        <v>414</v>
      </c>
      <c r="AW4" s="34" t="s">
        <v>631</v>
      </c>
    </row>
    <row r="5" spans="1:49" ht="11.25" thickBot="1">
      <c r="B5" s="859"/>
      <c r="C5" s="859"/>
      <c r="D5" s="859"/>
      <c r="E5" s="859"/>
      <c r="F5" s="859"/>
      <c r="G5" s="859"/>
      <c r="H5" s="859"/>
      <c r="I5" s="859"/>
      <c r="J5" s="859"/>
      <c r="K5" s="859"/>
      <c r="L5" s="859"/>
      <c r="N5" s="439"/>
      <c r="O5" s="89"/>
      <c r="P5" s="89"/>
      <c r="Q5" s="89"/>
      <c r="R5" s="89"/>
      <c r="S5" s="89"/>
      <c r="T5" s="89"/>
      <c r="U5" s="89"/>
      <c r="V5" s="89"/>
      <c r="W5" s="89"/>
      <c r="X5" s="89"/>
      <c r="Y5" s="89"/>
      <c r="Z5" s="89"/>
      <c r="AA5" s="440"/>
      <c r="AC5" s="580" t="s">
        <v>633</v>
      </c>
      <c r="AD5" s="706">
        <f>AO5</f>
        <v>0.84797630799605128</v>
      </c>
      <c r="AE5" s="706">
        <f>AP5</f>
        <v>0.14807502467917077</v>
      </c>
      <c r="AF5" s="706">
        <f>AQ5</f>
        <v>3.9486673247778872E-3</v>
      </c>
      <c r="AH5" s="580" t="s">
        <v>633</v>
      </c>
      <c r="AI5" s="714">
        <f>AT5</f>
        <v>859</v>
      </c>
      <c r="AJ5" s="714">
        <f>AU5</f>
        <v>150</v>
      </c>
      <c r="AK5" s="714">
        <f>AV5</f>
        <v>4</v>
      </c>
      <c r="AL5" s="714">
        <f>AW5</f>
        <v>1013</v>
      </c>
      <c r="AN5" s="152" t="s">
        <v>633</v>
      </c>
      <c r="AO5" s="132">
        <f>+AT5/$AW5</f>
        <v>0.84797630799605128</v>
      </c>
      <c r="AP5" s="133">
        <f>+AU5/$AW5</f>
        <v>0.14807502467917077</v>
      </c>
      <c r="AQ5" s="135">
        <f>+AV5/$AW5</f>
        <v>3.9486673247778872E-3</v>
      </c>
      <c r="AS5" s="152" t="s">
        <v>633</v>
      </c>
      <c r="AT5" s="153">
        <f>+集計・資料①!Y33</f>
        <v>859</v>
      </c>
      <c r="AU5" s="154">
        <f>+集計・資料①!AF33</f>
        <v>150</v>
      </c>
      <c r="AV5" s="155">
        <f>+集計・資料①!AG33</f>
        <v>4</v>
      </c>
      <c r="AW5" s="67">
        <f>+SUM(AT5:AV5)</f>
        <v>1013</v>
      </c>
    </row>
    <row r="6" spans="1:49">
      <c r="B6" s="859"/>
      <c r="C6" s="859"/>
      <c r="D6" s="859"/>
      <c r="E6" s="859"/>
      <c r="F6" s="859"/>
      <c r="G6" s="859"/>
      <c r="H6" s="859"/>
      <c r="I6" s="859"/>
      <c r="J6" s="859"/>
      <c r="K6" s="859"/>
      <c r="L6" s="859"/>
      <c r="N6" s="439"/>
      <c r="O6" s="89"/>
      <c r="P6" s="89"/>
      <c r="Q6" s="89"/>
      <c r="R6" s="89"/>
      <c r="S6" s="89"/>
      <c r="T6" s="89"/>
      <c r="U6" s="89"/>
      <c r="V6" s="89"/>
      <c r="W6" s="89"/>
      <c r="X6" s="89"/>
      <c r="Y6" s="89"/>
      <c r="Z6" s="89"/>
      <c r="AA6" s="440"/>
    </row>
    <row r="7" spans="1:49">
      <c r="B7" s="859"/>
      <c r="C7" s="859"/>
      <c r="D7" s="859"/>
      <c r="E7" s="859"/>
      <c r="F7" s="859"/>
      <c r="G7" s="859"/>
      <c r="H7" s="859"/>
      <c r="I7" s="859"/>
      <c r="J7" s="859"/>
      <c r="K7" s="859"/>
      <c r="L7" s="859"/>
      <c r="N7" s="439"/>
      <c r="O7" s="89"/>
      <c r="P7" s="89"/>
      <c r="Q7" s="89"/>
      <c r="R7" s="89"/>
      <c r="S7" s="89"/>
      <c r="T7" s="89"/>
      <c r="U7" s="89"/>
      <c r="V7" s="89"/>
      <c r="W7" s="89"/>
      <c r="X7" s="89"/>
      <c r="Y7" s="89"/>
      <c r="Z7" s="89"/>
      <c r="AA7" s="440"/>
      <c r="AC7" s="28" t="s">
        <v>708</v>
      </c>
      <c r="AH7" s="28" t="s">
        <v>710</v>
      </c>
      <c r="AN7" s="28" t="s">
        <v>667</v>
      </c>
      <c r="AS7" s="28" t="s">
        <v>4</v>
      </c>
    </row>
    <row r="8" spans="1:49" ht="11.25" thickBot="1">
      <c r="B8" s="859"/>
      <c r="C8" s="859"/>
      <c r="D8" s="859"/>
      <c r="E8" s="859"/>
      <c r="F8" s="859"/>
      <c r="G8" s="859"/>
      <c r="H8" s="859"/>
      <c r="I8" s="859"/>
      <c r="J8" s="859"/>
      <c r="K8" s="859"/>
      <c r="L8" s="859"/>
      <c r="N8" s="439"/>
      <c r="O8" s="89"/>
      <c r="P8" s="89"/>
      <c r="Q8" s="89"/>
      <c r="R8" s="89"/>
      <c r="S8" s="89"/>
      <c r="T8" s="89"/>
      <c r="U8" s="89"/>
      <c r="V8" s="89"/>
      <c r="W8" s="89"/>
      <c r="X8" s="89"/>
      <c r="Y8" s="89"/>
      <c r="Z8" s="89"/>
      <c r="AA8" s="440"/>
    </row>
    <row r="9" spans="1:49" ht="11.25" thickBot="1">
      <c r="B9" s="859"/>
      <c r="C9" s="859"/>
      <c r="D9" s="859"/>
      <c r="E9" s="859"/>
      <c r="F9" s="859"/>
      <c r="G9" s="859"/>
      <c r="H9" s="859"/>
      <c r="I9" s="859"/>
      <c r="J9" s="859"/>
      <c r="K9" s="859"/>
      <c r="L9" s="859"/>
      <c r="N9" s="439"/>
      <c r="O9" s="89"/>
      <c r="P9" s="89"/>
      <c r="Q9" s="89"/>
      <c r="R9" s="89"/>
      <c r="S9" s="89"/>
      <c r="T9" s="89"/>
      <c r="U9" s="89"/>
      <c r="V9" s="89"/>
      <c r="W9" s="89"/>
      <c r="X9" s="89"/>
      <c r="Y9" s="89"/>
      <c r="Z9" s="89"/>
      <c r="AA9" s="440"/>
      <c r="AC9" s="580" t="s">
        <v>625</v>
      </c>
      <c r="AD9" s="581" t="s">
        <v>2</v>
      </c>
      <c r="AE9" s="581" t="s">
        <v>3</v>
      </c>
      <c r="AF9" s="580" t="s">
        <v>414</v>
      </c>
      <c r="AH9" s="580" t="s">
        <v>625</v>
      </c>
      <c r="AI9" s="581" t="s">
        <v>2</v>
      </c>
      <c r="AJ9" s="581" t="s">
        <v>3</v>
      </c>
      <c r="AK9" s="580" t="s">
        <v>414</v>
      </c>
      <c r="AL9" s="580" t="s">
        <v>631</v>
      </c>
      <c r="AN9" s="33" t="s">
        <v>625</v>
      </c>
      <c r="AO9" s="161" t="s">
        <v>2</v>
      </c>
      <c r="AP9" s="27" t="s">
        <v>3</v>
      </c>
      <c r="AQ9" s="105" t="s">
        <v>414</v>
      </c>
      <c r="AS9" s="33" t="s">
        <v>625</v>
      </c>
      <c r="AT9" s="159" t="s">
        <v>2</v>
      </c>
      <c r="AU9" s="160" t="s">
        <v>3</v>
      </c>
      <c r="AV9" s="45" t="s">
        <v>414</v>
      </c>
      <c r="AW9" s="34" t="s">
        <v>631</v>
      </c>
    </row>
    <row r="10" spans="1:49">
      <c r="B10" s="859"/>
      <c r="C10" s="859"/>
      <c r="D10" s="859"/>
      <c r="E10" s="859"/>
      <c r="F10" s="859"/>
      <c r="G10" s="859"/>
      <c r="H10" s="859"/>
      <c r="I10" s="859"/>
      <c r="J10" s="859"/>
      <c r="K10" s="859"/>
      <c r="L10" s="859"/>
      <c r="N10" s="439"/>
      <c r="O10" s="89"/>
      <c r="P10" s="89"/>
      <c r="Q10" s="89"/>
      <c r="R10" s="89"/>
      <c r="S10" s="89"/>
      <c r="T10" s="89"/>
      <c r="U10" s="89"/>
      <c r="V10" s="89"/>
      <c r="W10" s="89"/>
      <c r="X10" s="89"/>
      <c r="Y10" s="89"/>
      <c r="Z10" s="89"/>
      <c r="AA10" s="440"/>
      <c r="AC10" s="578" t="s">
        <v>416</v>
      </c>
      <c r="AD10" s="706">
        <f>AO22</f>
        <v>0.76506024096385539</v>
      </c>
      <c r="AE10" s="706">
        <f>AP22</f>
        <v>0.23493975903614459</v>
      </c>
      <c r="AF10" s="706">
        <f>AQ22</f>
        <v>0</v>
      </c>
      <c r="AH10" s="578" t="s">
        <v>416</v>
      </c>
      <c r="AI10" s="714">
        <f>AT22</f>
        <v>127</v>
      </c>
      <c r="AJ10" s="714">
        <f>AU22</f>
        <v>39</v>
      </c>
      <c r="AK10" s="714">
        <f>AV22</f>
        <v>0</v>
      </c>
      <c r="AL10" s="714">
        <f>AW22</f>
        <v>166</v>
      </c>
      <c r="AN10" s="46" t="s">
        <v>632</v>
      </c>
      <c r="AO10" s="92" t="e">
        <f t="shared" ref="AO10:AO22" si="0">+AT10/$AW10</f>
        <v>#DIV/0!</v>
      </c>
      <c r="AP10" s="48" t="e">
        <f t="shared" ref="AP10:AP22" si="1">+AU10/$AW10</f>
        <v>#DIV/0!</v>
      </c>
      <c r="AQ10" s="93" t="e">
        <f t="shared" ref="AQ10:AQ22" si="2">+AV10/$AW10</f>
        <v>#DIV/0!</v>
      </c>
      <c r="AS10" s="150" t="s">
        <v>632</v>
      </c>
      <c r="AT10" s="50">
        <f>+集計・資料①!Y7</f>
        <v>0</v>
      </c>
      <c r="AU10" s="51">
        <f>+集計・資料①!AF7</f>
        <v>0</v>
      </c>
      <c r="AV10" s="52">
        <f>+集計・資料①!AG7</f>
        <v>0</v>
      </c>
      <c r="AW10" s="53">
        <f>+SUM(AT10:AV10)</f>
        <v>0</v>
      </c>
    </row>
    <row r="11" spans="1:49" ht="10.5" customHeight="1">
      <c r="B11" s="859"/>
      <c r="C11" s="859"/>
      <c r="D11" s="859"/>
      <c r="E11" s="859"/>
      <c r="F11" s="859"/>
      <c r="G11" s="859"/>
      <c r="H11" s="859"/>
      <c r="I11" s="859"/>
      <c r="J11" s="859"/>
      <c r="K11" s="859"/>
      <c r="L11" s="859"/>
      <c r="N11" s="439"/>
      <c r="O11" s="89"/>
      <c r="P11" s="89"/>
      <c r="Q11" s="89"/>
      <c r="R11" s="89"/>
      <c r="S11" s="89"/>
      <c r="T11" s="89"/>
      <c r="U11" s="89"/>
      <c r="V11" s="89"/>
      <c r="W11" s="89"/>
      <c r="X11" s="89"/>
      <c r="Y11" s="89"/>
      <c r="Z11" s="89"/>
      <c r="AA11" s="440"/>
      <c r="AC11" s="708" t="s">
        <v>417</v>
      </c>
      <c r="AD11" s="706">
        <f>AO21</f>
        <v>0.90625</v>
      </c>
      <c r="AE11" s="706">
        <f>AP21</f>
        <v>9.375E-2</v>
      </c>
      <c r="AF11" s="706">
        <f>AQ21</f>
        <v>0</v>
      </c>
      <c r="AH11" s="708" t="s">
        <v>417</v>
      </c>
      <c r="AI11" s="714">
        <f>AT21</f>
        <v>145</v>
      </c>
      <c r="AJ11" s="714">
        <f>AU21</f>
        <v>15</v>
      </c>
      <c r="AK11" s="714">
        <f>AV21</f>
        <v>0</v>
      </c>
      <c r="AL11" s="714">
        <f>AW21</f>
        <v>160</v>
      </c>
      <c r="AN11" s="8" t="s">
        <v>619</v>
      </c>
      <c r="AO11" s="98">
        <f t="shared" si="0"/>
        <v>0.8771929824561403</v>
      </c>
      <c r="AP11" s="74">
        <f t="shared" si="1"/>
        <v>0.12280701754385964</v>
      </c>
      <c r="AQ11" s="75">
        <f t="shared" si="2"/>
        <v>0</v>
      </c>
      <c r="AS11" s="19" t="s">
        <v>619</v>
      </c>
      <c r="AT11" s="50">
        <f>+集計・資料①!Y9</f>
        <v>50</v>
      </c>
      <c r="AU11" s="51">
        <f>+集計・資料①!AF9</f>
        <v>7</v>
      </c>
      <c r="AV11" s="52">
        <f>+集計・資料①!AG9</f>
        <v>0</v>
      </c>
      <c r="AW11" s="56">
        <f t="shared" ref="AW11:AW23" si="3">+SUM(AT11:AV11)</f>
        <v>57</v>
      </c>
    </row>
    <row r="12" spans="1:49">
      <c r="B12" s="859"/>
      <c r="C12" s="859"/>
      <c r="D12" s="859"/>
      <c r="E12" s="859"/>
      <c r="F12" s="859"/>
      <c r="G12" s="859"/>
      <c r="H12" s="859"/>
      <c r="I12" s="859"/>
      <c r="J12" s="859"/>
      <c r="K12" s="859"/>
      <c r="L12" s="859"/>
      <c r="N12" s="439"/>
      <c r="O12" s="89"/>
      <c r="P12" s="89"/>
      <c r="Q12" s="89"/>
      <c r="R12" s="89"/>
      <c r="S12" s="89"/>
      <c r="T12" s="89"/>
      <c r="U12" s="89"/>
      <c r="V12" s="89"/>
      <c r="W12" s="89"/>
      <c r="X12" s="89"/>
      <c r="Y12" s="89"/>
      <c r="Z12" s="89"/>
      <c r="AA12" s="440"/>
      <c r="AC12" s="578" t="s">
        <v>418</v>
      </c>
      <c r="AD12" s="706">
        <f>AO20</f>
        <v>0.875</v>
      </c>
      <c r="AE12" s="706">
        <f>AP20</f>
        <v>0.125</v>
      </c>
      <c r="AF12" s="706">
        <f>AQ20</f>
        <v>0</v>
      </c>
      <c r="AH12" s="578" t="s">
        <v>418</v>
      </c>
      <c r="AI12" s="714">
        <f>AT20</f>
        <v>7</v>
      </c>
      <c r="AJ12" s="714">
        <f>AU20</f>
        <v>1</v>
      </c>
      <c r="AK12" s="714">
        <f>AV20</f>
        <v>0</v>
      </c>
      <c r="AL12" s="714">
        <f>AW20</f>
        <v>8</v>
      </c>
      <c r="AN12" s="8" t="s">
        <v>620</v>
      </c>
      <c r="AO12" s="98">
        <f t="shared" si="0"/>
        <v>0.85606060606060608</v>
      </c>
      <c r="AP12" s="74">
        <f t="shared" si="1"/>
        <v>0.14393939393939395</v>
      </c>
      <c r="AQ12" s="75">
        <f t="shared" si="2"/>
        <v>0</v>
      </c>
      <c r="AS12" s="19" t="s">
        <v>620</v>
      </c>
      <c r="AT12" s="50">
        <f>+集計・資料①!Y11</f>
        <v>113</v>
      </c>
      <c r="AU12" s="51">
        <f>+集計・資料①!AF11</f>
        <v>19</v>
      </c>
      <c r="AV12" s="52">
        <f>+集計・資料①!AG11</f>
        <v>0</v>
      </c>
      <c r="AW12" s="56">
        <f t="shared" si="3"/>
        <v>132</v>
      </c>
    </row>
    <row r="13" spans="1:49">
      <c r="B13" s="859"/>
      <c r="C13" s="859"/>
      <c r="D13" s="859"/>
      <c r="E13" s="859"/>
      <c r="F13" s="859"/>
      <c r="G13" s="859"/>
      <c r="H13" s="859"/>
      <c r="I13" s="859"/>
      <c r="J13" s="859"/>
      <c r="K13" s="859"/>
      <c r="L13" s="859"/>
      <c r="N13" s="439"/>
      <c r="O13" s="89"/>
      <c r="P13" s="89"/>
      <c r="Q13" s="89"/>
      <c r="R13" s="89"/>
      <c r="S13" s="89"/>
      <c r="T13" s="89"/>
      <c r="U13" s="89"/>
      <c r="V13" s="89"/>
      <c r="W13" s="89"/>
      <c r="X13" s="89"/>
      <c r="Y13" s="89"/>
      <c r="Z13" s="89"/>
      <c r="AA13" s="440"/>
      <c r="AC13" s="708" t="s">
        <v>419</v>
      </c>
      <c r="AD13" s="706">
        <f>AO19</f>
        <v>0.75</v>
      </c>
      <c r="AE13" s="706">
        <f>AP19</f>
        <v>0.25</v>
      </c>
      <c r="AF13" s="706">
        <f>AQ19</f>
        <v>0</v>
      </c>
      <c r="AH13" s="708" t="s">
        <v>419</v>
      </c>
      <c r="AI13" s="714">
        <f>AT19</f>
        <v>15</v>
      </c>
      <c r="AJ13" s="714">
        <f>AU19</f>
        <v>5</v>
      </c>
      <c r="AK13" s="714">
        <f>AV19</f>
        <v>0</v>
      </c>
      <c r="AL13" s="714">
        <f>AW19</f>
        <v>20</v>
      </c>
      <c r="AN13" s="8" t="s">
        <v>618</v>
      </c>
      <c r="AO13" s="98">
        <f t="shared" si="0"/>
        <v>0.89655172413793105</v>
      </c>
      <c r="AP13" s="74">
        <f t="shared" si="1"/>
        <v>0.10344827586206896</v>
      </c>
      <c r="AQ13" s="75">
        <f t="shared" si="2"/>
        <v>0</v>
      </c>
      <c r="AS13" s="19" t="s">
        <v>618</v>
      </c>
      <c r="AT13" s="50">
        <f>+集計・資料①!Y13</f>
        <v>26</v>
      </c>
      <c r="AU13" s="51">
        <f>+集計・資料①!AF13</f>
        <v>3</v>
      </c>
      <c r="AV13" s="52">
        <f>+集計・資料①!AG13</f>
        <v>0</v>
      </c>
      <c r="AW13" s="56">
        <f t="shared" si="3"/>
        <v>29</v>
      </c>
    </row>
    <row r="14" spans="1:49">
      <c r="B14" s="859"/>
      <c r="C14" s="859"/>
      <c r="D14" s="859"/>
      <c r="E14" s="859"/>
      <c r="F14" s="859"/>
      <c r="G14" s="859"/>
      <c r="H14" s="859"/>
      <c r="I14" s="859"/>
      <c r="J14" s="859"/>
      <c r="K14" s="859"/>
      <c r="L14" s="859"/>
      <c r="N14" s="439"/>
      <c r="O14" s="89"/>
      <c r="P14" s="89"/>
      <c r="Q14" s="89"/>
      <c r="R14" s="89"/>
      <c r="S14" s="89"/>
      <c r="T14" s="89"/>
      <c r="U14" s="89"/>
      <c r="V14" s="89"/>
      <c r="W14" s="89"/>
      <c r="X14" s="89"/>
      <c r="Y14" s="89"/>
      <c r="Z14" s="89"/>
      <c r="AA14" s="440"/>
      <c r="AC14" s="578" t="s">
        <v>420</v>
      </c>
      <c r="AD14" s="706">
        <f>AO18</f>
        <v>0.84100418410041844</v>
      </c>
      <c r="AE14" s="706">
        <f>AP18</f>
        <v>0.14644351464435146</v>
      </c>
      <c r="AF14" s="706">
        <f>AQ18</f>
        <v>1.2552301255230125E-2</v>
      </c>
      <c r="AH14" s="578" t="s">
        <v>420</v>
      </c>
      <c r="AI14" s="714">
        <f>AT18</f>
        <v>201</v>
      </c>
      <c r="AJ14" s="714">
        <f>AU18</f>
        <v>35</v>
      </c>
      <c r="AK14" s="714">
        <f>AV18</f>
        <v>3</v>
      </c>
      <c r="AL14" s="714">
        <f>AW18</f>
        <v>239</v>
      </c>
      <c r="AN14" s="8" t="s">
        <v>617</v>
      </c>
      <c r="AO14" s="98">
        <f t="shared" si="0"/>
        <v>0.8848920863309353</v>
      </c>
      <c r="AP14" s="74">
        <f t="shared" si="1"/>
        <v>0.1079136690647482</v>
      </c>
      <c r="AQ14" s="75">
        <f t="shared" si="2"/>
        <v>7.1942446043165471E-3</v>
      </c>
      <c r="AS14" s="19" t="s">
        <v>617</v>
      </c>
      <c r="AT14" s="50">
        <f>+集計・資料①!Y15</f>
        <v>123</v>
      </c>
      <c r="AU14" s="51">
        <f>+集計・資料①!AF15</f>
        <v>15</v>
      </c>
      <c r="AV14" s="52">
        <f>+集計・資料①!AG15</f>
        <v>1</v>
      </c>
      <c r="AW14" s="56">
        <f t="shared" si="3"/>
        <v>139</v>
      </c>
    </row>
    <row r="15" spans="1:49">
      <c r="B15" s="859"/>
      <c r="C15" s="859"/>
      <c r="D15" s="859"/>
      <c r="E15" s="859"/>
      <c r="F15" s="859"/>
      <c r="G15" s="859"/>
      <c r="H15" s="859"/>
      <c r="I15" s="859"/>
      <c r="J15" s="859"/>
      <c r="K15" s="859"/>
      <c r="L15" s="859"/>
      <c r="N15" s="439"/>
      <c r="O15" s="89"/>
      <c r="P15" s="89"/>
      <c r="Q15" s="89"/>
      <c r="R15" s="89"/>
      <c r="S15" s="89"/>
      <c r="T15" s="89"/>
      <c r="U15" s="89"/>
      <c r="V15" s="89"/>
      <c r="W15" s="89"/>
      <c r="X15" s="89"/>
      <c r="Y15" s="89"/>
      <c r="Z15" s="89"/>
      <c r="AA15" s="440"/>
      <c r="AC15" s="708" t="s">
        <v>421</v>
      </c>
      <c r="AD15" s="706">
        <f>AO17</f>
        <v>1</v>
      </c>
      <c r="AE15" s="706">
        <f>AP17</f>
        <v>0</v>
      </c>
      <c r="AF15" s="706">
        <f>AQ17</f>
        <v>0</v>
      </c>
      <c r="AH15" s="708" t="s">
        <v>421</v>
      </c>
      <c r="AI15" s="714">
        <f>AT17</f>
        <v>14</v>
      </c>
      <c r="AJ15" s="714">
        <f>AU17</f>
        <v>0</v>
      </c>
      <c r="AK15" s="714">
        <f>AV17</f>
        <v>0</v>
      </c>
      <c r="AL15" s="714">
        <f>AW17</f>
        <v>14</v>
      </c>
      <c r="AN15" s="8" t="s">
        <v>616</v>
      </c>
      <c r="AO15" s="98">
        <f t="shared" si="0"/>
        <v>0.7</v>
      </c>
      <c r="AP15" s="74">
        <f t="shared" si="1"/>
        <v>0.3</v>
      </c>
      <c r="AQ15" s="75">
        <f t="shared" si="2"/>
        <v>0</v>
      </c>
      <c r="AS15" s="19" t="s">
        <v>616</v>
      </c>
      <c r="AT15" s="50">
        <f>+集計・資料①!Y17</f>
        <v>21</v>
      </c>
      <c r="AU15" s="51">
        <f>+集計・資料①!AF17</f>
        <v>9</v>
      </c>
      <c r="AV15" s="52">
        <f>+集計・資料①!AG17</f>
        <v>0</v>
      </c>
      <c r="AW15" s="56">
        <f t="shared" si="3"/>
        <v>30</v>
      </c>
    </row>
    <row r="16" spans="1:49">
      <c r="B16" s="859"/>
      <c r="C16" s="859"/>
      <c r="D16" s="859"/>
      <c r="E16" s="859"/>
      <c r="F16" s="859"/>
      <c r="G16" s="859"/>
      <c r="H16" s="859"/>
      <c r="I16" s="859"/>
      <c r="J16" s="859"/>
      <c r="K16" s="859"/>
      <c r="L16" s="859"/>
      <c r="N16" s="441"/>
      <c r="O16" s="442"/>
      <c r="P16" s="442"/>
      <c r="Q16" s="442"/>
      <c r="R16" s="442"/>
      <c r="S16" s="442"/>
      <c r="T16" s="442"/>
      <c r="U16" s="442"/>
      <c r="V16" s="442"/>
      <c r="W16" s="442"/>
      <c r="X16" s="442"/>
      <c r="Y16" s="442"/>
      <c r="Z16" s="442"/>
      <c r="AA16" s="443"/>
      <c r="AC16" s="578" t="s">
        <v>422</v>
      </c>
      <c r="AD16" s="706">
        <f>AO16</f>
        <v>0.89473684210526316</v>
      </c>
      <c r="AE16" s="706">
        <f>AP16</f>
        <v>0.10526315789473684</v>
      </c>
      <c r="AF16" s="706">
        <f>AQ16</f>
        <v>0</v>
      </c>
      <c r="AH16" s="578" t="s">
        <v>422</v>
      </c>
      <c r="AI16" s="714">
        <f>AT16</f>
        <v>17</v>
      </c>
      <c r="AJ16" s="714">
        <f>AU16</f>
        <v>2</v>
      </c>
      <c r="AK16" s="714">
        <f>AV16</f>
        <v>0</v>
      </c>
      <c r="AL16" s="714">
        <f>AW16</f>
        <v>19</v>
      </c>
      <c r="AN16" s="8" t="s">
        <v>621</v>
      </c>
      <c r="AO16" s="98">
        <f t="shared" si="0"/>
        <v>0.89473684210526316</v>
      </c>
      <c r="AP16" s="74">
        <f t="shared" si="1"/>
        <v>0.10526315789473684</v>
      </c>
      <c r="AQ16" s="75">
        <f t="shared" si="2"/>
        <v>0</v>
      </c>
      <c r="AS16" s="19" t="s">
        <v>621</v>
      </c>
      <c r="AT16" s="50">
        <f>+集計・資料①!Y19</f>
        <v>17</v>
      </c>
      <c r="AU16" s="51">
        <f>+集計・資料①!AF19</f>
        <v>2</v>
      </c>
      <c r="AV16" s="52">
        <f>+集計・資料①!AG19</f>
        <v>0</v>
      </c>
      <c r="AW16" s="56">
        <f t="shared" si="3"/>
        <v>19</v>
      </c>
    </row>
    <row r="17" spans="1:49">
      <c r="O17" s="89"/>
      <c r="P17" s="89"/>
      <c r="Q17" s="89"/>
      <c r="R17" s="89"/>
      <c r="S17" s="89"/>
      <c r="T17" s="89"/>
      <c r="U17" s="89"/>
      <c r="V17" s="89"/>
      <c r="W17" s="89"/>
      <c r="X17" s="89"/>
      <c r="Y17" s="89"/>
      <c r="Z17" s="89"/>
      <c r="AA17" s="89"/>
      <c r="AC17" s="708" t="s">
        <v>423</v>
      </c>
      <c r="AD17" s="715">
        <f>AO15</f>
        <v>0.7</v>
      </c>
      <c r="AE17" s="790">
        <f>AP15</f>
        <v>0.3</v>
      </c>
      <c r="AF17" s="706">
        <f>AQ15</f>
        <v>0</v>
      </c>
      <c r="AH17" s="708" t="s">
        <v>423</v>
      </c>
      <c r="AI17" s="714">
        <f>AT15</f>
        <v>21</v>
      </c>
      <c r="AJ17" s="714">
        <f>AU15</f>
        <v>9</v>
      </c>
      <c r="AK17" s="714">
        <f>AV15</f>
        <v>0</v>
      </c>
      <c r="AL17" s="714">
        <f>AW15</f>
        <v>30</v>
      </c>
      <c r="AN17" s="8" t="s">
        <v>615</v>
      </c>
      <c r="AO17" s="98">
        <f t="shared" si="0"/>
        <v>1</v>
      </c>
      <c r="AP17" s="74">
        <f t="shared" si="1"/>
        <v>0</v>
      </c>
      <c r="AQ17" s="75">
        <f t="shared" si="2"/>
        <v>0</v>
      </c>
      <c r="AS17" s="19" t="s">
        <v>615</v>
      </c>
      <c r="AT17" s="50">
        <f>+集計・資料①!Y21</f>
        <v>14</v>
      </c>
      <c r="AU17" s="51">
        <f>+集計・資料①!AF21</f>
        <v>0</v>
      </c>
      <c r="AV17" s="52">
        <f>+集計・資料①!AG21</f>
        <v>0</v>
      </c>
      <c r="AW17" s="56">
        <f t="shared" si="3"/>
        <v>14</v>
      </c>
    </row>
    <row r="18" spans="1:49">
      <c r="A18" s="436"/>
      <c r="B18" s="437"/>
      <c r="C18" s="437"/>
      <c r="D18" s="437"/>
      <c r="E18" s="437"/>
      <c r="F18" s="437"/>
      <c r="G18" s="437"/>
      <c r="H18" s="437"/>
      <c r="I18" s="437"/>
      <c r="J18" s="437"/>
      <c r="K18" s="437"/>
      <c r="L18" s="437"/>
      <c r="M18" s="437"/>
      <c r="N18" s="437"/>
      <c r="O18" s="437"/>
      <c r="P18" s="437"/>
      <c r="Q18" s="437"/>
      <c r="R18" s="437"/>
      <c r="S18" s="437"/>
      <c r="T18" s="437"/>
      <c r="U18" s="437"/>
      <c r="V18" s="437"/>
      <c r="W18" s="437"/>
      <c r="X18" s="437"/>
      <c r="Y18" s="437"/>
      <c r="Z18" s="437"/>
      <c r="AA18" s="438"/>
      <c r="AC18" s="578" t="s">
        <v>424</v>
      </c>
      <c r="AD18" s="706">
        <f>AO14</f>
        <v>0.8848920863309353</v>
      </c>
      <c r="AE18" s="706">
        <f>AP14</f>
        <v>0.1079136690647482</v>
      </c>
      <c r="AF18" s="706">
        <f>AQ14</f>
        <v>7.1942446043165471E-3</v>
      </c>
      <c r="AH18" s="578" t="s">
        <v>424</v>
      </c>
      <c r="AI18" s="714">
        <f>AT14</f>
        <v>123</v>
      </c>
      <c r="AJ18" s="714">
        <f>AU14</f>
        <v>15</v>
      </c>
      <c r="AK18" s="714">
        <f>AV14</f>
        <v>1</v>
      </c>
      <c r="AL18" s="714">
        <f>AW14</f>
        <v>139</v>
      </c>
      <c r="AN18" s="8" t="s">
        <v>614</v>
      </c>
      <c r="AO18" s="98">
        <f t="shared" si="0"/>
        <v>0.84100418410041844</v>
      </c>
      <c r="AP18" s="74">
        <f t="shared" si="1"/>
        <v>0.14644351464435146</v>
      </c>
      <c r="AQ18" s="75">
        <f t="shared" si="2"/>
        <v>1.2552301255230125E-2</v>
      </c>
      <c r="AS18" s="19" t="s">
        <v>614</v>
      </c>
      <c r="AT18" s="50">
        <f>+集計・資料①!Y23</f>
        <v>201</v>
      </c>
      <c r="AU18" s="51">
        <f>+集計・資料①!AF23</f>
        <v>35</v>
      </c>
      <c r="AV18" s="52">
        <f>+集計・資料①!AG23</f>
        <v>3</v>
      </c>
      <c r="AW18" s="56">
        <f t="shared" si="3"/>
        <v>239</v>
      </c>
    </row>
    <row r="19" spans="1:49">
      <c r="A19" s="439"/>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440"/>
      <c r="AC19" s="708" t="s">
        <v>425</v>
      </c>
      <c r="AD19" s="706">
        <f>AO13</f>
        <v>0.89655172413793105</v>
      </c>
      <c r="AE19" s="706">
        <f>AP13</f>
        <v>0.10344827586206896</v>
      </c>
      <c r="AF19" s="706">
        <f>AQ13</f>
        <v>0</v>
      </c>
      <c r="AH19" s="708" t="s">
        <v>425</v>
      </c>
      <c r="AI19" s="714">
        <f>AT13</f>
        <v>26</v>
      </c>
      <c r="AJ19" s="714">
        <f>AU13</f>
        <v>3</v>
      </c>
      <c r="AK19" s="714">
        <f>AV13</f>
        <v>0</v>
      </c>
      <c r="AL19" s="714">
        <f>AW13</f>
        <v>29</v>
      </c>
      <c r="AN19" s="8" t="s">
        <v>613</v>
      </c>
      <c r="AO19" s="98">
        <f t="shared" si="0"/>
        <v>0.75</v>
      </c>
      <c r="AP19" s="74">
        <f t="shared" si="1"/>
        <v>0.25</v>
      </c>
      <c r="AQ19" s="75">
        <f t="shared" si="2"/>
        <v>0</v>
      </c>
      <c r="AS19" s="19" t="s">
        <v>613</v>
      </c>
      <c r="AT19" s="50">
        <f>+集計・資料①!Y25</f>
        <v>15</v>
      </c>
      <c r="AU19" s="51">
        <f>+集計・資料①!AF25</f>
        <v>5</v>
      </c>
      <c r="AV19" s="52">
        <f>+集計・資料①!AG25</f>
        <v>0</v>
      </c>
      <c r="AW19" s="56">
        <f t="shared" si="3"/>
        <v>20</v>
      </c>
    </row>
    <row r="20" spans="1:49">
      <c r="A20" s="439"/>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440"/>
      <c r="AC20" s="578" t="s">
        <v>426</v>
      </c>
      <c r="AD20" s="706">
        <f>AO12</f>
        <v>0.85606060606060608</v>
      </c>
      <c r="AE20" s="706">
        <f>AP12</f>
        <v>0.14393939393939395</v>
      </c>
      <c r="AF20" s="706">
        <f>AQ12</f>
        <v>0</v>
      </c>
      <c r="AH20" s="578" t="s">
        <v>426</v>
      </c>
      <c r="AI20" s="714">
        <f>AT12</f>
        <v>113</v>
      </c>
      <c r="AJ20" s="714">
        <f>AU12</f>
        <v>19</v>
      </c>
      <c r="AK20" s="714">
        <f>AV12</f>
        <v>0</v>
      </c>
      <c r="AL20" s="714">
        <f>AW12</f>
        <v>132</v>
      </c>
      <c r="AN20" s="8" t="s">
        <v>612</v>
      </c>
      <c r="AO20" s="98">
        <f t="shared" si="0"/>
        <v>0.875</v>
      </c>
      <c r="AP20" s="74">
        <f t="shared" si="1"/>
        <v>0.125</v>
      </c>
      <c r="AQ20" s="75">
        <f t="shared" si="2"/>
        <v>0</v>
      </c>
      <c r="AS20" s="19" t="s">
        <v>612</v>
      </c>
      <c r="AT20" s="50">
        <f>+集計・資料①!Y27</f>
        <v>7</v>
      </c>
      <c r="AU20" s="51">
        <f>+集計・資料①!AF27</f>
        <v>1</v>
      </c>
      <c r="AV20" s="52">
        <f>+集計・資料①!AG27</f>
        <v>0</v>
      </c>
      <c r="AW20" s="56">
        <f t="shared" si="3"/>
        <v>8</v>
      </c>
    </row>
    <row r="21" spans="1:49">
      <c r="A21" s="439"/>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440"/>
      <c r="AC21" s="708" t="s">
        <v>427</v>
      </c>
      <c r="AD21" s="706">
        <f>AO11</f>
        <v>0.8771929824561403</v>
      </c>
      <c r="AE21" s="706">
        <f>AP11</f>
        <v>0.12280701754385964</v>
      </c>
      <c r="AF21" s="706">
        <f>AQ11</f>
        <v>0</v>
      </c>
      <c r="AH21" s="708" t="s">
        <v>427</v>
      </c>
      <c r="AI21" s="714">
        <f>AT11</f>
        <v>50</v>
      </c>
      <c r="AJ21" s="714">
        <f>AU11</f>
        <v>7</v>
      </c>
      <c r="AK21" s="714">
        <f>AV11</f>
        <v>0</v>
      </c>
      <c r="AL21" s="714">
        <f>AW11</f>
        <v>57</v>
      </c>
      <c r="AN21" s="17" t="s">
        <v>622</v>
      </c>
      <c r="AO21" s="98">
        <f t="shared" si="0"/>
        <v>0.90625</v>
      </c>
      <c r="AP21" s="74">
        <f t="shared" si="1"/>
        <v>9.375E-2</v>
      </c>
      <c r="AQ21" s="75">
        <f t="shared" si="2"/>
        <v>0</v>
      </c>
      <c r="AS21" s="20" t="s">
        <v>622</v>
      </c>
      <c r="AT21" s="99">
        <f>+集計・資料①!Y29</f>
        <v>145</v>
      </c>
      <c r="AU21" s="77">
        <f>+集計・資料①!AF29</f>
        <v>15</v>
      </c>
      <c r="AV21" s="100">
        <f>+集計・資料①!AG29</f>
        <v>0</v>
      </c>
      <c r="AW21" s="56">
        <f t="shared" si="3"/>
        <v>160</v>
      </c>
    </row>
    <row r="22" spans="1:49" ht="11.25" thickBot="1">
      <c r="A22" s="439"/>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440"/>
      <c r="AC22" s="578" t="s">
        <v>23</v>
      </c>
      <c r="AD22" s="706" t="e">
        <f>AO10</f>
        <v>#DIV/0!</v>
      </c>
      <c r="AE22" s="706" t="e">
        <f>AP10</f>
        <v>#DIV/0!</v>
      </c>
      <c r="AF22" s="706" t="e">
        <f>AQ10</f>
        <v>#DIV/0!</v>
      </c>
      <c r="AH22" s="578" t="s">
        <v>23</v>
      </c>
      <c r="AI22" s="714">
        <f>AT10</f>
        <v>0</v>
      </c>
      <c r="AJ22" s="714">
        <f>AU10</f>
        <v>0</v>
      </c>
      <c r="AK22" s="714">
        <f>AV10</f>
        <v>0</v>
      </c>
      <c r="AL22" s="714">
        <f>AW10</f>
        <v>0</v>
      </c>
      <c r="AN22" s="11" t="s">
        <v>623</v>
      </c>
      <c r="AO22" s="57">
        <f t="shared" si="0"/>
        <v>0.76506024096385539</v>
      </c>
      <c r="AP22" s="58">
        <f t="shared" si="1"/>
        <v>0.23493975903614459</v>
      </c>
      <c r="AQ22" s="59">
        <f t="shared" si="2"/>
        <v>0</v>
      </c>
      <c r="AS22" s="22" t="s">
        <v>623</v>
      </c>
      <c r="AT22" s="113">
        <f>+集計・資料①!Y31</f>
        <v>127</v>
      </c>
      <c r="AU22" s="156">
        <f>+集計・資料①!AF31</f>
        <v>39</v>
      </c>
      <c r="AV22" s="157">
        <f>+集計・資料①!AG31</f>
        <v>0</v>
      </c>
      <c r="AW22" s="63">
        <f t="shared" si="3"/>
        <v>166</v>
      </c>
    </row>
    <row r="23" spans="1:49" ht="11.25" thickBot="1">
      <c r="A23" s="43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440"/>
      <c r="AH23" s="580" t="s">
        <v>631</v>
      </c>
      <c r="AI23" s="714">
        <f>SUM(AI10:AI22)</f>
        <v>859</v>
      </c>
      <c r="AJ23" s="714">
        <f>SUM(AJ10:AJ22)</f>
        <v>150</v>
      </c>
      <c r="AK23" s="714">
        <f>SUM(AK10:AK22)</f>
        <v>4</v>
      </c>
      <c r="AL23" s="714">
        <f>SUM(AL10:AL22)</f>
        <v>1013</v>
      </c>
      <c r="AS23" s="39" t="s">
        <v>631</v>
      </c>
      <c r="AT23" s="103">
        <f>+集計・資料①!Y33</f>
        <v>859</v>
      </c>
      <c r="AU23" s="85">
        <f>+集計・資料①!AF33</f>
        <v>150</v>
      </c>
      <c r="AV23" s="86">
        <f>+集計・資料①!AG33</f>
        <v>4</v>
      </c>
      <c r="AW23" s="67">
        <f t="shared" si="3"/>
        <v>1013</v>
      </c>
    </row>
    <row r="24" spans="1:49">
      <c r="A24" s="439"/>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440"/>
    </row>
    <row r="25" spans="1:49">
      <c r="A25" s="439"/>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440"/>
      <c r="AC25" s="28" t="s">
        <v>709</v>
      </c>
      <c r="AH25" s="28" t="s">
        <v>711</v>
      </c>
      <c r="AN25" s="28" t="s">
        <v>667</v>
      </c>
      <c r="AS25" s="28" t="s">
        <v>4</v>
      </c>
    </row>
    <row r="26" spans="1:49" ht="11.25" thickBot="1">
      <c r="A26" s="439"/>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440"/>
    </row>
    <row r="27" spans="1:49" ht="11.25" thickBot="1">
      <c r="A27" s="439"/>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440"/>
      <c r="AC27" s="580" t="s">
        <v>626</v>
      </c>
      <c r="AD27" s="581" t="s">
        <v>2</v>
      </c>
      <c r="AE27" s="581" t="s">
        <v>3</v>
      </c>
      <c r="AF27" s="580" t="s">
        <v>414</v>
      </c>
      <c r="AH27" s="580" t="s">
        <v>626</v>
      </c>
      <c r="AI27" s="581" t="s">
        <v>2</v>
      </c>
      <c r="AJ27" s="581" t="s">
        <v>3</v>
      </c>
      <c r="AK27" s="580" t="s">
        <v>414</v>
      </c>
      <c r="AL27" s="580" t="s">
        <v>631</v>
      </c>
      <c r="AN27" s="33" t="s">
        <v>626</v>
      </c>
      <c r="AO27" s="159" t="s">
        <v>2</v>
      </c>
      <c r="AP27" s="160" t="s">
        <v>3</v>
      </c>
      <c r="AQ27" s="32" t="s">
        <v>414</v>
      </c>
      <c r="AS27" s="29" t="s">
        <v>626</v>
      </c>
      <c r="AT27" s="159" t="s">
        <v>2</v>
      </c>
      <c r="AU27" s="160" t="s">
        <v>3</v>
      </c>
      <c r="AV27" s="45" t="s">
        <v>414</v>
      </c>
      <c r="AW27" s="34" t="s">
        <v>631</v>
      </c>
    </row>
    <row r="28" spans="1:49">
      <c r="A28" s="439"/>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440"/>
      <c r="AC28" s="582" t="s">
        <v>428</v>
      </c>
      <c r="AD28" s="715">
        <f>AO33</f>
        <v>0.72307692307692306</v>
      </c>
      <c r="AE28" s="706">
        <f>AP33</f>
        <v>0.26923076923076922</v>
      </c>
      <c r="AF28" s="706">
        <f>AQ33</f>
        <v>7.6923076923076927E-3</v>
      </c>
      <c r="AH28" s="582" t="s">
        <v>428</v>
      </c>
      <c r="AI28" s="714">
        <f>AT33</f>
        <v>94</v>
      </c>
      <c r="AJ28" s="714">
        <f>AU33</f>
        <v>35</v>
      </c>
      <c r="AK28" s="714">
        <f>AV33</f>
        <v>1</v>
      </c>
      <c r="AL28" s="714">
        <f>AW33</f>
        <v>130</v>
      </c>
      <c r="AN28" s="69" t="s">
        <v>630</v>
      </c>
      <c r="AO28" s="98">
        <f t="shared" ref="AO28:AQ33" si="4">+AT28/$AW28</f>
        <v>0.84615384615384615</v>
      </c>
      <c r="AP28" s="74">
        <f t="shared" si="4"/>
        <v>0.13461538461538461</v>
      </c>
      <c r="AQ28" s="75">
        <f t="shared" si="4"/>
        <v>1.9230769230769232E-2</v>
      </c>
      <c r="AS28" s="108" t="s">
        <v>630</v>
      </c>
      <c r="AT28" s="50">
        <f>+集計・資料①!Y41</f>
        <v>44</v>
      </c>
      <c r="AU28" s="51">
        <f>+集計・資料①!AF41</f>
        <v>7</v>
      </c>
      <c r="AV28" s="52">
        <f>+集計・資料①!AG41</f>
        <v>1</v>
      </c>
      <c r="AW28" s="53">
        <f t="shared" ref="AW28:AW33" si="5">+SUM(AT28:AV28)</f>
        <v>52</v>
      </c>
    </row>
    <row r="29" spans="1:49">
      <c r="A29" s="439"/>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440"/>
      <c r="AC29" s="582" t="s">
        <v>429</v>
      </c>
      <c r="AD29" s="706">
        <f>AO32</f>
        <v>0.83229813664596275</v>
      </c>
      <c r="AE29" s="706">
        <f>AP32</f>
        <v>0.16770186335403728</v>
      </c>
      <c r="AF29" s="706">
        <f>AQ32</f>
        <v>0</v>
      </c>
      <c r="AH29" s="582" t="s">
        <v>429</v>
      </c>
      <c r="AI29" s="714">
        <f>AT32</f>
        <v>268</v>
      </c>
      <c r="AJ29" s="714">
        <f>AU32</f>
        <v>54</v>
      </c>
      <c r="AK29" s="714">
        <f>AV32</f>
        <v>0</v>
      </c>
      <c r="AL29" s="714">
        <f>AW32</f>
        <v>322</v>
      </c>
      <c r="AN29" s="72" t="s">
        <v>445</v>
      </c>
      <c r="AO29" s="98">
        <f t="shared" si="4"/>
        <v>0.88571428571428568</v>
      </c>
      <c r="AP29" s="74">
        <f t="shared" si="4"/>
        <v>0.11428571428571428</v>
      </c>
      <c r="AQ29" s="75">
        <f t="shared" si="4"/>
        <v>0</v>
      </c>
      <c r="AS29" s="110" t="s">
        <v>445</v>
      </c>
      <c r="AT29" s="50">
        <f>+集計・資料①!Y43</f>
        <v>62</v>
      </c>
      <c r="AU29" s="51">
        <f>+集計・資料①!AF43</f>
        <v>8</v>
      </c>
      <c r="AV29" s="52">
        <f>+集計・資料①!AG43</f>
        <v>0</v>
      </c>
      <c r="AW29" s="53">
        <f t="shared" si="5"/>
        <v>70</v>
      </c>
    </row>
    <row r="30" spans="1:49">
      <c r="A30" s="439"/>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440"/>
      <c r="AC30" s="582" t="s">
        <v>430</v>
      </c>
      <c r="AD30" s="706">
        <f>AO31</f>
        <v>0.87965616045845274</v>
      </c>
      <c r="AE30" s="706">
        <f>AP31</f>
        <v>0.11461318051575932</v>
      </c>
      <c r="AF30" s="706">
        <f>AQ31</f>
        <v>5.7306590257879654E-3</v>
      </c>
      <c r="AH30" s="582" t="s">
        <v>430</v>
      </c>
      <c r="AI30" s="714">
        <f>AT31</f>
        <v>307</v>
      </c>
      <c r="AJ30" s="714">
        <f>AU31</f>
        <v>40</v>
      </c>
      <c r="AK30" s="714">
        <f>AV31</f>
        <v>2</v>
      </c>
      <c r="AL30" s="714">
        <f>AW31</f>
        <v>349</v>
      </c>
      <c r="AN30" s="72" t="s">
        <v>446</v>
      </c>
      <c r="AO30" s="98">
        <f t="shared" si="4"/>
        <v>0.93333333333333335</v>
      </c>
      <c r="AP30" s="74">
        <f t="shared" si="4"/>
        <v>6.6666666666666666E-2</v>
      </c>
      <c r="AQ30" s="75">
        <f t="shared" si="4"/>
        <v>0</v>
      </c>
      <c r="AS30" s="110" t="s">
        <v>446</v>
      </c>
      <c r="AT30" s="50">
        <f>+集計・資料①!Y45</f>
        <v>84</v>
      </c>
      <c r="AU30" s="51">
        <f>+集計・資料①!AF45</f>
        <v>6</v>
      </c>
      <c r="AV30" s="52">
        <f>+集計・資料①!AG45</f>
        <v>0</v>
      </c>
      <c r="AW30" s="53">
        <f t="shared" si="5"/>
        <v>90</v>
      </c>
    </row>
    <row r="31" spans="1:49">
      <c r="A31" s="439"/>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440"/>
      <c r="AC31" s="582" t="s">
        <v>431</v>
      </c>
      <c r="AD31" s="706">
        <f>AO30</f>
        <v>0.93333333333333335</v>
      </c>
      <c r="AE31" s="706">
        <f>AP30</f>
        <v>6.6666666666666666E-2</v>
      </c>
      <c r="AF31" s="706">
        <f>AQ30</f>
        <v>0</v>
      </c>
      <c r="AH31" s="582" t="s">
        <v>431</v>
      </c>
      <c r="AI31" s="714">
        <f>AT30</f>
        <v>84</v>
      </c>
      <c r="AJ31" s="714">
        <f>AU30</f>
        <v>6</v>
      </c>
      <c r="AK31" s="714">
        <f>AV30</f>
        <v>0</v>
      </c>
      <c r="AL31" s="714">
        <f>AW30</f>
        <v>90</v>
      </c>
      <c r="AN31" s="72" t="s">
        <v>447</v>
      </c>
      <c r="AO31" s="98">
        <f t="shared" si="4"/>
        <v>0.87965616045845274</v>
      </c>
      <c r="AP31" s="74">
        <f t="shared" si="4"/>
        <v>0.11461318051575932</v>
      </c>
      <c r="AQ31" s="75">
        <f t="shared" si="4"/>
        <v>5.7306590257879654E-3</v>
      </c>
      <c r="AS31" s="110" t="s">
        <v>447</v>
      </c>
      <c r="AT31" s="50">
        <f>+集計・資料①!Y47</f>
        <v>307</v>
      </c>
      <c r="AU31" s="51">
        <f>+集計・資料①!AF47</f>
        <v>40</v>
      </c>
      <c r="AV31" s="52">
        <f>+集計・資料①!AG47</f>
        <v>2</v>
      </c>
      <c r="AW31" s="53">
        <f t="shared" si="5"/>
        <v>349</v>
      </c>
    </row>
    <row r="32" spans="1:49">
      <c r="A32" s="439"/>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440"/>
      <c r="AC32" s="582" t="s">
        <v>432</v>
      </c>
      <c r="AD32" s="706">
        <f>AO29</f>
        <v>0.88571428571428568</v>
      </c>
      <c r="AE32" s="706">
        <f>AP29</f>
        <v>0.11428571428571428</v>
      </c>
      <c r="AF32" s="706">
        <f>AQ29</f>
        <v>0</v>
      </c>
      <c r="AH32" s="582" t="s">
        <v>432</v>
      </c>
      <c r="AI32" s="714">
        <f>AT29</f>
        <v>62</v>
      </c>
      <c r="AJ32" s="714">
        <f>AU29</f>
        <v>8</v>
      </c>
      <c r="AK32" s="714">
        <f>AV29</f>
        <v>0</v>
      </c>
      <c r="AL32" s="714">
        <f>AW29</f>
        <v>70</v>
      </c>
      <c r="AN32" s="72" t="s">
        <v>448</v>
      </c>
      <c r="AO32" s="98">
        <f t="shared" si="4"/>
        <v>0.83229813664596275</v>
      </c>
      <c r="AP32" s="74">
        <f t="shared" si="4"/>
        <v>0.16770186335403728</v>
      </c>
      <c r="AQ32" s="75">
        <f t="shared" si="4"/>
        <v>0</v>
      </c>
      <c r="AS32" s="110" t="s">
        <v>448</v>
      </c>
      <c r="AT32" s="99">
        <f>+集計・資料①!Y49</f>
        <v>268</v>
      </c>
      <c r="AU32" s="77">
        <f>+集計・資料①!AF49</f>
        <v>54</v>
      </c>
      <c r="AV32" s="100">
        <f>+集計・資料①!AG49</f>
        <v>0</v>
      </c>
      <c r="AW32" s="53">
        <f t="shared" si="5"/>
        <v>322</v>
      </c>
    </row>
    <row r="33" spans="1:49" ht="11.25" thickBot="1">
      <c r="A33" s="439"/>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440"/>
      <c r="AC33" s="582" t="s">
        <v>433</v>
      </c>
      <c r="AD33" s="706">
        <f>AO28</f>
        <v>0.84615384615384615</v>
      </c>
      <c r="AE33" s="706">
        <f>AP28</f>
        <v>0.13461538461538461</v>
      </c>
      <c r="AF33" s="706">
        <f>AQ28</f>
        <v>1.9230769230769232E-2</v>
      </c>
      <c r="AH33" s="582" t="s">
        <v>433</v>
      </c>
      <c r="AI33" s="714">
        <f>AT28</f>
        <v>44</v>
      </c>
      <c r="AJ33" s="714">
        <f>AU28</f>
        <v>7</v>
      </c>
      <c r="AK33" s="714">
        <f>AV28</f>
        <v>1</v>
      </c>
      <c r="AL33" s="714">
        <f>AW28</f>
        <v>52</v>
      </c>
      <c r="AN33" s="79" t="s">
        <v>449</v>
      </c>
      <c r="AO33" s="57">
        <f t="shared" si="4"/>
        <v>0.72307692307692306</v>
      </c>
      <c r="AP33" s="58">
        <f t="shared" si="4"/>
        <v>0.26923076923076922</v>
      </c>
      <c r="AQ33" s="59">
        <f t="shared" si="4"/>
        <v>7.6923076923076927E-3</v>
      </c>
      <c r="AS33" s="131" t="s">
        <v>449</v>
      </c>
      <c r="AT33" s="113">
        <f>+集計・資料①!Y51</f>
        <v>94</v>
      </c>
      <c r="AU33" s="156">
        <f>+集計・資料①!AF51</f>
        <v>35</v>
      </c>
      <c r="AV33" s="157">
        <f>+集計・資料①!AG51</f>
        <v>1</v>
      </c>
      <c r="AW33" s="63">
        <f t="shared" si="5"/>
        <v>130</v>
      </c>
    </row>
    <row r="34" spans="1:49" ht="11.25" thickBot="1">
      <c r="A34" s="439"/>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440"/>
      <c r="AH34" s="580" t="s">
        <v>631</v>
      </c>
      <c r="AI34" s="714">
        <f>+SUM(AI28:AI33)</f>
        <v>859</v>
      </c>
      <c r="AJ34" s="714">
        <f>+SUM(AJ28:AJ33)</f>
        <v>150</v>
      </c>
      <c r="AK34" s="714">
        <f>+SUM(AK28:AK33)</f>
        <v>4</v>
      </c>
      <c r="AL34" s="714">
        <f>+SUM(AL28:AL33)</f>
        <v>1013</v>
      </c>
      <c r="AS34" s="35" t="s">
        <v>631</v>
      </c>
      <c r="AT34" s="103">
        <f>+SUM(AT28:AT33)</f>
        <v>859</v>
      </c>
      <c r="AU34" s="85">
        <f>+SUM(AU28:AU33)</f>
        <v>150</v>
      </c>
      <c r="AV34" s="86">
        <f>+SUM(AV28:AV33)</f>
        <v>4</v>
      </c>
      <c r="AW34" s="67">
        <f>+SUM(AW28:AW33)</f>
        <v>1013</v>
      </c>
    </row>
    <row r="35" spans="1:49">
      <c r="A35" s="439"/>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440"/>
      <c r="AI35" s="158"/>
      <c r="AJ35" s="158"/>
      <c r="AK35" s="158"/>
      <c r="AL35" s="89"/>
      <c r="AT35" s="158"/>
      <c r="AU35" s="158"/>
      <c r="AV35" s="158"/>
      <c r="AW35" s="89"/>
    </row>
    <row r="36" spans="1:49">
      <c r="A36" s="439"/>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440"/>
      <c r="AI36" s="89"/>
      <c r="AJ36" s="89"/>
      <c r="AK36" s="89"/>
      <c r="AT36" s="89"/>
      <c r="AU36" s="89"/>
      <c r="AV36" s="89"/>
    </row>
    <row r="37" spans="1:49">
      <c r="A37" s="439"/>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440"/>
      <c r="AI37" s="158"/>
      <c r="AJ37" s="158"/>
      <c r="AK37" s="158"/>
      <c r="AT37" s="158"/>
      <c r="AU37" s="158"/>
      <c r="AV37" s="158"/>
    </row>
    <row r="38" spans="1:49">
      <c r="A38" s="439"/>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440"/>
      <c r="AI38" s="89"/>
      <c r="AJ38" s="89"/>
      <c r="AK38" s="89"/>
      <c r="AT38" s="89"/>
      <c r="AU38" s="89"/>
      <c r="AV38" s="89"/>
    </row>
    <row r="39" spans="1:49">
      <c r="A39" s="439"/>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440"/>
      <c r="AI39" s="158"/>
      <c r="AJ39" s="158"/>
      <c r="AK39" s="158"/>
      <c r="AT39" s="158"/>
      <c r="AU39" s="158"/>
      <c r="AV39" s="158"/>
    </row>
    <row r="40" spans="1:49">
      <c r="A40" s="439"/>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440"/>
      <c r="AI40" s="158"/>
      <c r="AJ40" s="158"/>
      <c r="AK40" s="158"/>
      <c r="AT40" s="158"/>
      <c r="AU40" s="158"/>
      <c r="AV40" s="158"/>
    </row>
    <row r="41" spans="1:49">
      <c r="A41" s="439"/>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440"/>
    </row>
    <row r="42" spans="1:49">
      <c r="A42" s="439"/>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440"/>
    </row>
    <row r="43" spans="1:49">
      <c r="A43" s="439"/>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440"/>
    </row>
    <row r="44" spans="1:49">
      <c r="A44" s="439"/>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440"/>
    </row>
    <row r="45" spans="1:49">
      <c r="A45" s="43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440"/>
    </row>
    <row r="46" spans="1:49">
      <c r="A46" s="439"/>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440"/>
    </row>
    <row r="47" spans="1:49">
      <c r="A47" s="439"/>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440"/>
    </row>
    <row r="48" spans="1:49">
      <c r="A48" s="439"/>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440"/>
    </row>
    <row r="49" spans="1:27">
      <c r="A49" s="43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440"/>
    </row>
    <row r="50" spans="1:27">
      <c r="A50" s="439"/>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440"/>
    </row>
    <row r="51" spans="1:27">
      <c r="A51" s="439"/>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440"/>
    </row>
    <row r="52" spans="1:27">
      <c r="A52" s="439"/>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440"/>
    </row>
    <row r="53" spans="1:27">
      <c r="A53" s="439"/>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440"/>
    </row>
    <row r="54" spans="1:27">
      <c r="A54" s="439"/>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440"/>
    </row>
    <row r="55" spans="1:27">
      <c r="A55" s="439"/>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440"/>
    </row>
    <row r="56" spans="1:27">
      <c r="A56" s="439"/>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440"/>
    </row>
    <row r="57" spans="1:27">
      <c r="A57" s="439"/>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440"/>
    </row>
    <row r="58" spans="1:27">
      <c r="A58" s="439"/>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440"/>
    </row>
    <row r="59" spans="1:27">
      <c r="A59" s="439"/>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440"/>
    </row>
    <row r="60" spans="1:27">
      <c r="A60" s="439"/>
      <c r="B60" s="89"/>
      <c r="C60" s="89"/>
      <c r="D60" s="89"/>
      <c r="E60" s="89"/>
      <c r="F60" s="89"/>
      <c r="G60" s="89"/>
      <c r="H60" s="89"/>
      <c r="I60" s="89"/>
      <c r="J60" s="89"/>
      <c r="K60" s="89"/>
      <c r="L60" s="89"/>
      <c r="M60" s="89"/>
      <c r="N60" s="89"/>
      <c r="O60" s="89"/>
      <c r="P60" s="89"/>
      <c r="Q60" s="89"/>
      <c r="R60" s="89"/>
      <c r="S60" s="89"/>
      <c r="T60" s="89"/>
      <c r="U60" s="89"/>
      <c r="V60" s="89"/>
      <c r="W60" s="89"/>
      <c r="X60" s="89"/>
      <c r="Y60" s="89"/>
      <c r="Z60" s="89"/>
      <c r="AA60" s="440"/>
    </row>
    <row r="61" spans="1:27">
      <c r="A61" s="439"/>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440"/>
    </row>
    <row r="62" spans="1:27">
      <c r="A62" s="439"/>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440"/>
    </row>
    <row r="63" spans="1:27">
      <c r="A63" s="439"/>
      <c r="B63" s="89"/>
      <c r="C63" s="89"/>
      <c r="D63" s="89"/>
      <c r="E63" s="89"/>
      <c r="F63" s="89"/>
      <c r="G63" s="89"/>
      <c r="H63" s="89"/>
      <c r="I63" s="89"/>
      <c r="J63" s="89"/>
      <c r="K63" s="89"/>
      <c r="L63" s="89"/>
      <c r="M63" s="89"/>
      <c r="N63" s="89"/>
      <c r="O63" s="89"/>
      <c r="P63" s="89"/>
      <c r="Q63" s="89"/>
      <c r="R63" s="89"/>
      <c r="S63" s="89"/>
      <c r="T63" s="89"/>
      <c r="U63" s="89"/>
      <c r="V63" s="89"/>
      <c r="W63" s="89"/>
      <c r="X63" s="89"/>
      <c r="Y63" s="89"/>
      <c r="Z63" s="89"/>
      <c r="AA63" s="440"/>
    </row>
    <row r="64" spans="1:27">
      <c r="A64" s="439"/>
      <c r="B64" s="89"/>
      <c r="C64" s="89"/>
      <c r="D64" s="89"/>
      <c r="E64" s="89"/>
      <c r="F64" s="89"/>
      <c r="G64" s="89"/>
      <c r="H64" s="89"/>
      <c r="I64" s="89"/>
      <c r="J64" s="89"/>
      <c r="K64" s="89"/>
      <c r="L64" s="89"/>
      <c r="M64" s="89"/>
      <c r="N64" s="89"/>
      <c r="O64" s="89"/>
      <c r="P64" s="89"/>
      <c r="Q64" s="89"/>
      <c r="R64" s="89"/>
      <c r="S64" s="89"/>
      <c r="T64" s="89"/>
      <c r="U64" s="89"/>
      <c r="V64" s="89"/>
      <c r="W64" s="89"/>
      <c r="X64" s="89"/>
      <c r="Y64" s="89"/>
      <c r="Z64" s="89"/>
      <c r="AA64" s="440"/>
    </row>
    <row r="65" spans="1:27">
      <c r="A65" s="439"/>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440"/>
    </row>
    <row r="66" spans="1:27">
      <c r="A66" s="441"/>
      <c r="B66" s="442"/>
      <c r="C66" s="442"/>
      <c r="D66" s="442"/>
      <c r="E66" s="442"/>
      <c r="F66" s="442"/>
      <c r="G66" s="442"/>
      <c r="H66" s="442"/>
      <c r="I66" s="442"/>
      <c r="J66" s="442"/>
      <c r="K66" s="442"/>
      <c r="L66" s="442"/>
      <c r="M66" s="442"/>
      <c r="N66" s="442"/>
      <c r="O66" s="442"/>
      <c r="P66" s="442"/>
      <c r="Q66" s="442"/>
      <c r="R66" s="442"/>
      <c r="S66" s="442"/>
      <c r="T66" s="442"/>
      <c r="U66" s="442"/>
      <c r="V66" s="442"/>
      <c r="W66" s="442"/>
      <c r="X66" s="442"/>
      <c r="Y66" s="442"/>
      <c r="Z66" s="442"/>
      <c r="AA66" s="443"/>
    </row>
  </sheetData>
  <mergeCells count="3">
    <mergeCell ref="A1:B1"/>
    <mergeCell ref="V1:AA1"/>
    <mergeCell ref="B3:L16"/>
  </mergeCells>
  <phoneticPr fontId="4"/>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65" man="1"/>
    <brk id="38"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theme="9" tint="0.59999389629810485"/>
  </sheetPr>
  <dimension ref="A1:BN79"/>
  <sheetViews>
    <sheetView showGridLines="0" view="pageBreakPreview" zoomScale="82" zoomScaleNormal="100" zoomScaleSheetLayoutView="82" workbookViewId="0">
      <selection activeCell="M12" sqref="M12"/>
    </sheetView>
  </sheetViews>
  <sheetFormatPr defaultColWidth="10.28515625" defaultRowHeight="10.5"/>
  <cols>
    <col min="1" max="27" width="4.140625" style="28" customWidth="1"/>
    <col min="28" max="28" width="1.7109375" style="28" customWidth="1"/>
    <col min="29" max="29" width="15.5703125" style="162" customWidth="1"/>
    <col min="30" max="30" width="10.85546875" style="162" customWidth="1"/>
    <col min="31" max="34" width="10" style="162" customWidth="1"/>
    <col min="35" max="35" width="11.7109375" style="162" customWidth="1"/>
    <col min="36" max="37" width="10" style="162" customWidth="1"/>
    <col min="38" max="38" width="1.7109375" style="28" customWidth="1"/>
    <col min="39" max="39" width="15.5703125" style="162" customWidth="1"/>
    <col min="40" max="47" width="7.42578125" style="162" customWidth="1"/>
    <col min="48" max="48" width="6.85546875" style="162" bestFit="1" customWidth="1"/>
    <col min="49" max="49" width="15.5703125" style="162" customWidth="1"/>
    <col min="50" max="58" width="7.42578125" style="162" customWidth="1"/>
    <col min="59" max="66" width="10.28515625" style="162" customWidth="1"/>
    <col min="67" max="16384" width="10.28515625" style="28"/>
  </cols>
  <sheetData>
    <row r="1" spans="1:48" ht="21" customHeight="1" thickBot="1">
      <c r="A1" s="823">
        <v>33</v>
      </c>
      <c r="B1" s="823"/>
      <c r="C1" s="499" t="s">
        <v>668</v>
      </c>
      <c r="D1" s="499"/>
      <c r="E1" s="499"/>
      <c r="F1" s="499"/>
      <c r="G1" s="499"/>
      <c r="H1" s="499"/>
      <c r="I1" s="499"/>
      <c r="J1" s="499"/>
      <c r="K1" s="499"/>
      <c r="L1" s="499"/>
      <c r="M1" s="499"/>
      <c r="N1" s="499"/>
      <c r="O1" s="499"/>
      <c r="P1" s="499"/>
      <c r="Q1" s="499"/>
      <c r="R1" s="499"/>
      <c r="S1" s="499"/>
      <c r="T1" s="499"/>
      <c r="U1" s="499"/>
      <c r="V1" s="824" t="s">
        <v>601</v>
      </c>
      <c r="W1" s="824"/>
      <c r="X1" s="824"/>
      <c r="Y1" s="824"/>
      <c r="Z1" s="824"/>
      <c r="AA1" s="824"/>
      <c r="AC1" s="162" t="s">
        <v>509</v>
      </c>
      <c r="AM1" s="162" t="s">
        <v>265</v>
      </c>
    </row>
    <row r="3" spans="1:48" ht="15" customHeight="1" thickBot="1">
      <c r="B3" s="825" t="s">
        <v>800</v>
      </c>
      <c r="C3" s="826"/>
      <c r="D3" s="826"/>
      <c r="E3" s="826"/>
      <c r="F3" s="826"/>
      <c r="G3" s="826"/>
      <c r="H3" s="826"/>
      <c r="I3" s="826"/>
      <c r="J3" s="826"/>
      <c r="K3" s="826"/>
      <c r="L3" s="826"/>
      <c r="N3" s="436"/>
      <c r="O3" s="437"/>
      <c r="P3" s="437"/>
      <c r="Q3" s="437"/>
      <c r="R3" s="437"/>
      <c r="S3" s="437"/>
      <c r="T3" s="437"/>
      <c r="U3" s="437"/>
      <c r="V3" s="437"/>
      <c r="W3" s="437"/>
      <c r="X3" s="437"/>
      <c r="Y3" s="437"/>
      <c r="Z3" s="437"/>
      <c r="AA3" s="438"/>
      <c r="AC3" s="162" t="s">
        <v>678</v>
      </c>
      <c r="AM3" s="162" t="s">
        <v>678</v>
      </c>
    </row>
    <row r="4" spans="1:48" ht="18.75" thickBot="1">
      <c r="B4" s="826"/>
      <c r="C4" s="826"/>
      <c r="D4" s="826"/>
      <c r="E4" s="826"/>
      <c r="F4" s="826"/>
      <c r="G4" s="826"/>
      <c r="H4" s="826"/>
      <c r="I4" s="826"/>
      <c r="J4" s="826"/>
      <c r="K4" s="826"/>
      <c r="L4" s="826"/>
      <c r="N4" s="439"/>
      <c r="O4" s="89"/>
      <c r="P4" s="89"/>
      <c r="Q4" s="89"/>
      <c r="R4" s="89"/>
      <c r="S4" s="89"/>
      <c r="T4" s="89"/>
      <c r="U4" s="89"/>
      <c r="V4" s="89"/>
      <c r="W4" s="89"/>
      <c r="X4" s="89"/>
      <c r="Y4" s="89"/>
      <c r="Z4" s="89"/>
      <c r="AA4" s="440"/>
      <c r="AC4" s="580"/>
      <c r="AD4" s="589" t="s">
        <v>669</v>
      </c>
      <c r="AE4" s="589" t="s">
        <v>670</v>
      </c>
      <c r="AF4" s="589" t="s">
        <v>671</v>
      </c>
      <c r="AG4" s="589" t="s">
        <v>672</v>
      </c>
      <c r="AH4" s="589" t="s">
        <v>673</v>
      </c>
      <c r="AI4" s="589" t="s">
        <v>674</v>
      </c>
      <c r="AJ4" s="581" t="s">
        <v>3</v>
      </c>
      <c r="AK4" s="580" t="s">
        <v>414</v>
      </c>
      <c r="AM4" s="33"/>
      <c r="AN4" s="181" t="s">
        <v>669</v>
      </c>
      <c r="AO4" s="164" t="s">
        <v>670</v>
      </c>
      <c r="AP4" s="164" t="s">
        <v>671</v>
      </c>
      <c r="AQ4" s="164" t="s">
        <v>672</v>
      </c>
      <c r="AR4" s="164" t="s">
        <v>673</v>
      </c>
      <c r="AS4" s="179" t="s">
        <v>674</v>
      </c>
      <c r="AT4" s="160" t="s">
        <v>3</v>
      </c>
      <c r="AU4" s="32" t="s">
        <v>414</v>
      </c>
    </row>
    <row r="5" spans="1:48" ht="11.25" customHeight="1" thickBot="1">
      <c r="B5" s="826"/>
      <c r="C5" s="826"/>
      <c r="D5" s="826"/>
      <c r="E5" s="826"/>
      <c r="F5" s="826"/>
      <c r="G5" s="826"/>
      <c r="H5" s="826"/>
      <c r="I5" s="826"/>
      <c r="J5" s="826"/>
      <c r="K5" s="826"/>
      <c r="L5" s="826"/>
      <c r="N5" s="439"/>
      <c r="O5" s="89"/>
      <c r="P5" s="89"/>
      <c r="Q5" s="89"/>
      <c r="R5" s="89"/>
      <c r="S5" s="89"/>
      <c r="T5" s="89"/>
      <c r="U5" s="89"/>
      <c r="V5" s="89"/>
      <c r="W5" s="89"/>
      <c r="X5" s="89"/>
      <c r="Y5" s="89"/>
      <c r="Z5" s="89"/>
      <c r="AA5" s="440"/>
      <c r="AC5" s="580" t="s">
        <v>633</v>
      </c>
      <c r="AD5" s="803">
        <f>AN5</f>
        <v>0.32773938795656465</v>
      </c>
      <c r="AE5" s="721">
        <f t="shared" ref="AE5:AK5" si="0">AO5</f>
        <v>6.7127344521224083E-2</v>
      </c>
      <c r="AF5" s="721">
        <f t="shared" si="0"/>
        <v>0.1194471865745311</v>
      </c>
      <c r="AG5" s="721">
        <f t="shared" si="0"/>
        <v>9.0819348469891412E-2</v>
      </c>
      <c r="AH5" s="721">
        <f t="shared" si="0"/>
        <v>4.6396841066140178E-2</v>
      </c>
      <c r="AI5" s="721">
        <f t="shared" si="0"/>
        <v>0.19644619940769989</v>
      </c>
      <c r="AJ5" s="721">
        <f t="shared" si="0"/>
        <v>0.14807502467917077</v>
      </c>
      <c r="AK5" s="721">
        <f t="shared" si="0"/>
        <v>3.9486673247778872E-3</v>
      </c>
      <c r="AM5" s="29" t="s">
        <v>633</v>
      </c>
      <c r="AN5" s="186">
        <f t="shared" ref="AN5:AU5" si="1">+AN32/$AV32</f>
        <v>0.32773938795656465</v>
      </c>
      <c r="AO5" s="187">
        <f t="shared" si="1"/>
        <v>6.7127344521224083E-2</v>
      </c>
      <c r="AP5" s="187">
        <f t="shared" si="1"/>
        <v>0.1194471865745311</v>
      </c>
      <c r="AQ5" s="187">
        <f t="shared" si="1"/>
        <v>9.0819348469891412E-2</v>
      </c>
      <c r="AR5" s="187">
        <f t="shared" si="1"/>
        <v>4.6396841066140178E-2</v>
      </c>
      <c r="AS5" s="187">
        <f t="shared" si="1"/>
        <v>0.19644619940769989</v>
      </c>
      <c r="AT5" s="187">
        <f t="shared" si="1"/>
        <v>0.14807502467917077</v>
      </c>
      <c r="AU5" s="188">
        <f t="shared" si="1"/>
        <v>3.9486673247778872E-3</v>
      </c>
    </row>
    <row r="6" spans="1:48" ht="15" customHeight="1" thickBot="1">
      <c r="B6" s="826"/>
      <c r="C6" s="826"/>
      <c r="D6" s="826"/>
      <c r="E6" s="826"/>
      <c r="F6" s="826"/>
      <c r="G6" s="826"/>
      <c r="H6" s="826"/>
      <c r="I6" s="826"/>
      <c r="J6" s="826"/>
      <c r="K6" s="826"/>
      <c r="L6" s="826"/>
      <c r="N6" s="439"/>
      <c r="O6" s="89"/>
      <c r="P6" s="89"/>
      <c r="Q6" s="89"/>
      <c r="R6" s="89"/>
      <c r="S6" s="89"/>
      <c r="T6" s="89"/>
      <c r="U6" s="89"/>
      <c r="V6" s="89"/>
      <c r="W6" s="89"/>
      <c r="X6" s="89"/>
      <c r="Y6" s="89"/>
      <c r="Z6" s="89"/>
      <c r="AA6" s="440"/>
      <c r="AC6" s="162" t="s">
        <v>679</v>
      </c>
      <c r="AM6" s="162" t="s">
        <v>679</v>
      </c>
    </row>
    <row r="7" spans="1:48" ht="18.75" thickBot="1">
      <c r="B7" s="826"/>
      <c r="C7" s="826"/>
      <c r="D7" s="826"/>
      <c r="E7" s="826"/>
      <c r="F7" s="826"/>
      <c r="G7" s="826"/>
      <c r="H7" s="826"/>
      <c r="I7" s="826"/>
      <c r="J7" s="826"/>
      <c r="K7" s="826"/>
      <c r="L7" s="826"/>
      <c r="N7" s="439"/>
      <c r="O7" s="89"/>
      <c r="P7" s="89"/>
      <c r="Q7" s="89"/>
      <c r="R7" s="89"/>
      <c r="S7" s="89"/>
      <c r="T7" s="89"/>
      <c r="U7" s="89"/>
      <c r="V7" s="89"/>
      <c r="W7" s="89"/>
      <c r="X7" s="89"/>
      <c r="Y7" s="89"/>
      <c r="Z7" s="89"/>
      <c r="AA7" s="440"/>
      <c r="AC7" s="580" t="s">
        <v>625</v>
      </c>
      <c r="AD7" s="589" t="s">
        <v>669</v>
      </c>
      <c r="AE7" s="589" t="s">
        <v>670</v>
      </c>
      <c r="AF7" s="589" t="s">
        <v>671</v>
      </c>
      <c r="AG7" s="589" t="s">
        <v>672</v>
      </c>
      <c r="AH7" s="589" t="s">
        <v>673</v>
      </c>
      <c r="AI7" s="589" t="s">
        <v>674</v>
      </c>
      <c r="AJ7" s="581" t="s">
        <v>3</v>
      </c>
      <c r="AK7" s="580" t="s">
        <v>414</v>
      </c>
      <c r="AM7" s="33" t="s">
        <v>625</v>
      </c>
      <c r="AN7" s="165" t="s">
        <v>669</v>
      </c>
      <c r="AO7" s="26" t="s">
        <v>670</v>
      </c>
      <c r="AP7" s="26" t="s">
        <v>671</v>
      </c>
      <c r="AQ7" s="26" t="s">
        <v>672</v>
      </c>
      <c r="AR7" s="26" t="s">
        <v>673</v>
      </c>
      <c r="AS7" s="167" t="s">
        <v>674</v>
      </c>
      <c r="AT7" s="27" t="s">
        <v>3</v>
      </c>
      <c r="AU7" s="105" t="s">
        <v>414</v>
      </c>
      <c r="AV7" s="118"/>
    </row>
    <row r="8" spans="1:48" ht="12.75" customHeight="1">
      <c r="B8" s="826"/>
      <c r="C8" s="826"/>
      <c r="D8" s="826"/>
      <c r="E8" s="826"/>
      <c r="F8" s="826"/>
      <c r="G8" s="826"/>
      <c r="H8" s="826"/>
      <c r="I8" s="826"/>
      <c r="J8" s="826"/>
      <c r="K8" s="826"/>
      <c r="L8" s="826"/>
      <c r="N8" s="439"/>
      <c r="O8" s="89"/>
      <c r="P8" s="89"/>
      <c r="Q8" s="89"/>
      <c r="R8" s="89"/>
      <c r="S8" s="89"/>
      <c r="T8" s="89"/>
      <c r="U8" s="89"/>
      <c r="V8" s="89"/>
      <c r="W8" s="89"/>
      <c r="X8" s="89"/>
      <c r="Y8" s="89"/>
      <c r="Z8" s="89"/>
      <c r="AA8" s="440"/>
      <c r="AC8" s="578" t="s">
        <v>416</v>
      </c>
      <c r="AD8" s="715">
        <f>AN20</f>
        <v>0.13855421686746988</v>
      </c>
      <c r="AE8" s="706">
        <f t="shared" ref="AE8:AK8" si="2">AO20</f>
        <v>4.8192771084337352E-2</v>
      </c>
      <c r="AF8" s="706">
        <f t="shared" si="2"/>
        <v>0.16867469879518071</v>
      </c>
      <c r="AG8" s="706">
        <f t="shared" si="2"/>
        <v>0.15662650602409639</v>
      </c>
      <c r="AH8" s="706">
        <f t="shared" si="2"/>
        <v>7.2289156626506021E-2</v>
      </c>
      <c r="AI8" s="706">
        <f t="shared" si="2"/>
        <v>0.18072289156626506</v>
      </c>
      <c r="AJ8" s="706">
        <f t="shared" si="2"/>
        <v>0.23493975903614459</v>
      </c>
      <c r="AK8" s="706">
        <f t="shared" si="2"/>
        <v>0</v>
      </c>
      <c r="AM8" s="46" t="s">
        <v>632</v>
      </c>
      <c r="AN8" s="190" t="e">
        <f t="shared" ref="AN8:AU20" si="3">+AN35/$AV35</f>
        <v>#DIV/0!</v>
      </c>
      <c r="AO8" s="191" t="e">
        <f t="shared" si="3"/>
        <v>#DIV/0!</v>
      </c>
      <c r="AP8" s="191" t="e">
        <f t="shared" si="3"/>
        <v>#DIV/0!</v>
      </c>
      <c r="AQ8" s="191" t="e">
        <f t="shared" si="3"/>
        <v>#DIV/0!</v>
      </c>
      <c r="AR8" s="191" t="e">
        <f t="shared" si="3"/>
        <v>#DIV/0!</v>
      </c>
      <c r="AS8" s="191" t="e">
        <f t="shared" si="3"/>
        <v>#DIV/0!</v>
      </c>
      <c r="AT8" s="191" t="e">
        <f t="shared" si="3"/>
        <v>#DIV/0!</v>
      </c>
      <c r="AU8" s="192" t="e">
        <f t="shared" si="3"/>
        <v>#DIV/0!</v>
      </c>
    </row>
    <row r="9" spans="1:48" ht="12.75" customHeight="1">
      <c r="B9" s="826"/>
      <c r="C9" s="826"/>
      <c r="D9" s="826"/>
      <c r="E9" s="826"/>
      <c r="F9" s="826"/>
      <c r="G9" s="826"/>
      <c r="H9" s="826"/>
      <c r="I9" s="826"/>
      <c r="J9" s="826"/>
      <c r="K9" s="826"/>
      <c r="L9" s="826"/>
      <c r="N9" s="439"/>
      <c r="O9" s="89"/>
      <c r="P9" s="89"/>
      <c r="Q9" s="89"/>
      <c r="R9" s="89"/>
      <c r="S9" s="89"/>
      <c r="T9" s="89"/>
      <c r="U9" s="89"/>
      <c r="V9" s="89"/>
      <c r="W9" s="89"/>
      <c r="X9" s="89"/>
      <c r="Y9" s="89"/>
      <c r="Z9" s="89"/>
      <c r="AA9" s="440"/>
      <c r="AC9" s="708" t="s">
        <v>417</v>
      </c>
      <c r="AD9" s="715">
        <f>AN19</f>
        <v>0.30625000000000002</v>
      </c>
      <c r="AE9" s="706">
        <f t="shared" ref="AE9:AK9" si="4">AO19</f>
        <v>0.1125</v>
      </c>
      <c r="AF9" s="706">
        <f t="shared" si="4"/>
        <v>0.13125000000000001</v>
      </c>
      <c r="AG9" s="706">
        <f t="shared" si="4"/>
        <v>8.7499999999999994E-2</v>
      </c>
      <c r="AH9" s="706">
        <f t="shared" si="4"/>
        <v>6.8750000000000006E-2</v>
      </c>
      <c r="AI9" s="706">
        <f t="shared" si="4"/>
        <v>0.2</v>
      </c>
      <c r="AJ9" s="706">
        <f t="shared" si="4"/>
        <v>9.375E-2</v>
      </c>
      <c r="AK9" s="706">
        <f t="shared" si="4"/>
        <v>0</v>
      </c>
      <c r="AM9" s="8" t="s">
        <v>619</v>
      </c>
      <c r="AN9" s="193">
        <f t="shared" si="3"/>
        <v>0.42105263157894735</v>
      </c>
      <c r="AO9" s="189">
        <f t="shared" si="3"/>
        <v>7.0175438596491224E-2</v>
      </c>
      <c r="AP9" s="189">
        <f t="shared" si="3"/>
        <v>7.0175438596491224E-2</v>
      </c>
      <c r="AQ9" s="189">
        <f t="shared" si="3"/>
        <v>7.0175438596491224E-2</v>
      </c>
      <c r="AR9" s="189">
        <f t="shared" si="3"/>
        <v>5.2631578947368418E-2</v>
      </c>
      <c r="AS9" s="189">
        <f t="shared" si="3"/>
        <v>0.19298245614035087</v>
      </c>
      <c r="AT9" s="189">
        <f t="shared" si="3"/>
        <v>0.12280701754385964</v>
      </c>
      <c r="AU9" s="194">
        <f t="shared" si="3"/>
        <v>0</v>
      </c>
    </row>
    <row r="10" spans="1:48" ht="12.75" customHeight="1">
      <c r="B10" s="826"/>
      <c r="C10" s="826"/>
      <c r="D10" s="826"/>
      <c r="E10" s="826"/>
      <c r="F10" s="826"/>
      <c r="G10" s="826"/>
      <c r="H10" s="826"/>
      <c r="I10" s="826"/>
      <c r="J10" s="826"/>
      <c r="K10" s="826"/>
      <c r="L10" s="826"/>
      <c r="N10" s="439"/>
      <c r="O10" s="89"/>
      <c r="P10" s="89"/>
      <c r="Q10" s="89"/>
      <c r="R10" s="89"/>
      <c r="S10" s="89"/>
      <c r="T10" s="89"/>
      <c r="U10" s="89"/>
      <c r="V10" s="89"/>
      <c r="W10" s="89"/>
      <c r="X10" s="89"/>
      <c r="Y10" s="89"/>
      <c r="Z10" s="89"/>
      <c r="AA10" s="440"/>
      <c r="AC10" s="578" t="s">
        <v>418</v>
      </c>
      <c r="AD10" s="706">
        <f>AN18</f>
        <v>0.625</v>
      </c>
      <c r="AE10" s="706">
        <f t="shared" ref="AE10:AK10" si="5">AO18</f>
        <v>0</v>
      </c>
      <c r="AF10" s="706">
        <f t="shared" si="5"/>
        <v>0.125</v>
      </c>
      <c r="AG10" s="706">
        <f t="shared" si="5"/>
        <v>0</v>
      </c>
      <c r="AH10" s="706">
        <f t="shared" si="5"/>
        <v>0</v>
      </c>
      <c r="AI10" s="706">
        <f t="shared" si="5"/>
        <v>0.125</v>
      </c>
      <c r="AJ10" s="706">
        <f t="shared" si="5"/>
        <v>0.125</v>
      </c>
      <c r="AK10" s="706">
        <f t="shared" si="5"/>
        <v>0</v>
      </c>
      <c r="AM10" s="8" t="s">
        <v>620</v>
      </c>
      <c r="AN10" s="193">
        <f t="shared" si="3"/>
        <v>0.35606060606060608</v>
      </c>
      <c r="AO10" s="189">
        <f t="shared" si="3"/>
        <v>6.8181818181818177E-2</v>
      </c>
      <c r="AP10" s="189">
        <f t="shared" si="3"/>
        <v>0.10606060606060606</v>
      </c>
      <c r="AQ10" s="189">
        <f t="shared" si="3"/>
        <v>0.12878787878787878</v>
      </c>
      <c r="AR10" s="189">
        <f t="shared" si="3"/>
        <v>7.575757575757576E-3</v>
      </c>
      <c r="AS10" s="189">
        <f t="shared" si="3"/>
        <v>0.18939393939393939</v>
      </c>
      <c r="AT10" s="189">
        <f t="shared" si="3"/>
        <v>0.14393939393939395</v>
      </c>
      <c r="AU10" s="194">
        <f t="shared" si="3"/>
        <v>0</v>
      </c>
    </row>
    <row r="11" spans="1:48" ht="12.75" customHeight="1">
      <c r="B11" s="826"/>
      <c r="C11" s="826"/>
      <c r="D11" s="826"/>
      <c r="E11" s="826"/>
      <c r="F11" s="826"/>
      <c r="G11" s="826"/>
      <c r="H11" s="826"/>
      <c r="I11" s="826"/>
      <c r="J11" s="826"/>
      <c r="K11" s="826"/>
      <c r="L11" s="826"/>
      <c r="N11" s="439"/>
      <c r="O11" s="89"/>
      <c r="P11" s="89"/>
      <c r="Q11" s="89"/>
      <c r="R11" s="89"/>
      <c r="S11" s="89"/>
      <c r="T11" s="89"/>
      <c r="U11" s="89"/>
      <c r="V11" s="89"/>
      <c r="W11" s="89"/>
      <c r="X11" s="89"/>
      <c r="Y11" s="89"/>
      <c r="Z11" s="89"/>
      <c r="AA11" s="440"/>
      <c r="AC11" s="708" t="s">
        <v>419</v>
      </c>
      <c r="AD11" s="715">
        <f>AN17</f>
        <v>0.1</v>
      </c>
      <c r="AE11" s="706">
        <f t="shared" ref="AE11:AK11" si="6">AO17</f>
        <v>0.05</v>
      </c>
      <c r="AF11" s="706">
        <f t="shared" si="6"/>
        <v>0</v>
      </c>
      <c r="AG11" s="706">
        <f t="shared" si="6"/>
        <v>0</v>
      </c>
      <c r="AH11" s="706">
        <f t="shared" si="6"/>
        <v>0.15</v>
      </c>
      <c r="AI11" s="706">
        <f t="shared" si="6"/>
        <v>0.45</v>
      </c>
      <c r="AJ11" s="706">
        <f t="shared" si="6"/>
        <v>0.25</v>
      </c>
      <c r="AK11" s="706">
        <f t="shared" si="6"/>
        <v>0</v>
      </c>
      <c r="AM11" s="8" t="s">
        <v>618</v>
      </c>
      <c r="AN11" s="193">
        <f t="shared" si="3"/>
        <v>0.37931034482758619</v>
      </c>
      <c r="AO11" s="189">
        <f t="shared" si="3"/>
        <v>0.10344827586206896</v>
      </c>
      <c r="AP11" s="189">
        <f t="shared" si="3"/>
        <v>0.27586206896551724</v>
      </c>
      <c r="AQ11" s="189">
        <f t="shared" si="3"/>
        <v>3.4482758620689655E-2</v>
      </c>
      <c r="AR11" s="189">
        <f t="shared" si="3"/>
        <v>3.4482758620689655E-2</v>
      </c>
      <c r="AS11" s="189">
        <f t="shared" si="3"/>
        <v>6.8965517241379309E-2</v>
      </c>
      <c r="AT11" s="189">
        <f t="shared" si="3"/>
        <v>0.10344827586206896</v>
      </c>
      <c r="AU11" s="194">
        <f t="shared" si="3"/>
        <v>0</v>
      </c>
    </row>
    <row r="12" spans="1:48" ht="12.75" customHeight="1">
      <c r="B12" s="826"/>
      <c r="C12" s="826"/>
      <c r="D12" s="826"/>
      <c r="E12" s="826"/>
      <c r="F12" s="826"/>
      <c r="G12" s="826"/>
      <c r="H12" s="826"/>
      <c r="I12" s="826"/>
      <c r="J12" s="826"/>
      <c r="K12" s="826"/>
      <c r="L12" s="826"/>
      <c r="N12" s="439"/>
      <c r="O12" s="89"/>
      <c r="P12" s="89"/>
      <c r="Q12" s="89"/>
      <c r="R12" s="89"/>
      <c r="S12" s="89"/>
      <c r="T12" s="89"/>
      <c r="U12" s="89"/>
      <c r="V12" s="89"/>
      <c r="W12" s="89"/>
      <c r="X12" s="89"/>
      <c r="Y12" s="89"/>
      <c r="Z12" s="89"/>
      <c r="AA12" s="440"/>
      <c r="AC12" s="578" t="s">
        <v>420</v>
      </c>
      <c r="AD12" s="715">
        <f>AN16</f>
        <v>0.28451882845188287</v>
      </c>
      <c r="AE12" s="706">
        <f t="shared" ref="AE12:AK12" si="7">AO16</f>
        <v>9.2050209205020925E-2</v>
      </c>
      <c r="AF12" s="706">
        <f t="shared" si="7"/>
        <v>0.14225941422594143</v>
      </c>
      <c r="AG12" s="706">
        <f t="shared" si="7"/>
        <v>0.10878661087866109</v>
      </c>
      <c r="AH12" s="706">
        <f t="shared" si="7"/>
        <v>3.3472803347280332E-2</v>
      </c>
      <c r="AI12" s="706">
        <f t="shared" si="7"/>
        <v>0.1799163179916318</v>
      </c>
      <c r="AJ12" s="706">
        <f t="shared" si="7"/>
        <v>0.14644351464435146</v>
      </c>
      <c r="AK12" s="706">
        <f t="shared" si="7"/>
        <v>1.2552301255230125E-2</v>
      </c>
      <c r="AM12" s="8" t="s">
        <v>617</v>
      </c>
      <c r="AN12" s="193">
        <f t="shared" si="3"/>
        <v>0.5467625899280576</v>
      </c>
      <c r="AO12" s="189">
        <f t="shared" si="3"/>
        <v>2.1582733812949641E-2</v>
      </c>
      <c r="AP12" s="189">
        <f t="shared" si="3"/>
        <v>3.5971223021582732E-2</v>
      </c>
      <c r="AQ12" s="189">
        <f t="shared" si="3"/>
        <v>7.1942446043165471E-3</v>
      </c>
      <c r="AR12" s="189">
        <f t="shared" si="3"/>
        <v>7.1942446043165471E-3</v>
      </c>
      <c r="AS12" s="189">
        <f t="shared" si="3"/>
        <v>0.26618705035971224</v>
      </c>
      <c r="AT12" s="189">
        <f t="shared" si="3"/>
        <v>0.1079136690647482</v>
      </c>
      <c r="AU12" s="194">
        <f t="shared" si="3"/>
        <v>7.1942446043165471E-3</v>
      </c>
    </row>
    <row r="13" spans="1:48" ht="12.75" customHeight="1">
      <c r="B13" s="826"/>
      <c r="C13" s="826"/>
      <c r="D13" s="826"/>
      <c r="E13" s="826"/>
      <c r="F13" s="826"/>
      <c r="G13" s="826"/>
      <c r="H13" s="826"/>
      <c r="I13" s="826"/>
      <c r="J13" s="826"/>
      <c r="K13" s="826"/>
      <c r="L13" s="826"/>
      <c r="N13" s="439"/>
      <c r="O13" s="89"/>
      <c r="P13" s="89"/>
      <c r="Q13" s="89"/>
      <c r="R13" s="89"/>
      <c r="S13" s="89"/>
      <c r="T13" s="89"/>
      <c r="U13" s="89"/>
      <c r="V13" s="89"/>
      <c r="W13" s="89"/>
      <c r="X13" s="89"/>
      <c r="Y13" s="89"/>
      <c r="Z13" s="89"/>
      <c r="AA13" s="440"/>
      <c r="AC13" s="708" t="s">
        <v>421</v>
      </c>
      <c r="AD13" s="790">
        <f>AN15</f>
        <v>0.9285714285714286</v>
      </c>
      <c r="AE13" s="706">
        <f t="shared" ref="AE13:AK13" si="8">AO15</f>
        <v>0</v>
      </c>
      <c r="AF13" s="706">
        <f t="shared" si="8"/>
        <v>0</v>
      </c>
      <c r="AG13" s="706">
        <f t="shared" si="8"/>
        <v>0</v>
      </c>
      <c r="AH13" s="706">
        <f t="shared" si="8"/>
        <v>0</v>
      </c>
      <c r="AI13" s="706">
        <f t="shared" si="8"/>
        <v>7.1428571428571425E-2</v>
      </c>
      <c r="AJ13" s="706">
        <f t="shared" si="8"/>
        <v>0</v>
      </c>
      <c r="AK13" s="706">
        <f t="shared" si="8"/>
        <v>0</v>
      </c>
      <c r="AM13" s="8" t="s">
        <v>616</v>
      </c>
      <c r="AN13" s="193">
        <f t="shared" si="3"/>
        <v>0.13333333333333333</v>
      </c>
      <c r="AO13" s="189">
        <f t="shared" si="3"/>
        <v>0</v>
      </c>
      <c r="AP13" s="189">
        <f t="shared" si="3"/>
        <v>0.13333333333333333</v>
      </c>
      <c r="AQ13" s="189">
        <f t="shared" si="3"/>
        <v>0</v>
      </c>
      <c r="AR13" s="189">
        <f t="shared" si="3"/>
        <v>0.23333333333333334</v>
      </c>
      <c r="AS13" s="189">
        <f t="shared" si="3"/>
        <v>0.2</v>
      </c>
      <c r="AT13" s="189">
        <f t="shared" si="3"/>
        <v>0.3</v>
      </c>
      <c r="AU13" s="194">
        <f t="shared" si="3"/>
        <v>0</v>
      </c>
    </row>
    <row r="14" spans="1:48" ht="12.75" customHeight="1">
      <c r="B14" s="826"/>
      <c r="C14" s="826"/>
      <c r="D14" s="826"/>
      <c r="E14" s="826"/>
      <c r="F14" s="826"/>
      <c r="G14" s="826"/>
      <c r="H14" s="826"/>
      <c r="I14" s="826"/>
      <c r="J14" s="826"/>
      <c r="K14" s="826"/>
      <c r="L14" s="826"/>
      <c r="N14" s="439"/>
      <c r="O14" s="89"/>
      <c r="P14" s="89"/>
      <c r="Q14" s="89"/>
      <c r="R14" s="89"/>
      <c r="S14" s="89"/>
      <c r="T14" s="89"/>
      <c r="U14" s="89"/>
      <c r="V14" s="89"/>
      <c r="W14" s="89"/>
      <c r="X14" s="89"/>
      <c r="Y14" s="89"/>
      <c r="Z14" s="89"/>
      <c r="AA14" s="440"/>
      <c r="AC14" s="578" t="s">
        <v>422</v>
      </c>
      <c r="AD14" s="715">
        <f>AN14</f>
        <v>0.52631578947368418</v>
      </c>
      <c r="AE14" s="706">
        <f t="shared" ref="AE14:AK14" si="9">AO14</f>
        <v>0</v>
      </c>
      <c r="AF14" s="706">
        <f t="shared" si="9"/>
        <v>0.10526315789473684</v>
      </c>
      <c r="AG14" s="706">
        <f t="shared" si="9"/>
        <v>0.15789473684210525</v>
      </c>
      <c r="AH14" s="706">
        <f t="shared" si="9"/>
        <v>0</v>
      </c>
      <c r="AI14" s="706">
        <f t="shared" si="9"/>
        <v>0.10526315789473684</v>
      </c>
      <c r="AJ14" s="706">
        <f t="shared" si="9"/>
        <v>0.10526315789473684</v>
      </c>
      <c r="AK14" s="706">
        <f t="shared" si="9"/>
        <v>0</v>
      </c>
      <c r="AM14" s="8" t="s">
        <v>621</v>
      </c>
      <c r="AN14" s="193">
        <f t="shared" si="3"/>
        <v>0.52631578947368418</v>
      </c>
      <c r="AO14" s="189">
        <f t="shared" si="3"/>
        <v>0</v>
      </c>
      <c r="AP14" s="189">
        <f t="shared" si="3"/>
        <v>0.10526315789473684</v>
      </c>
      <c r="AQ14" s="189">
        <f t="shared" si="3"/>
        <v>0.15789473684210525</v>
      </c>
      <c r="AR14" s="189">
        <f t="shared" si="3"/>
        <v>0</v>
      </c>
      <c r="AS14" s="189">
        <f t="shared" si="3"/>
        <v>0.10526315789473684</v>
      </c>
      <c r="AT14" s="189">
        <f t="shared" si="3"/>
        <v>0.10526315789473684</v>
      </c>
      <c r="AU14" s="194">
        <f t="shared" si="3"/>
        <v>0</v>
      </c>
    </row>
    <row r="15" spans="1:48" ht="12.75" customHeight="1">
      <c r="B15" s="826"/>
      <c r="C15" s="826"/>
      <c r="D15" s="826"/>
      <c r="E15" s="826"/>
      <c r="F15" s="826"/>
      <c r="G15" s="826"/>
      <c r="H15" s="826"/>
      <c r="I15" s="826"/>
      <c r="J15" s="826"/>
      <c r="K15" s="826"/>
      <c r="L15" s="826"/>
      <c r="N15" s="441"/>
      <c r="O15" s="442"/>
      <c r="P15" s="442"/>
      <c r="Q15" s="442"/>
      <c r="R15" s="442"/>
      <c r="S15" s="442"/>
      <c r="T15" s="442"/>
      <c r="U15" s="442"/>
      <c r="V15" s="442"/>
      <c r="W15" s="442"/>
      <c r="X15" s="442"/>
      <c r="Y15" s="442"/>
      <c r="Z15" s="442"/>
      <c r="AA15" s="443"/>
      <c r="AC15" s="708" t="s">
        <v>423</v>
      </c>
      <c r="AD15" s="715">
        <f>AN13</f>
        <v>0.13333333333333333</v>
      </c>
      <c r="AE15" s="706">
        <f t="shared" ref="AE15:AK15" si="10">AO13</f>
        <v>0</v>
      </c>
      <c r="AF15" s="706">
        <f t="shared" si="10"/>
        <v>0.13333333333333333</v>
      </c>
      <c r="AG15" s="706">
        <f t="shared" si="10"/>
        <v>0</v>
      </c>
      <c r="AH15" s="706">
        <f t="shared" si="10"/>
        <v>0.23333333333333334</v>
      </c>
      <c r="AI15" s="706">
        <f t="shared" si="10"/>
        <v>0.2</v>
      </c>
      <c r="AJ15" s="706">
        <f t="shared" si="10"/>
        <v>0.3</v>
      </c>
      <c r="AK15" s="706">
        <f t="shared" si="10"/>
        <v>0</v>
      </c>
      <c r="AM15" s="8" t="s">
        <v>615</v>
      </c>
      <c r="AN15" s="193">
        <f t="shared" si="3"/>
        <v>0.9285714285714286</v>
      </c>
      <c r="AO15" s="189">
        <f t="shared" si="3"/>
        <v>0</v>
      </c>
      <c r="AP15" s="189">
        <f t="shared" si="3"/>
        <v>0</v>
      </c>
      <c r="AQ15" s="189">
        <f t="shared" si="3"/>
        <v>0</v>
      </c>
      <c r="AR15" s="189">
        <f t="shared" si="3"/>
        <v>0</v>
      </c>
      <c r="AS15" s="189">
        <f t="shared" si="3"/>
        <v>7.1428571428571425E-2</v>
      </c>
      <c r="AT15" s="189">
        <f t="shared" si="3"/>
        <v>0</v>
      </c>
      <c r="AU15" s="194">
        <f t="shared" si="3"/>
        <v>0</v>
      </c>
    </row>
    <row r="16" spans="1:48" ht="12.75" customHeight="1">
      <c r="AC16" s="578" t="s">
        <v>424</v>
      </c>
      <c r="AD16" s="715">
        <f>AN12</f>
        <v>0.5467625899280576</v>
      </c>
      <c r="AE16" s="706">
        <f t="shared" ref="AE16:AK16" si="11">AO12</f>
        <v>2.1582733812949641E-2</v>
      </c>
      <c r="AF16" s="706">
        <f t="shared" si="11"/>
        <v>3.5971223021582732E-2</v>
      </c>
      <c r="AG16" s="706">
        <f t="shared" si="11"/>
        <v>7.1942446043165471E-3</v>
      </c>
      <c r="AH16" s="706">
        <f t="shared" si="11"/>
        <v>7.1942446043165471E-3</v>
      </c>
      <c r="AI16" s="706">
        <f t="shared" si="11"/>
        <v>0.26618705035971224</v>
      </c>
      <c r="AJ16" s="706">
        <f t="shared" si="11"/>
        <v>0.1079136690647482</v>
      </c>
      <c r="AK16" s="706">
        <f t="shared" si="11"/>
        <v>7.1942446043165471E-3</v>
      </c>
      <c r="AM16" s="8" t="s">
        <v>614</v>
      </c>
      <c r="AN16" s="193">
        <f t="shared" si="3"/>
        <v>0.28451882845188287</v>
      </c>
      <c r="AO16" s="189">
        <f t="shared" si="3"/>
        <v>9.2050209205020925E-2</v>
      </c>
      <c r="AP16" s="189">
        <f t="shared" si="3"/>
        <v>0.14225941422594143</v>
      </c>
      <c r="AQ16" s="189">
        <f t="shared" si="3"/>
        <v>0.10878661087866109</v>
      </c>
      <c r="AR16" s="189">
        <f t="shared" si="3"/>
        <v>3.3472803347280332E-2</v>
      </c>
      <c r="AS16" s="189">
        <f t="shared" si="3"/>
        <v>0.1799163179916318</v>
      </c>
      <c r="AT16" s="189">
        <f t="shared" si="3"/>
        <v>0.14644351464435146</v>
      </c>
      <c r="AU16" s="194">
        <f t="shared" si="3"/>
        <v>1.2552301255230125E-2</v>
      </c>
    </row>
    <row r="17" spans="1:48" ht="12.75" customHeight="1">
      <c r="A17" s="436"/>
      <c r="B17" s="437"/>
      <c r="C17" s="437"/>
      <c r="D17" s="437"/>
      <c r="E17" s="437"/>
      <c r="F17" s="437"/>
      <c r="G17" s="437"/>
      <c r="H17" s="437"/>
      <c r="I17" s="437"/>
      <c r="J17" s="437"/>
      <c r="K17" s="437"/>
      <c r="L17" s="437"/>
      <c r="M17" s="437"/>
      <c r="N17" s="437"/>
      <c r="O17" s="437"/>
      <c r="P17" s="437"/>
      <c r="Q17" s="437"/>
      <c r="R17" s="437"/>
      <c r="S17" s="437"/>
      <c r="T17" s="437"/>
      <c r="U17" s="437"/>
      <c r="V17" s="437"/>
      <c r="W17" s="437"/>
      <c r="X17" s="437"/>
      <c r="Y17" s="437"/>
      <c r="Z17" s="437"/>
      <c r="AA17" s="438"/>
      <c r="AC17" s="708" t="s">
        <v>425</v>
      </c>
      <c r="AD17" s="706">
        <f>AN11</f>
        <v>0.37931034482758619</v>
      </c>
      <c r="AE17" s="706">
        <f t="shared" ref="AE17:AK17" si="12">AO11</f>
        <v>0.10344827586206896</v>
      </c>
      <c r="AF17" s="706">
        <f t="shared" si="12"/>
        <v>0.27586206896551724</v>
      </c>
      <c r="AG17" s="706">
        <f t="shared" si="12"/>
        <v>3.4482758620689655E-2</v>
      </c>
      <c r="AH17" s="706">
        <f t="shared" si="12"/>
        <v>3.4482758620689655E-2</v>
      </c>
      <c r="AI17" s="706">
        <f t="shared" si="12"/>
        <v>6.8965517241379309E-2</v>
      </c>
      <c r="AJ17" s="706">
        <f t="shared" si="12"/>
        <v>0.10344827586206896</v>
      </c>
      <c r="AK17" s="706">
        <f t="shared" si="12"/>
        <v>0</v>
      </c>
      <c r="AM17" s="8" t="s">
        <v>613</v>
      </c>
      <c r="AN17" s="193">
        <f t="shared" si="3"/>
        <v>0.1</v>
      </c>
      <c r="AO17" s="189">
        <f t="shared" si="3"/>
        <v>0.05</v>
      </c>
      <c r="AP17" s="189">
        <f t="shared" si="3"/>
        <v>0</v>
      </c>
      <c r="AQ17" s="189">
        <f t="shared" si="3"/>
        <v>0</v>
      </c>
      <c r="AR17" s="189">
        <f t="shared" si="3"/>
        <v>0.15</v>
      </c>
      <c r="AS17" s="189">
        <f t="shared" si="3"/>
        <v>0.45</v>
      </c>
      <c r="AT17" s="189">
        <f t="shared" si="3"/>
        <v>0.25</v>
      </c>
      <c r="AU17" s="194">
        <f t="shared" si="3"/>
        <v>0</v>
      </c>
    </row>
    <row r="18" spans="1:48" ht="12.75" customHeight="1">
      <c r="A18" s="439"/>
      <c r="B18" s="89"/>
      <c r="C18" s="89"/>
      <c r="D18" s="89"/>
      <c r="E18" s="89"/>
      <c r="F18" s="89"/>
      <c r="G18" s="89"/>
      <c r="H18" s="89"/>
      <c r="I18" s="89"/>
      <c r="J18" s="89"/>
      <c r="K18" s="89"/>
      <c r="L18" s="89"/>
      <c r="M18" s="89"/>
      <c r="N18" s="89"/>
      <c r="O18" s="89"/>
      <c r="P18" s="89"/>
      <c r="Q18" s="89"/>
      <c r="R18" s="89"/>
      <c r="S18" s="89"/>
      <c r="T18" s="89"/>
      <c r="U18" s="89"/>
      <c r="V18" s="89"/>
      <c r="W18" s="89"/>
      <c r="X18" s="89"/>
      <c r="Y18" s="89"/>
      <c r="Z18" s="89"/>
      <c r="AA18" s="440"/>
      <c r="AC18" s="578" t="s">
        <v>426</v>
      </c>
      <c r="AD18" s="706">
        <f>AN10</f>
        <v>0.35606060606060608</v>
      </c>
      <c r="AE18" s="706">
        <f t="shared" ref="AE18:AK18" si="13">AO10</f>
        <v>6.8181818181818177E-2</v>
      </c>
      <c r="AF18" s="706">
        <f t="shared" si="13"/>
        <v>0.10606060606060606</v>
      </c>
      <c r="AG18" s="706">
        <f t="shared" si="13"/>
        <v>0.12878787878787878</v>
      </c>
      <c r="AH18" s="706">
        <f t="shared" si="13"/>
        <v>7.575757575757576E-3</v>
      </c>
      <c r="AI18" s="706">
        <f t="shared" si="13"/>
        <v>0.18939393939393939</v>
      </c>
      <c r="AJ18" s="706">
        <f t="shared" si="13"/>
        <v>0.14393939393939395</v>
      </c>
      <c r="AK18" s="706">
        <f t="shared" si="13"/>
        <v>0</v>
      </c>
      <c r="AM18" s="8" t="s">
        <v>612</v>
      </c>
      <c r="AN18" s="193">
        <f t="shared" si="3"/>
        <v>0.625</v>
      </c>
      <c r="AO18" s="189">
        <f t="shared" si="3"/>
        <v>0</v>
      </c>
      <c r="AP18" s="189">
        <f t="shared" si="3"/>
        <v>0.125</v>
      </c>
      <c r="AQ18" s="189">
        <f t="shared" si="3"/>
        <v>0</v>
      </c>
      <c r="AR18" s="189">
        <f t="shared" si="3"/>
        <v>0</v>
      </c>
      <c r="AS18" s="189">
        <f t="shared" si="3"/>
        <v>0.125</v>
      </c>
      <c r="AT18" s="189">
        <f t="shared" si="3"/>
        <v>0.125</v>
      </c>
      <c r="AU18" s="194">
        <f t="shared" si="3"/>
        <v>0</v>
      </c>
    </row>
    <row r="19" spans="1:48" ht="12.75" customHeight="1">
      <c r="A19" s="439"/>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440"/>
      <c r="AC19" s="708" t="s">
        <v>427</v>
      </c>
      <c r="AD19" s="706">
        <f>AN9</f>
        <v>0.42105263157894735</v>
      </c>
      <c r="AE19" s="706">
        <f t="shared" ref="AE19:AK19" si="14">AO9</f>
        <v>7.0175438596491224E-2</v>
      </c>
      <c r="AF19" s="706">
        <f t="shared" si="14"/>
        <v>7.0175438596491224E-2</v>
      </c>
      <c r="AG19" s="706">
        <f t="shared" si="14"/>
        <v>7.0175438596491224E-2</v>
      </c>
      <c r="AH19" s="706">
        <f t="shared" si="14"/>
        <v>5.2631578947368418E-2</v>
      </c>
      <c r="AI19" s="706">
        <f t="shared" si="14"/>
        <v>0.19298245614035087</v>
      </c>
      <c r="AJ19" s="706">
        <f t="shared" si="14"/>
        <v>0.12280701754385964</v>
      </c>
      <c r="AK19" s="706">
        <f t="shared" si="14"/>
        <v>0</v>
      </c>
      <c r="AM19" s="17" t="s">
        <v>622</v>
      </c>
      <c r="AN19" s="193">
        <f t="shared" si="3"/>
        <v>0.30625000000000002</v>
      </c>
      <c r="AO19" s="189">
        <f t="shared" si="3"/>
        <v>0.1125</v>
      </c>
      <c r="AP19" s="189">
        <f t="shared" si="3"/>
        <v>0.13125000000000001</v>
      </c>
      <c r="AQ19" s="189">
        <f t="shared" si="3"/>
        <v>8.7499999999999994E-2</v>
      </c>
      <c r="AR19" s="189">
        <f t="shared" si="3"/>
        <v>6.8750000000000006E-2</v>
      </c>
      <c r="AS19" s="189">
        <f t="shared" si="3"/>
        <v>0.2</v>
      </c>
      <c r="AT19" s="189">
        <f t="shared" si="3"/>
        <v>9.375E-2</v>
      </c>
      <c r="AU19" s="194">
        <f t="shared" si="3"/>
        <v>0</v>
      </c>
    </row>
    <row r="20" spans="1:48" ht="12.75" customHeight="1" thickBot="1">
      <c r="A20" s="439"/>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440"/>
      <c r="AC20" s="578" t="s">
        <v>23</v>
      </c>
      <c r="AD20" s="706" t="e">
        <f>AN8</f>
        <v>#DIV/0!</v>
      </c>
      <c r="AE20" s="706" t="e">
        <f t="shared" ref="AE20:AK20" si="15">AO8</f>
        <v>#DIV/0!</v>
      </c>
      <c r="AF20" s="706" t="e">
        <f t="shared" si="15"/>
        <v>#DIV/0!</v>
      </c>
      <c r="AG20" s="706" t="e">
        <f t="shared" si="15"/>
        <v>#DIV/0!</v>
      </c>
      <c r="AH20" s="706" t="e">
        <f t="shared" si="15"/>
        <v>#DIV/0!</v>
      </c>
      <c r="AI20" s="706" t="e">
        <f t="shared" si="15"/>
        <v>#DIV/0!</v>
      </c>
      <c r="AJ20" s="706" t="e">
        <f t="shared" si="15"/>
        <v>#DIV/0!</v>
      </c>
      <c r="AK20" s="706" t="e">
        <f t="shared" si="15"/>
        <v>#DIV/0!</v>
      </c>
      <c r="AM20" s="11" t="s">
        <v>623</v>
      </c>
      <c r="AN20" s="195">
        <f t="shared" si="3"/>
        <v>0.13855421686746988</v>
      </c>
      <c r="AO20" s="196">
        <f t="shared" si="3"/>
        <v>4.8192771084337352E-2</v>
      </c>
      <c r="AP20" s="196">
        <f t="shared" si="3"/>
        <v>0.16867469879518071</v>
      </c>
      <c r="AQ20" s="196">
        <f t="shared" si="3"/>
        <v>0.15662650602409639</v>
      </c>
      <c r="AR20" s="196">
        <f t="shared" si="3"/>
        <v>7.2289156626506021E-2</v>
      </c>
      <c r="AS20" s="196">
        <f t="shared" si="3"/>
        <v>0.18072289156626506</v>
      </c>
      <c r="AT20" s="196">
        <f t="shared" si="3"/>
        <v>0.23493975903614459</v>
      </c>
      <c r="AU20" s="197">
        <f t="shared" si="3"/>
        <v>0</v>
      </c>
    </row>
    <row r="21" spans="1:48" ht="15" customHeight="1" thickBot="1">
      <c r="A21" s="439"/>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440"/>
      <c r="AC21" s="162" t="s">
        <v>680</v>
      </c>
      <c r="AM21" s="162" t="s">
        <v>680</v>
      </c>
    </row>
    <row r="22" spans="1:48" ht="18.75" thickBot="1">
      <c r="A22" s="439"/>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440"/>
      <c r="AC22" s="580" t="s">
        <v>8</v>
      </c>
      <c r="AD22" s="589" t="s">
        <v>669</v>
      </c>
      <c r="AE22" s="589" t="s">
        <v>670</v>
      </c>
      <c r="AF22" s="589" t="s">
        <v>671</v>
      </c>
      <c r="AG22" s="589" t="s">
        <v>672</v>
      </c>
      <c r="AH22" s="589" t="s">
        <v>673</v>
      </c>
      <c r="AI22" s="589" t="s">
        <v>674</v>
      </c>
      <c r="AJ22" s="581" t="s">
        <v>3</v>
      </c>
      <c r="AK22" s="580" t="s">
        <v>414</v>
      </c>
      <c r="AM22" s="29" t="s">
        <v>8</v>
      </c>
      <c r="AN22" s="181" t="s">
        <v>669</v>
      </c>
      <c r="AO22" s="164" t="s">
        <v>670</v>
      </c>
      <c r="AP22" s="164" t="s">
        <v>671</v>
      </c>
      <c r="AQ22" s="164" t="s">
        <v>672</v>
      </c>
      <c r="AR22" s="164" t="s">
        <v>673</v>
      </c>
      <c r="AS22" s="179" t="s">
        <v>674</v>
      </c>
      <c r="AT22" s="160" t="s">
        <v>3</v>
      </c>
      <c r="AU22" s="32" t="s">
        <v>414</v>
      </c>
      <c r="AV22" s="163"/>
    </row>
    <row r="23" spans="1:48" ht="12.75" customHeight="1">
      <c r="A23" s="43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440"/>
      <c r="AC23" s="582" t="s">
        <v>428</v>
      </c>
      <c r="AD23" s="790">
        <f>AN28</f>
        <v>0.37692307692307692</v>
      </c>
      <c r="AE23" s="706">
        <f t="shared" ref="AE23:AK23" si="16">AO28</f>
        <v>3.0769230769230771E-2</v>
      </c>
      <c r="AF23" s="706">
        <f t="shared" si="16"/>
        <v>6.9230769230769235E-2</v>
      </c>
      <c r="AG23" s="706">
        <f t="shared" si="16"/>
        <v>8.461538461538462E-2</v>
      </c>
      <c r="AH23" s="706">
        <f t="shared" si="16"/>
        <v>6.1538461538461542E-2</v>
      </c>
      <c r="AI23" s="706">
        <f t="shared" si="16"/>
        <v>0.1</v>
      </c>
      <c r="AJ23" s="706">
        <f t="shared" si="16"/>
        <v>0.26923076923076922</v>
      </c>
      <c r="AK23" s="706">
        <f t="shared" si="16"/>
        <v>7.6923076923076927E-3</v>
      </c>
      <c r="AM23" s="180" t="s">
        <v>630</v>
      </c>
      <c r="AN23" s="190">
        <f t="shared" ref="AN23:AU28" si="17">+AN51/$AV51</f>
        <v>0.44230769230769229</v>
      </c>
      <c r="AO23" s="191">
        <f t="shared" si="17"/>
        <v>1.9230769230769232E-2</v>
      </c>
      <c r="AP23" s="191">
        <f t="shared" si="17"/>
        <v>7.6923076923076927E-2</v>
      </c>
      <c r="AQ23" s="191">
        <f t="shared" si="17"/>
        <v>0</v>
      </c>
      <c r="AR23" s="191">
        <f t="shared" si="17"/>
        <v>0</v>
      </c>
      <c r="AS23" s="191">
        <f t="shared" si="17"/>
        <v>0.30769230769230771</v>
      </c>
      <c r="AT23" s="191">
        <f t="shared" si="17"/>
        <v>0.13461538461538461</v>
      </c>
      <c r="AU23" s="192">
        <f t="shared" si="17"/>
        <v>1.9230769230769232E-2</v>
      </c>
    </row>
    <row r="24" spans="1:48" ht="12.75" customHeight="1">
      <c r="A24" s="439"/>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440"/>
      <c r="AC24" s="582" t="s">
        <v>429</v>
      </c>
      <c r="AD24" s="790">
        <f>AN27</f>
        <v>0.32298136645962733</v>
      </c>
      <c r="AE24" s="706">
        <f t="shared" ref="AE24:AK24" si="18">AO27</f>
        <v>6.2111801242236024E-2</v>
      </c>
      <c r="AF24" s="706">
        <f t="shared" si="18"/>
        <v>0.12732919254658384</v>
      </c>
      <c r="AG24" s="706">
        <f t="shared" si="18"/>
        <v>0.10869565217391304</v>
      </c>
      <c r="AH24" s="706">
        <f t="shared" si="18"/>
        <v>6.5217391304347824E-2</v>
      </c>
      <c r="AI24" s="706">
        <f t="shared" si="18"/>
        <v>0.14596273291925466</v>
      </c>
      <c r="AJ24" s="706">
        <f t="shared" si="18"/>
        <v>0.16770186335403728</v>
      </c>
      <c r="AK24" s="706">
        <f t="shared" si="18"/>
        <v>0</v>
      </c>
      <c r="AM24" s="110" t="s">
        <v>445</v>
      </c>
      <c r="AN24" s="193">
        <f t="shared" si="17"/>
        <v>0.21428571428571427</v>
      </c>
      <c r="AO24" s="189">
        <f t="shared" si="17"/>
        <v>4.2857142857142858E-2</v>
      </c>
      <c r="AP24" s="189">
        <f t="shared" si="17"/>
        <v>0.1</v>
      </c>
      <c r="AQ24" s="189">
        <f t="shared" si="17"/>
        <v>8.5714285714285715E-2</v>
      </c>
      <c r="AR24" s="189">
        <f t="shared" si="17"/>
        <v>4.2857142857142858E-2</v>
      </c>
      <c r="AS24" s="189">
        <f t="shared" si="17"/>
        <v>0.4</v>
      </c>
      <c r="AT24" s="189">
        <f t="shared" si="17"/>
        <v>0.11428571428571428</v>
      </c>
      <c r="AU24" s="194">
        <f t="shared" si="17"/>
        <v>0</v>
      </c>
    </row>
    <row r="25" spans="1:48" ht="12.75" customHeight="1">
      <c r="A25" s="439"/>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440"/>
      <c r="AC25" s="582" t="s">
        <v>430</v>
      </c>
      <c r="AD25" s="790">
        <f>AN26</f>
        <v>0.31518624641833809</v>
      </c>
      <c r="AE25" s="706">
        <f t="shared" ref="AE25:AK25" si="19">AO26</f>
        <v>8.0229226361031525E-2</v>
      </c>
      <c r="AF25" s="706">
        <f t="shared" si="19"/>
        <v>0.14899713467048711</v>
      </c>
      <c r="AG25" s="706">
        <f t="shared" si="19"/>
        <v>9.7421203438395415E-2</v>
      </c>
      <c r="AH25" s="706">
        <f t="shared" si="19"/>
        <v>3.151862464183381E-2</v>
      </c>
      <c r="AI25" s="706">
        <f t="shared" si="19"/>
        <v>0.20630372492836677</v>
      </c>
      <c r="AJ25" s="706">
        <f t="shared" si="19"/>
        <v>0.11461318051575932</v>
      </c>
      <c r="AK25" s="706">
        <f t="shared" si="19"/>
        <v>5.7306590257879654E-3</v>
      </c>
      <c r="AM25" s="110" t="s">
        <v>446</v>
      </c>
      <c r="AN25" s="193">
        <f t="shared" si="17"/>
        <v>0.34444444444444444</v>
      </c>
      <c r="AO25" s="189">
        <f t="shared" si="17"/>
        <v>0.13333333333333333</v>
      </c>
      <c r="AP25" s="189">
        <f t="shared" si="17"/>
        <v>8.8888888888888892E-2</v>
      </c>
      <c r="AQ25" s="189">
        <f t="shared" si="17"/>
        <v>6.6666666666666666E-2</v>
      </c>
      <c r="AR25" s="189">
        <f t="shared" si="17"/>
        <v>4.4444444444444446E-2</v>
      </c>
      <c r="AS25" s="189">
        <f t="shared" si="17"/>
        <v>0.25555555555555554</v>
      </c>
      <c r="AT25" s="189">
        <f t="shared" si="17"/>
        <v>6.6666666666666666E-2</v>
      </c>
      <c r="AU25" s="194">
        <f t="shared" si="17"/>
        <v>0</v>
      </c>
    </row>
    <row r="26" spans="1:48" ht="12.75" customHeight="1">
      <c r="A26" s="439"/>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440"/>
      <c r="AC26" s="582" t="s">
        <v>431</v>
      </c>
      <c r="AD26" s="790">
        <f>AN25</f>
        <v>0.34444444444444444</v>
      </c>
      <c r="AE26" s="706">
        <f t="shared" ref="AE26:AK26" si="20">AO25</f>
        <v>0.13333333333333333</v>
      </c>
      <c r="AF26" s="706">
        <f t="shared" si="20"/>
        <v>8.8888888888888892E-2</v>
      </c>
      <c r="AG26" s="706">
        <f t="shared" si="20"/>
        <v>6.6666666666666666E-2</v>
      </c>
      <c r="AH26" s="706">
        <f t="shared" si="20"/>
        <v>4.4444444444444446E-2</v>
      </c>
      <c r="AI26" s="706">
        <f t="shared" si="20"/>
        <v>0.25555555555555554</v>
      </c>
      <c r="AJ26" s="706">
        <f t="shared" si="20"/>
        <v>6.6666666666666666E-2</v>
      </c>
      <c r="AK26" s="706">
        <f t="shared" si="20"/>
        <v>0</v>
      </c>
      <c r="AM26" s="110" t="s">
        <v>447</v>
      </c>
      <c r="AN26" s="193">
        <f t="shared" si="17"/>
        <v>0.31518624641833809</v>
      </c>
      <c r="AO26" s="189">
        <f t="shared" si="17"/>
        <v>8.0229226361031525E-2</v>
      </c>
      <c r="AP26" s="189">
        <f t="shared" si="17"/>
        <v>0.14899713467048711</v>
      </c>
      <c r="AQ26" s="189">
        <f t="shared" si="17"/>
        <v>9.7421203438395415E-2</v>
      </c>
      <c r="AR26" s="189">
        <f t="shared" si="17"/>
        <v>3.151862464183381E-2</v>
      </c>
      <c r="AS26" s="189">
        <f t="shared" si="17"/>
        <v>0.20630372492836677</v>
      </c>
      <c r="AT26" s="189">
        <f t="shared" si="17"/>
        <v>0.11461318051575932</v>
      </c>
      <c r="AU26" s="194">
        <f t="shared" si="17"/>
        <v>5.7306590257879654E-3</v>
      </c>
    </row>
    <row r="27" spans="1:48" ht="12.75" customHeight="1">
      <c r="A27" s="439"/>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440"/>
      <c r="AC27" s="582" t="s">
        <v>432</v>
      </c>
      <c r="AD27" s="715">
        <f>AN24</f>
        <v>0.21428571428571427</v>
      </c>
      <c r="AE27" s="706">
        <f t="shared" ref="AE27:AK27" si="21">AO24</f>
        <v>4.2857142857142858E-2</v>
      </c>
      <c r="AF27" s="706">
        <f t="shared" si="21"/>
        <v>0.1</v>
      </c>
      <c r="AG27" s="706">
        <f t="shared" si="21"/>
        <v>8.5714285714285715E-2</v>
      </c>
      <c r="AH27" s="706">
        <f t="shared" si="21"/>
        <v>4.2857142857142858E-2</v>
      </c>
      <c r="AI27" s="790">
        <f t="shared" si="21"/>
        <v>0.4</v>
      </c>
      <c r="AJ27" s="706">
        <f t="shared" si="21"/>
        <v>0.11428571428571428</v>
      </c>
      <c r="AK27" s="706">
        <f t="shared" si="21"/>
        <v>0</v>
      </c>
      <c r="AM27" s="110" t="s">
        <v>448</v>
      </c>
      <c r="AN27" s="193">
        <f t="shared" si="17"/>
        <v>0.32298136645962733</v>
      </c>
      <c r="AO27" s="189">
        <f t="shared" si="17"/>
        <v>6.2111801242236024E-2</v>
      </c>
      <c r="AP27" s="189">
        <f t="shared" si="17"/>
        <v>0.12732919254658384</v>
      </c>
      <c r="AQ27" s="189">
        <f t="shared" si="17"/>
        <v>0.10869565217391304</v>
      </c>
      <c r="AR27" s="189">
        <f t="shared" si="17"/>
        <v>6.5217391304347824E-2</v>
      </c>
      <c r="AS27" s="189">
        <f t="shared" si="17"/>
        <v>0.14596273291925466</v>
      </c>
      <c r="AT27" s="189">
        <f t="shared" si="17"/>
        <v>0.16770186335403728</v>
      </c>
      <c r="AU27" s="194">
        <f t="shared" si="17"/>
        <v>0</v>
      </c>
    </row>
    <row r="28" spans="1:48" ht="12.75" customHeight="1" thickBot="1">
      <c r="A28" s="439"/>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440"/>
      <c r="AC28" s="582" t="s">
        <v>433</v>
      </c>
      <c r="AD28" s="790">
        <f>AN23</f>
        <v>0.44230769230769229</v>
      </c>
      <c r="AE28" s="706">
        <f t="shared" ref="AE28:AK28" si="22">AO23</f>
        <v>1.9230769230769232E-2</v>
      </c>
      <c r="AF28" s="706">
        <f t="shared" si="22"/>
        <v>7.6923076923076927E-2</v>
      </c>
      <c r="AG28" s="706">
        <f t="shared" si="22"/>
        <v>0</v>
      </c>
      <c r="AH28" s="706">
        <f t="shared" si="22"/>
        <v>0</v>
      </c>
      <c r="AI28" s="706">
        <f t="shared" si="22"/>
        <v>0.30769230769230771</v>
      </c>
      <c r="AJ28" s="706">
        <f t="shared" si="22"/>
        <v>0.13461538461538461</v>
      </c>
      <c r="AK28" s="706">
        <f t="shared" si="22"/>
        <v>1.9230769230769232E-2</v>
      </c>
      <c r="AM28" s="131" t="s">
        <v>449</v>
      </c>
      <c r="AN28" s="195">
        <f t="shared" si="17"/>
        <v>0.37692307692307692</v>
      </c>
      <c r="AO28" s="196">
        <f t="shared" si="17"/>
        <v>3.0769230769230771E-2</v>
      </c>
      <c r="AP28" s="196">
        <f t="shared" si="17"/>
        <v>6.9230769230769235E-2</v>
      </c>
      <c r="AQ28" s="196">
        <f t="shared" si="17"/>
        <v>8.461538461538462E-2</v>
      </c>
      <c r="AR28" s="196">
        <f t="shared" si="17"/>
        <v>6.1538461538461542E-2</v>
      </c>
      <c r="AS28" s="196">
        <f t="shared" si="17"/>
        <v>0.1</v>
      </c>
      <c r="AT28" s="196">
        <f t="shared" si="17"/>
        <v>0.26923076923076922</v>
      </c>
      <c r="AU28" s="197">
        <f t="shared" si="17"/>
        <v>7.6923076923076927E-3</v>
      </c>
    </row>
    <row r="29" spans="1:48" ht="15" customHeight="1">
      <c r="A29" s="439"/>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440"/>
      <c r="AC29" s="257"/>
      <c r="AD29" s="716"/>
      <c r="AE29" s="716"/>
      <c r="AF29" s="716"/>
      <c r="AG29" s="716"/>
      <c r="AH29" s="716"/>
      <c r="AI29" s="716"/>
      <c r="AJ29" s="716"/>
      <c r="AK29" s="716"/>
      <c r="AM29" s="590"/>
      <c r="AN29" s="591"/>
      <c r="AO29" s="591"/>
      <c r="AP29" s="591"/>
      <c r="AQ29" s="591"/>
      <c r="AR29" s="591"/>
      <c r="AS29" s="591"/>
      <c r="AT29" s="591"/>
      <c r="AU29" s="591"/>
    </row>
    <row r="30" spans="1:48" ht="15" customHeight="1" thickBot="1">
      <c r="A30" s="439"/>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440"/>
      <c r="AC30" s="162" t="s">
        <v>5</v>
      </c>
      <c r="AM30" s="162" t="s">
        <v>5</v>
      </c>
    </row>
    <row r="31" spans="1:48" ht="18.75" thickBot="1">
      <c r="A31" s="439"/>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440"/>
      <c r="AC31" s="580"/>
      <c r="AD31" s="589" t="s">
        <v>669</v>
      </c>
      <c r="AE31" s="589" t="s">
        <v>670</v>
      </c>
      <c r="AF31" s="589" t="s">
        <v>671</v>
      </c>
      <c r="AG31" s="589" t="s">
        <v>672</v>
      </c>
      <c r="AH31" s="589" t="s">
        <v>673</v>
      </c>
      <c r="AI31" s="589" t="s">
        <v>674</v>
      </c>
      <c r="AJ31" s="581" t="s">
        <v>3</v>
      </c>
      <c r="AK31" s="580" t="s">
        <v>414</v>
      </c>
      <c r="AM31" s="33"/>
      <c r="AN31" s="165" t="s">
        <v>669</v>
      </c>
      <c r="AO31" s="26" t="s">
        <v>670</v>
      </c>
      <c r="AP31" s="26" t="s">
        <v>671</v>
      </c>
      <c r="AQ31" s="26" t="s">
        <v>672</v>
      </c>
      <c r="AR31" s="26" t="s">
        <v>673</v>
      </c>
      <c r="AS31" s="167" t="s">
        <v>674</v>
      </c>
      <c r="AT31" s="27" t="s">
        <v>3</v>
      </c>
      <c r="AU31" s="106" t="s">
        <v>414</v>
      </c>
      <c r="AV31" s="245" t="s">
        <v>631</v>
      </c>
    </row>
    <row r="32" spans="1:48" ht="12.75" customHeight="1" thickBot="1">
      <c r="A32" s="439"/>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440"/>
      <c r="AC32" s="580" t="s">
        <v>633</v>
      </c>
      <c r="AD32" s="722">
        <f t="shared" ref="AD32:AK32" si="23">AN32</f>
        <v>332</v>
      </c>
      <c r="AE32" s="722">
        <f t="shared" si="23"/>
        <v>68</v>
      </c>
      <c r="AF32" s="722">
        <f t="shared" si="23"/>
        <v>121</v>
      </c>
      <c r="AG32" s="722">
        <f t="shared" si="23"/>
        <v>92</v>
      </c>
      <c r="AH32" s="722">
        <f t="shared" si="23"/>
        <v>47</v>
      </c>
      <c r="AI32" s="722">
        <f t="shared" si="23"/>
        <v>199</v>
      </c>
      <c r="AJ32" s="722">
        <f t="shared" si="23"/>
        <v>150</v>
      </c>
      <c r="AK32" s="722">
        <f t="shared" si="23"/>
        <v>4</v>
      </c>
      <c r="AM32" s="29" t="s">
        <v>633</v>
      </c>
      <c r="AN32" s="183">
        <f>+集計・資料①!Z33</f>
        <v>332</v>
      </c>
      <c r="AO32" s="184">
        <f>+集計・資料①!AA33</f>
        <v>68</v>
      </c>
      <c r="AP32" s="184">
        <f>+集計・資料①!AB33</f>
        <v>121</v>
      </c>
      <c r="AQ32" s="184">
        <f>+集計・資料①!AC33</f>
        <v>92</v>
      </c>
      <c r="AR32" s="184">
        <f>+集計・資料①!AD33</f>
        <v>47</v>
      </c>
      <c r="AS32" s="184">
        <f>+集計・資料①!AE33</f>
        <v>199</v>
      </c>
      <c r="AT32" s="184">
        <f>+集計・資料①!AF33</f>
        <v>150</v>
      </c>
      <c r="AU32" s="185">
        <f>+集計・資料①!AG33</f>
        <v>4</v>
      </c>
      <c r="AV32" s="454">
        <f>+SUM(AN32:AU32)</f>
        <v>1013</v>
      </c>
    </row>
    <row r="33" spans="1:48" ht="15" customHeight="1" thickBot="1">
      <c r="A33" s="439"/>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440"/>
      <c r="AC33" s="162" t="s">
        <v>6</v>
      </c>
      <c r="AM33" s="162" t="s">
        <v>6</v>
      </c>
    </row>
    <row r="34" spans="1:48" ht="12.75" customHeight="1" thickBot="1">
      <c r="A34" s="439"/>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440"/>
      <c r="AC34" s="580" t="s">
        <v>625</v>
      </c>
      <c r="AD34" s="589" t="s">
        <v>46</v>
      </c>
      <c r="AE34" s="589" t="s">
        <v>48</v>
      </c>
      <c r="AF34" s="589" t="s">
        <v>47</v>
      </c>
      <c r="AG34" s="589" t="s">
        <v>49</v>
      </c>
      <c r="AH34" s="589" t="s">
        <v>50</v>
      </c>
      <c r="AI34" s="589" t="s">
        <v>51</v>
      </c>
      <c r="AJ34" s="581" t="s">
        <v>3</v>
      </c>
      <c r="AK34" s="580" t="s">
        <v>414</v>
      </c>
      <c r="AM34" s="33" t="s">
        <v>625</v>
      </c>
      <c r="AN34" s="165" t="s">
        <v>669</v>
      </c>
      <c r="AO34" s="26" t="s">
        <v>670</v>
      </c>
      <c r="AP34" s="26" t="s">
        <v>671</v>
      </c>
      <c r="AQ34" s="26" t="s">
        <v>672</v>
      </c>
      <c r="AR34" s="26" t="s">
        <v>673</v>
      </c>
      <c r="AS34" s="167" t="s">
        <v>674</v>
      </c>
      <c r="AT34" s="27" t="s">
        <v>3</v>
      </c>
      <c r="AU34" s="106" t="s">
        <v>414</v>
      </c>
      <c r="AV34" s="245" t="s">
        <v>631</v>
      </c>
    </row>
    <row r="35" spans="1:48" ht="12.75" customHeight="1">
      <c r="A35" s="439"/>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440"/>
      <c r="AC35" s="578" t="s">
        <v>416</v>
      </c>
      <c r="AD35" s="723">
        <f t="shared" ref="AD35:AK35" si="24">AN47</f>
        <v>23</v>
      </c>
      <c r="AE35" s="723">
        <f t="shared" si="24"/>
        <v>8</v>
      </c>
      <c r="AF35" s="723">
        <f t="shared" si="24"/>
        <v>28</v>
      </c>
      <c r="AG35" s="723">
        <f t="shared" si="24"/>
        <v>26</v>
      </c>
      <c r="AH35" s="723">
        <f t="shared" si="24"/>
        <v>12</v>
      </c>
      <c r="AI35" s="723">
        <f t="shared" si="24"/>
        <v>30</v>
      </c>
      <c r="AJ35" s="723">
        <f t="shared" si="24"/>
        <v>39</v>
      </c>
      <c r="AK35" s="723">
        <f t="shared" si="24"/>
        <v>0</v>
      </c>
      <c r="AM35" s="46" t="s">
        <v>632</v>
      </c>
      <c r="AN35" s="174">
        <f>+集計・資料①!Z7</f>
        <v>0</v>
      </c>
      <c r="AO35" s="175">
        <f>+集計・資料①!AA7</f>
        <v>0</v>
      </c>
      <c r="AP35" s="175">
        <f>+集計・資料①!AB7</f>
        <v>0</v>
      </c>
      <c r="AQ35" s="175">
        <f>+集計・資料①!AC7</f>
        <v>0</v>
      </c>
      <c r="AR35" s="175">
        <f>+集計・資料①!AD7</f>
        <v>0</v>
      </c>
      <c r="AS35" s="176">
        <f>+集計・資料①!AE7</f>
        <v>0</v>
      </c>
      <c r="AT35" s="176">
        <f>+集計・資料①!AF7</f>
        <v>0</v>
      </c>
      <c r="AU35" s="176">
        <f>+集計・資料①!AG7</f>
        <v>0</v>
      </c>
      <c r="AV35" s="455">
        <f>+SUM(AN35:AU35)</f>
        <v>0</v>
      </c>
    </row>
    <row r="36" spans="1:48" ht="12.75" customHeight="1">
      <c r="A36" s="439"/>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440"/>
      <c r="AC36" s="708" t="s">
        <v>417</v>
      </c>
      <c r="AD36" s="723">
        <f t="shared" ref="AD36:AK36" si="25">AN46</f>
        <v>49</v>
      </c>
      <c r="AE36" s="723">
        <f t="shared" si="25"/>
        <v>18</v>
      </c>
      <c r="AF36" s="723">
        <f t="shared" si="25"/>
        <v>21</v>
      </c>
      <c r="AG36" s="723">
        <f t="shared" si="25"/>
        <v>14</v>
      </c>
      <c r="AH36" s="723">
        <f t="shared" si="25"/>
        <v>11</v>
      </c>
      <c r="AI36" s="723">
        <f t="shared" si="25"/>
        <v>32</v>
      </c>
      <c r="AJ36" s="723">
        <f t="shared" si="25"/>
        <v>15</v>
      </c>
      <c r="AK36" s="723">
        <f t="shared" si="25"/>
        <v>0</v>
      </c>
      <c r="AM36" s="8" t="s">
        <v>619</v>
      </c>
      <c r="AN36" s="177">
        <f>+集計・資料①!Z9</f>
        <v>24</v>
      </c>
      <c r="AO36" s="166">
        <f>+集計・資料①!AA9</f>
        <v>4</v>
      </c>
      <c r="AP36" s="166">
        <f>+集計・資料①!AB9</f>
        <v>4</v>
      </c>
      <c r="AQ36" s="166">
        <f>+集計・資料①!AC9</f>
        <v>4</v>
      </c>
      <c r="AR36" s="166">
        <f>+集計・資料①!AD9</f>
        <v>3</v>
      </c>
      <c r="AS36" s="168">
        <f>+集計・資料①!AE9</f>
        <v>11</v>
      </c>
      <c r="AT36" s="168">
        <f>+集計・資料①!AF9</f>
        <v>7</v>
      </c>
      <c r="AU36" s="168">
        <f>+集計・資料①!AG9</f>
        <v>0</v>
      </c>
      <c r="AV36" s="456">
        <f t="shared" ref="AV36:AV48" si="26">+SUM(AN36:AU36)</f>
        <v>57</v>
      </c>
    </row>
    <row r="37" spans="1:48" ht="12.75" customHeight="1">
      <c r="A37" s="439"/>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440"/>
      <c r="AC37" s="708" t="s">
        <v>418</v>
      </c>
      <c r="AD37" s="723">
        <f t="shared" ref="AD37:AK37" si="27">AN45</f>
        <v>5</v>
      </c>
      <c r="AE37" s="723">
        <f t="shared" si="27"/>
        <v>0</v>
      </c>
      <c r="AF37" s="723">
        <f t="shared" si="27"/>
        <v>1</v>
      </c>
      <c r="AG37" s="723">
        <f t="shared" si="27"/>
        <v>0</v>
      </c>
      <c r="AH37" s="723">
        <f t="shared" si="27"/>
        <v>0</v>
      </c>
      <c r="AI37" s="723">
        <f t="shared" si="27"/>
        <v>1</v>
      </c>
      <c r="AJ37" s="723">
        <f t="shared" si="27"/>
        <v>1</v>
      </c>
      <c r="AK37" s="723">
        <f t="shared" si="27"/>
        <v>0</v>
      </c>
      <c r="AM37" s="8" t="s">
        <v>620</v>
      </c>
      <c r="AN37" s="177">
        <f>+集計・資料①!Z11</f>
        <v>47</v>
      </c>
      <c r="AO37" s="166">
        <f>+集計・資料①!AA11</f>
        <v>9</v>
      </c>
      <c r="AP37" s="166">
        <f>+集計・資料①!AB11</f>
        <v>14</v>
      </c>
      <c r="AQ37" s="166">
        <f>+集計・資料①!AC11</f>
        <v>17</v>
      </c>
      <c r="AR37" s="166">
        <f>+集計・資料①!AD11</f>
        <v>1</v>
      </c>
      <c r="AS37" s="168">
        <f>+集計・資料①!AE11</f>
        <v>25</v>
      </c>
      <c r="AT37" s="168">
        <f>+集計・資料①!AF11</f>
        <v>19</v>
      </c>
      <c r="AU37" s="168">
        <f>+集計・資料①!AG11</f>
        <v>0</v>
      </c>
      <c r="AV37" s="456">
        <f t="shared" si="26"/>
        <v>132</v>
      </c>
    </row>
    <row r="38" spans="1:48" ht="12.75" customHeight="1">
      <c r="A38" s="439"/>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440"/>
      <c r="AC38" s="708" t="s">
        <v>419</v>
      </c>
      <c r="AD38" s="723">
        <f t="shared" ref="AD38:AK38" si="28">AN44</f>
        <v>2</v>
      </c>
      <c r="AE38" s="723">
        <f t="shared" si="28"/>
        <v>1</v>
      </c>
      <c r="AF38" s="723">
        <f t="shared" si="28"/>
        <v>0</v>
      </c>
      <c r="AG38" s="723">
        <f t="shared" si="28"/>
        <v>0</v>
      </c>
      <c r="AH38" s="723">
        <f t="shared" si="28"/>
        <v>3</v>
      </c>
      <c r="AI38" s="723">
        <f t="shared" si="28"/>
        <v>9</v>
      </c>
      <c r="AJ38" s="723">
        <f t="shared" si="28"/>
        <v>5</v>
      </c>
      <c r="AK38" s="723">
        <f t="shared" si="28"/>
        <v>0</v>
      </c>
      <c r="AM38" s="8" t="s">
        <v>618</v>
      </c>
      <c r="AN38" s="177">
        <f>+集計・資料①!Z13</f>
        <v>11</v>
      </c>
      <c r="AO38" s="166">
        <f>+集計・資料①!AA13</f>
        <v>3</v>
      </c>
      <c r="AP38" s="166">
        <f>+集計・資料①!AB13</f>
        <v>8</v>
      </c>
      <c r="AQ38" s="166">
        <f>+集計・資料①!AC13</f>
        <v>1</v>
      </c>
      <c r="AR38" s="166">
        <f>+集計・資料①!AD13</f>
        <v>1</v>
      </c>
      <c r="AS38" s="168">
        <f>+集計・資料①!AE13</f>
        <v>2</v>
      </c>
      <c r="AT38" s="168">
        <f>+集計・資料①!AF13</f>
        <v>3</v>
      </c>
      <c r="AU38" s="168">
        <f>+集計・資料①!AG13</f>
        <v>0</v>
      </c>
      <c r="AV38" s="456">
        <f t="shared" si="26"/>
        <v>29</v>
      </c>
    </row>
    <row r="39" spans="1:48" ht="12.75" customHeight="1">
      <c r="A39" s="439"/>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440"/>
      <c r="AC39" s="708" t="s">
        <v>420</v>
      </c>
      <c r="AD39" s="723">
        <f t="shared" ref="AD39:AK39" si="29">AN43</f>
        <v>68</v>
      </c>
      <c r="AE39" s="723">
        <f t="shared" si="29"/>
        <v>22</v>
      </c>
      <c r="AF39" s="723">
        <f t="shared" si="29"/>
        <v>34</v>
      </c>
      <c r="AG39" s="723">
        <f t="shared" si="29"/>
        <v>26</v>
      </c>
      <c r="AH39" s="723">
        <f t="shared" si="29"/>
        <v>8</v>
      </c>
      <c r="AI39" s="723">
        <f t="shared" si="29"/>
        <v>43</v>
      </c>
      <c r="AJ39" s="723">
        <f t="shared" si="29"/>
        <v>35</v>
      </c>
      <c r="AK39" s="723">
        <f t="shared" si="29"/>
        <v>3</v>
      </c>
      <c r="AM39" s="8" t="s">
        <v>617</v>
      </c>
      <c r="AN39" s="177">
        <f>+集計・資料①!Z15</f>
        <v>76</v>
      </c>
      <c r="AO39" s="166">
        <f>+集計・資料①!AA15</f>
        <v>3</v>
      </c>
      <c r="AP39" s="166">
        <f>+集計・資料①!AB15</f>
        <v>5</v>
      </c>
      <c r="AQ39" s="166">
        <f>+集計・資料①!AC15</f>
        <v>1</v>
      </c>
      <c r="AR39" s="166">
        <f>+集計・資料①!AD15</f>
        <v>1</v>
      </c>
      <c r="AS39" s="168">
        <f>+集計・資料①!AE15</f>
        <v>37</v>
      </c>
      <c r="AT39" s="168">
        <f>+集計・資料①!AF15</f>
        <v>15</v>
      </c>
      <c r="AU39" s="168">
        <f>+集計・資料①!AG15</f>
        <v>1</v>
      </c>
      <c r="AV39" s="456">
        <f t="shared" si="26"/>
        <v>139</v>
      </c>
    </row>
    <row r="40" spans="1:48" ht="12.75" customHeight="1">
      <c r="A40" s="439"/>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440"/>
      <c r="AC40" s="708" t="s">
        <v>421</v>
      </c>
      <c r="AD40" s="723">
        <f t="shared" ref="AD40:AK40" si="30">AN42</f>
        <v>13</v>
      </c>
      <c r="AE40" s="723">
        <f t="shared" si="30"/>
        <v>0</v>
      </c>
      <c r="AF40" s="723">
        <f t="shared" si="30"/>
        <v>0</v>
      </c>
      <c r="AG40" s="723">
        <f t="shared" si="30"/>
        <v>0</v>
      </c>
      <c r="AH40" s="723">
        <f t="shared" si="30"/>
        <v>0</v>
      </c>
      <c r="AI40" s="723">
        <f t="shared" si="30"/>
        <v>1</v>
      </c>
      <c r="AJ40" s="723">
        <f t="shared" si="30"/>
        <v>0</v>
      </c>
      <c r="AK40" s="723">
        <f t="shared" si="30"/>
        <v>0</v>
      </c>
      <c r="AM40" s="8" t="s">
        <v>616</v>
      </c>
      <c r="AN40" s="177">
        <f>+集計・資料①!Z17</f>
        <v>4</v>
      </c>
      <c r="AO40" s="166">
        <f>+集計・資料①!AA17</f>
        <v>0</v>
      </c>
      <c r="AP40" s="166">
        <f>+集計・資料①!AB17</f>
        <v>4</v>
      </c>
      <c r="AQ40" s="166">
        <f>+集計・資料①!AC17</f>
        <v>0</v>
      </c>
      <c r="AR40" s="166">
        <f>+集計・資料①!AD17</f>
        <v>7</v>
      </c>
      <c r="AS40" s="168">
        <f>+集計・資料①!AE17</f>
        <v>6</v>
      </c>
      <c r="AT40" s="168">
        <f>+集計・資料①!AF17</f>
        <v>9</v>
      </c>
      <c r="AU40" s="168">
        <f>+集計・資料①!AG17</f>
        <v>0</v>
      </c>
      <c r="AV40" s="456">
        <f t="shared" si="26"/>
        <v>30</v>
      </c>
    </row>
    <row r="41" spans="1:48" ht="12.75" customHeight="1">
      <c r="A41" s="439"/>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440"/>
      <c r="AC41" s="708" t="s">
        <v>422</v>
      </c>
      <c r="AD41" s="723">
        <f t="shared" ref="AD41:AK41" si="31">AN41</f>
        <v>10</v>
      </c>
      <c r="AE41" s="723">
        <f t="shared" si="31"/>
        <v>0</v>
      </c>
      <c r="AF41" s="723">
        <f t="shared" si="31"/>
        <v>2</v>
      </c>
      <c r="AG41" s="723">
        <f t="shared" si="31"/>
        <v>3</v>
      </c>
      <c r="AH41" s="723">
        <f t="shared" si="31"/>
        <v>0</v>
      </c>
      <c r="AI41" s="723">
        <f t="shared" si="31"/>
        <v>2</v>
      </c>
      <c r="AJ41" s="723">
        <f t="shared" si="31"/>
        <v>2</v>
      </c>
      <c r="AK41" s="723">
        <f t="shared" si="31"/>
        <v>0</v>
      </c>
      <c r="AM41" s="8" t="s">
        <v>621</v>
      </c>
      <c r="AN41" s="177">
        <f>+集計・資料①!Z19</f>
        <v>10</v>
      </c>
      <c r="AO41" s="166">
        <f>+集計・資料①!AA19</f>
        <v>0</v>
      </c>
      <c r="AP41" s="166">
        <f>+集計・資料①!AB19</f>
        <v>2</v>
      </c>
      <c r="AQ41" s="166">
        <f>+集計・資料①!AC19</f>
        <v>3</v>
      </c>
      <c r="AR41" s="166">
        <f>+集計・資料①!AD19</f>
        <v>0</v>
      </c>
      <c r="AS41" s="168">
        <f>+集計・資料①!AE19</f>
        <v>2</v>
      </c>
      <c r="AT41" s="168">
        <f>+集計・資料①!AF19</f>
        <v>2</v>
      </c>
      <c r="AU41" s="168">
        <f>+集計・資料①!AG19</f>
        <v>0</v>
      </c>
      <c r="AV41" s="456">
        <f t="shared" si="26"/>
        <v>19</v>
      </c>
    </row>
    <row r="42" spans="1:48" ht="12.75" customHeight="1">
      <c r="A42" s="439"/>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440"/>
      <c r="AC42" s="708" t="s">
        <v>423</v>
      </c>
      <c r="AD42" s="723">
        <f t="shared" ref="AD42:AK42" si="32">AN40</f>
        <v>4</v>
      </c>
      <c r="AE42" s="723">
        <f t="shared" si="32"/>
        <v>0</v>
      </c>
      <c r="AF42" s="723">
        <f t="shared" si="32"/>
        <v>4</v>
      </c>
      <c r="AG42" s="723">
        <f t="shared" si="32"/>
        <v>0</v>
      </c>
      <c r="AH42" s="723">
        <f t="shared" si="32"/>
        <v>7</v>
      </c>
      <c r="AI42" s="723">
        <f t="shared" si="32"/>
        <v>6</v>
      </c>
      <c r="AJ42" s="723">
        <f t="shared" si="32"/>
        <v>9</v>
      </c>
      <c r="AK42" s="723">
        <f t="shared" si="32"/>
        <v>0</v>
      </c>
      <c r="AM42" s="8" t="s">
        <v>615</v>
      </c>
      <c r="AN42" s="177">
        <f>+集計・資料①!Z21</f>
        <v>13</v>
      </c>
      <c r="AO42" s="166">
        <f>+集計・資料①!AA21</f>
        <v>0</v>
      </c>
      <c r="AP42" s="166">
        <f>+集計・資料①!AB21</f>
        <v>0</v>
      </c>
      <c r="AQ42" s="166">
        <f>+集計・資料①!AC21</f>
        <v>0</v>
      </c>
      <c r="AR42" s="166">
        <f>+集計・資料①!AD21</f>
        <v>0</v>
      </c>
      <c r="AS42" s="168">
        <f>+集計・資料①!AE21</f>
        <v>1</v>
      </c>
      <c r="AT42" s="168">
        <f>+集計・資料①!AF21</f>
        <v>0</v>
      </c>
      <c r="AU42" s="168">
        <f>+集計・資料①!AG21</f>
        <v>0</v>
      </c>
      <c r="AV42" s="456">
        <f t="shared" si="26"/>
        <v>14</v>
      </c>
    </row>
    <row r="43" spans="1:48" ht="12.75" customHeight="1">
      <c r="A43" s="439"/>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440"/>
      <c r="AC43" s="708" t="s">
        <v>424</v>
      </c>
      <c r="AD43" s="723">
        <f t="shared" ref="AD43:AK43" si="33">AN39</f>
        <v>76</v>
      </c>
      <c r="AE43" s="723">
        <f t="shared" si="33"/>
        <v>3</v>
      </c>
      <c r="AF43" s="723">
        <f t="shared" si="33"/>
        <v>5</v>
      </c>
      <c r="AG43" s="723">
        <f t="shared" si="33"/>
        <v>1</v>
      </c>
      <c r="AH43" s="723">
        <f t="shared" si="33"/>
        <v>1</v>
      </c>
      <c r="AI43" s="723">
        <f t="shared" si="33"/>
        <v>37</v>
      </c>
      <c r="AJ43" s="723">
        <f t="shared" si="33"/>
        <v>15</v>
      </c>
      <c r="AK43" s="723">
        <f t="shared" si="33"/>
        <v>1</v>
      </c>
      <c r="AM43" s="8" t="s">
        <v>614</v>
      </c>
      <c r="AN43" s="177">
        <f>+集計・資料①!Z23</f>
        <v>68</v>
      </c>
      <c r="AO43" s="166">
        <f>+集計・資料①!AA23</f>
        <v>22</v>
      </c>
      <c r="AP43" s="166">
        <f>+集計・資料①!AB23</f>
        <v>34</v>
      </c>
      <c r="AQ43" s="166">
        <f>+集計・資料①!AC23</f>
        <v>26</v>
      </c>
      <c r="AR43" s="166">
        <f>+集計・資料①!AD23</f>
        <v>8</v>
      </c>
      <c r="AS43" s="168">
        <f>+集計・資料①!AE23</f>
        <v>43</v>
      </c>
      <c r="AT43" s="168">
        <f>+集計・資料①!AF23</f>
        <v>35</v>
      </c>
      <c r="AU43" s="168">
        <f>+集計・資料①!AG23</f>
        <v>3</v>
      </c>
      <c r="AV43" s="456">
        <f t="shared" si="26"/>
        <v>239</v>
      </c>
    </row>
    <row r="44" spans="1:48" ht="12.75" customHeight="1">
      <c r="A44" s="439"/>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440"/>
      <c r="AC44" s="708" t="s">
        <v>425</v>
      </c>
      <c r="AD44" s="723">
        <f t="shared" ref="AD44:AK44" si="34">AN38</f>
        <v>11</v>
      </c>
      <c r="AE44" s="723">
        <f t="shared" si="34"/>
        <v>3</v>
      </c>
      <c r="AF44" s="723">
        <f t="shared" si="34"/>
        <v>8</v>
      </c>
      <c r="AG44" s="723">
        <f t="shared" si="34"/>
        <v>1</v>
      </c>
      <c r="AH44" s="723">
        <f t="shared" si="34"/>
        <v>1</v>
      </c>
      <c r="AI44" s="723">
        <f t="shared" si="34"/>
        <v>2</v>
      </c>
      <c r="AJ44" s="723">
        <f t="shared" si="34"/>
        <v>3</v>
      </c>
      <c r="AK44" s="723">
        <f t="shared" si="34"/>
        <v>0</v>
      </c>
      <c r="AM44" s="8" t="s">
        <v>613</v>
      </c>
      <c r="AN44" s="177">
        <f>+集計・資料①!Z25</f>
        <v>2</v>
      </c>
      <c r="AO44" s="166">
        <f>+集計・資料①!AA25</f>
        <v>1</v>
      </c>
      <c r="AP44" s="166">
        <f>+集計・資料①!AB25</f>
        <v>0</v>
      </c>
      <c r="AQ44" s="166">
        <f>+集計・資料①!AC25</f>
        <v>0</v>
      </c>
      <c r="AR44" s="166">
        <f>+集計・資料①!AD25</f>
        <v>3</v>
      </c>
      <c r="AS44" s="168">
        <f>+集計・資料①!AE25</f>
        <v>9</v>
      </c>
      <c r="AT44" s="168">
        <f>+集計・資料①!AF25</f>
        <v>5</v>
      </c>
      <c r="AU44" s="168">
        <f>+集計・資料①!AG25</f>
        <v>0</v>
      </c>
      <c r="AV44" s="456">
        <f t="shared" si="26"/>
        <v>20</v>
      </c>
    </row>
    <row r="45" spans="1:48" ht="12.75" customHeight="1">
      <c r="A45" s="43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440"/>
      <c r="AC45" s="708" t="s">
        <v>426</v>
      </c>
      <c r="AD45" s="723">
        <f t="shared" ref="AD45:AK45" si="35">AN37</f>
        <v>47</v>
      </c>
      <c r="AE45" s="723">
        <f t="shared" si="35"/>
        <v>9</v>
      </c>
      <c r="AF45" s="723">
        <f t="shared" si="35"/>
        <v>14</v>
      </c>
      <c r="AG45" s="723">
        <f t="shared" si="35"/>
        <v>17</v>
      </c>
      <c r="AH45" s="723">
        <f t="shared" si="35"/>
        <v>1</v>
      </c>
      <c r="AI45" s="723">
        <f t="shared" si="35"/>
        <v>25</v>
      </c>
      <c r="AJ45" s="723">
        <f t="shared" si="35"/>
        <v>19</v>
      </c>
      <c r="AK45" s="723">
        <f t="shared" si="35"/>
        <v>0</v>
      </c>
      <c r="AM45" s="8" t="s">
        <v>612</v>
      </c>
      <c r="AN45" s="177">
        <f>+集計・資料①!Z27</f>
        <v>5</v>
      </c>
      <c r="AO45" s="166">
        <f>+集計・資料①!AA27</f>
        <v>0</v>
      </c>
      <c r="AP45" s="166">
        <f>+集計・資料①!AB27</f>
        <v>1</v>
      </c>
      <c r="AQ45" s="166">
        <f>+集計・資料①!AC27</f>
        <v>0</v>
      </c>
      <c r="AR45" s="166">
        <f>+集計・資料①!AD27</f>
        <v>0</v>
      </c>
      <c r="AS45" s="168">
        <f>+集計・資料①!AE27</f>
        <v>1</v>
      </c>
      <c r="AT45" s="168">
        <f>+集計・資料①!AF27</f>
        <v>1</v>
      </c>
      <c r="AU45" s="168">
        <f>+集計・資料①!AG27</f>
        <v>0</v>
      </c>
      <c r="AV45" s="456">
        <f t="shared" si="26"/>
        <v>8</v>
      </c>
    </row>
    <row r="46" spans="1:48" ht="12.75" customHeight="1">
      <c r="A46" s="439"/>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440"/>
      <c r="AC46" s="708" t="s">
        <v>427</v>
      </c>
      <c r="AD46" s="723">
        <f t="shared" ref="AD46:AK46" si="36">AN36</f>
        <v>24</v>
      </c>
      <c r="AE46" s="723">
        <f t="shared" si="36"/>
        <v>4</v>
      </c>
      <c r="AF46" s="723">
        <f t="shared" si="36"/>
        <v>4</v>
      </c>
      <c r="AG46" s="723">
        <f t="shared" si="36"/>
        <v>4</v>
      </c>
      <c r="AH46" s="723">
        <f t="shared" si="36"/>
        <v>3</v>
      </c>
      <c r="AI46" s="723">
        <f t="shared" si="36"/>
        <v>11</v>
      </c>
      <c r="AJ46" s="723">
        <f t="shared" si="36"/>
        <v>7</v>
      </c>
      <c r="AK46" s="723">
        <f t="shared" si="36"/>
        <v>0</v>
      </c>
      <c r="AM46" s="17" t="s">
        <v>622</v>
      </c>
      <c r="AN46" s="177">
        <f>+集計・資料①!Z29</f>
        <v>49</v>
      </c>
      <c r="AO46" s="166">
        <f>+集計・資料①!AA29</f>
        <v>18</v>
      </c>
      <c r="AP46" s="166">
        <f>+集計・資料①!AB29</f>
        <v>21</v>
      </c>
      <c r="AQ46" s="166">
        <f>+集計・資料①!AC29</f>
        <v>14</v>
      </c>
      <c r="AR46" s="166">
        <f>+集計・資料①!AD29</f>
        <v>11</v>
      </c>
      <c r="AS46" s="168">
        <f>+集計・資料①!AE29</f>
        <v>32</v>
      </c>
      <c r="AT46" s="168">
        <f>+集計・資料①!AF29</f>
        <v>15</v>
      </c>
      <c r="AU46" s="168">
        <f>+集計・資料①!AG29</f>
        <v>0</v>
      </c>
      <c r="AV46" s="456">
        <f t="shared" si="26"/>
        <v>160</v>
      </c>
    </row>
    <row r="47" spans="1:48" ht="12.75" customHeight="1" thickBot="1">
      <c r="A47" s="439"/>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440"/>
      <c r="AC47" s="708" t="s">
        <v>23</v>
      </c>
      <c r="AD47" s="723">
        <f t="shared" ref="AD47:AK47" si="37">AN35</f>
        <v>0</v>
      </c>
      <c r="AE47" s="723">
        <f t="shared" si="37"/>
        <v>0</v>
      </c>
      <c r="AF47" s="723">
        <f t="shared" si="37"/>
        <v>0</v>
      </c>
      <c r="AG47" s="723">
        <f t="shared" si="37"/>
        <v>0</v>
      </c>
      <c r="AH47" s="723">
        <f t="shared" si="37"/>
        <v>0</v>
      </c>
      <c r="AI47" s="723">
        <f t="shared" si="37"/>
        <v>0</v>
      </c>
      <c r="AJ47" s="723">
        <f t="shared" si="37"/>
        <v>0</v>
      </c>
      <c r="AK47" s="723">
        <f t="shared" si="37"/>
        <v>0</v>
      </c>
      <c r="AM47" s="9" t="s">
        <v>623</v>
      </c>
      <c r="AN47" s="178">
        <f>+集計・資料①!Z31</f>
        <v>23</v>
      </c>
      <c r="AO47" s="169">
        <f>+集計・資料①!AA31</f>
        <v>8</v>
      </c>
      <c r="AP47" s="169">
        <f>+集計・資料①!AB31</f>
        <v>28</v>
      </c>
      <c r="AQ47" s="169">
        <f>+集計・資料①!AC31</f>
        <v>26</v>
      </c>
      <c r="AR47" s="169">
        <f>+集計・資料①!AD31</f>
        <v>12</v>
      </c>
      <c r="AS47" s="170">
        <f>+集計・資料①!AE31</f>
        <v>30</v>
      </c>
      <c r="AT47" s="170">
        <f>+集計・資料①!AF31</f>
        <v>39</v>
      </c>
      <c r="AU47" s="170">
        <f>+集計・資料①!AG31</f>
        <v>0</v>
      </c>
      <c r="AV47" s="457">
        <f t="shared" si="26"/>
        <v>166</v>
      </c>
    </row>
    <row r="48" spans="1:48" ht="12.75" customHeight="1" thickTop="1" thickBot="1">
      <c r="A48" s="439"/>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440"/>
      <c r="AC48" s="580" t="s">
        <v>631</v>
      </c>
      <c r="AD48" s="723">
        <f>SUM(AD35:AD47)</f>
        <v>332</v>
      </c>
      <c r="AE48" s="723">
        <f t="shared" ref="AE48:AK48" si="38">SUM(AE35:AE47)</f>
        <v>68</v>
      </c>
      <c r="AF48" s="723">
        <f t="shared" si="38"/>
        <v>121</v>
      </c>
      <c r="AG48" s="723">
        <f t="shared" si="38"/>
        <v>92</v>
      </c>
      <c r="AH48" s="723">
        <f t="shared" si="38"/>
        <v>47</v>
      </c>
      <c r="AI48" s="723">
        <f t="shared" si="38"/>
        <v>199</v>
      </c>
      <c r="AJ48" s="723">
        <f t="shared" si="38"/>
        <v>150</v>
      </c>
      <c r="AK48" s="723">
        <f t="shared" si="38"/>
        <v>4</v>
      </c>
      <c r="AM48" s="35" t="s">
        <v>631</v>
      </c>
      <c r="AN48" s="171">
        <f>+集計・資料①!Z33</f>
        <v>332</v>
      </c>
      <c r="AO48" s="172">
        <f>+集計・資料①!AA33</f>
        <v>68</v>
      </c>
      <c r="AP48" s="172">
        <f>+集計・資料①!AB33</f>
        <v>121</v>
      </c>
      <c r="AQ48" s="172">
        <f>+集計・資料①!AC33</f>
        <v>92</v>
      </c>
      <c r="AR48" s="172">
        <f>+集計・資料①!AD33</f>
        <v>47</v>
      </c>
      <c r="AS48" s="173">
        <f>+集計・資料①!AE33</f>
        <v>199</v>
      </c>
      <c r="AT48" s="173">
        <f>+集計・資料①!AF33</f>
        <v>150</v>
      </c>
      <c r="AU48" s="173">
        <f>+集計・資料①!AG33</f>
        <v>4</v>
      </c>
      <c r="AV48" s="458">
        <f t="shared" si="26"/>
        <v>1013</v>
      </c>
    </row>
    <row r="49" spans="1:48" ht="15" customHeight="1" thickBot="1">
      <c r="A49" s="43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440"/>
      <c r="AC49" s="162" t="s">
        <v>7</v>
      </c>
      <c r="AM49" s="162" t="s">
        <v>7</v>
      </c>
    </row>
    <row r="50" spans="1:48" ht="18.75" thickBot="1">
      <c r="A50" s="439"/>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440"/>
      <c r="AC50" s="580" t="s">
        <v>8</v>
      </c>
      <c r="AD50" s="589" t="s">
        <v>669</v>
      </c>
      <c r="AE50" s="589" t="s">
        <v>670</v>
      </c>
      <c r="AF50" s="589" t="s">
        <v>671</v>
      </c>
      <c r="AG50" s="589" t="s">
        <v>672</v>
      </c>
      <c r="AH50" s="589" t="s">
        <v>673</v>
      </c>
      <c r="AI50" s="589" t="s">
        <v>674</v>
      </c>
      <c r="AJ50" s="581" t="s">
        <v>3</v>
      </c>
      <c r="AK50" s="580" t="s">
        <v>414</v>
      </c>
      <c r="AM50" s="29" t="s">
        <v>8</v>
      </c>
      <c r="AN50" s="181" t="s">
        <v>669</v>
      </c>
      <c r="AO50" s="164" t="s">
        <v>670</v>
      </c>
      <c r="AP50" s="164" t="s">
        <v>671</v>
      </c>
      <c r="AQ50" s="164" t="s">
        <v>672</v>
      </c>
      <c r="AR50" s="164" t="s">
        <v>673</v>
      </c>
      <c r="AS50" s="179" t="s">
        <v>674</v>
      </c>
      <c r="AT50" s="160" t="s">
        <v>3</v>
      </c>
      <c r="AU50" s="45" t="s">
        <v>414</v>
      </c>
      <c r="AV50" s="34" t="s">
        <v>631</v>
      </c>
    </row>
    <row r="51" spans="1:48" ht="12" customHeight="1">
      <c r="A51" s="439"/>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440"/>
      <c r="AC51" s="582" t="s">
        <v>428</v>
      </c>
      <c r="AD51" s="723">
        <f t="shared" ref="AD51:AK51" si="39">AN56</f>
        <v>49</v>
      </c>
      <c r="AE51" s="723">
        <f t="shared" si="39"/>
        <v>4</v>
      </c>
      <c r="AF51" s="723">
        <f t="shared" si="39"/>
        <v>9</v>
      </c>
      <c r="AG51" s="723">
        <f t="shared" si="39"/>
        <v>11</v>
      </c>
      <c r="AH51" s="723">
        <f t="shared" si="39"/>
        <v>8</v>
      </c>
      <c r="AI51" s="723">
        <f t="shared" si="39"/>
        <v>13</v>
      </c>
      <c r="AJ51" s="723">
        <f t="shared" si="39"/>
        <v>35</v>
      </c>
      <c r="AK51" s="723">
        <f t="shared" si="39"/>
        <v>1</v>
      </c>
      <c r="AM51" s="180" t="s">
        <v>630</v>
      </c>
      <c r="AN51" s="501">
        <f>+集計・資料①!Z41</f>
        <v>23</v>
      </c>
      <c r="AO51" s="502">
        <f>+集計・資料①!AA41</f>
        <v>1</v>
      </c>
      <c r="AP51" s="502">
        <f>+集計・資料①!AB41</f>
        <v>4</v>
      </c>
      <c r="AQ51" s="502">
        <f>+集計・資料①!AC41</f>
        <v>0</v>
      </c>
      <c r="AR51" s="502">
        <f>+集計・資料①!AD41</f>
        <v>0</v>
      </c>
      <c r="AS51" s="502">
        <f>+集計・資料①!AE41</f>
        <v>16</v>
      </c>
      <c r="AT51" s="502">
        <f>+集計・資料①!AF41</f>
        <v>7</v>
      </c>
      <c r="AU51" s="502">
        <f>+集計・資料①!AG41</f>
        <v>1</v>
      </c>
      <c r="AV51" s="456">
        <f>+SUM(AN51:AU51)</f>
        <v>52</v>
      </c>
    </row>
    <row r="52" spans="1:48" ht="12" customHeight="1">
      <c r="A52" s="439"/>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440"/>
      <c r="AC52" s="582" t="s">
        <v>429</v>
      </c>
      <c r="AD52" s="723">
        <f t="shared" ref="AD52:AK52" si="40">AN55</f>
        <v>104</v>
      </c>
      <c r="AE52" s="723">
        <f t="shared" si="40"/>
        <v>20</v>
      </c>
      <c r="AF52" s="723">
        <f t="shared" si="40"/>
        <v>41</v>
      </c>
      <c r="AG52" s="723">
        <f t="shared" si="40"/>
        <v>35</v>
      </c>
      <c r="AH52" s="723">
        <f t="shared" si="40"/>
        <v>21</v>
      </c>
      <c r="AI52" s="723">
        <f t="shared" si="40"/>
        <v>47</v>
      </c>
      <c r="AJ52" s="723">
        <f t="shared" si="40"/>
        <v>54</v>
      </c>
      <c r="AK52" s="723">
        <f t="shared" si="40"/>
        <v>0</v>
      </c>
      <c r="AM52" s="110" t="s">
        <v>445</v>
      </c>
      <c r="AN52" s="501">
        <f>+集計・資料①!Z43</f>
        <v>15</v>
      </c>
      <c r="AO52" s="502">
        <f>+集計・資料①!AA43</f>
        <v>3</v>
      </c>
      <c r="AP52" s="502">
        <f>+集計・資料①!AB43</f>
        <v>7</v>
      </c>
      <c r="AQ52" s="502">
        <f>+集計・資料①!AC43</f>
        <v>6</v>
      </c>
      <c r="AR52" s="502">
        <f>+集計・資料①!AD43</f>
        <v>3</v>
      </c>
      <c r="AS52" s="502">
        <f>+集計・資料①!AE43</f>
        <v>28</v>
      </c>
      <c r="AT52" s="502">
        <f>+集計・資料①!AF43</f>
        <v>8</v>
      </c>
      <c r="AU52" s="502">
        <f>+集計・資料①!AG43</f>
        <v>0</v>
      </c>
      <c r="AV52" s="456">
        <f t="shared" ref="AV52:AV57" si="41">+SUM(AN52:AU52)</f>
        <v>70</v>
      </c>
    </row>
    <row r="53" spans="1:48" ht="12" customHeight="1">
      <c r="A53" s="439"/>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440"/>
      <c r="AC53" s="582" t="s">
        <v>430</v>
      </c>
      <c r="AD53" s="723">
        <f t="shared" ref="AD53:AK53" si="42">AN54</f>
        <v>110</v>
      </c>
      <c r="AE53" s="723">
        <f t="shared" si="42"/>
        <v>28</v>
      </c>
      <c r="AF53" s="723">
        <f t="shared" si="42"/>
        <v>52</v>
      </c>
      <c r="AG53" s="723">
        <f t="shared" si="42"/>
        <v>34</v>
      </c>
      <c r="AH53" s="723">
        <f t="shared" si="42"/>
        <v>11</v>
      </c>
      <c r="AI53" s="723">
        <f t="shared" si="42"/>
        <v>72</v>
      </c>
      <c r="AJ53" s="723">
        <f t="shared" si="42"/>
        <v>40</v>
      </c>
      <c r="AK53" s="723">
        <f t="shared" si="42"/>
        <v>2</v>
      </c>
      <c r="AM53" s="110" t="s">
        <v>446</v>
      </c>
      <c r="AN53" s="501">
        <f>+集計・資料①!Z45</f>
        <v>31</v>
      </c>
      <c r="AO53" s="502">
        <f>+集計・資料①!AA45</f>
        <v>12</v>
      </c>
      <c r="AP53" s="502">
        <f>+集計・資料①!AB45</f>
        <v>8</v>
      </c>
      <c r="AQ53" s="502">
        <f>+集計・資料①!AC45</f>
        <v>6</v>
      </c>
      <c r="AR53" s="502">
        <f>+集計・資料①!AD45</f>
        <v>4</v>
      </c>
      <c r="AS53" s="502">
        <f>+集計・資料①!AE45</f>
        <v>23</v>
      </c>
      <c r="AT53" s="502">
        <f>+集計・資料①!AF45</f>
        <v>6</v>
      </c>
      <c r="AU53" s="502">
        <f>+集計・資料①!AG45</f>
        <v>0</v>
      </c>
      <c r="AV53" s="456">
        <f t="shared" si="41"/>
        <v>90</v>
      </c>
    </row>
    <row r="54" spans="1:48" ht="12" customHeight="1">
      <c r="A54" s="439"/>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440"/>
      <c r="AC54" s="582" t="s">
        <v>431</v>
      </c>
      <c r="AD54" s="723">
        <f t="shared" ref="AD54:AK54" si="43">AN53</f>
        <v>31</v>
      </c>
      <c r="AE54" s="723">
        <f t="shared" si="43"/>
        <v>12</v>
      </c>
      <c r="AF54" s="723">
        <f t="shared" si="43"/>
        <v>8</v>
      </c>
      <c r="AG54" s="723">
        <f t="shared" si="43"/>
        <v>6</v>
      </c>
      <c r="AH54" s="723">
        <f t="shared" si="43"/>
        <v>4</v>
      </c>
      <c r="AI54" s="723">
        <f t="shared" si="43"/>
        <v>23</v>
      </c>
      <c r="AJ54" s="723">
        <f t="shared" si="43"/>
        <v>6</v>
      </c>
      <c r="AK54" s="723">
        <f t="shared" si="43"/>
        <v>0</v>
      </c>
      <c r="AM54" s="110" t="s">
        <v>447</v>
      </c>
      <c r="AN54" s="501">
        <f>+集計・資料①!Z47</f>
        <v>110</v>
      </c>
      <c r="AO54" s="502">
        <f>+集計・資料①!AA47</f>
        <v>28</v>
      </c>
      <c r="AP54" s="502">
        <f>+集計・資料①!AB47</f>
        <v>52</v>
      </c>
      <c r="AQ54" s="502">
        <f>+集計・資料①!AC47</f>
        <v>34</v>
      </c>
      <c r="AR54" s="502">
        <f>+集計・資料①!AD47</f>
        <v>11</v>
      </c>
      <c r="AS54" s="502">
        <f>+集計・資料①!AE47</f>
        <v>72</v>
      </c>
      <c r="AT54" s="502">
        <f>+集計・資料①!AF47</f>
        <v>40</v>
      </c>
      <c r="AU54" s="502">
        <f>+集計・資料①!AG47</f>
        <v>2</v>
      </c>
      <c r="AV54" s="456">
        <f t="shared" si="41"/>
        <v>349</v>
      </c>
    </row>
    <row r="55" spans="1:48" ht="12" customHeight="1">
      <c r="A55" s="439"/>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440"/>
      <c r="AC55" s="582" t="s">
        <v>432</v>
      </c>
      <c r="AD55" s="723">
        <f t="shared" ref="AD55:AK55" si="44">AN52</f>
        <v>15</v>
      </c>
      <c r="AE55" s="723">
        <f t="shared" si="44"/>
        <v>3</v>
      </c>
      <c r="AF55" s="723">
        <f t="shared" si="44"/>
        <v>7</v>
      </c>
      <c r="AG55" s="723">
        <f t="shared" si="44"/>
        <v>6</v>
      </c>
      <c r="AH55" s="723">
        <f t="shared" si="44"/>
        <v>3</v>
      </c>
      <c r="AI55" s="723">
        <f t="shared" si="44"/>
        <v>28</v>
      </c>
      <c r="AJ55" s="723">
        <f t="shared" si="44"/>
        <v>8</v>
      </c>
      <c r="AK55" s="723">
        <f t="shared" si="44"/>
        <v>0</v>
      </c>
      <c r="AM55" s="110" t="s">
        <v>448</v>
      </c>
      <c r="AN55" s="501">
        <f>+集計・資料①!Z49</f>
        <v>104</v>
      </c>
      <c r="AO55" s="502">
        <f>+集計・資料①!AA49</f>
        <v>20</v>
      </c>
      <c r="AP55" s="502">
        <f>+集計・資料①!AB49</f>
        <v>41</v>
      </c>
      <c r="AQ55" s="502">
        <f>+集計・資料①!AC49</f>
        <v>35</v>
      </c>
      <c r="AR55" s="502">
        <f>+集計・資料①!AD49</f>
        <v>21</v>
      </c>
      <c r="AS55" s="502">
        <f>+集計・資料①!AE49</f>
        <v>47</v>
      </c>
      <c r="AT55" s="502">
        <f>+集計・資料①!AF49</f>
        <v>54</v>
      </c>
      <c r="AU55" s="502">
        <f>+集計・資料①!AG49</f>
        <v>0</v>
      </c>
      <c r="AV55" s="456">
        <f t="shared" si="41"/>
        <v>322</v>
      </c>
    </row>
    <row r="56" spans="1:48" ht="12" customHeight="1" thickBot="1">
      <c r="A56" s="439"/>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440"/>
      <c r="AC56" s="582" t="s">
        <v>433</v>
      </c>
      <c r="AD56" s="723">
        <f t="shared" ref="AD56:AK56" si="45">AN51</f>
        <v>23</v>
      </c>
      <c r="AE56" s="723">
        <f t="shared" si="45"/>
        <v>1</v>
      </c>
      <c r="AF56" s="723">
        <f t="shared" si="45"/>
        <v>4</v>
      </c>
      <c r="AG56" s="723">
        <f t="shared" si="45"/>
        <v>0</v>
      </c>
      <c r="AH56" s="723">
        <f t="shared" si="45"/>
        <v>0</v>
      </c>
      <c r="AI56" s="723">
        <f t="shared" si="45"/>
        <v>16</v>
      </c>
      <c r="AJ56" s="723">
        <f t="shared" si="45"/>
        <v>7</v>
      </c>
      <c r="AK56" s="723">
        <f t="shared" si="45"/>
        <v>1</v>
      </c>
      <c r="AM56" s="182" t="s">
        <v>449</v>
      </c>
      <c r="AN56" s="503">
        <f>+集計・資料①!Z51</f>
        <v>49</v>
      </c>
      <c r="AO56" s="504">
        <f>+集計・資料①!AA51</f>
        <v>4</v>
      </c>
      <c r="AP56" s="504">
        <f>+集計・資料①!AB51</f>
        <v>9</v>
      </c>
      <c r="AQ56" s="504">
        <f>+集計・資料①!AC51</f>
        <v>11</v>
      </c>
      <c r="AR56" s="504">
        <f>+集計・資料①!AD51</f>
        <v>8</v>
      </c>
      <c r="AS56" s="504">
        <f>+集計・資料①!AE51</f>
        <v>13</v>
      </c>
      <c r="AT56" s="504">
        <f>+集計・資料①!AF51</f>
        <v>35</v>
      </c>
      <c r="AU56" s="504">
        <f>+集計・資料①!AG51</f>
        <v>1</v>
      </c>
      <c r="AV56" s="457">
        <f t="shared" si="41"/>
        <v>130</v>
      </c>
    </row>
    <row r="57" spans="1:48" ht="12" customHeight="1" thickTop="1" thickBot="1">
      <c r="A57" s="439"/>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440"/>
      <c r="AC57" s="580" t="s">
        <v>631</v>
      </c>
      <c r="AD57" s="722">
        <f>SUM(AD51:AD56)</f>
        <v>332</v>
      </c>
      <c r="AE57" s="722">
        <f t="shared" ref="AE57:AK57" si="46">SUM(AE51:AE56)</f>
        <v>68</v>
      </c>
      <c r="AF57" s="722">
        <f t="shared" si="46"/>
        <v>121</v>
      </c>
      <c r="AG57" s="722">
        <f t="shared" si="46"/>
        <v>92</v>
      </c>
      <c r="AH57" s="722">
        <f t="shared" si="46"/>
        <v>47</v>
      </c>
      <c r="AI57" s="722">
        <f t="shared" si="46"/>
        <v>199</v>
      </c>
      <c r="AJ57" s="722">
        <f t="shared" si="46"/>
        <v>150</v>
      </c>
      <c r="AK57" s="722">
        <f t="shared" si="46"/>
        <v>4</v>
      </c>
      <c r="AM57" s="33" t="s">
        <v>631</v>
      </c>
      <c r="AN57" s="505">
        <f>+集計・資料①!Z53</f>
        <v>332</v>
      </c>
      <c r="AO57" s="506">
        <f>+集計・資料①!AA53</f>
        <v>68</v>
      </c>
      <c r="AP57" s="506">
        <f>+集計・資料①!AB53</f>
        <v>121</v>
      </c>
      <c r="AQ57" s="506">
        <f>+集計・資料①!AC53</f>
        <v>92</v>
      </c>
      <c r="AR57" s="506">
        <f>+集計・資料①!AD53</f>
        <v>47</v>
      </c>
      <c r="AS57" s="506">
        <f>+集計・資料①!AE53</f>
        <v>199</v>
      </c>
      <c r="AT57" s="506">
        <f>+集計・資料①!AF53</f>
        <v>150</v>
      </c>
      <c r="AU57" s="506">
        <f>+集計・資料①!AG53</f>
        <v>4</v>
      </c>
      <c r="AV57" s="458">
        <f t="shared" si="41"/>
        <v>1013</v>
      </c>
    </row>
    <row r="58" spans="1:48">
      <c r="A58" s="439"/>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440"/>
    </row>
    <row r="59" spans="1:48">
      <c r="A59" s="439"/>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440"/>
    </row>
    <row r="60" spans="1:48">
      <c r="A60" s="439"/>
      <c r="B60" s="89"/>
      <c r="C60" s="89"/>
      <c r="D60" s="89"/>
      <c r="E60" s="89"/>
      <c r="F60" s="89"/>
      <c r="G60" s="89"/>
      <c r="H60" s="89"/>
      <c r="I60" s="89"/>
      <c r="J60" s="89"/>
      <c r="K60" s="89"/>
      <c r="L60" s="89"/>
      <c r="M60" s="89"/>
      <c r="N60" s="89"/>
      <c r="O60" s="89"/>
      <c r="P60" s="89"/>
      <c r="Q60" s="89"/>
      <c r="R60" s="89"/>
      <c r="S60" s="89"/>
      <c r="T60" s="89"/>
      <c r="U60" s="89"/>
      <c r="V60" s="89"/>
      <c r="W60" s="89"/>
      <c r="X60" s="89"/>
      <c r="Y60" s="89"/>
      <c r="Z60" s="89"/>
      <c r="AA60" s="440"/>
    </row>
    <row r="61" spans="1:48">
      <c r="A61" s="439"/>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440"/>
    </row>
    <row r="62" spans="1:48">
      <c r="A62" s="439"/>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440"/>
    </row>
    <row r="63" spans="1:48">
      <c r="A63" s="439"/>
      <c r="B63" s="89"/>
      <c r="C63" s="89"/>
      <c r="D63" s="89"/>
      <c r="E63" s="89"/>
      <c r="F63" s="89"/>
      <c r="G63" s="89"/>
      <c r="H63" s="89"/>
      <c r="I63" s="89"/>
      <c r="J63" s="89"/>
      <c r="K63" s="89"/>
      <c r="L63" s="89"/>
      <c r="M63" s="89"/>
      <c r="N63" s="89"/>
      <c r="O63" s="89"/>
      <c r="P63" s="89"/>
      <c r="Q63" s="89"/>
      <c r="R63" s="89"/>
      <c r="S63" s="89"/>
      <c r="T63" s="89"/>
      <c r="U63" s="89"/>
      <c r="V63" s="89"/>
      <c r="W63" s="89"/>
      <c r="X63" s="89"/>
      <c r="Y63" s="89"/>
      <c r="Z63" s="89"/>
      <c r="AA63" s="440"/>
    </row>
    <row r="64" spans="1:48">
      <c r="A64" s="439"/>
      <c r="B64" s="89"/>
      <c r="C64" s="89"/>
      <c r="D64" s="89"/>
      <c r="E64" s="89"/>
      <c r="F64" s="89"/>
      <c r="G64" s="89"/>
      <c r="H64" s="89"/>
      <c r="I64" s="89"/>
      <c r="J64" s="89"/>
      <c r="K64" s="89"/>
      <c r="L64" s="89"/>
      <c r="M64" s="89"/>
      <c r="N64" s="89"/>
      <c r="O64" s="89"/>
      <c r="P64" s="89"/>
      <c r="Q64" s="89"/>
      <c r="R64" s="89"/>
      <c r="S64" s="89"/>
      <c r="T64" s="89"/>
      <c r="U64" s="89"/>
      <c r="V64" s="89"/>
      <c r="W64" s="89"/>
      <c r="X64" s="89"/>
      <c r="Y64" s="89"/>
      <c r="Z64" s="89"/>
      <c r="AA64" s="440"/>
    </row>
    <row r="65" spans="1:27">
      <c r="A65" s="439"/>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440"/>
    </row>
    <row r="66" spans="1:27">
      <c r="A66" s="439"/>
      <c r="B66" s="89"/>
      <c r="C66" s="89"/>
      <c r="D66" s="89"/>
      <c r="E66" s="89"/>
      <c r="F66" s="89"/>
      <c r="G66" s="89"/>
      <c r="H66" s="89"/>
      <c r="I66" s="89"/>
      <c r="J66" s="89"/>
      <c r="K66" s="89"/>
      <c r="L66" s="89"/>
      <c r="M66" s="89"/>
      <c r="N66" s="89"/>
      <c r="O66" s="89"/>
      <c r="P66" s="89"/>
      <c r="Q66" s="89"/>
      <c r="R66" s="89"/>
      <c r="S66" s="89"/>
      <c r="T66" s="89"/>
      <c r="U66" s="89"/>
      <c r="V66" s="89"/>
      <c r="W66" s="89"/>
      <c r="X66" s="89"/>
      <c r="Y66" s="89"/>
      <c r="Z66" s="89"/>
      <c r="AA66" s="440"/>
    </row>
    <row r="67" spans="1:27">
      <c r="A67" s="439"/>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440"/>
    </row>
    <row r="68" spans="1:27">
      <c r="A68" s="439"/>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440"/>
    </row>
    <row r="69" spans="1:27">
      <c r="A69" s="439"/>
      <c r="B69" s="89"/>
      <c r="C69" s="89"/>
      <c r="D69" s="89"/>
      <c r="E69" s="89"/>
      <c r="F69" s="89"/>
      <c r="G69" s="89"/>
      <c r="H69" s="89"/>
      <c r="I69" s="89"/>
      <c r="J69" s="89"/>
      <c r="K69" s="89"/>
      <c r="L69" s="89"/>
      <c r="M69" s="89"/>
      <c r="N69" s="89"/>
      <c r="O69" s="89"/>
      <c r="P69" s="89"/>
      <c r="Q69" s="89"/>
      <c r="R69" s="89"/>
      <c r="S69" s="89"/>
      <c r="T69" s="89"/>
      <c r="U69" s="89"/>
      <c r="V69" s="89"/>
      <c r="W69" s="89"/>
      <c r="X69" s="89"/>
      <c r="Y69" s="89"/>
      <c r="Z69" s="89"/>
      <c r="AA69" s="440"/>
    </row>
    <row r="70" spans="1:27">
      <c r="A70" s="441"/>
      <c r="B70" s="442"/>
      <c r="C70" s="442"/>
      <c r="D70" s="442"/>
      <c r="E70" s="442"/>
      <c r="F70" s="442"/>
      <c r="G70" s="442"/>
      <c r="H70" s="442"/>
      <c r="I70" s="442"/>
      <c r="J70" s="442"/>
      <c r="K70" s="442"/>
      <c r="L70" s="442"/>
      <c r="M70" s="442"/>
      <c r="N70" s="442"/>
      <c r="O70" s="442"/>
      <c r="P70" s="442"/>
      <c r="Q70" s="442"/>
      <c r="R70" s="442"/>
      <c r="S70" s="442"/>
      <c r="T70" s="442"/>
      <c r="U70" s="442"/>
      <c r="V70" s="442"/>
      <c r="W70" s="442"/>
      <c r="X70" s="442"/>
      <c r="Y70" s="442"/>
      <c r="Z70" s="442"/>
      <c r="AA70" s="443"/>
    </row>
    <row r="71" spans="1:27">
      <c r="A71" s="89"/>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row>
    <row r="72" spans="1:27">
      <c r="A72" s="89"/>
      <c r="B72" s="89"/>
      <c r="C72" s="89"/>
      <c r="D72" s="89"/>
      <c r="E72" s="89"/>
      <c r="F72" s="89"/>
      <c r="G72" s="89"/>
      <c r="H72" s="89"/>
      <c r="I72" s="89"/>
      <c r="J72" s="89"/>
      <c r="K72" s="89"/>
      <c r="L72" s="89"/>
      <c r="M72" s="89"/>
      <c r="N72" s="89"/>
      <c r="O72" s="89"/>
      <c r="P72" s="89"/>
      <c r="Q72" s="89"/>
      <c r="R72" s="89"/>
      <c r="S72" s="89"/>
      <c r="T72" s="89"/>
      <c r="U72" s="89"/>
      <c r="V72" s="89"/>
      <c r="W72" s="89"/>
      <c r="X72" s="89"/>
      <c r="Y72" s="89"/>
      <c r="Z72" s="89"/>
      <c r="AA72" s="89"/>
    </row>
    <row r="73" spans="1:27">
      <c r="A73" s="89"/>
      <c r="B73" s="89"/>
      <c r="C73" s="89"/>
      <c r="D73" s="89"/>
      <c r="E73" s="89"/>
      <c r="F73" s="89"/>
      <c r="G73" s="89"/>
      <c r="H73" s="89"/>
      <c r="I73" s="89"/>
      <c r="J73" s="89"/>
      <c r="K73" s="89"/>
      <c r="L73" s="89"/>
      <c r="M73" s="89"/>
      <c r="N73" s="89"/>
      <c r="O73" s="89"/>
      <c r="P73" s="89"/>
      <c r="Q73" s="89"/>
      <c r="R73" s="89"/>
      <c r="S73" s="89"/>
      <c r="T73" s="89"/>
      <c r="U73" s="89"/>
      <c r="V73" s="89"/>
      <c r="W73" s="89"/>
      <c r="X73" s="89"/>
      <c r="Y73" s="89"/>
      <c r="Z73" s="89"/>
      <c r="AA73" s="89"/>
    </row>
    <row r="74" spans="1:27">
      <c r="A74" s="89"/>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row>
    <row r="75" spans="1:27">
      <c r="A75" s="89"/>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row>
    <row r="76" spans="1:27">
      <c r="A76" s="89"/>
      <c r="B76" s="89"/>
      <c r="C76" s="89"/>
      <c r="D76" s="89"/>
      <c r="E76" s="89"/>
      <c r="F76" s="89"/>
      <c r="G76" s="89"/>
      <c r="H76" s="89"/>
      <c r="I76" s="89"/>
      <c r="J76" s="89"/>
      <c r="K76" s="89"/>
      <c r="L76" s="89"/>
      <c r="M76" s="89"/>
      <c r="N76" s="89"/>
      <c r="O76" s="89"/>
      <c r="P76" s="89"/>
      <c r="Q76" s="89"/>
      <c r="R76" s="89"/>
      <c r="S76" s="89"/>
      <c r="T76" s="89"/>
      <c r="U76" s="89"/>
      <c r="V76" s="89"/>
      <c r="W76" s="89"/>
      <c r="X76" s="89"/>
      <c r="Y76" s="89"/>
      <c r="Z76" s="89"/>
      <c r="AA76" s="89"/>
    </row>
    <row r="77" spans="1:27">
      <c r="A77" s="89"/>
      <c r="B77" s="89"/>
      <c r="C77" s="89"/>
      <c r="D77" s="89"/>
      <c r="E77" s="89"/>
      <c r="F77" s="89"/>
      <c r="G77" s="89"/>
      <c r="H77" s="89"/>
      <c r="I77" s="89"/>
      <c r="J77" s="89"/>
      <c r="K77" s="89"/>
      <c r="L77" s="89"/>
      <c r="M77" s="89"/>
      <c r="N77" s="89"/>
      <c r="O77" s="89"/>
      <c r="P77" s="89"/>
      <c r="Q77" s="89"/>
      <c r="R77" s="89"/>
      <c r="S77" s="89"/>
      <c r="T77" s="89"/>
      <c r="U77" s="89"/>
      <c r="V77" s="89"/>
      <c r="W77" s="89"/>
      <c r="X77" s="89"/>
      <c r="Y77" s="89"/>
      <c r="Z77" s="89"/>
      <c r="AA77" s="89"/>
    </row>
    <row r="78" spans="1:27">
      <c r="A78" s="89"/>
      <c r="B78" s="89"/>
      <c r="C78" s="89"/>
      <c r="D78" s="89"/>
      <c r="E78" s="89"/>
      <c r="F78" s="89"/>
      <c r="G78" s="89"/>
      <c r="H78" s="89"/>
      <c r="I78" s="89"/>
      <c r="J78" s="89"/>
      <c r="K78" s="89"/>
      <c r="L78" s="89"/>
      <c r="M78" s="89"/>
      <c r="N78" s="89"/>
      <c r="O78" s="89"/>
      <c r="P78" s="89"/>
      <c r="Q78" s="89"/>
      <c r="R78" s="89"/>
      <c r="S78" s="89"/>
      <c r="T78" s="89"/>
      <c r="U78" s="89"/>
      <c r="V78" s="89"/>
      <c r="W78" s="89"/>
      <c r="X78" s="89"/>
      <c r="Y78" s="89"/>
      <c r="Z78" s="89"/>
      <c r="AA78" s="89"/>
    </row>
    <row r="79" spans="1:27">
      <c r="A79" s="89"/>
      <c r="B79" s="89"/>
      <c r="C79" s="89"/>
      <c r="D79" s="89"/>
      <c r="E79" s="89"/>
      <c r="F79" s="89"/>
      <c r="G79" s="89"/>
      <c r="H79" s="89"/>
      <c r="I79" s="89"/>
      <c r="J79" s="89"/>
      <c r="K79" s="89"/>
      <c r="L79" s="89"/>
      <c r="M79" s="89"/>
      <c r="N79" s="89"/>
      <c r="O79" s="89"/>
      <c r="P79" s="89"/>
      <c r="Q79" s="89"/>
      <c r="R79" s="89"/>
      <c r="S79" s="89"/>
      <c r="T79" s="89"/>
      <c r="U79" s="89"/>
      <c r="V79" s="89"/>
      <c r="W79" s="89"/>
      <c r="X79" s="89"/>
      <c r="Y79" s="89"/>
      <c r="Z79" s="89"/>
      <c r="AA79" s="89"/>
    </row>
  </sheetData>
  <mergeCells count="3">
    <mergeCell ref="A1:B1"/>
    <mergeCell ref="V1:AA1"/>
    <mergeCell ref="B3:L15"/>
  </mergeCells>
  <phoneticPr fontId="4"/>
  <printOptions horizontalCentered="1" verticalCentered="1"/>
  <pageMargins left="0.36" right="0.39370078740157483" top="0.39370078740157483" bottom="0.39370078740157483" header="0.51181102362204722" footer="0.51181102362204722"/>
  <pageSetup paperSize="9" scale="89" orientation="portrait" r:id="rId1"/>
  <headerFooter alignWithMargins="0"/>
  <colBreaks count="3" manualBreakCount="3">
    <brk id="27" max="69" man="1"/>
    <brk id="37" max="1048575" man="1"/>
    <brk id="4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33</vt:i4>
      </vt:variant>
      <vt:variant>
        <vt:lpstr>名前付き一覧</vt:lpstr>
      </vt:variant>
      <vt:variant>
        <vt:i4>35</vt:i4>
      </vt:variant>
    </vt:vector>
  </HeadingPairs>
  <TitlesOfParts>
    <vt:vector size="68" baseType="lpstr">
      <vt:lpstr>25（問21）</vt:lpstr>
      <vt:lpstr>26（問21）</vt:lpstr>
      <vt:lpstr>27（問22）</vt:lpstr>
      <vt:lpstr>28（問15）</vt:lpstr>
      <vt:lpstr>29（問18）</vt:lpstr>
      <vt:lpstr>30（問23）</vt:lpstr>
      <vt:lpstr>31（問23）</vt:lpstr>
      <vt:lpstr>32（問17）</vt:lpstr>
      <vt:lpstr>33（問17）</vt:lpstr>
      <vt:lpstr>34（問19）</vt:lpstr>
      <vt:lpstr>35（問26）</vt:lpstr>
      <vt:lpstr>36（問24）</vt:lpstr>
      <vt:lpstr>3７（問31）</vt:lpstr>
      <vt:lpstr>38（問31）</vt:lpstr>
      <vt:lpstr>39（問32）</vt:lpstr>
      <vt:lpstr>40（問15）</vt:lpstr>
      <vt:lpstr>41（問13）</vt:lpstr>
      <vt:lpstr>42（問20）</vt:lpstr>
      <vt:lpstr>43（問22）</vt:lpstr>
      <vt:lpstr>44（問33）</vt:lpstr>
      <vt:lpstr>45（問25）</vt:lpstr>
      <vt:lpstr>46（問27）</vt:lpstr>
      <vt:lpstr>47（問28）</vt:lpstr>
      <vt:lpstr>48（問29）</vt:lpstr>
      <vt:lpstr>49（問30）</vt:lpstr>
      <vt:lpstr>50（問30）</vt:lpstr>
      <vt:lpstr>51(問30)</vt:lpstr>
      <vt:lpstr>52（問34）</vt:lpstr>
      <vt:lpstr>53（問35）</vt:lpstr>
      <vt:lpstr>54（問36）</vt:lpstr>
      <vt:lpstr>集計・資料①</vt:lpstr>
      <vt:lpstr>集計・資料②</vt:lpstr>
      <vt:lpstr>調査票</vt:lpstr>
      <vt:lpstr>'25（問21）'!Print_Area</vt:lpstr>
      <vt:lpstr>'26（問21）'!Print_Area</vt:lpstr>
      <vt:lpstr>'27（問22）'!Print_Area</vt:lpstr>
      <vt:lpstr>'28（問15）'!Print_Area</vt:lpstr>
      <vt:lpstr>'29（問18）'!Print_Area</vt:lpstr>
      <vt:lpstr>'30（問23）'!Print_Area</vt:lpstr>
      <vt:lpstr>'31（問23）'!Print_Area</vt:lpstr>
      <vt:lpstr>'32（問17）'!Print_Area</vt:lpstr>
      <vt:lpstr>'33（問17）'!Print_Area</vt:lpstr>
      <vt:lpstr>'34（問19）'!Print_Area</vt:lpstr>
      <vt:lpstr>'35（問26）'!Print_Area</vt:lpstr>
      <vt:lpstr>'36（問24）'!Print_Area</vt:lpstr>
      <vt:lpstr>'3７（問31）'!Print_Area</vt:lpstr>
      <vt:lpstr>'38（問31）'!Print_Area</vt:lpstr>
      <vt:lpstr>'39（問32）'!Print_Area</vt:lpstr>
      <vt:lpstr>'40（問15）'!Print_Area</vt:lpstr>
      <vt:lpstr>'41（問13）'!Print_Area</vt:lpstr>
      <vt:lpstr>'42（問20）'!Print_Area</vt:lpstr>
      <vt:lpstr>'43（問22）'!Print_Area</vt:lpstr>
      <vt:lpstr>'44（問33）'!Print_Area</vt:lpstr>
      <vt:lpstr>'45（問25）'!Print_Area</vt:lpstr>
      <vt:lpstr>'46（問27）'!Print_Area</vt:lpstr>
      <vt:lpstr>'47（問28）'!Print_Area</vt:lpstr>
      <vt:lpstr>'48（問29）'!Print_Area</vt:lpstr>
      <vt:lpstr>'49（問30）'!Print_Area</vt:lpstr>
      <vt:lpstr>'50（問30）'!Print_Area</vt:lpstr>
      <vt:lpstr>'51(問30)'!Print_Area</vt:lpstr>
      <vt:lpstr>'52（問34）'!Print_Area</vt:lpstr>
      <vt:lpstr>'53（問35）'!Print_Area</vt:lpstr>
      <vt:lpstr>'54（問36）'!Print_Area</vt:lpstr>
      <vt:lpstr>集計・資料①!Print_Area</vt:lpstr>
      <vt:lpstr>集計・資料②!Print_Area</vt:lpstr>
      <vt:lpstr>調査票!Print_Area</vt:lpstr>
      <vt:lpstr>集計・資料①!Print_Titles</vt:lpstr>
      <vt:lpstr>集計・資料②!Print_Titles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RENTAI</cp:lastModifiedBy>
  <cp:lastPrinted>2017-02-27T05:20:54Z</cp:lastPrinted>
  <dcterms:created xsi:type="dcterms:W3CDTF">2004-12-20T07:33:02Z</dcterms:created>
  <dcterms:modified xsi:type="dcterms:W3CDTF">2017-03-02T01:18:47Z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