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25" tabRatio="923" activeTab="0"/>
  </bookViews>
  <sheets>
    <sheet name="１(1)" sheetId="1" r:id="rId1"/>
    <sheet name="１(2)" sheetId="2" r:id="rId2"/>
    <sheet name="１(3)" sheetId="3" r:id="rId3"/>
    <sheet name="２(1)" sheetId="4" r:id="rId4"/>
    <sheet name="２(2)" sheetId="5" r:id="rId5"/>
    <sheet name="３(1)" sheetId="6" r:id="rId6"/>
    <sheet name="３(2)" sheetId="7" r:id="rId7"/>
    <sheet name="４" sheetId="8" r:id="rId8"/>
    <sheet name="５ (1)" sheetId="9" r:id="rId9"/>
    <sheet name="５(2)" sheetId="10" r:id="rId10"/>
    <sheet name="５(3)" sheetId="11" r:id="rId11"/>
    <sheet name="６" sheetId="12" r:id="rId12"/>
    <sheet name="７" sheetId="13" r:id="rId13"/>
    <sheet name="８" sheetId="14" r:id="rId14"/>
    <sheet name="９(1)" sheetId="15" r:id="rId15"/>
    <sheet name="９(2)" sheetId="16" r:id="rId16"/>
    <sheet name="９(3)" sheetId="17" r:id="rId17"/>
    <sheet name="１０" sheetId="18" r:id="rId18"/>
    <sheet name="11" sheetId="19" r:id="rId19"/>
  </sheets>
  <definedNames>
    <definedName name="_xlnm.Print_Area" localSheetId="10">'５(3)'!$A$1:$AA$31</definedName>
  </definedNames>
  <calcPr fullCalcOnLoad="1"/>
</workbook>
</file>

<file path=xl/sharedStrings.xml><?xml version="1.0" encoding="utf-8"?>
<sst xmlns="http://schemas.openxmlformats.org/spreadsheetml/2006/main" count="1710" uniqueCount="734">
  <si>
    <t>※　感染症の予防及び感染症の患者に対する医療に関する法律」が平成11年4月1日に施行されたことにより、伝</t>
  </si>
  <si>
    <t>※　「病院、一般診療所、歯科診療所」は各年10月1日現在、「助産所、歯科技工所、あん摩・はりきゅう施術</t>
  </si>
  <si>
    <t>　　所、柔道整復施術所、医療類似行為施術所」は各年年末現在</t>
  </si>
  <si>
    <t xml:space="preserve">    「病院」とは患者20人以上の収容施設、「診療所」とは患者の収容施設を有しないもの、または患者19人</t>
  </si>
  <si>
    <t>　実施している。</t>
  </si>
  <si>
    <t>　以下の収容施設を有するものをいう。従事者数は市内の施設に従事している者の数であり、隔年毎に調査を</t>
  </si>
  <si>
    <t>動　物
取扱業</t>
  </si>
  <si>
    <t>専用
水道</t>
  </si>
  <si>
    <t>小規模水　道</t>
  </si>
  <si>
    <t>温　泉</t>
  </si>
  <si>
    <t>９．公　　　　　　害</t>
  </si>
  <si>
    <t>(1) 公 害 苦 情 発 生 状 況</t>
  </si>
  <si>
    <t>17年 4月</t>
  </si>
  <si>
    <t>18年 1月</t>
  </si>
  <si>
    <t>７．食品衛生関係施設数（各年3月31日現在）</t>
  </si>
  <si>
    <t>資料：保健所　地域保健室</t>
  </si>
  <si>
    <t>髄膜炎菌性髄膜炎</t>
  </si>
  <si>
    <t>先天性風しん症候群</t>
  </si>
  <si>
    <t>バンコマイシン耐性黄色ブドウ球菌感染症</t>
  </si>
  <si>
    <t>バンコマイシン耐性腸球菌感染症</t>
  </si>
  <si>
    <t>ウエストナイル熱(ｳｴｽﾄﾅｲﾙ脳炎を含む）</t>
  </si>
  <si>
    <t>咽頭結膜熱</t>
  </si>
  <si>
    <t>黄熱</t>
  </si>
  <si>
    <t>感染性胃腸炎</t>
  </si>
  <si>
    <t>オウム熱</t>
  </si>
  <si>
    <t>水痘</t>
  </si>
  <si>
    <t>手足口病</t>
  </si>
  <si>
    <t>伝染性紅斑</t>
  </si>
  <si>
    <t>突発性発しん</t>
  </si>
  <si>
    <t>高病原性鳥インフルエンザ</t>
  </si>
  <si>
    <t>百日咳</t>
  </si>
  <si>
    <t>風しん</t>
  </si>
  <si>
    <t>サル痘</t>
  </si>
  <si>
    <t>腎症候性出血熱（HFRS)</t>
  </si>
  <si>
    <t>麻しん（成人麻しんを除く）</t>
  </si>
  <si>
    <t>炭疸</t>
  </si>
  <si>
    <t>流行性耳下腺炎</t>
  </si>
  <si>
    <t>つつが虫病</t>
  </si>
  <si>
    <t>クラミジア肺炎（オウム熱を除く）</t>
  </si>
  <si>
    <t>細菌性髄膜炎</t>
  </si>
  <si>
    <t>ニパウイルス感染症</t>
  </si>
  <si>
    <t>ペニシリン耐性肺炎球菌感染症</t>
  </si>
  <si>
    <t>日本紅斑熱</t>
  </si>
  <si>
    <t>マイコプラズマ肺炎</t>
  </si>
  <si>
    <t>成人麻しん</t>
  </si>
  <si>
    <t>ハンタウイルス肺症候群（HPS)</t>
  </si>
  <si>
    <t>無菌性髄膜炎</t>
  </si>
  <si>
    <t>メチシリン耐性黄色ブドウ球菌感染症</t>
  </si>
  <si>
    <t>ブルセラ症</t>
  </si>
  <si>
    <t>薬剤耐性緑膿菌感染症</t>
  </si>
  <si>
    <t>発しんチフス</t>
  </si>
  <si>
    <t>急性出血性結膜炎</t>
  </si>
  <si>
    <t>ボツリヌス症</t>
  </si>
  <si>
    <t>流行性角結膜炎</t>
  </si>
  <si>
    <t>インフルエンザ（高病原性鳥ｲﾝﾌﾙｴﾝｻﾞを除く）</t>
  </si>
  <si>
    <t>野兎病</t>
  </si>
  <si>
    <t>性器クラミジア感染症</t>
  </si>
  <si>
    <t>性器ヘルペスウイルス感染症</t>
  </si>
  <si>
    <t>リッサウイルス感染症</t>
  </si>
  <si>
    <t>尖圭コンジローマ</t>
  </si>
  <si>
    <t>淋菌感染症</t>
  </si>
  <si>
    <t>じょくそう性かいよう</t>
  </si>
  <si>
    <t>全施設合計</t>
  </si>
  <si>
    <t>飲食店営業</t>
  </si>
  <si>
    <t>菓子製造業</t>
  </si>
  <si>
    <t>乳処理業</t>
  </si>
  <si>
    <t>特別牛乳さく取処理業</t>
  </si>
  <si>
    <t>乳製品製造業</t>
  </si>
  <si>
    <t>集乳業</t>
  </si>
  <si>
    <t>魚介類販売業</t>
  </si>
  <si>
    <t>魚介類せり売営業</t>
  </si>
  <si>
    <t>魚肉ねり製品製造業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</si>
  <si>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</si>
  <si>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</si>
  <si>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</si>
  <si>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</si>
  <si>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</si>
  <si>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</si>
  <si>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</si>
  <si>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</si>
  <si>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</si>
  <si>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</si>
  <si>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</si>
  <si>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みそ製造業</t>
  </si>
  <si>
    <t>醤油製造業</t>
  </si>
  <si>
    <t>ソース類製造業</t>
  </si>
  <si>
    <t>酒類製造業</t>
  </si>
  <si>
    <t>豆腐製造業</t>
  </si>
  <si>
    <t>納豆製造業</t>
  </si>
  <si>
    <t>めん類製造業</t>
  </si>
  <si>
    <t>そうざい製造業</t>
  </si>
  <si>
    <t>添加物製造業</t>
  </si>
  <si>
    <t>食品の放射線照射業</t>
  </si>
  <si>
    <t>清涼飲料水製造業</t>
  </si>
  <si>
    <t>氷雪製造業</t>
  </si>
  <si>
    <t>氷雪販売業</t>
  </si>
  <si>
    <t>県条例許可分</t>
  </si>
  <si>
    <t>つけもの製造業</t>
  </si>
  <si>
    <t>こんにゃく又はところてん製造業</t>
  </si>
  <si>
    <t>弁当又はそうざい販売業</t>
  </si>
  <si>
    <t>給食施設</t>
  </si>
  <si>
    <t>学校</t>
  </si>
  <si>
    <t>病院</t>
  </si>
  <si>
    <t>事業所</t>
  </si>
  <si>
    <t>乳さく取業</t>
  </si>
  <si>
    <t>食品製造業</t>
  </si>
  <si>
    <t>野菜・果物販売業</t>
  </si>
  <si>
    <t>そうざい販売業</t>
  </si>
  <si>
    <t>菓子販売業</t>
  </si>
  <si>
    <t>食品販売業(上記以外)</t>
  </si>
  <si>
    <t>添加物販売業(製造を含む)</t>
  </si>
  <si>
    <t>器具容器包装おもちゃ製造販売業</t>
  </si>
  <si>
    <t>興行場</t>
  </si>
  <si>
    <t>理容所</t>
  </si>
  <si>
    <t>美容所</t>
  </si>
  <si>
    <t>死亡獣畜取扱場等</t>
  </si>
  <si>
    <t>火葬場</t>
  </si>
  <si>
    <t>墓地・納骨堂</t>
  </si>
  <si>
    <t>簡易専用水道</t>
  </si>
  <si>
    <t>遊泳用プール</t>
  </si>
  <si>
    <t>(2) 用途地域別公害苦情発生状況</t>
  </si>
  <si>
    <t>合　　　計</t>
  </si>
  <si>
    <t>第１種低層・中高層住居専用地域</t>
  </si>
  <si>
    <t>第２種低層・中高層住居専用地域</t>
  </si>
  <si>
    <t>近隣商業地域</t>
  </si>
  <si>
    <t>商業地域</t>
  </si>
  <si>
    <t>準工業地域</t>
  </si>
  <si>
    <t>工業地域</t>
  </si>
  <si>
    <t>用途地域以外の都市計画区域</t>
  </si>
  <si>
    <t>不明</t>
  </si>
  <si>
    <t>委託業者</t>
  </si>
  <si>
    <t>１日平均収集処理量</t>
  </si>
  <si>
    <t>寺田プラント</t>
  </si>
  <si>
    <t>衛生センター</t>
  </si>
  <si>
    <t>眼及び付属器の疾患</t>
  </si>
  <si>
    <t xml:space="preserve"> </t>
  </si>
  <si>
    <t>感染症及び寄生虫症</t>
  </si>
  <si>
    <t>新生物</t>
  </si>
  <si>
    <t>血液及び造血器の疾患並びに免疫機構の障害</t>
  </si>
  <si>
    <t>内分泌、栄養及び代謝疾患</t>
  </si>
  <si>
    <t>精神及び行動の障害</t>
  </si>
  <si>
    <t>神経系の疾患</t>
  </si>
  <si>
    <t>耳及び乳様突起の疾患</t>
  </si>
  <si>
    <t>循環器系の疾患</t>
  </si>
  <si>
    <t>呼吸器系の疾患</t>
  </si>
  <si>
    <t>消化器系の疾患</t>
  </si>
  <si>
    <t>皮膚及び皮下組織の疾患</t>
  </si>
  <si>
    <t>筋骨格系及び結合組織の疾患</t>
  </si>
  <si>
    <t>尿路性器系の疾患</t>
  </si>
  <si>
    <t>妊娠、分娩及び産じょく</t>
  </si>
  <si>
    <t>周産期に発生した病態</t>
  </si>
  <si>
    <t>先天奇形、変形及び染色体異常</t>
  </si>
  <si>
    <t>症状、徴候及び異常臨床所見・異常検査所見で他に分類されないもの</t>
  </si>
  <si>
    <t>傷病及び死亡の外因</t>
  </si>
  <si>
    <t>合　　　　　　　　計</t>
  </si>
  <si>
    <t>腸管感染症</t>
  </si>
  <si>
    <t>結核</t>
  </si>
  <si>
    <t>呼吸器結核</t>
  </si>
  <si>
    <t>その他の結核</t>
  </si>
  <si>
    <t>敗血症</t>
  </si>
  <si>
    <t>ウイルス肝炎</t>
  </si>
  <si>
    <t>Ｂ型ウイルス肝炎</t>
  </si>
  <si>
    <t>Ｃ型ウイルス肝炎</t>
  </si>
  <si>
    <t>その他のウイルス肝炎</t>
  </si>
  <si>
    <t>ﾋﾄ免疫不全ウイルス[HIV]病</t>
  </si>
  <si>
    <t>その他の感染症及び寄生虫症</t>
  </si>
  <si>
    <t>悪性新生物</t>
  </si>
  <si>
    <t>口唇、口腔及び咽頭の悪性新生物</t>
  </si>
  <si>
    <t>食道の悪性新生物</t>
  </si>
  <si>
    <t>胃の悪性新生物</t>
  </si>
  <si>
    <t>結腸の悪性新生物</t>
  </si>
  <si>
    <t>直腸Ｓ状結腸移行部及び直腸の悪性新生物</t>
  </si>
  <si>
    <t>肝及び肝内胆管の悪性新生物</t>
  </si>
  <si>
    <t>胆のう及びその他の胆道の悪性新生物</t>
  </si>
  <si>
    <t>膵の悪性新生物</t>
  </si>
  <si>
    <t>咽頭の悪性新生物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</si>
  <si>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</si>
  <si>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</si>
  <si>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</si>
  <si>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</si>
  <si>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</si>
  <si>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</si>
  <si>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</si>
  <si>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</si>
  <si>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</si>
  <si>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</si>
  <si>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その他のリンパ組織、造血組織及び関連組織の悪性新生物</t>
  </si>
  <si>
    <t>その他の悪性新生物</t>
  </si>
  <si>
    <t>その他の新生物</t>
  </si>
  <si>
    <t>中枢神経系のその他の新生物</t>
  </si>
  <si>
    <t>中枢神経系を除くその他の新生物</t>
  </si>
  <si>
    <t>貧血</t>
  </si>
  <si>
    <t>その他の血液及び造血器の疾患並びに免疫機構の障害</t>
  </si>
  <si>
    <t>糖尿病</t>
  </si>
  <si>
    <t>その他の内分泌、栄養及び代謝疾患</t>
  </si>
  <si>
    <t>血管性及び詳細不明の痴呆</t>
  </si>
  <si>
    <t>その他の精神及び行動の障害</t>
  </si>
  <si>
    <t>髄膜炎</t>
  </si>
  <si>
    <t>脊髄性筋萎縮症及び関連症候群</t>
  </si>
  <si>
    <t>パーキンソン病</t>
  </si>
  <si>
    <t>アルツハイマー病</t>
  </si>
  <si>
    <t>その他の神経系の疾患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</si>
  <si>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</si>
  <si>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</si>
  <si>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</si>
  <si>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</si>
  <si>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</si>
  <si>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</si>
  <si>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</si>
  <si>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</si>
  <si>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</si>
  <si>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</si>
  <si>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第１種住居地域・第２種住居地域・準住居地域</t>
  </si>
  <si>
    <t>寄生虫等</t>
  </si>
  <si>
    <t>食中毒</t>
  </si>
  <si>
    <t>産業廃棄物</t>
  </si>
  <si>
    <t>浄化槽</t>
  </si>
  <si>
    <t>その他</t>
  </si>
  <si>
    <t>航空機</t>
  </si>
  <si>
    <t>自動車</t>
  </si>
  <si>
    <t>小　　計</t>
  </si>
  <si>
    <t>交通機関</t>
  </si>
  <si>
    <t>機械・器具</t>
  </si>
  <si>
    <t>鉄鋼・非鉄金属・金属製品</t>
  </si>
  <si>
    <t>窯業・土石製品</t>
  </si>
  <si>
    <t>化学工業・石油・石炭製品</t>
  </si>
  <si>
    <t>パルプ・紙・同製品</t>
  </si>
  <si>
    <t>木材・木製品・家具</t>
  </si>
  <si>
    <t>繊維・衣服・繊維品</t>
  </si>
  <si>
    <t>食料品</t>
  </si>
  <si>
    <t>製   造   業</t>
  </si>
  <si>
    <t>総　　数</t>
  </si>
  <si>
    <t>区　　分</t>
  </si>
  <si>
    <t>結核登録者</t>
  </si>
  <si>
    <t>新登録患者</t>
  </si>
  <si>
    <t>分類</t>
  </si>
  <si>
    <t>届出数</t>
  </si>
  <si>
    <t>急性灰白髄炎</t>
  </si>
  <si>
    <t>細菌性赤痢</t>
  </si>
  <si>
    <t>腸チフス</t>
  </si>
  <si>
    <t>腸管出血性大腸菌感染症</t>
  </si>
  <si>
    <t>３類</t>
  </si>
  <si>
    <t>４類</t>
  </si>
  <si>
    <t>後天性免疫不全症候群</t>
  </si>
  <si>
    <t>梅毒</t>
  </si>
  <si>
    <t>アメーバ赤痢</t>
  </si>
  <si>
    <t>エキノコックス症</t>
  </si>
  <si>
    <t>回帰熱</t>
  </si>
  <si>
    <t>狂犬病</t>
  </si>
  <si>
    <t>クリプトスポリジウム症</t>
  </si>
  <si>
    <t>クロイツフェルト・ヤコブ病</t>
  </si>
  <si>
    <t>コクシジオイデス症</t>
  </si>
  <si>
    <t>ジアルジア症</t>
  </si>
  <si>
    <t>デング熱</t>
  </si>
  <si>
    <t>日本脳炎</t>
  </si>
  <si>
    <t>破傷風</t>
  </si>
  <si>
    <t>ライム病</t>
  </si>
  <si>
    <t>レジオネラ症</t>
  </si>
  <si>
    <t>１．医療施設数及び従事者数・薬局及び医薬品販売業</t>
  </si>
  <si>
    <t>一般診療所</t>
  </si>
  <si>
    <t>歯科診療所</t>
  </si>
  <si>
    <t>歯科技工所</t>
  </si>
  <si>
    <t>医療類似行為施術所</t>
  </si>
  <si>
    <t>総数</t>
  </si>
  <si>
    <t>病床数</t>
  </si>
  <si>
    <t>収容人員</t>
  </si>
  <si>
    <t>病院数</t>
  </si>
  <si>
    <t>在院患者延数</t>
  </si>
  <si>
    <t>新入院患者数</t>
  </si>
  <si>
    <t>外来患者延数</t>
  </si>
  <si>
    <t>平均在院日数</t>
  </si>
  <si>
    <t>１日平均在院患者数</t>
  </si>
  <si>
    <t>１日平均退院患者数</t>
  </si>
  <si>
    <t>１日平均外来患者数</t>
  </si>
  <si>
    <t>収容施設</t>
  </si>
  <si>
    <t>あん摩・はりきゅう施術所</t>
  </si>
  <si>
    <t>准看護師</t>
  </si>
  <si>
    <t>保健師</t>
  </si>
  <si>
    <t>助産師</t>
  </si>
  <si>
    <t>計</t>
  </si>
  <si>
    <t>平成13年度</t>
  </si>
  <si>
    <t>（単位：件）</t>
  </si>
  <si>
    <t>精神</t>
  </si>
  <si>
    <t>一般</t>
  </si>
  <si>
    <t>感染症</t>
  </si>
  <si>
    <t>結核</t>
  </si>
  <si>
    <t>有</t>
  </si>
  <si>
    <t>無</t>
  </si>
  <si>
    <t>感染</t>
  </si>
  <si>
    <t>１日平均入院患者数</t>
  </si>
  <si>
    <t>薬剤師</t>
  </si>
  <si>
    <t>平成13年</t>
  </si>
  <si>
    <t>卸一般</t>
  </si>
  <si>
    <t>薬種商</t>
  </si>
  <si>
    <t>総　数</t>
  </si>
  <si>
    <t>第一内科</t>
  </si>
  <si>
    <t>第二内科</t>
  </si>
  <si>
    <t>外　科</t>
  </si>
  <si>
    <t>乳腺外科</t>
  </si>
  <si>
    <t>脳神経外科</t>
  </si>
  <si>
    <t>整形外科</t>
  </si>
  <si>
    <t>リハビリ科</t>
  </si>
  <si>
    <t>小児科</t>
  </si>
  <si>
    <t>産婦人科</t>
  </si>
  <si>
    <t>眼　科</t>
  </si>
  <si>
    <t>耳鼻咽喉科</t>
  </si>
  <si>
    <t>皮膚科</t>
  </si>
  <si>
    <t>泌尿器科</t>
  </si>
  <si>
    <t>呼吸器科</t>
  </si>
  <si>
    <t>歯　科</t>
  </si>
  <si>
    <t>放射線科</t>
  </si>
  <si>
    <t>精神神経科</t>
  </si>
  <si>
    <t>外来</t>
  </si>
  <si>
    <t>入院</t>
  </si>
  <si>
    <t>人員</t>
  </si>
  <si>
    <t>１日平均</t>
  </si>
  <si>
    <t xml:space="preserve"> </t>
  </si>
  <si>
    <t>死　　因　　別</t>
  </si>
  <si>
    <t>心不全　　</t>
  </si>
  <si>
    <t>その他の心疾患</t>
  </si>
  <si>
    <t>脳血管疾患</t>
  </si>
  <si>
    <t>くも膜下出血</t>
  </si>
  <si>
    <t>脳内出血</t>
  </si>
  <si>
    <t>脳梗塞</t>
  </si>
  <si>
    <t>その他の脳血管疾患</t>
  </si>
  <si>
    <t>大動脈瘤及び解離</t>
  </si>
  <si>
    <t>その他の循環器系の疾患</t>
  </si>
  <si>
    <t>肺炎</t>
  </si>
  <si>
    <t>急性気管支炎</t>
  </si>
  <si>
    <t>慢性閉塞性肺疾患</t>
  </si>
  <si>
    <t>喘息</t>
  </si>
  <si>
    <t>その他の呼吸器系の疾患</t>
  </si>
  <si>
    <t>胃潰瘍及び十二指腸潰瘍</t>
  </si>
  <si>
    <t>ヘルニア及び腸閉塞</t>
  </si>
  <si>
    <t>肝疾患</t>
  </si>
  <si>
    <t>肝硬変(アルコール性を除く)</t>
  </si>
  <si>
    <t>その他の肝疾患</t>
  </si>
  <si>
    <t>その他の消化器系の疾患</t>
  </si>
  <si>
    <t>糸球体疾患及び腎尿細管間質性疾患</t>
  </si>
  <si>
    <t>腎不全</t>
  </si>
  <si>
    <t>急性腎不全</t>
  </si>
  <si>
    <t>慢性腎不全</t>
  </si>
  <si>
    <t>詳細不明の腎不全</t>
  </si>
  <si>
    <t>その他の尿路性器系の疾患</t>
  </si>
  <si>
    <t>妊娠期間及び胎児発育に関連する障害</t>
  </si>
  <si>
    <t>出産外傷</t>
  </si>
  <si>
    <t>周産期に特異的な呼吸障害及び心血管障害</t>
  </si>
  <si>
    <t>周産期に特異的な感染症</t>
  </si>
  <si>
    <t>胎児及び新生児の出血性障害及び血液障害</t>
  </si>
  <si>
    <t>その他の周産期に発生した病態</t>
  </si>
  <si>
    <t>神経系の先天奇形</t>
  </si>
  <si>
    <t>循環器系の先天奇形</t>
  </si>
  <si>
    <t>心臓の先天奇形</t>
  </si>
  <si>
    <t>その他の循環器系の先天奇形</t>
  </si>
  <si>
    <t>消化器系の先天奇形</t>
  </si>
  <si>
    <t>その他の先天奇形及び変形</t>
  </si>
  <si>
    <t>染色体異常、他に分類されないもの</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</si>
  <si>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</si>
  <si>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</si>
  <si>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</si>
  <si>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</si>
  <si>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</si>
  <si>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</si>
  <si>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</si>
  <si>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</si>
  <si>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煙・火及び火災への曝露</t>
  </si>
  <si>
    <t>有害物質による不慮の中毒及び有害物質への曝露</t>
  </si>
  <si>
    <t>その他の不慮の事故</t>
  </si>
  <si>
    <t>自殺</t>
  </si>
  <si>
    <t>他殺</t>
  </si>
  <si>
    <t>その他の外因</t>
  </si>
  <si>
    <t>診療日数</t>
  </si>
  <si>
    <t>診療人員</t>
  </si>
  <si>
    <t>内科</t>
  </si>
  <si>
    <t>71歳以上</t>
  </si>
  <si>
    <t>平成13年度</t>
  </si>
  <si>
    <t>平成13年</t>
  </si>
  <si>
    <t>　</t>
  </si>
  <si>
    <t>平成14年</t>
  </si>
  <si>
    <t>その他</t>
  </si>
  <si>
    <t>4歳</t>
  </si>
  <si>
    <t>5歳</t>
  </si>
  <si>
    <t>-</t>
  </si>
  <si>
    <t>う蝕症</t>
  </si>
  <si>
    <t>歯髄炎</t>
  </si>
  <si>
    <t>歯根膜炎</t>
  </si>
  <si>
    <t>歯肉炎</t>
  </si>
  <si>
    <t>歯肉のうよう</t>
  </si>
  <si>
    <t>智歯周囲炎</t>
  </si>
  <si>
    <t>療養</t>
  </si>
  <si>
    <t>レプトスピラ症</t>
  </si>
  <si>
    <t>急性脳炎（ｳｴｽﾄﾅｲﾙ脳炎・日本脳炎を除く）</t>
  </si>
  <si>
    <t>劇症型溶血性レンサ球菌感染症</t>
  </si>
  <si>
    <t>計画処理区域</t>
  </si>
  <si>
    <t>外部処理</t>
  </si>
  <si>
    <t>資源化</t>
  </si>
  <si>
    <t>その他</t>
  </si>
  <si>
    <t>平成15年</t>
  </si>
  <si>
    <t>資料：保健所　地域保健室（医療施設調査・病院報告）</t>
  </si>
  <si>
    <t>資料：保健所（地域保健室）・県薬務課</t>
  </si>
  <si>
    <t>二次病院依頼数</t>
  </si>
  <si>
    <t>医師会員依頼数</t>
  </si>
  <si>
    <t>インフルエンザ</t>
  </si>
  <si>
    <t>消化器疾患</t>
  </si>
  <si>
    <t>中毒等</t>
  </si>
  <si>
    <t>循環器疾患</t>
  </si>
  <si>
    <t>皮膚疾患</t>
  </si>
  <si>
    <t>外傷等</t>
  </si>
  <si>
    <t>眼科疾患</t>
  </si>
  <si>
    <t>耳鼻科疾患</t>
  </si>
  <si>
    <t>感冒等</t>
  </si>
  <si>
    <t>その他の呼吸器疾患</t>
  </si>
  <si>
    <t>その他の感染症</t>
  </si>
  <si>
    <t>象げ質知覚過敏症</t>
  </si>
  <si>
    <t>総　量</t>
  </si>
  <si>
    <t>収　集　状　況</t>
  </si>
  <si>
    <t>処　理　状　況</t>
  </si>
  <si>
    <t>産　業
廃棄物</t>
  </si>
  <si>
    <t>自動車整備業</t>
  </si>
  <si>
    <t>農業・園芸サービス業</t>
  </si>
  <si>
    <t>牧畜・養豚・養鶏場</t>
  </si>
  <si>
    <t>神社・寺院等</t>
  </si>
  <si>
    <t>娯楽・遊興・スポーツ施設</t>
  </si>
  <si>
    <t>家庭生活</t>
  </si>
  <si>
    <t>鉱業施設・採石場</t>
  </si>
  <si>
    <t>商店・飲食店(カラオケ)</t>
  </si>
  <si>
    <t>生活関連サービス業</t>
  </si>
  <si>
    <t>専門サービス業</t>
  </si>
  <si>
    <t>事務所</t>
  </si>
  <si>
    <t>不　 明</t>
  </si>
  <si>
    <t>総 量</t>
  </si>
  <si>
    <t>許可業者自己搬入</t>
  </si>
  <si>
    <t>選別施設
(資源化)</t>
  </si>
  <si>
    <t>年　度</t>
  </si>
  <si>
    <t>(3) 業 種 別 公 害 苦 情 発 生 状 況</t>
  </si>
  <si>
    <t>合　計</t>
  </si>
  <si>
    <t>大　気</t>
  </si>
  <si>
    <t>水　質</t>
  </si>
  <si>
    <t>騒　音</t>
  </si>
  <si>
    <t>振　動</t>
  </si>
  <si>
    <t>悪　臭</t>
  </si>
  <si>
    <t>破砕施設
(選　別)</t>
  </si>
  <si>
    <t>平成13年度</t>
  </si>
  <si>
    <t>畜舎・
家きん舎</t>
  </si>
  <si>
    <t>特　定建築物</t>
  </si>
  <si>
    <t>旅　館</t>
  </si>
  <si>
    <t>公衆
浴場</t>
  </si>
  <si>
    <t>クリーニング所　　</t>
  </si>
  <si>
    <t>ﾏｰｶﾞﾘﾝ又はｼｮｰﾄﾆﾝｸﾞ製造業</t>
  </si>
  <si>
    <t>法　　　許　　　可　　　分</t>
  </si>
  <si>
    <t>業　　　種　　　別</t>
  </si>
  <si>
    <t>平成14年度</t>
  </si>
  <si>
    <t>平成15年度</t>
  </si>
  <si>
    <t>平成16年度</t>
  </si>
  <si>
    <t>平成17年度</t>
  </si>
  <si>
    <t>許 可 を 要 し な い 業 種</t>
  </si>
  <si>
    <t>総　計</t>
  </si>
  <si>
    <t>細　菌</t>
  </si>
  <si>
    <t>結　核</t>
  </si>
  <si>
    <t>性　病</t>
  </si>
  <si>
    <t>臨床
検査</t>
  </si>
  <si>
    <t>食品
衛生</t>
  </si>
  <si>
    <t>水質
検査</t>
  </si>
  <si>
    <t>環境
公害</t>
  </si>
  <si>
    <t>家庭
用品</t>
  </si>
  <si>
    <t>栄　養</t>
  </si>
  <si>
    <t>廃棄物関　係</t>
  </si>
  <si>
    <t>ｳｨﾙｽ等</t>
  </si>
  <si>
    <t>６．衛 生 試 験 検 査 状 況</t>
  </si>
  <si>
    <t>10歳</t>
  </si>
  <si>
    <t>15歳</t>
  </si>
  <si>
    <t>20歳</t>
  </si>
  <si>
    <t>30歳</t>
  </si>
  <si>
    <t>40歳</t>
  </si>
  <si>
    <t>50歳</t>
  </si>
  <si>
    <t>60歳</t>
  </si>
  <si>
    <t>70歳</t>
  </si>
  <si>
    <t>市外患者数</t>
  </si>
  <si>
    <t>病　　類　　別</t>
  </si>
  <si>
    <t>年　　齢　　別</t>
  </si>
  <si>
    <t>平成</t>
  </si>
  <si>
    <t>13年度</t>
  </si>
  <si>
    <t>マラリア</t>
  </si>
  <si>
    <t>５　　　　　　類</t>
  </si>
  <si>
    <t>４　　　　　　類</t>
  </si>
  <si>
    <t>疾　　病　　名</t>
  </si>
  <si>
    <t>疾　　病　　名</t>
  </si>
  <si>
    <t>２　類</t>
  </si>
  <si>
    <t>１　類</t>
  </si>
  <si>
    <t>エボラ出血熱
クリミア・コンゴ熱
重症急性呼吸器症候群（SARSｺﾛﾅｳｲﾙｽに限る）
痘そう
ペスト
マールブルグ病
ラッサ熱</t>
  </si>
  <si>
    <t>(2) 感　染　症　届　出　数</t>
  </si>
  <si>
    <t>３．結 　 核　・　感 染 症</t>
  </si>
  <si>
    <t>(1) 結　核　患　者　数</t>
  </si>
  <si>
    <t>年　別</t>
  </si>
  <si>
    <t>ＲＳウイルス感染症</t>
  </si>
  <si>
    <t>ウイルス性肝炎（Ｅ・Ａ型肝炎を除く）</t>
  </si>
  <si>
    <t>Ａ群溶血性レンサ球菌咽頭炎</t>
  </si>
  <si>
    <t>Ｂウイルス病</t>
  </si>
  <si>
    <t>Ｑ熱</t>
  </si>
  <si>
    <t>Ａ型肝炎</t>
  </si>
  <si>
    <t>Ｅ型肝炎</t>
  </si>
  <si>
    <t>　15</t>
  </si>
  <si>
    <t>　16</t>
  </si>
  <si>
    <t>　17</t>
  </si>
  <si>
    <t>　※　結核登録者：年末現在結核のため保健所に登録されている者</t>
  </si>
  <si>
    <t>　　　新登録患者：１年間に結核のため新たに保健所に登録された者</t>
  </si>
  <si>
    <t>　資料：保健所　地域保健室</t>
  </si>
  <si>
    <t>柔道整復
施術所</t>
  </si>
  <si>
    <t>病　床　数</t>
  </si>
  <si>
    <t>病　　院</t>
  </si>
  <si>
    <t>助　産　所</t>
  </si>
  <si>
    <t>小児科</t>
  </si>
  <si>
    <t>歳</t>
  </si>
  <si>
    <t xml:space="preserve"> 4月</t>
  </si>
  <si>
    <t>資料：健康づくり室</t>
  </si>
  <si>
    <t>診療科</t>
  </si>
  <si>
    <t>５．休　　　日　　　診　　　療</t>
  </si>
  <si>
    <t>～</t>
  </si>
  <si>
    <t>9歳</t>
  </si>
  <si>
    <t>14歳</t>
  </si>
  <si>
    <t>19歳</t>
  </si>
  <si>
    <t>24歳</t>
  </si>
  <si>
    <t>29歳</t>
  </si>
  <si>
    <t>34歳</t>
  </si>
  <si>
    <t>39歳</t>
  </si>
  <si>
    <t>44歳</t>
  </si>
  <si>
    <t>49歳</t>
  </si>
  <si>
    <t>54歳</t>
  </si>
  <si>
    <t>59歳</t>
  </si>
  <si>
    <t>64歳</t>
  </si>
  <si>
    <t>69歳</t>
  </si>
  <si>
    <t>74歳</t>
  </si>
  <si>
    <t>79歳</t>
  </si>
  <si>
    <t>84歳</t>
  </si>
  <si>
    <t>89歳</t>
  </si>
  <si>
    <t>総</t>
  </si>
  <si>
    <t>(2) 岐　阜　市　民　病　院</t>
  </si>
  <si>
    <t>病　床</t>
  </si>
  <si>
    <t>退　院患者数</t>
  </si>
  <si>
    <t>病　床利用率</t>
  </si>
  <si>
    <t>２．外　来　・　入　院　患　者　数</t>
  </si>
  <si>
    <t>(1) 市　内　病　院</t>
  </si>
  <si>
    <t>資料：保健所　地域保健室（医療施設調査・病院報告）</t>
  </si>
  <si>
    <t>歯　科衛生士</t>
  </si>
  <si>
    <t>歯　科技工士</t>
  </si>
  <si>
    <t>歯 科
医 師</t>
  </si>
  <si>
    <t>一　般販売業</t>
  </si>
  <si>
    <t>配　置販売業</t>
  </si>
  <si>
    <t>特　例販売業</t>
  </si>
  <si>
    <t>農業用品　目</t>
  </si>
  <si>
    <t>特 定
品 目</t>
  </si>
  <si>
    <t>看 護 師</t>
  </si>
  <si>
    <t>医　師</t>
  </si>
  <si>
    <t>薬　局</t>
  </si>
  <si>
    <t>一　般</t>
  </si>
  <si>
    <t>毒 物 劇 物 販 売 業</t>
  </si>
  <si>
    <t>医 薬 品 販 売 業</t>
  </si>
  <si>
    <t>　　染を感染と改めた。</t>
  </si>
  <si>
    <t xml:space="preserve"> </t>
  </si>
  <si>
    <t>　</t>
  </si>
  <si>
    <t>-</t>
  </si>
  <si>
    <t>-</t>
  </si>
  <si>
    <t>-</t>
  </si>
  <si>
    <t>-</t>
  </si>
  <si>
    <t>-</t>
  </si>
  <si>
    <t xml:space="preserve"> </t>
  </si>
  <si>
    <t>-</t>
  </si>
  <si>
    <t>　　され、「感染症病床」に改められた。</t>
  </si>
  <si>
    <t xml:space="preserve"> -</t>
  </si>
  <si>
    <t>17年  4月</t>
  </si>
  <si>
    <t>18年  1月</t>
  </si>
  <si>
    <t>　14</t>
  </si>
  <si>
    <t>※ ４類感染症については、医師の届出が規定されている疾病のみを掲載している。</t>
  </si>
  <si>
    <t>資料：保健所　地域保健室</t>
  </si>
  <si>
    <t>インフルエンザ</t>
  </si>
  <si>
    <t>平成17年</t>
  </si>
  <si>
    <t>平成18年</t>
  </si>
  <si>
    <t xml:space="preserve"> 1月</t>
  </si>
  <si>
    <t>平成18年
　　   1月</t>
  </si>
  <si>
    <t>(3) 休日急病歯科診療所実績</t>
  </si>
  <si>
    <t xml:space="preserve">  </t>
  </si>
  <si>
    <t>11．し 尿 収 集 処 理 状 況</t>
  </si>
  <si>
    <t>資料：環境事業室</t>
  </si>
  <si>
    <t>　14</t>
  </si>
  <si>
    <t>８．環境衛生関係施設数（各年3月31日現在）</t>
  </si>
  <si>
    <t>　</t>
  </si>
  <si>
    <t xml:space="preserve">  </t>
  </si>
  <si>
    <t xml:space="preserve"> </t>
  </si>
  <si>
    <t>ｺｲﾝﾗﾝ
ﾄﾞﾘｰ</t>
  </si>
  <si>
    <t xml:space="preserve">  </t>
  </si>
  <si>
    <t>建築土木工事</t>
  </si>
  <si>
    <t>10．ご　み　処　理　状　況</t>
  </si>
  <si>
    <t>排 出 量</t>
  </si>
  <si>
    <t>収 集 区 分</t>
  </si>
  <si>
    <t>１ 次 処 理 別 内 訳</t>
  </si>
  <si>
    <t>対 象
世 帯</t>
  </si>
  <si>
    <t>対 象
人 口</t>
  </si>
  <si>
    <t>１ 日
平 均</t>
  </si>
  <si>
    <t>焼 却
施 設</t>
  </si>
  <si>
    <t>資料：環境事業室</t>
  </si>
  <si>
    <t>資料：保健所　地域保健室(医師・歯科医師・薬剤師調査、医療従事者実態調査）</t>
  </si>
  <si>
    <t>※ 用語の解説</t>
  </si>
  <si>
    <t xml:space="preserve">   平均在院日数：年間在院患者延数/1/2×(年間新入院患者数＋年間退院患者数)</t>
  </si>
  <si>
    <t xml:space="preserve">   １日平均在院患者数：年間在院患者延数/当該年の年間日数</t>
  </si>
  <si>
    <t>　 １日平均外来患者数：年間外来患者延数/当該年の年間日数から、日曜日・国民の祝日・休日及び年末年始の</t>
  </si>
  <si>
    <t>　　　 　　　　　　　　各３日を除いた日数</t>
  </si>
  <si>
    <t>資料：岐阜市民病院（病院政策室）</t>
  </si>
  <si>
    <t>資料：保健所(環境保健室)</t>
  </si>
  <si>
    <t>資料：大気自然室・水自然室・産業廃棄物指導室</t>
  </si>
  <si>
    <t>資料：大気自然室・水自然室・産業廃棄物指導室</t>
  </si>
  <si>
    <t>資料：衛生試験所</t>
  </si>
  <si>
    <t xml:space="preserve"> </t>
  </si>
  <si>
    <t>資料：保健所（食品保健室）</t>
  </si>
  <si>
    <t>年</t>
  </si>
  <si>
    <t>-</t>
  </si>
  <si>
    <t>年度・月</t>
  </si>
  <si>
    <t xml:space="preserve">      5　</t>
  </si>
  <si>
    <t xml:space="preserve">      6　</t>
  </si>
  <si>
    <t xml:space="preserve">      7　</t>
  </si>
  <si>
    <t xml:space="preserve">      8　</t>
  </si>
  <si>
    <t xml:space="preserve">      9　</t>
  </si>
  <si>
    <t xml:space="preserve">     10　</t>
  </si>
  <si>
    <t xml:space="preserve">     11　</t>
  </si>
  <si>
    <t xml:space="preserve">     12　</t>
  </si>
  <si>
    <t xml:space="preserve">      2　</t>
  </si>
  <si>
    <t xml:space="preserve">      3　</t>
  </si>
  <si>
    <t>気管支炎・肺炎</t>
  </si>
  <si>
    <t>～</t>
  </si>
  <si>
    <t xml:space="preserve"> 平成</t>
  </si>
  <si>
    <t xml:space="preserve"> 5　</t>
  </si>
  <si>
    <t xml:space="preserve"> 6　</t>
  </si>
  <si>
    <t xml:space="preserve"> 7　</t>
  </si>
  <si>
    <t xml:space="preserve"> 8　</t>
  </si>
  <si>
    <t xml:space="preserve"> 9　</t>
  </si>
  <si>
    <t>10　</t>
  </si>
  <si>
    <t>11　</t>
  </si>
  <si>
    <t>12　</t>
  </si>
  <si>
    <t xml:space="preserve"> 2　</t>
  </si>
  <si>
    <t xml:space="preserve"> 3　</t>
  </si>
  <si>
    <t xml:space="preserve"> 平成</t>
  </si>
  <si>
    <t>平成17年</t>
  </si>
  <si>
    <t>平成17年
　　   4月</t>
  </si>
  <si>
    <t>歯周炎</t>
  </si>
  <si>
    <t>歯周のうよう</t>
  </si>
  <si>
    <t>外傷</t>
  </si>
  <si>
    <t>補綴物の処理</t>
  </si>
  <si>
    <t>-</t>
  </si>
  <si>
    <t xml:space="preserve">    14</t>
  </si>
  <si>
    <t xml:space="preserve">    15</t>
  </si>
  <si>
    <t xml:space="preserve">    16</t>
  </si>
  <si>
    <t>　　 　5</t>
  </si>
  <si>
    <t>　　 　6</t>
  </si>
  <si>
    <t>　　 　7</t>
  </si>
  <si>
    <t>　　 　8</t>
  </si>
  <si>
    <t>　　 　9</t>
  </si>
  <si>
    <t>　　　10</t>
  </si>
  <si>
    <t>　　　11</t>
  </si>
  <si>
    <t>　　　12</t>
  </si>
  <si>
    <t>　　 　2</t>
  </si>
  <si>
    <t>　　 　3</t>
  </si>
  <si>
    <t xml:space="preserve">    17</t>
  </si>
  <si>
    <t>-</t>
  </si>
  <si>
    <t>年　度</t>
  </si>
  <si>
    <t>年</t>
  </si>
  <si>
    <t>年</t>
  </si>
  <si>
    <t>平成10年</t>
  </si>
  <si>
    <t>　　12　</t>
  </si>
  <si>
    <t>　　14　</t>
  </si>
  <si>
    <t>　　16　</t>
  </si>
  <si>
    <t>数</t>
  </si>
  <si>
    <t>歳以上</t>
  </si>
  <si>
    <t>※ 15年度から野外焼却（通称「野焼き」）苦情は悪臭にカウントしています。((２)、(３)表同様)</t>
  </si>
  <si>
    <t>※ 悪臭には産業廃棄物からのものも含む。((２)、(３)表同様)</t>
  </si>
  <si>
    <t>※ 水質には河川事故も含む。((２)、(３)表同様)</t>
  </si>
  <si>
    <t>許可業者</t>
  </si>
  <si>
    <t>市</t>
  </si>
  <si>
    <t>（単位：kl）</t>
  </si>
  <si>
    <t>コレラ</t>
  </si>
  <si>
    <t>ジフテリア</t>
  </si>
  <si>
    <t>パラチフス</t>
  </si>
  <si>
    <t>ヘルパンギーナ</t>
  </si>
  <si>
    <t>(1) 医 療 施 設 数 及 び 病 床 数</t>
  </si>
  <si>
    <t>(3) 薬 局 及 び 医 薬 品 販 売 業 者 数</t>
  </si>
  <si>
    <t>(2) 従　事　者　数 （ 従 業 地 別 ）</t>
  </si>
  <si>
    <t>女　性</t>
  </si>
  <si>
    <t>男　性</t>
  </si>
  <si>
    <t>区　分</t>
  </si>
  <si>
    <t>病院</t>
  </si>
  <si>
    <t>平成16年</t>
  </si>
  <si>
    <t>-</t>
  </si>
  <si>
    <t>50.0</t>
  </si>
  <si>
    <t>85.0</t>
  </si>
  <si>
    <t>※ 本表は医療法施行規則第13条にもとづく市内病院の病院報告結果である。</t>
  </si>
  <si>
    <t>　　報告の期間及び期日は病院数と病床数は6月末、これ以外は年間である。</t>
  </si>
  <si>
    <t>　　「伝染病床」は「感染症の予防及び感染症の患者に対する医療に関する法律」が、平成11年4月から施行</t>
  </si>
  <si>
    <t xml:space="preserve"> 　病床利用率：１日平均在院患者数/当該年の6月末病床数×100</t>
  </si>
  <si>
    <t xml:space="preserve">  </t>
  </si>
  <si>
    <t>－</t>
  </si>
  <si>
    <t>32.0</t>
  </si>
  <si>
    <t>88.0</t>
  </si>
  <si>
    <t>年度・月</t>
  </si>
  <si>
    <t>　　 5　</t>
  </si>
  <si>
    <t>　　 6　</t>
  </si>
  <si>
    <t>　　 7　</t>
  </si>
  <si>
    <t>　　 8　</t>
  </si>
  <si>
    <t>　　 9　</t>
  </si>
  <si>
    <t>　　10　</t>
  </si>
  <si>
    <t>　　11　</t>
  </si>
  <si>
    <t>　　12　</t>
  </si>
  <si>
    <t>　　 2　</t>
  </si>
  <si>
    <t>　　 3　</t>
  </si>
  <si>
    <t>市</t>
  </si>
  <si>
    <t>（単位：t）</t>
  </si>
  <si>
    <t>歳以上</t>
  </si>
  <si>
    <t xml:space="preserve">- </t>
  </si>
  <si>
    <t xml:space="preserve">- </t>
  </si>
  <si>
    <t xml:space="preserve">※ 年度末現在 </t>
  </si>
  <si>
    <t xml:space="preserve">※ 年末現在 </t>
  </si>
  <si>
    <t>総 数</t>
  </si>
  <si>
    <t>132.0</t>
  </si>
  <si>
    <t>76.0</t>
  </si>
  <si>
    <t>131.0</t>
  </si>
  <si>
    <t>60.0</t>
  </si>
  <si>
    <t>68.0</t>
  </si>
  <si>
    <t>91.0</t>
  </si>
  <si>
    <t>1.0</t>
  </si>
  <si>
    <t>（単位：人）</t>
  </si>
  <si>
    <t>(1) 休日急病診療所実績（昼間）</t>
  </si>
  <si>
    <t>(2) 休日急病診療所実績（夜間）</t>
  </si>
  <si>
    <t>-</t>
  </si>
  <si>
    <t>-</t>
  </si>
  <si>
    <t>４．死因別、年齢階級別死亡数</t>
  </si>
  <si>
    <t>　本表は、平成17年の人口動態調査の結果をもとに死因簡単分類により分類集計したものである。</t>
  </si>
  <si>
    <t>４．死因別、年齢階級別死亡数（つづき）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</si>
</sst>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Red]#,##0"/>
    <numFmt numFmtId="179" formatCode="#,##0.0;[Red]#,##0.0"/>
    <numFmt numFmtId="180" formatCode="#,##0.0;[Red]\-#,##0.0"/>
    <numFmt numFmtId="181" formatCode="#,##0_ "/>
    <numFmt numFmtId="182" formatCode="#,##0.0_ "/>
    <numFmt numFmtId="183" formatCode="#,##0_ ;[Red]\-#,##0\ "/>
    <numFmt numFmtId="184" formatCode="0.00_ "/>
    <numFmt numFmtId="185" formatCode="0.0000_ "/>
    <numFmt numFmtId="186" formatCode="0.000_ "/>
    <numFmt numFmtId="187" formatCode="0_ "/>
    <numFmt numFmtId="188" formatCode="0;_氀"/>
    <numFmt numFmtId="189" formatCode="0;_"/>
    <numFmt numFmtId="190" formatCode="0.0;_"/>
    <numFmt numFmtId="191" formatCode="0.00;_"/>
    <numFmt numFmtId="192" formatCode="0.0_);[Red]\(0.0\)"/>
  </numFmts>
  <fonts count="54">
    <font>
      <sz val="11"/>
      <name val="ＭＳ Ｐゴシック"/>
      <family val="3"/>
    </font>
    <font>
      <sz val="6"/>
      <name val="ＭＳ Ｐゴシック"/>
      <family val="3"/>
    </font>
    <font>
      <sz val="11"/>
      <name val="ＭＳ 明朝"/>
      <family val="1"/>
    </font>
    <font>
      <sz val="6"/>
      <name val="ＭＳ 明朝"/>
      <family val="1"/>
    </font>
    <font>
      <sz val="12"/>
      <name val="ＭＳ ゴシック"/>
      <family val="3"/>
    </font>
    <font>
      <sz val="11"/>
      <name val="ＭＳ ゴシック"/>
      <family val="3"/>
    </font>
    <font>
      <sz val="14"/>
      <name val="ＭＳ ゴシック"/>
      <family val="3"/>
    </font>
    <font>
      <b/>
      <sz val="11"/>
      <name val="ＭＳ ゴシック"/>
      <family val="3"/>
    </font>
    <font>
      <sz val="12"/>
      <name val="ＭＳ 明朝"/>
      <family val="1"/>
    </font>
    <font>
      <b/>
      <sz val="14"/>
      <name val="ＭＳ ゴシック"/>
      <family val="3"/>
    </font>
    <font>
      <sz val="14"/>
      <name val="ＭＳ Ｐゴシック"/>
      <family val="3"/>
    </font>
    <font>
      <sz val="11"/>
      <color indexed="16"/>
      <name val="ＭＳ Ｐゴシック"/>
      <family val="3"/>
    </font>
    <font>
      <sz val="11"/>
      <name val="Arial Narrow"/>
      <family val="2"/>
    </font>
    <font>
      <b/>
      <sz val="11"/>
      <name val="Arial Narrow"/>
      <family val="2"/>
    </font>
    <font>
      <b/>
      <sz val="16"/>
      <name val="ＭＳ ゴシック"/>
      <family val="3"/>
    </font>
    <font>
      <b/>
      <sz val="20"/>
      <name val="ＭＳ ゴシック"/>
      <family val="3"/>
    </font>
    <font>
      <b/>
      <sz val="20"/>
      <name val="ＭＳ Ｐゴシック"/>
      <family val="3"/>
    </font>
    <font>
      <b/>
      <sz val="11"/>
      <name val="ＭＳ Ｐゴシック"/>
      <family val="3"/>
    </font>
    <font>
      <sz val="18"/>
      <name val="ＭＳ ゴシック"/>
      <family val="3"/>
    </font>
    <font>
      <sz val="18"/>
      <name val="ＭＳ Ｐゴシック"/>
      <family val="3"/>
    </font>
    <font>
      <sz val="16"/>
      <name val="ＭＳ ゴシック"/>
      <family val="3"/>
    </font>
    <font>
      <sz val="11"/>
      <color indexed="10"/>
      <name val="Arial Narrow"/>
      <family val="2"/>
    </font>
    <font>
      <sz val="14"/>
      <name val="Arial Narrow"/>
      <family val="2"/>
    </font>
    <font>
      <sz val="14"/>
      <color indexed="10"/>
      <name val="Arial Narrow"/>
      <family val="2"/>
    </font>
    <font>
      <sz val="16"/>
      <name val="ＭＳ Ｐゴシック"/>
      <family val="3"/>
    </font>
    <font>
      <sz val="14"/>
      <name val="ＭＳ 明朝"/>
      <family val="1"/>
    </font>
    <font>
      <sz val="10"/>
      <name val="ＭＳ 明朝"/>
      <family val="1"/>
    </font>
    <font>
      <sz val="8"/>
      <name val="ＭＳ 明朝"/>
      <family val="1"/>
    </font>
    <font>
      <sz val="9"/>
      <name val="ＭＳ 明朝"/>
      <family val="1"/>
    </font>
    <font>
      <sz val="12"/>
      <color indexed="10"/>
      <name val="ＭＳ 明朝"/>
      <family val="1"/>
    </font>
    <font>
      <b/>
      <sz val="11"/>
      <name val="ＭＳ 明朝"/>
      <family val="1"/>
    </font>
    <font>
      <sz val="16"/>
      <name val="ＭＳ 明朝"/>
      <family val="1"/>
    </font>
    <font>
      <sz val="13"/>
      <name val="ＭＳ 明朝"/>
      <family val="1"/>
    </font>
    <font>
      <sz val="8.5"/>
      <name val="ＭＳ 明朝"/>
      <family val="1"/>
    </font>
    <font>
      <sz val="14"/>
      <color indexed="10"/>
      <name val="ＭＳ 明朝"/>
      <family val="1"/>
    </font>
    <font>
      <sz val="18"/>
      <name val="ＭＳ 明朝"/>
      <family val="1"/>
    </font>
    <font>
      <sz val="11"/>
      <color indexed="10"/>
      <name val="ＭＳ 明朝"/>
      <family val="1"/>
    </font>
    <font>
      <sz val="11"/>
      <name val="ＭＳ Ｐ明朝"/>
      <family val="1"/>
    </font>
    <font>
      <b/>
      <sz val="18"/>
      <name val="ＭＳ Ｐゴシック"/>
      <family val="3"/>
    </font>
    <font>
      <b/>
      <sz val="18"/>
      <name val="ＭＳ ゴシック"/>
      <family val="3"/>
    </font>
    <font>
      <b/>
      <sz val="16"/>
      <name val="ＭＳ 明朝"/>
      <family val="1"/>
    </font>
    <font>
      <sz val="10.5"/>
      <name val="ＭＳ Ｐ明朝"/>
      <family val="1"/>
    </font>
    <font>
      <sz val="10.5"/>
      <name val="ＭＳ ゴシック"/>
      <family val="3"/>
    </font>
    <font>
      <sz val="10.5"/>
      <name val="ＭＳ Ｐゴシック"/>
      <family val="3"/>
    </font>
    <font>
      <sz val="9"/>
      <name val="ＭＳ Ｐ明朝"/>
      <family val="1"/>
    </font>
    <font>
      <sz val="9"/>
      <name val="ＭＳ Ｐゴシック"/>
      <family val="3"/>
    </font>
    <font>
      <sz val="12"/>
      <name val="ＭＳ Ｐゴシック"/>
      <family val="3"/>
    </font>
    <font>
      <sz val="10"/>
      <name val="ＭＳ ゴシック"/>
      <family val="3"/>
    </font>
    <font>
      <sz val="8"/>
      <name val="ＭＳ ゴシック"/>
      <family val="3"/>
    </font>
    <font>
      <sz val="10.5"/>
      <name val="ＭＳ 明朝"/>
      <family val="1"/>
    </font>
    <font>
      <sz val="10.5"/>
      <name val="Arial Narrow"/>
      <family val="2"/>
    </font>
    <font>
      <sz val="10"/>
      <name val="ＭＳ Ｐゴシック"/>
      <family val="3"/>
    </font>
    <font>
      <sz val="10"/>
      <name val="ＭＳ Ｐ明朝"/>
      <family val="1"/>
    </font>
    <font>
      <sz val="11.5"/>
      <name val="ＭＳ Ｐゴシック"/>
      <family val="3"/>
    </font>
  </fonts>
  <fills count="2">
    <fill>
      <patternFill/>
    </fill>
    <fill>
      <patternFill patternType="gray125"/>
    </fill>
  </fills>
  <borders count="46">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style="thin"/>
      <top style="medium"/>
      <bottom style="thin"/>
    </border>
    <border>
      <left>
        <color indexed="63"/>
      </left>
      <right style="medium"/>
      <top style="medium"/>
      <bottom style="thin"/>
    </border>
    <border>
      <left style="thin"/>
      <right style="double"/>
      <top style="thin"/>
      <bottom>
        <color indexed="63"/>
      </bottom>
    </border>
    <border>
      <left style="thin"/>
      <right style="medium"/>
      <top style="thin"/>
      <bottom>
        <color indexed="63"/>
      </bottom>
    </border>
    <border>
      <left style="thin"/>
      <right style="double"/>
      <top>
        <color indexed="63"/>
      </top>
      <bottom>
        <color indexed="63"/>
      </bottom>
    </border>
    <border>
      <left style="thin"/>
      <right style="medium"/>
      <top>
        <color indexed="63"/>
      </top>
      <bottom style="thin"/>
    </border>
    <border>
      <left style="thin"/>
      <right style="thin"/>
      <top style="thin"/>
      <bottom>
        <color indexed="63"/>
      </bottom>
    </border>
    <border>
      <left style="thin"/>
      <right style="medium"/>
      <top>
        <color indexed="63"/>
      </top>
      <bottom>
        <color indexed="63"/>
      </bottom>
    </border>
    <border>
      <left style="thin"/>
      <right style="double"/>
      <top>
        <color indexed="63"/>
      </top>
      <bottom style="thin"/>
    </border>
    <border>
      <left style="thin"/>
      <right>
        <color indexed="63"/>
      </right>
      <top style="thin"/>
      <bottom>
        <color indexed="63"/>
      </bottom>
    </border>
    <border>
      <left style="thin"/>
      <right style="double"/>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double"/>
      <right style="thin"/>
      <top style="thin"/>
      <bottom>
        <color indexed="63"/>
      </bottom>
    </border>
    <border>
      <left style="double"/>
      <right style="thin"/>
      <top>
        <color indexed="63"/>
      </top>
      <bottom style="thin"/>
    </border>
    <border>
      <left style="medium"/>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cellStyleXfs>
  <cellXfs count="70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38" fontId="5" fillId="0" borderId="0" xfId="16"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38" fontId="5" fillId="0" borderId="0" xfId="16" applyFont="1" applyBorder="1" applyAlignment="1">
      <alignment horizontal="center" vertical="center"/>
    </xf>
    <xf numFmtId="38" fontId="5" fillId="0" borderId="0" xfId="16" applyFont="1" applyFill="1" applyBorder="1" applyAlignment="1">
      <alignment horizontal="center" vertical="center" wrapText="1"/>
    </xf>
    <xf numFmtId="0" fontId="0" fillId="0" borderId="0" xfId="0" applyFill="1" applyBorder="1" applyAlignment="1">
      <alignment/>
    </xf>
    <xf numFmtId="0" fontId="5" fillId="0" borderId="0" xfId="0" applyFont="1" applyFill="1" applyAlignment="1">
      <alignment vertical="center"/>
    </xf>
    <xf numFmtId="0" fontId="7" fillId="0" borderId="0" xfId="0" applyFont="1" applyFill="1" applyAlignment="1">
      <alignment vertical="center"/>
    </xf>
    <xf numFmtId="38" fontId="5" fillId="0" borderId="0" xfId="16" applyFont="1" applyFill="1" applyAlignment="1">
      <alignment vertical="center"/>
    </xf>
    <xf numFmtId="38" fontId="5" fillId="0" borderId="0" xfId="16" applyFont="1" applyAlignment="1">
      <alignment vertical="center" wrapText="1"/>
    </xf>
    <xf numFmtId="0" fontId="0" fillId="0" borderId="0" xfId="0" applyFill="1" applyAlignment="1">
      <alignment vertical="center"/>
    </xf>
    <xf numFmtId="0" fontId="15" fillId="0" borderId="0" xfId="0" applyFont="1" applyAlignment="1">
      <alignment vertical="center"/>
    </xf>
    <xf numFmtId="0" fontId="16" fillId="0" borderId="0" xfId="0" applyFont="1" applyAlignment="1">
      <alignment vertical="center"/>
    </xf>
    <xf numFmtId="38" fontId="5" fillId="0" borderId="1" xfId="16" applyFont="1" applyFill="1" applyBorder="1" applyAlignment="1">
      <alignment horizontal="center" vertical="center" wrapText="1"/>
    </xf>
    <xf numFmtId="0" fontId="5" fillId="0" borderId="0" xfId="20" applyFont="1" applyAlignment="1">
      <alignment vertical="center"/>
      <protection/>
    </xf>
    <xf numFmtId="0" fontId="0" fillId="0" borderId="0" xfId="0" applyFill="1" applyBorder="1" applyAlignment="1">
      <alignment/>
    </xf>
    <xf numFmtId="38" fontId="12" fillId="0" borderId="0" xfId="16" applyFont="1" applyFill="1" applyBorder="1" applyAlignment="1">
      <alignment vertical="center"/>
    </xf>
    <xf numFmtId="38" fontId="5" fillId="0" borderId="0" xfId="16" applyFont="1" applyFill="1" applyBorder="1" applyAlignment="1">
      <alignment horizontal="center" vertical="center" textRotation="255" wrapText="1"/>
    </xf>
    <xf numFmtId="38" fontId="5" fillId="0" borderId="0" xfId="16" applyFont="1" applyFill="1" applyBorder="1" applyAlignment="1">
      <alignment horizontal="center" textRotation="255" wrapText="1"/>
    </xf>
    <xf numFmtId="38" fontId="5" fillId="0" borderId="0" xfId="16" applyFont="1" applyFill="1" applyBorder="1" applyAlignment="1">
      <alignment horizontal="center" vertical="center" textRotation="255"/>
    </xf>
    <xf numFmtId="38" fontId="5" fillId="0" borderId="2" xfId="16" applyFont="1" applyFill="1" applyBorder="1" applyAlignment="1">
      <alignment horizontal="center" vertical="center" wrapText="1"/>
    </xf>
    <xf numFmtId="38" fontId="5" fillId="0" borderId="0" xfId="16" applyFont="1" applyFill="1" applyBorder="1" applyAlignment="1">
      <alignment horizontal="distributed" vertical="center" wrapText="1"/>
    </xf>
    <xf numFmtId="38" fontId="5" fillId="0" borderId="1" xfId="16" applyFont="1" applyFill="1" applyBorder="1" applyAlignment="1">
      <alignment horizontal="center" vertical="center" textRotation="255" wrapText="1"/>
    </xf>
    <xf numFmtId="38" fontId="5" fillId="0" borderId="1" xfId="16" applyFont="1" applyFill="1" applyBorder="1" applyAlignment="1">
      <alignment horizontal="center" textRotation="255" wrapText="1"/>
    </xf>
    <xf numFmtId="38" fontId="5" fillId="0" borderId="1" xfId="16" applyFont="1" applyFill="1" applyBorder="1" applyAlignment="1">
      <alignment horizontal="center" vertical="center" textRotation="255"/>
    </xf>
    <xf numFmtId="38" fontId="5" fillId="0" borderId="1" xfId="16" applyFont="1" applyFill="1" applyBorder="1" applyAlignment="1">
      <alignment horizontal="distributed"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shrinkToFit="1"/>
    </xf>
    <xf numFmtId="0" fontId="20" fillId="0" borderId="0" xfId="20" applyFont="1" applyAlignment="1">
      <alignment vertical="center"/>
      <protection/>
    </xf>
    <xf numFmtId="0" fontId="24" fillId="0" borderId="0" xfId="0" applyFont="1" applyAlignment="1">
      <alignment vertical="center"/>
    </xf>
    <xf numFmtId="0" fontId="2" fillId="0" borderId="0" xfId="0" applyFont="1" applyFill="1" applyBorder="1" applyAlignment="1">
      <alignment vertical="center"/>
    </xf>
    <xf numFmtId="0" fontId="2" fillId="0" borderId="0" xfId="20" applyFont="1" applyFill="1" applyBorder="1" applyAlignment="1">
      <alignment vertical="center"/>
      <protection/>
    </xf>
    <xf numFmtId="0" fontId="27" fillId="0" borderId="0" xfId="20" applyFont="1" applyFill="1" applyBorder="1" applyAlignment="1">
      <alignment horizontal="center" vertical="center"/>
      <protection/>
    </xf>
    <xf numFmtId="0" fontId="2" fillId="0" borderId="0" xfId="20" applyFont="1" applyFill="1" applyBorder="1" applyAlignment="1">
      <alignment horizontal="center" vertical="center" wrapText="1" shrinkToFit="1"/>
      <protection/>
    </xf>
    <xf numFmtId="0" fontId="2" fillId="0" borderId="0" xfId="20" applyFont="1" applyFill="1" applyBorder="1" applyAlignment="1">
      <alignment horizontal="center" vertical="center"/>
      <protection/>
    </xf>
    <xf numFmtId="0" fontId="27" fillId="0" borderId="0" xfId="20" applyFont="1" applyFill="1" applyBorder="1" applyAlignment="1">
      <alignment horizontal="center" vertical="center" textRotation="255" wrapText="1"/>
      <protection/>
    </xf>
    <xf numFmtId="0" fontId="27" fillId="0" borderId="0" xfId="20" applyFont="1" applyFill="1" applyBorder="1" applyAlignment="1">
      <alignment vertical="center"/>
      <protection/>
    </xf>
    <xf numFmtId="38" fontId="2" fillId="0" borderId="0" xfId="16" applyFont="1" applyFill="1" applyBorder="1" applyAlignment="1">
      <alignment vertical="center"/>
    </xf>
    <xf numFmtId="0" fontId="8" fillId="0" borderId="0" xfId="0" applyFont="1" applyFill="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 xfId="0" applyFont="1" applyFill="1" applyBorder="1" applyAlignment="1">
      <alignment vertical="center"/>
    </xf>
    <xf numFmtId="38" fontId="2" fillId="0" borderId="1" xfId="16" applyFont="1" applyFill="1" applyBorder="1" applyAlignment="1">
      <alignment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wrapText="1"/>
    </xf>
    <xf numFmtId="38" fontId="2" fillId="0" borderId="4" xfId="16" applyFont="1" applyFill="1" applyBorder="1" applyAlignment="1">
      <alignment horizontal="center" vertical="center"/>
    </xf>
    <xf numFmtId="0" fontId="2" fillId="0" borderId="5" xfId="0" applyFont="1" applyFill="1" applyBorder="1" applyAlignment="1">
      <alignment horizontal="center" vertical="center" wrapText="1"/>
    </xf>
    <xf numFmtId="38" fontId="2" fillId="0" borderId="0" xfId="16" applyFont="1" applyFill="1" applyAlignment="1">
      <alignment vertical="center"/>
    </xf>
    <xf numFmtId="38" fontId="2" fillId="0" borderId="6" xfId="16" applyFont="1" applyFill="1" applyBorder="1" applyAlignment="1">
      <alignment vertical="center"/>
    </xf>
    <xf numFmtId="0" fontId="2" fillId="0" borderId="7" xfId="0" applyFont="1" applyFill="1" applyBorder="1" applyAlignment="1">
      <alignment horizontal="center" vertical="center" wrapText="1"/>
    </xf>
    <xf numFmtId="0" fontId="2" fillId="0" borderId="0" xfId="0" applyFont="1" applyFill="1" applyAlignment="1">
      <alignment horizontal="center" vertical="center"/>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30" fillId="0" borderId="1" xfId="0" applyFont="1" applyFill="1" applyBorder="1" applyAlignment="1">
      <alignment vertical="center"/>
    </xf>
    <xf numFmtId="0" fontId="30" fillId="0" borderId="1" xfId="0" applyFont="1" applyFill="1" applyBorder="1" applyAlignment="1">
      <alignment horizontal="right" vertical="center"/>
    </xf>
    <xf numFmtId="0" fontId="8" fillId="0" borderId="0" xfId="20" applyFont="1" applyAlignment="1">
      <alignment vertical="center"/>
      <protection/>
    </xf>
    <xf numFmtId="0" fontId="8" fillId="0" borderId="0" xfId="0" applyFont="1" applyAlignment="1">
      <alignment vertical="center"/>
    </xf>
    <xf numFmtId="0" fontId="2" fillId="0" borderId="0" xfId="20" applyFont="1" applyAlignment="1">
      <alignment vertical="center"/>
      <protection/>
    </xf>
    <xf numFmtId="0" fontId="27" fillId="0" borderId="0" xfId="20" applyFont="1" applyFill="1" applyAlignment="1">
      <alignment vertical="center"/>
      <protection/>
    </xf>
    <xf numFmtId="0" fontId="8" fillId="0" borderId="0" xfId="20" applyFont="1" applyFill="1" applyAlignment="1">
      <alignment vertical="center"/>
      <protection/>
    </xf>
    <xf numFmtId="0" fontId="29" fillId="0" borderId="0" xfId="20" applyFont="1" applyAlignment="1">
      <alignment vertical="center"/>
      <protection/>
    </xf>
    <xf numFmtId="0" fontId="29" fillId="0" borderId="0" xfId="0" applyFont="1" applyAlignment="1">
      <alignment vertical="center"/>
    </xf>
    <xf numFmtId="0" fontId="31" fillId="0" borderId="0" xfId="20" applyFont="1" applyFill="1" applyAlignment="1">
      <alignment vertical="center"/>
      <protection/>
    </xf>
    <xf numFmtId="0" fontId="31" fillId="0" borderId="0" xfId="0" applyFont="1" applyFill="1" applyAlignment="1">
      <alignment vertical="center"/>
    </xf>
    <xf numFmtId="0" fontId="2" fillId="0" borderId="1" xfId="20" applyFont="1" applyFill="1" applyBorder="1" applyAlignment="1">
      <alignment vertical="center"/>
      <protection/>
    </xf>
    <xf numFmtId="0" fontId="2" fillId="0" borderId="0" xfId="20" applyFont="1" applyFill="1" applyAlignment="1">
      <alignment vertical="center"/>
      <protection/>
    </xf>
    <xf numFmtId="0" fontId="26" fillId="0" borderId="12" xfId="20" applyFont="1" applyFill="1" applyBorder="1" applyAlignment="1">
      <alignment horizontal="center" vertical="center"/>
      <protection/>
    </xf>
    <xf numFmtId="0" fontId="26" fillId="0" borderId="0" xfId="20" applyFont="1" applyFill="1" applyAlignment="1">
      <alignment vertical="center"/>
      <protection/>
    </xf>
    <xf numFmtId="0" fontId="26" fillId="0" borderId="0" xfId="0" applyFont="1" applyFill="1" applyAlignment="1">
      <alignment vertical="center"/>
    </xf>
    <xf numFmtId="0" fontId="26" fillId="0" borderId="13" xfId="20" applyFont="1" applyFill="1" applyBorder="1" applyAlignment="1">
      <alignment horizontal="center" vertical="center"/>
      <protection/>
    </xf>
    <xf numFmtId="0" fontId="26" fillId="0" borderId="14" xfId="20" applyFont="1" applyFill="1" applyBorder="1" applyAlignment="1">
      <alignment horizontal="center" vertical="center"/>
      <protection/>
    </xf>
    <xf numFmtId="0" fontId="26" fillId="0" borderId="4" xfId="20" applyFont="1" applyFill="1" applyBorder="1" applyAlignment="1">
      <alignment horizontal="center" vertical="center"/>
      <protection/>
    </xf>
    <xf numFmtId="0" fontId="26" fillId="0" borderId="8" xfId="20" applyFont="1" applyFill="1" applyBorder="1" applyAlignment="1">
      <alignment horizontal="center" vertical="center"/>
      <protection/>
    </xf>
    <xf numFmtId="0" fontId="28" fillId="0" borderId="4" xfId="20" applyFont="1" applyFill="1" applyBorder="1" applyAlignment="1">
      <alignment horizontal="center" vertical="center"/>
      <protection/>
    </xf>
    <xf numFmtId="38" fontId="26" fillId="0" borderId="0" xfId="16" applyFont="1" applyFill="1" applyBorder="1" applyAlignment="1">
      <alignment vertical="center"/>
    </xf>
    <xf numFmtId="38" fontId="26" fillId="0" borderId="10" xfId="16" applyFont="1" applyFill="1" applyBorder="1" applyAlignment="1">
      <alignment vertical="center"/>
    </xf>
    <xf numFmtId="0" fontId="26" fillId="0" borderId="11" xfId="20" applyFont="1" applyFill="1" applyBorder="1" applyAlignment="1">
      <alignment vertical="center"/>
      <protection/>
    </xf>
    <xf numFmtId="0" fontId="2" fillId="0" borderId="0" xfId="20" applyFont="1" applyFill="1" applyBorder="1" applyAlignment="1">
      <alignment horizontal="center" vertical="center" textRotation="255"/>
      <protection/>
    </xf>
    <xf numFmtId="0" fontId="2" fillId="0" borderId="3" xfId="20" applyFont="1" applyFill="1" applyBorder="1" applyAlignment="1">
      <alignment horizontal="center" vertical="center"/>
      <protection/>
    </xf>
    <xf numFmtId="0" fontId="2" fillId="0" borderId="7" xfId="20" applyFont="1" applyFill="1" applyBorder="1" applyAlignment="1">
      <alignment horizontal="center" vertical="center"/>
      <protection/>
    </xf>
    <xf numFmtId="38" fontId="2" fillId="0" borderId="15" xfId="16" applyFont="1" applyFill="1" applyBorder="1" applyAlignment="1">
      <alignment horizontal="center" vertical="center" wrapText="1"/>
    </xf>
    <xf numFmtId="0" fontId="8" fillId="0" borderId="0" xfId="0" applyFont="1" applyFill="1" applyAlignment="1">
      <alignment vertical="center"/>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8" fillId="0" borderId="0" xfId="16" applyNumberFormat="1" applyFont="1" applyFill="1" applyBorder="1" applyAlignment="1">
      <alignment horizontal="right" vertical="center"/>
    </xf>
    <xf numFmtId="38" fontId="28" fillId="0" borderId="0" xfId="16" applyFont="1" applyFill="1" applyBorder="1" applyAlignment="1">
      <alignment horizontal="right" vertical="center"/>
    </xf>
    <xf numFmtId="180" fontId="28" fillId="0" borderId="0" xfId="16" applyNumberFormat="1" applyFont="1" applyFill="1" applyBorder="1" applyAlignment="1">
      <alignment horizontal="right" vertical="center"/>
    </xf>
    <xf numFmtId="0" fontId="5" fillId="0" borderId="0" xfId="20" applyFont="1" applyFill="1" applyAlignment="1">
      <alignment vertical="center"/>
      <protection/>
    </xf>
    <xf numFmtId="38" fontId="5" fillId="0" borderId="0" xfId="16" applyFont="1" applyFill="1" applyAlignment="1">
      <alignment horizontal="center" vertical="center"/>
    </xf>
    <xf numFmtId="38" fontId="28" fillId="0" borderId="10" xfId="16" applyFont="1" applyFill="1" applyBorder="1" applyAlignment="1">
      <alignment horizontal="right" vertical="center"/>
    </xf>
    <xf numFmtId="0" fontId="28" fillId="0" borderId="0" xfId="0" applyFont="1" applyFill="1" applyAlignment="1">
      <alignment vertical="center"/>
    </xf>
    <xf numFmtId="0" fontId="28" fillId="0" borderId="0" xfId="16" applyNumberFormat="1" applyFont="1" applyFill="1" applyBorder="1" applyAlignment="1">
      <alignment vertical="center"/>
    </xf>
    <xf numFmtId="0" fontId="0" fillId="0" borderId="0" xfId="0" applyFill="1" applyAlignment="1">
      <alignment horizontal="center" vertical="center"/>
    </xf>
    <xf numFmtId="0" fontId="25" fillId="0" borderId="0" xfId="20" applyFont="1" applyFill="1" applyAlignment="1">
      <alignment vertical="center"/>
      <protection/>
    </xf>
    <xf numFmtId="0" fontId="25" fillId="0" borderId="0" xfId="0" applyFont="1" applyFill="1" applyAlignment="1">
      <alignment vertical="center"/>
    </xf>
    <xf numFmtId="38" fontId="2" fillId="0" borderId="1" xfId="16" applyFont="1" applyFill="1" applyBorder="1" applyAlignment="1">
      <alignment horizontal="center" vertical="center"/>
    </xf>
    <xf numFmtId="0" fontId="2" fillId="0" borderId="7" xfId="20" applyFont="1" applyFill="1" applyBorder="1" applyAlignment="1">
      <alignment horizontal="center" vertical="center" textRotation="255"/>
      <protection/>
    </xf>
    <xf numFmtId="0" fontId="2" fillId="0" borderId="7" xfId="20" applyFont="1" applyFill="1" applyBorder="1" applyAlignment="1">
      <alignment vertical="center"/>
      <protection/>
    </xf>
    <xf numFmtId="38" fontId="2" fillId="0" borderId="5" xfId="16" applyFont="1" applyFill="1" applyBorder="1" applyAlignment="1">
      <alignment horizontal="right" vertical="center"/>
    </xf>
    <xf numFmtId="0" fontId="2" fillId="0" borderId="7" xfId="0" applyFont="1" applyFill="1" applyBorder="1" applyAlignment="1">
      <alignment vertical="center"/>
    </xf>
    <xf numFmtId="38" fontId="2" fillId="0" borderId="7" xfId="16" applyFont="1" applyFill="1" applyBorder="1" applyAlignment="1">
      <alignment horizontal="right" vertical="center"/>
    </xf>
    <xf numFmtId="0" fontId="2" fillId="0" borderId="7" xfId="16" applyNumberFormat="1" applyFont="1" applyFill="1" applyBorder="1" applyAlignment="1">
      <alignment horizontal="right" vertical="center"/>
    </xf>
    <xf numFmtId="0" fontId="8" fillId="0" borderId="0" xfId="20" applyFont="1" applyFill="1" applyAlignment="1">
      <alignment horizontal="center" vertical="center"/>
      <protection/>
    </xf>
    <xf numFmtId="0" fontId="8" fillId="0" borderId="1" xfId="0" applyFont="1" applyFill="1" applyBorder="1" applyAlignment="1">
      <alignment vertical="center"/>
    </xf>
    <xf numFmtId="0" fontId="8" fillId="0" borderId="12"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vertical="center"/>
    </xf>
    <xf numFmtId="38" fontId="28" fillId="0" borderId="0" xfId="16" applyFont="1" applyFill="1" applyAlignment="1">
      <alignment vertical="center"/>
    </xf>
    <xf numFmtId="0" fontId="8" fillId="0" borderId="3" xfId="0" applyFont="1" applyFill="1" applyBorder="1" applyAlignment="1">
      <alignment horizontal="center" vertical="center"/>
    </xf>
    <xf numFmtId="0" fontId="12" fillId="0" borderId="0" xfId="0" applyFont="1" applyFill="1" applyAlignment="1">
      <alignment vertical="center"/>
    </xf>
    <xf numFmtId="0" fontId="8" fillId="0" borderId="11" xfId="0" applyFont="1" applyFill="1" applyBorder="1" applyAlignment="1">
      <alignment vertical="center"/>
    </xf>
    <xf numFmtId="176" fontId="2" fillId="0" borderId="6" xfId="0" applyNumberFormat="1" applyFont="1" applyFill="1" applyBorder="1" applyAlignment="1">
      <alignment vertical="center"/>
    </xf>
    <xf numFmtId="176" fontId="2" fillId="0" borderId="1" xfId="0" applyNumberFormat="1" applyFont="1" applyFill="1" applyBorder="1" applyAlignment="1">
      <alignment vertical="center"/>
    </xf>
    <xf numFmtId="0" fontId="2" fillId="0" borderId="17" xfId="0" applyFont="1" applyFill="1" applyBorder="1" applyAlignment="1">
      <alignment vertical="center"/>
    </xf>
    <xf numFmtId="0" fontId="25" fillId="0" borderId="0" xfId="0" applyFont="1" applyFill="1" applyBorder="1" applyAlignment="1">
      <alignment vertical="center"/>
    </xf>
    <xf numFmtId="0" fontId="2" fillId="0" borderId="0" xfId="22" applyFont="1" applyFill="1" applyBorder="1" applyAlignment="1">
      <alignment horizontal="center" vertical="center" wrapText="1"/>
      <protection/>
    </xf>
    <xf numFmtId="0" fontId="26" fillId="0" borderId="0" xfId="22" applyFont="1" applyFill="1" applyAlignment="1">
      <alignment vertical="center"/>
      <protection/>
    </xf>
    <xf numFmtId="0" fontId="2" fillId="0" borderId="18" xfId="22" applyFont="1" applyFill="1" applyBorder="1" applyAlignment="1">
      <alignment horizontal="center" vertical="center" wrapText="1"/>
      <protection/>
    </xf>
    <xf numFmtId="0" fontId="2" fillId="0" borderId="19" xfId="22" applyFont="1" applyFill="1" applyBorder="1" applyAlignment="1">
      <alignment horizontal="center" vertical="center" wrapText="1"/>
      <protection/>
    </xf>
    <xf numFmtId="0" fontId="2" fillId="0" borderId="20" xfId="22" applyFont="1" applyFill="1" applyBorder="1" applyAlignment="1">
      <alignment horizontal="center" vertical="center" wrapText="1"/>
      <protection/>
    </xf>
    <xf numFmtId="0" fontId="2" fillId="0" borderId="21" xfId="22" applyFont="1" applyFill="1" applyBorder="1" applyAlignment="1">
      <alignment horizontal="center" vertical="center" wrapText="1"/>
      <protection/>
    </xf>
    <xf numFmtId="0" fontId="2" fillId="0" borderId="22" xfId="22" applyFont="1" applyFill="1" applyBorder="1" applyAlignment="1">
      <alignment horizontal="center" vertical="center" wrapText="1"/>
      <protection/>
    </xf>
    <xf numFmtId="0" fontId="2" fillId="0" borderId="0" xfId="22" applyFont="1" applyFill="1" applyAlignment="1">
      <alignment vertical="center"/>
      <protection/>
    </xf>
    <xf numFmtId="0" fontId="26" fillId="0" borderId="23" xfId="22" applyFont="1" applyFill="1" applyBorder="1" applyAlignment="1">
      <alignment horizontal="center" vertical="center"/>
      <protection/>
    </xf>
    <xf numFmtId="0" fontId="26" fillId="0" borderId="10" xfId="22" applyFont="1" applyFill="1" applyBorder="1" applyAlignment="1">
      <alignment vertical="center"/>
      <protection/>
    </xf>
    <xf numFmtId="0" fontId="26" fillId="0" borderId="24" xfId="22" applyFont="1" applyFill="1" applyBorder="1" applyAlignment="1">
      <alignment horizontal="center" vertical="center"/>
      <protection/>
    </xf>
    <xf numFmtId="0" fontId="26" fillId="0" borderId="0" xfId="22" applyFont="1" applyFill="1" applyBorder="1" applyAlignment="1">
      <alignment horizontal="center" vertical="center"/>
      <protection/>
    </xf>
    <xf numFmtId="0" fontId="26" fillId="0" borderId="25" xfId="22" applyFont="1" applyFill="1" applyBorder="1" applyAlignment="1">
      <alignment horizontal="center" vertical="center"/>
      <protection/>
    </xf>
    <xf numFmtId="0" fontId="26" fillId="0" borderId="12" xfId="22" applyFont="1" applyFill="1" applyBorder="1" applyAlignment="1">
      <alignment vertical="center"/>
      <protection/>
    </xf>
    <xf numFmtId="0" fontId="26" fillId="0" borderId="26" xfId="22" applyFont="1" applyFill="1" applyBorder="1" applyAlignment="1">
      <alignment horizontal="center" vertical="center"/>
      <protection/>
    </xf>
    <xf numFmtId="0" fontId="26" fillId="0" borderId="27" xfId="22" applyFont="1" applyFill="1" applyBorder="1" applyAlignment="1">
      <alignment vertical="center"/>
      <protection/>
    </xf>
    <xf numFmtId="0" fontId="26" fillId="0" borderId="15" xfId="22" applyFont="1" applyFill="1" applyBorder="1" applyAlignment="1">
      <alignment vertical="center"/>
      <protection/>
    </xf>
    <xf numFmtId="0" fontId="26" fillId="0" borderId="28" xfId="22" applyFont="1" applyFill="1" applyBorder="1" applyAlignment="1">
      <alignment horizontal="center" vertical="center"/>
      <protection/>
    </xf>
    <xf numFmtId="0" fontId="26" fillId="0" borderId="29" xfId="22" applyFont="1" applyFill="1" applyBorder="1" applyAlignment="1">
      <alignment horizontal="center" vertical="center"/>
      <protection/>
    </xf>
    <xf numFmtId="0" fontId="26" fillId="0" borderId="30" xfId="22" applyFont="1" applyFill="1" applyBorder="1" applyAlignment="1">
      <alignment vertical="center"/>
      <protection/>
    </xf>
    <xf numFmtId="0" fontId="26" fillId="0" borderId="5" xfId="22" applyFont="1" applyFill="1" applyBorder="1" applyAlignment="1">
      <alignment vertical="center"/>
      <protection/>
    </xf>
    <xf numFmtId="0" fontId="26" fillId="0" borderId="28" xfId="22" applyFont="1" applyFill="1" applyBorder="1" applyAlignment="1">
      <alignment vertical="center"/>
      <protection/>
    </xf>
    <xf numFmtId="0" fontId="26" fillId="0" borderId="0" xfId="22" applyFont="1" applyFill="1" applyBorder="1" applyAlignment="1">
      <alignment vertical="center"/>
      <protection/>
    </xf>
    <xf numFmtId="0" fontId="26" fillId="0" borderId="6" xfId="22" applyFont="1" applyFill="1" applyBorder="1" applyAlignment="1">
      <alignment vertical="center"/>
      <protection/>
    </xf>
    <xf numFmtId="0" fontId="26" fillId="0" borderId="31" xfId="22" applyFont="1" applyFill="1" applyBorder="1" applyAlignment="1">
      <alignment horizontal="center" vertical="center"/>
      <protection/>
    </xf>
    <xf numFmtId="0" fontId="26" fillId="0" borderId="32" xfId="22" applyFont="1" applyFill="1" applyBorder="1" applyAlignment="1">
      <alignment vertical="center"/>
      <protection/>
    </xf>
    <xf numFmtId="0" fontId="26" fillId="0" borderId="33" xfId="22" applyFont="1" applyFill="1" applyBorder="1" applyAlignment="1">
      <alignment vertical="center"/>
      <protection/>
    </xf>
    <xf numFmtId="0" fontId="32" fillId="0" borderId="0" xfId="22" applyFont="1" applyFill="1" applyAlignment="1">
      <alignment vertical="center"/>
      <protection/>
    </xf>
    <xf numFmtId="0" fontId="8" fillId="0" borderId="0" xfId="22" applyFont="1" applyFill="1" applyAlignment="1">
      <alignment vertical="center"/>
      <protection/>
    </xf>
    <xf numFmtId="0" fontId="29" fillId="0" borderId="0" xfId="22" applyFont="1" applyFill="1" applyAlignment="1">
      <alignment vertical="center"/>
      <protection/>
    </xf>
    <xf numFmtId="0" fontId="4" fillId="0" borderId="0" xfId="21" applyFont="1" applyFill="1" applyAlignment="1">
      <alignment vertical="center"/>
      <protection/>
    </xf>
    <xf numFmtId="0" fontId="8" fillId="0" borderId="0" xfId="21" applyFont="1" applyFill="1" applyAlignment="1">
      <alignment vertical="center"/>
      <protection/>
    </xf>
    <xf numFmtId="0" fontId="0" fillId="0" borderId="0" xfId="0" applyFill="1" applyAlignment="1">
      <alignment/>
    </xf>
    <xf numFmtId="49" fontId="6" fillId="0" borderId="0" xfId="0" applyNumberFormat="1" applyFont="1" applyFill="1" applyBorder="1" applyAlignment="1">
      <alignment vertical="center"/>
    </xf>
    <xf numFmtId="49" fontId="6" fillId="0" borderId="0" xfId="0" applyNumberFormat="1" applyFont="1" applyFill="1" applyAlignment="1">
      <alignment vertical="center"/>
    </xf>
    <xf numFmtId="49" fontId="32" fillId="0" borderId="0" xfId="0" applyNumberFormat="1" applyFont="1" applyFill="1" applyBorder="1" applyAlignment="1">
      <alignment vertical="center"/>
    </xf>
    <xf numFmtId="38" fontId="32" fillId="0" borderId="0" xfId="16" applyFont="1" applyFill="1" applyBorder="1" applyAlignment="1">
      <alignment vertical="center"/>
    </xf>
    <xf numFmtId="0" fontId="2" fillId="0" borderId="0" xfId="0" applyFont="1" applyFill="1" applyAlignment="1">
      <alignment/>
    </xf>
    <xf numFmtId="49" fontId="25" fillId="0" borderId="1" xfId="0" applyNumberFormat="1" applyFont="1" applyFill="1" applyBorder="1" applyAlignment="1">
      <alignment horizontal="left" vertical="center"/>
    </xf>
    <xf numFmtId="38" fontId="2" fillId="0" borderId="15" xfId="16" applyFont="1" applyFill="1" applyBorder="1" applyAlignment="1">
      <alignment horizontal="center" vertical="center" textRotation="255" wrapText="1"/>
    </xf>
    <xf numFmtId="38" fontId="2" fillId="0" borderId="15" xfId="16" applyFont="1" applyFill="1" applyBorder="1" applyAlignment="1">
      <alignment horizontal="center" vertical="center" textRotation="255"/>
    </xf>
    <xf numFmtId="38" fontId="2" fillId="0" borderId="15" xfId="16" applyFont="1" applyFill="1" applyBorder="1" applyAlignment="1">
      <alignment vertical="center" textRotation="255" wrapText="1"/>
    </xf>
    <xf numFmtId="38" fontId="2" fillId="0" borderId="15" xfId="16" applyFont="1" applyFill="1" applyBorder="1" applyAlignment="1">
      <alignment vertical="center" textRotation="255"/>
    </xf>
    <xf numFmtId="38" fontId="2" fillId="0" borderId="15" xfId="16" applyFont="1" applyFill="1" applyBorder="1" applyAlignment="1">
      <alignment textRotation="255" wrapText="1"/>
    </xf>
    <xf numFmtId="38" fontId="2" fillId="0" borderId="15" xfId="16" applyFont="1" applyFill="1" applyBorder="1" applyAlignment="1">
      <alignment horizontal="center" textRotation="255" wrapText="1"/>
    </xf>
    <xf numFmtId="38" fontId="2" fillId="0" borderId="0" xfId="16" applyFont="1" applyFill="1" applyBorder="1" applyAlignment="1">
      <alignment horizontal="center" vertical="center" textRotation="255"/>
    </xf>
    <xf numFmtId="38" fontId="2" fillId="0" borderId="3" xfId="16" applyFont="1" applyFill="1" applyBorder="1" applyAlignment="1">
      <alignment horizontal="center" vertical="center" wrapText="1"/>
    </xf>
    <xf numFmtId="38" fontId="2" fillId="0" borderId="0" xfId="16"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38" fontId="5" fillId="0" borderId="12" xfId="16" applyFont="1" applyFill="1" applyBorder="1" applyAlignment="1">
      <alignment horizontal="center" vertical="center" textRotation="255" wrapText="1"/>
    </xf>
    <xf numFmtId="38" fontId="5" fillId="0" borderId="12" xfId="16" applyFont="1" applyFill="1" applyBorder="1" applyAlignment="1">
      <alignment horizontal="center" textRotation="255" wrapText="1"/>
    </xf>
    <xf numFmtId="38" fontId="5" fillId="0" borderId="12" xfId="16" applyFont="1" applyFill="1" applyBorder="1" applyAlignment="1">
      <alignment horizontal="center" vertical="center" textRotation="255"/>
    </xf>
    <xf numFmtId="38" fontId="5" fillId="0" borderId="7" xfId="16" applyFont="1" applyFill="1" applyBorder="1" applyAlignment="1">
      <alignment horizontal="center" vertical="center" textRotation="255"/>
    </xf>
    <xf numFmtId="38" fontId="5" fillId="0" borderId="12" xfId="16" applyFont="1" applyFill="1" applyBorder="1" applyAlignment="1">
      <alignment horizontal="center" vertical="center" wrapText="1"/>
    </xf>
    <xf numFmtId="38" fontId="5" fillId="0" borderId="16" xfId="16" applyFont="1" applyFill="1" applyBorder="1" applyAlignment="1">
      <alignment horizontal="center" vertical="center" wrapText="1"/>
    </xf>
    <xf numFmtId="38" fontId="5" fillId="0" borderId="7" xfId="16" applyFont="1" applyFill="1" applyBorder="1" applyAlignment="1">
      <alignment horizontal="center" vertical="center" wrapText="1"/>
    </xf>
    <xf numFmtId="38" fontId="5" fillId="0" borderId="5" xfId="16" applyFont="1" applyFill="1" applyBorder="1" applyAlignment="1">
      <alignment horizontal="distributed" vertical="center" wrapText="1"/>
    </xf>
    <xf numFmtId="49" fontId="5" fillId="0" borderId="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38" fontId="12" fillId="0" borderId="0" xfId="16" applyFont="1" applyFill="1" applyBorder="1" applyAlignment="1">
      <alignment horizontal="righ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3" xfId="0" applyFont="1" applyFill="1" applyBorder="1" applyAlignment="1">
      <alignment horizontal="left" vertical="center" shrinkToFit="1"/>
    </xf>
    <xf numFmtId="0" fontId="2" fillId="0" borderId="0" xfId="0" applyFont="1" applyFill="1" applyBorder="1" applyAlignment="1">
      <alignment vertical="center" wrapText="1"/>
    </xf>
    <xf numFmtId="0" fontId="26" fillId="0" borderId="3"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1" xfId="0" applyFill="1" applyBorder="1" applyAlignment="1">
      <alignment vertical="center"/>
    </xf>
    <xf numFmtId="49" fontId="6" fillId="0" borderId="1" xfId="0" applyNumberFormat="1" applyFont="1" applyFill="1" applyBorder="1" applyAlignment="1">
      <alignment vertical="center"/>
    </xf>
    <xf numFmtId="38" fontId="5" fillId="0" borderId="1" xfId="16" applyFont="1" applyFill="1" applyBorder="1" applyAlignment="1">
      <alignment vertical="center"/>
    </xf>
    <xf numFmtId="0" fontId="2" fillId="0" borderId="3" xfId="0" applyFont="1" applyFill="1" applyBorder="1" applyAlignment="1">
      <alignment vertical="center" wrapText="1"/>
    </xf>
    <xf numFmtId="49" fontId="2" fillId="0" borderId="0"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1" xfId="0" applyNumberFormat="1" applyFont="1" applyFill="1" applyBorder="1" applyAlignment="1">
      <alignment vertical="center"/>
    </xf>
    <xf numFmtId="49" fontId="2" fillId="0" borderId="11" xfId="0" applyNumberFormat="1" applyFont="1" applyFill="1" applyBorder="1" applyAlignment="1">
      <alignment vertical="center"/>
    </xf>
    <xf numFmtId="49" fontId="34" fillId="0" borderId="0" xfId="0" applyNumberFormat="1" applyFont="1" applyFill="1" applyBorder="1" applyAlignment="1">
      <alignment vertical="center"/>
    </xf>
    <xf numFmtId="0" fontId="10" fillId="0" borderId="0" xfId="0" applyFont="1" applyFill="1" applyAlignment="1">
      <alignment/>
    </xf>
    <xf numFmtId="49" fontId="5" fillId="0" borderId="0" xfId="0" applyNumberFormat="1" applyFont="1" applyFill="1" applyBorder="1" applyAlignment="1">
      <alignment vertical="center"/>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textRotation="255" wrapText="1"/>
    </xf>
    <xf numFmtId="0" fontId="2" fillId="0" borderId="0" xfId="0" applyFont="1" applyFill="1" applyBorder="1" applyAlignment="1">
      <alignment/>
    </xf>
    <xf numFmtId="0" fontId="19" fillId="0" borderId="0" xfId="0" applyFont="1" applyFill="1" applyAlignment="1">
      <alignment vertical="center"/>
    </xf>
    <xf numFmtId="0" fontId="2" fillId="0" borderId="1" xfId="0" applyFont="1" applyFill="1" applyBorder="1" applyAlignment="1">
      <alignment/>
    </xf>
    <xf numFmtId="0" fontId="36" fillId="0" borderId="1" xfId="0" applyFont="1" applyFill="1" applyBorder="1" applyAlignment="1">
      <alignment/>
    </xf>
    <xf numFmtId="0" fontId="2" fillId="0" borderId="0" xfId="0" applyFont="1" applyFill="1" applyBorder="1" applyAlignment="1">
      <alignment/>
    </xf>
    <xf numFmtId="0" fontId="8" fillId="0" borderId="15" xfId="0" applyFont="1" applyFill="1" applyBorder="1" applyAlignment="1">
      <alignment vertical="center" textRotation="255"/>
    </xf>
    <xf numFmtId="0" fontId="8" fillId="0" borderId="34" xfId="0" applyFont="1" applyFill="1" applyBorder="1" applyAlignment="1">
      <alignment vertical="center" textRotation="255" wrapText="1"/>
    </xf>
    <xf numFmtId="0" fontId="8" fillId="0" borderId="0" xfId="0" applyFont="1" applyFill="1" applyBorder="1" applyAlignment="1">
      <alignment/>
    </xf>
    <xf numFmtId="0" fontId="8" fillId="0" borderId="0" xfId="0" applyFont="1" applyFill="1" applyAlignment="1">
      <alignment/>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0" xfId="0" applyFont="1" applyFill="1" applyBorder="1" applyAlignment="1">
      <alignment vertical="center"/>
    </xf>
    <xf numFmtId="0" fontId="8" fillId="0" borderId="27" xfId="0" applyFont="1" applyFill="1" applyBorder="1" applyAlignment="1">
      <alignment vertical="center"/>
    </xf>
    <xf numFmtId="0" fontId="8" fillId="0" borderId="9" xfId="0" applyFont="1" applyFill="1" applyBorder="1" applyAlignment="1">
      <alignment vertical="center"/>
    </xf>
    <xf numFmtId="0" fontId="8" fillId="0" borderId="15" xfId="0" applyFont="1" applyFill="1" applyBorder="1" applyAlignment="1">
      <alignment horizontal="center" vertical="top" wrapText="1"/>
    </xf>
    <xf numFmtId="0" fontId="8" fillId="0" borderId="15" xfId="0" applyFont="1" applyFill="1" applyBorder="1" applyAlignment="1">
      <alignment horizontal="center" vertical="distributed" wrapText="1"/>
    </xf>
    <xf numFmtId="0" fontId="8" fillId="0" borderId="15" xfId="0" applyFont="1" applyFill="1" applyBorder="1" applyAlignment="1">
      <alignment horizontal="center" textRotation="255" wrapText="1"/>
    </xf>
    <xf numFmtId="0" fontId="8" fillId="0" borderId="15" xfId="0" applyFont="1" applyFill="1" applyBorder="1" applyAlignment="1">
      <alignment horizontal="center" vertical="center" textRotation="255" wrapText="1"/>
    </xf>
    <xf numFmtId="0" fontId="8" fillId="0" borderId="15" xfId="0" applyFont="1" applyFill="1" applyBorder="1" applyAlignment="1">
      <alignment horizontal="center" textRotation="255"/>
    </xf>
    <xf numFmtId="0" fontId="8" fillId="0" borderId="12"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5" xfId="0" applyFont="1" applyFill="1" applyBorder="1" applyAlignment="1">
      <alignment vertical="center"/>
    </xf>
    <xf numFmtId="0" fontId="2" fillId="0" borderId="3" xfId="0" applyFont="1" applyFill="1" applyBorder="1" applyAlignment="1">
      <alignment horizontal="left" wrapText="1"/>
    </xf>
    <xf numFmtId="0" fontId="2" fillId="0" borderId="0" xfId="0" applyFont="1" applyFill="1" applyAlignment="1">
      <alignment/>
    </xf>
    <xf numFmtId="0" fontId="2" fillId="0" borderId="3" xfId="0" applyFont="1" applyFill="1" applyBorder="1" applyAlignment="1">
      <alignment/>
    </xf>
    <xf numFmtId="0" fontId="0" fillId="0" borderId="0" xfId="0" applyFill="1" applyAlignment="1">
      <alignment/>
    </xf>
    <xf numFmtId="0" fontId="22" fillId="0" borderId="0" xfId="0" applyFont="1" applyFill="1" applyAlignment="1">
      <alignment vertical="center"/>
    </xf>
    <xf numFmtId="0" fontId="23"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alignment/>
    </xf>
    <xf numFmtId="0" fontId="21" fillId="0" borderId="0" xfId="0" applyFont="1" applyFill="1" applyAlignment="1">
      <alignment vertical="center"/>
    </xf>
    <xf numFmtId="0" fontId="12" fillId="0" borderId="0" xfId="0" applyFont="1" applyFill="1" applyAlignment="1">
      <alignment/>
    </xf>
    <xf numFmtId="0" fontId="35" fillId="0" borderId="0" xfId="0" applyFont="1" applyFill="1" applyAlignment="1">
      <alignment/>
    </xf>
    <xf numFmtId="0" fontId="34" fillId="0" borderId="0" xfId="0" applyFont="1" applyFill="1" applyAlignment="1">
      <alignment vertical="center"/>
    </xf>
    <xf numFmtId="0" fontId="25" fillId="0" borderId="0" xfId="0" applyFont="1" applyFill="1" applyBorder="1" applyAlignment="1">
      <alignment/>
    </xf>
    <xf numFmtId="0" fontId="25" fillId="0" borderId="0" xfId="0" applyFont="1" applyFill="1" applyAlignment="1">
      <alignment/>
    </xf>
    <xf numFmtId="0" fontId="36" fillId="0" borderId="0" xfId="0" applyFont="1" applyFill="1" applyAlignment="1">
      <alignment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36" fillId="0" borderId="1" xfId="0" applyFont="1" applyFill="1" applyBorder="1" applyAlignment="1">
      <alignment vertical="center"/>
    </xf>
    <xf numFmtId="0" fontId="2" fillId="0" borderId="15" xfId="0" applyFont="1" applyFill="1" applyBorder="1" applyAlignment="1">
      <alignment vertical="center" textRotation="255"/>
    </xf>
    <xf numFmtId="0" fontId="2" fillId="0" borderId="0" xfId="0" applyFont="1" applyFill="1" applyBorder="1" applyAlignment="1">
      <alignment horizontal="center" vertical="center" wrapText="1"/>
    </xf>
    <xf numFmtId="0" fontId="2" fillId="0" borderId="10" xfId="0" applyFont="1" applyFill="1" applyBorder="1" applyAlignment="1">
      <alignment vertical="center" textRotation="255" wrapText="1"/>
    </xf>
    <xf numFmtId="0" fontId="2" fillId="0" borderId="27" xfId="0" applyFont="1" applyFill="1" applyBorder="1" applyAlignment="1">
      <alignment horizontal="center" vertical="center" wrapText="1"/>
    </xf>
    <xf numFmtId="0" fontId="2" fillId="0" borderId="27" xfId="0" applyFont="1" applyFill="1" applyBorder="1" applyAlignment="1">
      <alignment vertical="center"/>
    </xf>
    <xf numFmtId="0" fontId="2" fillId="0" borderId="15" xfId="0" applyFont="1" applyFill="1" applyBorder="1" applyAlignment="1">
      <alignment horizontal="center" vertical="distributed" textRotation="255" wrapText="1"/>
    </xf>
    <xf numFmtId="0" fontId="2" fillId="0" borderId="15" xfId="0" applyFont="1" applyFill="1" applyBorder="1" applyAlignment="1">
      <alignment horizontal="center" vertical="top" wrapText="1"/>
    </xf>
    <xf numFmtId="0" fontId="2" fillId="0" borderId="15" xfId="0" applyFont="1" applyFill="1" applyBorder="1" applyAlignment="1">
      <alignment horizontal="center" vertical="distributed" wrapText="1"/>
    </xf>
    <xf numFmtId="37" fontId="2" fillId="0" borderId="0" xfId="0" applyNumberFormat="1" applyFont="1" applyFill="1" applyBorder="1" applyAlignment="1">
      <alignment/>
    </xf>
    <xf numFmtId="0" fontId="2" fillId="0" borderId="15"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5" xfId="0" applyFont="1" applyFill="1" applyBorder="1" applyAlignment="1">
      <alignment vertical="center"/>
    </xf>
    <xf numFmtId="37" fontId="2" fillId="0" borderId="0" xfId="0" applyNumberFormat="1"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10" xfId="0" applyFont="1" applyFill="1" applyBorder="1" applyAlignment="1">
      <alignment horizontal="right" vertical="center"/>
    </xf>
    <xf numFmtId="37" fontId="2" fillId="0" borderId="0" xfId="0" applyNumberFormat="1" applyFont="1" applyFill="1" applyBorder="1" applyAlignment="1">
      <alignment horizontal="right" vertical="center"/>
    </xf>
    <xf numFmtId="0" fontId="2" fillId="0" borderId="3" xfId="0" applyFont="1" applyFill="1" applyBorder="1" applyAlignment="1" quotePrefix="1">
      <alignment horizontal="left" vertical="center"/>
    </xf>
    <xf numFmtId="37" fontId="2" fillId="0" borderId="10" xfId="0" applyNumberFormat="1" applyFont="1" applyFill="1" applyBorder="1" applyAlignment="1">
      <alignment horizontal="right" vertical="center"/>
    </xf>
    <xf numFmtId="37" fontId="2" fillId="0" borderId="10" xfId="0" applyNumberFormat="1" applyFont="1" applyFill="1" applyBorder="1" applyAlignment="1">
      <alignment vertical="center"/>
    </xf>
    <xf numFmtId="55" fontId="2" fillId="0" borderId="11" xfId="0" applyNumberFormat="1" applyFont="1" applyFill="1" applyBorder="1" applyAlignment="1">
      <alignment horizontal="center" vertical="center" wrapText="1"/>
    </xf>
    <xf numFmtId="37" fontId="2" fillId="0" borderId="6" xfId="0" applyNumberFormat="1" applyFont="1" applyFill="1" applyBorder="1" applyAlignment="1">
      <alignment vertical="center"/>
    </xf>
    <xf numFmtId="37" fontId="2" fillId="0" borderId="1" xfId="0" applyNumberFormat="1" applyFont="1" applyFill="1" applyBorder="1" applyAlignment="1">
      <alignment vertical="center"/>
    </xf>
    <xf numFmtId="0" fontId="2" fillId="0" borderId="0" xfId="0" applyFont="1" applyFill="1" applyAlignment="1">
      <alignment horizontal="center"/>
    </xf>
    <xf numFmtId="38" fontId="2" fillId="0" borderId="0" xfId="16" applyFont="1" applyFill="1" applyBorder="1" applyAlignment="1">
      <alignment vertical="center" wrapText="1"/>
    </xf>
    <xf numFmtId="38" fontId="2" fillId="0" borderId="1" xfId="16" applyFont="1" applyFill="1" applyBorder="1" applyAlignment="1">
      <alignment horizontal="center" vertical="center" wrapText="1"/>
    </xf>
    <xf numFmtId="38" fontId="2" fillId="0" borderId="1" xfId="16" applyFont="1" applyFill="1" applyBorder="1" applyAlignment="1">
      <alignment vertical="center" wrapText="1"/>
    </xf>
    <xf numFmtId="0" fontId="8" fillId="0" borderId="0" xfId="23" applyFont="1" applyFill="1" applyBorder="1" applyAlignment="1">
      <alignment vertical="center"/>
      <protection/>
    </xf>
    <xf numFmtId="38" fontId="2" fillId="0" borderId="0" xfId="16" applyFont="1" applyAlignment="1">
      <alignment vertical="center"/>
    </xf>
    <xf numFmtId="0" fontId="2" fillId="0" borderId="0" xfId="0" applyFont="1" applyFill="1" applyBorder="1" applyAlignment="1">
      <alignment vertical="center" textRotation="255"/>
    </xf>
    <xf numFmtId="0" fontId="30" fillId="0" borderId="1" xfId="0" applyFont="1" applyFill="1" applyBorder="1" applyAlignment="1">
      <alignment horizontal="center" vertical="center"/>
    </xf>
    <xf numFmtId="0" fontId="2" fillId="0" borderId="0" xfId="0" applyFont="1" applyFill="1" applyBorder="1" applyAlignment="1">
      <alignment horizontal="center" vertical="center"/>
    </xf>
    <xf numFmtId="38" fontId="26" fillId="0" borderId="4" xfId="16" applyFont="1" applyFill="1" applyBorder="1" applyAlignment="1">
      <alignment horizontal="center" vertical="center" wrapText="1"/>
    </xf>
    <xf numFmtId="38" fontId="2" fillId="0" borderId="0" xfId="16" applyFont="1" applyFill="1" applyAlignment="1">
      <alignment horizontal="right" vertical="center"/>
    </xf>
    <xf numFmtId="38" fontId="2" fillId="0" borderId="0" xfId="16" applyFont="1" applyFill="1" applyBorder="1" applyAlignment="1">
      <alignment horizontal="right" vertical="center"/>
    </xf>
    <xf numFmtId="38" fontId="30" fillId="0" borderId="6" xfId="16" applyFont="1" applyFill="1" applyBorder="1" applyAlignment="1">
      <alignment vertical="center"/>
    </xf>
    <xf numFmtId="38" fontId="30" fillId="0" borderId="1" xfId="16" applyFont="1" applyFill="1" applyBorder="1" applyAlignment="1">
      <alignment vertical="center"/>
    </xf>
    <xf numFmtId="38" fontId="8" fillId="0" borderId="0" xfId="16" applyFont="1" applyFill="1" applyAlignment="1">
      <alignment vertical="center"/>
    </xf>
    <xf numFmtId="0" fontId="8" fillId="0" borderId="3" xfId="0" applyFont="1" applyFill="1" applyBorder="1" applyAlignment="1" quotePrefix="1">
      <alignment horizontal="center" vertical="center"/>
    </xf>
    <xf numFmtId="38" fontId="2" fillId="0" borderId="5" xfId="16" applyFont="1" applyFill="1" applyBorder="1" applyAlignment="1">
      <alignment horizontal="center" vertical="center"/>
    </xf>
    <xf numFmtId="0" fontId="2" fillId="0" borderId="16" xfId="0" applyFont="1" applyFill="1" applyBorder="1" applyAlignment="1">
      <alignment horizontal="center" vertical="center"/>
    </xf>
    <xf numFmtId="38" fontId="26" fillId="0" borderId="12" xfId="16" applyFont="1" applyFill="1" applyBorder="1" applyAlignment="1">
      <alignment horizontal="center" vertical="center" wrapText="1"/>
    </xf>
    <xf numFmtId="38" fontId="2" fillId="0" borderId="12" xfId="16" applyFont="1" applyFill="1" applyBorder="1" applyAlignment="1">
      <alignment horizontal="center" vertical="center" wrapText="1"/>
    </xf>
    <xf numFmtId="38" fontId="2" fillId="0" borderId="12" xfId="16" applyFont="1" applyFill="1" applyBorder="1" applyAlignment="1">
      <alignment horizontal="center" vertical="center"/>
    </xf>
    <xf numFmtId="38" fontId="2" fillId="0" borderId="0" xfId="16" applyFont="1" applyFill="1" applyBorder="1" applyAlignment="1">
      <alignment horizontal="center" vertical="center"/>
    </xf>
    <xf numFmtId="0" fontId="17" fillId="0" borderId="0" xfId="0" applyFont="1" applyFill="1" applyAlignment="1">
      <alignment vertical="center"/>
    </xf>
    <xf numFmtId="0" fontId="6"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2" fillId="0" borderId="7" xfId="0" applyFont="1" applyFill="1" applyBorder="1" applyAlignment="1">
      <alignment horizontal="center" vertical="center"/>
    </xf>
    <xf numFmtId="0" fontId="2" fillId="0" borderId="21" xfId="0" applyFont="1" applyFill="1" applyBorder="1" applyAlignment="1">
      <alignment horizontal="center" vertical="center"/>
    </xf>
    <xf numFmtId="38" fontId="2" fillId="0" borderId="7" xfId="16" applyFont="1" applyFill="1" applyBorder="1" applyAlignment="1">
      <alignment horizontal="center" vertical="center"/>
    </xf>
    <xf numFmtId="0" fontId="2" fillId="0" borderId="2" xfId="0" applyFont="1" applyFill="1" applyBorder="1" applyAlignment="1">
      <alignment horizontal="center" vertical="center" textRotation="255"/>
    </xf>
    <xf numFmtId="0" fontId="2" fillId="0" borderId="9" xfId="0" applyFont="1" applyFill="1" applyBorder="1" applyAlignment="1">
      <alignment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horizontal="distributed" vertical="center" wrapText="1"/>
    </xf>
    <xf numFmtId="0" fontId="2" fillId="0" borderId="11" xfId="0" applyFont="1" applyFill="1" applyBorder="1" applyAlignment="1">
      <alignment vertical="center" wrapText="1"/>
    </xf>
    <xf numFmtId="0" fontId="18" fillId="0" borderId="0" xfId="23" applyFont="1" applyFill="1" applyAlignment="1">
      <alignment vertical="center"/>
      <protection/>
    </xf>
    <xf numFmtId="0" fontId="8" fillId="0" borderId="1" xfId="0" applyFont="1" applyFill="1" applyBorder="1" applyAlignment="1">
      <alignment horizontal="center" vertical="center"/>
    </xf>
    <xf numFmtId="38" fontId="8" fillId="0" borderId="1" xfId="16" applyFont="1" applyFill="1" applyBorder="1" applyAlignment="1">
      <alignment vertical="center"/>
    </xf>
    <xf numFmtId="0" fontId="8" fillId="0" borderId="0" xfId="23" applyFont="1" applyFill="1" applyAlignment="1">
      <alignment vertical="center"/>
      <protection/>
    </xf>
    <xf numFmtId="0" fontId="2" fillId="0" borderId="16" xfId="23" applyFont="1" applyFill="1" applyBorder="1" applyAlignment="1">
      <alignment horizontal="center" vertical="center" wrapText="1"/>
      <protection/>
    </xf>
    <xf numFmtId="38" fontId="26" fillId="0" borderId="7" xfId="16" applyFont="1" applyFill="1" applyBorder="1" applyAlignment="1">
      <alignment horizontal="center" vertical="center" wrapText="1"/>
    </xf>
    <xf numFmtId="38" fontId="26" fillId="0" borderId="5" xfId="16" applyFont="1" applyFill="1" applyBorder="1" applyAlignment="1">
      <alignment horizontal="center" vertical="center" wrapText="1"/>
    </xf>
    <xf numFmtId="0" fontId="26" fillId="0" borderId="0" xfId="23" applyFont="1" applyFill="1" applyAlignment="1">
      <alignment horizontal="center" vertical="center"/>
      <protection/>
    </xf>
    <xf numFmtId="0" fontId="26" fillId="0" borderId="0" xfId="0" applyFont="1" applyFill="1" applyAlignment="1">
      <alignment horizontal="center" vertical="center"/>
    </xf>
    <xf numFmtId="0" fontId="2" fillId="0" borderId="3" xfId="23" applyFont="1" applyFill="1" applyBorder="1" applyAlignment="1">
      <alignment horizontal="center" vertical="center" wrapText="1"/>
      <protection/>
    </xf>
    <xf numFmtId="0" fontId="2" fillId="0" borderId="0" xfId="23" applyFont="1" applyFill="1" applyBorder="1" applyAlignment="1">
      <alignment vertical="center"/>
      <protection/>
    </xf>
    <xf numFmtId="0" fontId="2" fillId="0" borderId="0" xfId="23" applyFont="1" applyFill="1" applyAlignment="1">
      <alignment vertical="center"/>
      <protection/>
    </xf>
    <xf numFmtId="0" fontId="2" fillId="0" borderId="3" xfId="23" applyFont="1" applyFill="1" applyBorder="1" applyAlignment="1">
      <alignment horizontal="center" vertical="center"/>
      <protection/>
    </xf>
    <xf numFmtId="38" fontId="37" fillId="0" borderId="0" xfId="16" applyFont="1" applyFill="1" applyAlignment="1">
      <alignment horizontal="right" vertical="center"/>
    </xf>
    <xf numFmtId="38" fontId="37" fillId="0" borderId="0" xfId="16" applyFont="1" applyFill="1" applyBorder="1" applyAlignment="1">
      <alignment horizontal="right" vertical="center"/>
    </xf>
    <xf numFmtId="38" fontId="2" fillId="0" borderId="0" xfId="23" applyNumberFormat="1" applyFont="1" applyFill="1" applyAlignment="1">
      <alignment vertical="center"/>
      <protection/>
    </xf>
    <xf numFmtId="0" fontId="2" fillId="0" borderId="11" xfId="23" applyFont="1" applyFill="1" applyBorder="1" applyAlignment="1">
      <alignment horizontal="center" vertical="center" wrapText="1"/>
      <protection/>
    </xf>
    <xf numFmtId="0" fontId="2" fillId="0" borderId="1" xfId="23" applyFont="1" applyFill="1" applyBorder="1" applyAlignment="1">
      <alignment vertical="center"/>
      <protection/>
    </xf>
    <xf numFmtId="38" fontId="8" fillId="0" borderId="0" xfId="16" applyFont="1" applyFill="1" applyAlignment="1">
      <alignment horizontal="center" vertical="center"/>
    </xf>
    <xf numFmtId="0" fontId="2" fillId="0" borderId="0" xfId="23" applyFont="1" applyFill="1" applyAlignment="1">
      <alignment horizontal="center" vertical="center"/>
      <protection/>
    </xf>
    <xf numFmtId="38" fontId="2" fillId="0" borderId="0" xfId="16" applyFont="1" applyFill="1" applyAlignment="1">
      <alignment horizontal="center" vertical="center"/>
    </xf>
    <xf numFmtId="0" fontId="2" fillId="0" borderId="35" xfId="0" applyFont="1" applyFill="1" applyBorder="1" applyAlignment="1">
      <alignment horizontal="center" vertical="center"/>
    </xf>
    <xf numFmtId="0" fontId="2" fillId="0" borderId="7" xfId="0" applyFont="1" applyFill="1" applyBorder="1" applyAlignment="1">
      <alignment horizontal="center" vertical="center" textRotation="255"/>
    </xf>
    <xf numFmtId="0" fontId="2" fillId="0" borderId="16" xfId="0" applyFont="1" applyFill="1" applyBorder="1" applyAlignment="1">
      <alignment vertical="center" wrapText="1"/>
    </xf>
    <xf numFmtId="0" fontId="26" fillId="0" borderId="0" xfId="0" applyFont="1" applyFill="1" applyBorder="1" applyAlignment="1">
      <alignment vertical="center" textRotation="255" wrapText="1" shrinkToFit="1"/>
    </xf>
    <xf numFmtId="0" fontId="26" fillId="0" borderId="7" xfId="0" applyFont="1" applyFill="1" applyBorder="1" applyAlignment="1">
      <alignment vertical="center" textRotation="255" wrapText="1" shrinkToFit="1"/>
    </xf>
    <xf numFmtId="0" fontId="2" fillId="0" borderId="1" xfId="0" applyFont="1" applyFill="1" applyBorder="1" applyAlignment="1">
      <alignment vertical="center" textRotation="255"/>
    </xf>
    <xf numFmtId="0" fontId="2" fillId="0" borderId="0" xfId="0" applyFont="1" applyFill="1" applyAlignment="1">
      <alignment vertical="center" wrapText="1"/>
    </xf>
    <xf numFmtId="0" fontId="2" fillId="0" borderId="12" xfId="0" applyFont="1" applyFill="1" applyBorder="1" applyAlignment="1">
      <alignment horizontal="center" vertical="center"/>
    </xf>
    <xf numFmtId="0" fontId="26" fillId="0" borderId="12" xfId="0" applyFont="1" applyFill="1" applyBorder="1" applyAlignment="1">
      <alignment horizontal="center" vertical="center"/>
    </xf>
    <xf numFmtId="0" fontId="2" fillId="0" borderId="9" xfId="0" applyFont="1" applyFill="1" applyBorder="1" applyAlignment="1">
      <alignment vertical="center"/>
    </xf>
    <xf numFmtId="0" fontId="2" fillId="0" borderId="3" xfId="0" applyFont="1" applyFill="1" applyBorder="1" applyAlignment="1">
      <alignment vertical="center"/>
    </xf>
    <xf numFmtId="0" fontId="2" fillId="0" borderId="3" xfId="0" applyFont="1" applyFill="1" applyBorder="1" applyAlignment="1" quotePrefix="1">
      <alignment horizontal="center" vertical="center"/>
    </xf>
    <xf numFmtId="0" fontId="2" fillId="0" borderId="11" xfId="0" applyFont="1" applyFill="1" applyBorder="1" applyAlignment="1">
      <alignment vertical="center"/>
    </xf>
    <xf numFmtId="0" fontId="25" fillId="0" borderId="0" xfId="0" applyFont="1" applyFill="1" applyAlignment="1">
      <alignment wrapText="1"/>
    </xf>
    <xf numFmtId="38" fontId="2" fillId="0" borderId="1" xfId="16" applyFont="1" applyFill="1" applyBorder="1" applyAlignment="1">
      <alignment/>
    </xf>
    <xf numFmtId="0" fontId="2" fillId="0" borderId="0" xfId="0" applyFont="1" applyFill="1" applyBorder="1" applyAlignment="1">
      <alignment vertical="center" shrinkToFit="1"/>
    </xf>
    <xf numFmtId="0" fontId="8" fillId="0" borderId="0" xfId="0" applyFont="1" applyFill="1" applyBorder="1" applyAlignment="1">
      <alignment vertical="center" shrinkToFit="1"/>
    </xf>
    <xf numFmtId="0" fontId="2" fillId="0" borderId="1" xfId="0" applyFont="1" applyFill="1" applyBorder="1" applyAlignment="1">
      <alignment vertical="center" wrapText="1"/>
    </xf>
    <xf numFmtId="38" fontId="2" fillId="0" borderId="1" xfId="16" applyFont="1" applyFill="1" applyBorder="1" applyAlignment="1">
      <alignment horizontal="right" vertical="center"/>
    </xf>
    <xf numFmtId="38" fontId="2" fillId="0" borderId="0" xfId="16" applyFont="1" applyFill="1" applyBorder="1" applyAlignment="1">
      <alignment/>
    </xf>
    <xf numFmtId="0" fontId="2" fillId="0" borderId="0" xfId="0" applyFont="1" applyFill="1" applyBorder="1" applyAlignment="1">
      <alignment wrapText="1"/>
    </xf>
    <xf numFmtId="0" fontId="28" fillId="0" borderId="0" xfId="0" applyFont="1" applyFill="1" applyAlignment="1">
      <alignment vertical="center" wrapText="1"/>
    </xf>
    <xf numFmtId="38" fontId="25" fillId="0" borderId="1" xfId="16" applyFont="1" applyFill="1" applyBorder="1" applyAlignment="1">
      <alignment vertical="center"/>
    </xf>
    <xf numFmtId="38" fontId="28" fillId="0" borderId="12" xfId="16" applyFont="1" applyFill="1" applyBorder="1" applyAlignment="1">
      <alignment horizontal="center" vertical="center" wrapText="1"/>
    </xf>
    <xf numFmtId="38" fontId="28" fillId="0" borderId="7" xfId="16" applyFont="1" applyFill="1" applyBorder="1" applyAlignment="1">
      <alignment horizontal="center" vertical="center" wrapText="1"/>
    </xf>
    <xf numFmtId="38" fontId="2" fillId="0" borderId="0" xfId="0" applyNumberFormat="1" applyFont="1" applyFill="1" applyAlignment="1">
      <alignment vertical="center"/>
    </xf>
    <xf numFmtId="38" fontId="25" fillId="0" borderId="0" xfId="16" applyFont="1" applyFill="1" applyAlignment="1">
      <alignment vertical="center"/>
    </xf>
    <xf numFmtId="38" fontId="2" fillId="0" borderId="10" xfId="16" applyFont="1" applyFill="1" applyBorder="1" applyAlignment="1">
      <alignment horizontal="center" vertical="center"/>
    </xf>
    <xf numFmtId="0" fontId="2" fillId="0" borderId="2"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7" xfId="0" applyFont="1" applyFill="1" applyBorder="1" applyAlignment="1">
      <alignment horizontal="distributed" vertical="center"/>
    </xf>
    <xf numFmtId="0" fontId="2" fillId="0" borderId="16" xfId="0" applyFont="1" applyFill="1" applyBorder="1" applyAlignment="1">
      <alignment vertical="center"/>
    </xf>
    <xf numFmtId="0" fontId="2" fillId="0" borderId="30"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2" xfId="0" applyFont="1" applyFill="1" applyBorder="1" applyAlignment="1">
      <alignment horizontal="left" vertical="center"/>
    </xf>
    <xf numFmtId="0" fontId="2" fillId="0" borderId="1" xfId="0" applyFont="1" applyFill="1" applyBorder="1" applyAlignment="1">
      <alignment horizontal="right" vertical="center"/>
    </xf>
    <xf numFmtId="183" fontId="8" fillId="0" borderId="0" xfId="0" applyNumberFormat="1" applyFont="1" applyFill="1" applyAlignment="1">
      <alignment vertical="center"/>
    </xf>
    <xf numFmtId="183" fontId="2" fillId="0" borderId="0" xfId="0" applyNumberFormat="1" applyFont="1" applyFill="1" applyAlignment="1">
      <alignment horizontal="center" vertical="center"/>
    </xf>
    <xf numFmtId="183" fontId="2" fillId="0" borderId="0" xfId="0" applyNumberFormat="1" applyFont="1" applyFill="1" applyAlignment="1">
      <alignment horizontal="center" vertical="center" wrapText="1"/>
    </xf>
    <xf numFmtId="183" fontId="2" fillId="0" borderId="0" xfId="0" applyNumberFormat="1" applyFont="1" applyFill="1" applyAlignment="1">
      <alignment vertical="center"/>
    </xf>
    <xf numFmtId="183" fontId="0" fillId="0" borderId="1" xfId="0" applyNumberFormat="1" applyFont="1" applyFill="1" applyBorder="1" applyAlignment="1">
      <alignment horizontal="center" vertical="center"/>
    </xf>
    <xf numFmtId="183" fontId="13" fillId="0" borderId="6" xfId="0" applyNumberFormat="1" applyFont="1" applyFill="1" applyBorder="1" applyAlignment="1">
      <alignment vertical="center"/>
    </xf>
    <xf numFmtId="183" fontId="13" fillId="0" borderId="1" xfId="0" applyNumberFormat="1" applyFont="1" applyFill="1" applyBorder="1" applyAlignment="1">
      <alignment vertical="center"/>
    </xf>
    <xf numFmtId="183" fontId="0" fillId="0" borderId="0" xfId="0" applyNumberFormat="1" applyFont="1" applyFill="1" applyBorder="1" applyAlignment="1">
      <alignment vertical="center"/>
    </xf>
    <xf numFmtId="183" fontId="11" fillId="0" borderId="0" xfId="0" applyNumberFormat="1" applyFont="1" applyFill="1" applyBorder="1" applyAlignment="1">
      <alignment vertical="center"/>
    </xf>
    <xf numFmtId="183" fontId="40" fillId="0" borderId="0" xfId="0" applyNumberFormat="1" applyFont="1" applyFill="1" applyBorder="1" applyAlignment="1">
      <alignment horizontal="left" vertical="center" wrapText="1"/>
    </xf>
    <xf numFmtId="183" fontId="2" fillId="0" borderId="0" xfId="0" applyNumberFormat="1" applyFont="1" applyFill="1" applyBorder="1" applyAlignment="1">
      <alignment horizontal="center" vertical="center"/>
    </xf>
    <xf numFmtId="183" fontId="2" fillId="0" borderId="7" xfId="0" applyNumberFormat="1" applyFont="1" applyFill="1" applyBorder="1" applyAlignment="1">
      <alignment horizontal="center" vertical="center" wrapText="1"/>
    </xf>
    <xf numFmtId="183" fontId="2" fillId="0" borderId="5" xfId="0" applyNumberFormat="1" applyFont="1" applyFill="1" applyBorder="1" applyAlignment="1">
      <alignment horizontal="center" vertical="center" wrapText="1"/>
    </xf>
    <xf numFmtId="183" fontId="2" fillId="0" borderId="30" xfId="0" applyNumberFormat="1" applyFont="1" applyFill="1" applyBorder="1" applyAlignment="1">
      <alignment horizontal="center" vertical="center" wrapText="1"/>
    </xf>
    <xf numFmtId="183" fontId="2" fillId="0" borderId="0" xfId="0" applyNumberFormat="1" applyFont="1" applyFill="1" applyBorder="1" applyAlignment="1">
      <alignment horizontal="center" vertical="center" wrapText="1"/>
    </xf>
    <xf numFmtId="0" fontId="2" fillId="0" borderId="36" xfId="20" applyFont="1" applyFill="1" applyBorder="1" applyAlignment="1">
      <alignment vertical="center"/>
      <protection/>
    </xf>
    <xf numFmtId="0" fontId="2" fillId="0" borderId="3" xfId="20" applyFont="1" applyFill="1" applyBorder="1" applyAlignment="1">
      <alignment vertical="center"/>
      <protection/>
    </xf>
    <xf numFmtId="0" fontId="2" fillId="0" borderId="16" xfId="20" applyFont="1" applyFill="1" applyBorder="1" applyAlignment="1">
      <alignment vertical="center"/>
      <protection/>
    </xf>
    <xf numFmtId="181" fontId="41" fillId="0" borderId="0" xfId="16" applyNumberFormat="1" applyFont="1" applyFill="1" applyAlignment="1">
      <alignment vertical="center"/>
    </xf>
    <xf numFmtId="181" fontId="41" fillId="0" borderId="0" xfId="16" applyNumberFormat="1" applyFont="1" applyFill="1" applyAlignment="1">
      <alignment horizontal="right" vertical="center"/>
    </xf>
    <xf numFmtId="181" fontId="41" fillId="0" borderId="0" xfId="0" applyNumberFormat="1" applyFont="1" applyFill="1" applyAlignment="1">
      <alignment vertical="center"/>
    </xf>
    <xf numFmtId="0" fontId="41" fillId="0" borderId="0" xfId="16" applyNumberFormat="1" applyFont="1" applyFill="1" applyAlignment="1">
      <alignment horizontal="right" vertical="center"/>
    </xf>
    <xf numFmtId="0" fontId="5" fillId="0" borderId="3" xfId="0" applyFont="1" applyFill="1" applyBorder="1" applyAlignment="1">
      <alignment horizontal="center" vertical="center"/>
    </xf>
    <xf numFmtId="0" fontId="42" fillId="0" borderId="3" xfId="0" applyFont="1" applyFill="1" applyBorder="1" applyAlignment="1">
      <alignment horizontal="center" vertical="center"/>
    </xf>
    <xf numFmtId="38" fontId="42" fillId="0" borderId="0" xfId="0" applyNumberFormat="1" applyFont="1" applyFill="1" applyBorder="1" applyAlignment="1">
      <alignment vertical="center"/>
    </xf>
    <xf numFmtId="0" fontId="42" fillId="0" borderId="0" xfId="0" applyFont="1" applyFill="1" applyAlignment="1">
      <alignment vertical="center"/>
    </xf>
    <xf numFmtId="38" fontId="43" fillId="0" borderId="0" xfId="16" applyFont="1" applyFill="1" applyAlignment="1">
      <alignment vertical="center"/>
    </xf>
    <xf numFmtId="38" fontId="43" fillId="0" borderId="0" xfId="16" applyFont="1" applyFill="1" applyAlignment="1">
      <alignment horizontal="right" vertical="center"/>
    </xf>
    <xf numFmtId="38" fontId="42" fillId="0" borderId="0" xfId="0" applyNumberFormat="1" applyFont="1" applyFill="1" applyAlignment="1">
      <alignment vertical="center"/>
    </xf>
    <xf numFmtId="0" fontId="4" fillId="0" borderId="3" xfId="0" applyFont="1" applyFill="1" applyBorder="1" applyAlignment="1">
      <alignment horizontal="center" vertical="center"/>
    </xf>
    <xf numFmtId="37" fontId="44" fillId="0" borderId="10" xfId="0" applyNumberFormat="1" applyFont="1" applyFill="1" applyBorder="1" applyAlignment="1">
      <alignment horizontal="right" vertical="center"/>
    </xf>
    <xf numFmtId="37" fontId="44" fillId="0" borderId="0" xfId="0" applyNumberFormat="1" applyFont="1" applyFill="1" applyBorder="1" applyAlignment="1">
      <alignment horizontal="right" vertical="center"/>
    </xf>
    <xf numFmtId="37" fontId="45" fillId="0" borderId="10" xfId="0" applyNumberFormat="1" applyFont="1" applyFill="1" applyBorder="1" applyAlignment="1">
      <alignment horizontal="right" vertical="center"/>
    </xf>
    <xf numFmtId="37" fontId="45" fillId="0" borderId="0" xfId="0" applyNumberFormat="1" applyFont="1" applyFill="1" applyBorder="1" applyAlignment="1">
      <alignment horizontal="right" vertical="center"/>
    </xf>
    <xf numFmtId="0" fontId="45" fillId="0" borderId="0" xfId="0" applyFont="1" applyFill="1" applyBorder="1" applyAlignment="1">
      <alignment vertical="center"/>
    </xf>
    <xf numFmtId="0" fontId="45" fillId="0" borderId="0" xfId="0" applyFont="1" applyFill="1" applyBorder="1" applyAlignment="1">
      <alignment/>
    </xf>
    <xf numFmtId="0" fontId="45" fillId="0" borderId="0" xfId="0" applyFont="1" applyFill="1" applyAlignment="1">
      <alignment/>
    </xf>
    <xf numFmtId="0" fontId="44" fillId="0" borderId="0" xfId="0" applyFont="1" applyFill="1" applyAlignment="1">
      <alignment/>
    </xf>
    <xf numFmtId="37" fontId="44" fillId="0" borderId="6" xfId="0" applyNumberFormat="1" applyFont="1" applyFill="1" applyBorder="1" applyAlignment="1">
      <alignment horizontal="right" vertical="center"/>
    </xf>
    <xf numFmtId="37" fontId="44" fillId="0" borderId="1" xfId="0" applyNumberFormat="1" applyFont="1" applyFill="1" applyBorder="1" applyAlignment="1">
      <alignment horizontal="right" vertical="center"/>
    </xf>
    <xf numFmtId="0" fontId="23" fillId="0" borderId="37" xfId="0" applyFont="1" applyFill="1" applyBorder="1" applyAlignment="1">
      <alignment vertical="center"/>
    </xf>
    <xf numFmtId="0" fontId="22" fillId="0" borderId="37" xfId="0" applyFont="1" applyFill="1" applyBorder="1" applyAlignment="1">
      <alignment vertical="center"/>
    </xf>
    <xf numFmtId="0" fontId="46" fillId="0" borderId="0" xfId="0" applyFont="1" applyFill="1" applyAlignment="1">
      <alignment vertical="center"/>
    </xf>
    <xf numFmtId="0" fontId="46" fillId="0" borderId="0" xfId="0" applyFont="1" applyFill="1" applyAlignment="1">
      <alignment/>
    </xf>
    <xf numFmtId="0" fontId="2" fillId="0" borderId="11" xfId="0" applyFont="1" applyFill="1" applyBorder="1" applyAlignment="1" quotePrefix="1">
      <alignment horizontal="center" vertical="center"/>
    </xf>
    <xf numFmtId="37" fontId="44" fillId="0" borderId="10" xfId="0" applyNumberFormat="1" applyFont="1" applyFill="1" applyBorder="1" applyAlignment="1">
      <alignment vertical="center"/>
    </xf>
    <xf numFmtId="37" fontId="44" fillId="0" borderId="0" xfId="0" applyNumberFormat="1" applyFont="1" applyFill="1" applyBorder="1" applyAlignment="1">
      <alignment vertical="center"/>
    </xf>
    <xf numFmtId="37" fontId="44" fillId="0" borderId="0" xfId="0" applyNumberFormat="1" applyFont="1" applyFill="1" applyBorder="1" applyAlignment="1">
      <alignment horizontal="center" vertical="center"/>
    </xf>
    <xf numFmtId="37" fontId="44" fillId="0" borderId="10" xfId="0" applyNumberFormat="1" applyFont="1" applyFill="1" applyBorder="1" applyAlignment="1">
      <alignment/>
    </xf>
    <xf numFmtId="37" fontId="44" fillId="0" borderId="0" xfId="0" applyNumberFormat="1" applyFont="1" applyFill="1" applyBorder="1" applyAlignment="1">
      <alignment/>
    </xf>
    <xf numFmtId="37" fontId="44" fillId="0" borderId="6" xfId="0" applyNumberFormat="1" applyFont="1" applyFill="1" applyBorder="1" applyAlignment="1">
      <alignment vertical="center"/>
    </xf>
    <xf numFmtId="37" fontId="44" fillId="0" borderId="1"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Alignment="1">
      <alignment/>
    </xf>
    <xf numFmtId="55" fontId="2" fillId="0" borderId="3" xfId="0" applyNumberFormat="1" applyFont="1" applyFill="1" applyBorder="1" applyAlignment="1">
      <alignment vertical="center" wrapText="1"/>
    </xf>
    <xf numFmtId="55" fontId="2" fillId="0" borderId="3" xfId="0" applyNumberFormat="1" applyFont="1" applyFill="1" applyBorder="1" applyAlignment="1" quotePrefix="1">
      <alignment vertical="center" wrapText="1"/>
    </xf>
    <xf numFmtId="0" fontId="5" fillId="0" borderId="3" xfId="0" applyFont="1" applyFill="1" applyBorder="1" applyAlignment="1" quotePrefix="1">
      <alignment horizontal="left" vertical="center"/>
    </xf>
    <xf numFmtId="37" fontId="5" fillId="0" borderId="10" xfId="0" applyNumberFormat="1" applyFont="1" applyFill="1" applyBorder="1" applyAlignment="1">
      <alignment vertical="center"/>
    </xf>
    <xf numFmtId="37" fontId="5" fillId="0" borderId="0" xfId="0" applyNumberFormat="1" applyFont="1" applyFill="1" applyBorder="1" applyAlignment="1">
      <alignment vertical="center"/>
    </xf>
    <xf numFmtId="0" fontId="32" fillId="0" borderId="0" xfId="0" applyFont="1" applyFill="1" applyAlignment="1">
      <alignment vertical="center"/>
    </xf>
    <xf numFmtId="0" fontId="5" fillId="0" borderId="3" xfId="23" applyFont="1" applyFill="1" applyBorder="1" applyAlignment="1">
      <alignment horizontal="center" vertical="center"/>
      <protection/>
    </xf>
    <xf numFmtId="38" fontId="5" fillId="0" borderId="10" xfId="16" applyFont="1" applyFill="1" applyBorder="1" applyAlignment="1">
      <alignment vertical="center"/>
    </xf>
    <xf numFmtId="38" fontId="5" fillId="0" borderId="0" xfId="16" applyFont="1" applyFill="1" applyBorder="1" applyAlignment="1">
      <alignment vertical="center"/>
    </xf>
    <xf numFmtId="38" fontId="5" fillId="0" borderId="0" xfId="16" applyFont="1" applyFill="1" applyBorder="1" applyAlignment="1">
      <alignment horizontal="right" vertical="center"/>
    </xf>
    <xf numFmtId="0" fontId="5" fillId="0" borderId="0" xfId="23" applyFont="1" applyFill="1" applyBorder="1" applyAlignment="1">
      <alignment horizontal="right" vertical="center"/>
      <protection/>
    </xf>
    <xf numFmtId="0" fontId="5" fillId="0" borderId="0" xfId="23" applyFont="1" applyFill="1" applyBorder="1" applyAlignment="1">
      <alignment vertical="center"/>
      <protection/>
    </xf>
    <xf numFmtId="38" fontId="5" fillId="0" borderId="5" xfId="16" applyFont="1" applyFill="1" applyBorder="1" applyAlignment="1">
      <alignment horizontal="center" vertical="center"/>
    </xf>
    <xf numFmtId="0" fontId="48" fillId="0" borderId="0" xfId="20" applyFont="1" applyFill="1" applyBorder="1" applyAlignment="1">
      <alignment vertical="center"/>
      <protection/>
    </xf>
    <xf numFmtId="0" fontId="5" fillId="0" borderId="3" xfId="0" applyFont="1" applyFill="1" applyBorder="1" applyAlignment="1" quotePrefix="1">
      <alignment horizontal="center" vertical="center"/>
    </xf>
    <xf numFmtId="0" fontId="5" fillId="0" borderId="0" xfId="0" applyFont="1" applyFill="1" applyBorder="1" applyAlignment="1">
      <alignment horizontal="right" vertical="center"/>
    </xf>
    <xf numFmtId="183" fontId="0" fillId="0" borderId="0" xfId="0" applyNumberFormat="1" applyFont="1" applyFill="1" applyAlignment="1">
      <alignment vertical="center"/>
    </xf>
    <xf numFmtId="38" fontId="49" fillId="0" borderId="0" xfId="16" applyFont="1" applyFill="1" applyBorder="1" applyAlignment="1">
      <alignment vertical="center"/>
    </xf>
    <xf numFmtId="38" fontId="49" fillId="0" borderId="0" xfId="16" applyFont="1" applyFill="1" applyBorder="1" applyAlignment="1">
      <alignment horizontal="right" vertical="center"/>
    </xf>
    <xf numFmtId="38" fontId="42" fillId="0" borderId="1" xfId="16" applyFont="1" applyFill="1" applyBorder="1" applyAlignment="1">
      <alignment horizontal="center" vertical="center" textRotation="255" wrapText="1"/>
    </xf>
    <xf numFmtId="38" fontId="42" fillId="0" borderId="1" xfId="16" applyFont="1" applyFill="1" applyBorder="1" applyAlignment="1">
      <alignment horizontal="center" textRotation="255" wrapText="1"/>
    </xf>
    <xf numFmtId="38" fontId="42" fillId="0" borderId="1" xfId="16" applyFont="1" applyFill="1" applyBorder="1" applyAlignment="1">
      <alignment horizontal="center" vertical="center" textRotation="255"/>
    </xf>
    <xf numFmtId="38" fontId="42" fillId="0" borderId="1" xfId="16" applyFont="1" applyFill="1" applyBorder="1" applyAlignment="1">
      <alignment horizontal="center" vertical="center" wrapText="1"/>
    </xf>
    <xf numFmtId="38" fontId="42" fillId="0" borderId="1" xfId="16" applyFont="1" applyFill="1" applyBorder="1" applyAlignment="1">
      <alignment horizontal="distributed" vertical="center" wrapText="1"/>
    </xf>
    <xf numFmtId="0" fontId="50" fillId="0" borderId="0" xfId="0" applyFont="1" applyFill="1" applyBorder="1" applyAlignment="1">
      <alignment vertical="center"/>
    </xf>
    <xf numFmtId="38" fontId="2" fillId="0" borderId="38" xfId="16" applyFont="1" applyFill="1" applyBorder="1" applyAlignment="1">
      <alignment horizontal="center" vertical="center" textRotation="255"/>
    </xf>
    <xf numFmtId="38" fontId="2" fillId="0" borderId="34" xfId="16" applyFont="1" applyFill="1" applyBorder="1" applyAlignment="1">
      <alignment horizontal="center" vertical="center"/>
    </xf>
    <xf numFmtId="38" fontId="2" fillId="0" borderId="4" xfId="16" applyFont="1" applyFill="1" applyBorder="1" applyAlignment="1">
      <alignment horizontal="center" vertical="center" wrapText="1"/>
    </xf>
    <xf numFmtId="38" fontId="5" fillId="0" borderId="0" xfId="16" applyFont="1" applyFill="1" applyAlignment="1">
      <alignment horizontal="right" vertical="center"/>
    </xf>
    <xf numFmtId="0" fontId="2" fillId="0" borderId="21" xfId="21" applyFont="1" applyFill="1" applyBorder="1" applyAlignment="1">
      <alignment horizontal="center" vertical="center" wrapText="1"/>
      <protection/>
    </xf>
    <xf numFmtId="0" fontId="2" fillId="0" borderId="19" xfId="21" applyFont="1" applyFill="1" applyBorder="1" applyAlignment="1">
      <alignment horizontal="center" vertical="center" wrapText="1"/>
      <protection/>
    </xf>
    <xf numFmtId="0" fontId="2" fillId="0" borderId="39" xfId="21" applyFont="1" applyFill="1" applyBorder="1" applyAlignment="1">
      <alignment horizontal="center" vertical="center" wrapText="1"/>
      <protection/>
    </xf>
    <xf numFmtId="0" fontId="2" fillId="0" borderId="0" xfId="21" applyFont="1" applyFill="1" applyAlignment="1">
      <alignment vertical="center"/>
      <protection/>
    </xf>
    <xf numFmtId="0" fontId="2" fillId="0" borderId="3" xfId="21" applyFont="1" applyFill="1" applyBorder="1" applyAlignment="1">
      <alignment horizontal="center" vertical="center" wrapText="1"/>
      <protection/>
    </xf>
    <xf numFmtId="0" fontId="2" fillId="0" borderId="0" xfId="21" applyFont="1" applyFill="1" applyBorder="1" applyAlignment="1">
      <alignment horizontal="center" vertical="center" wrapText="1"/>
      <protection/>
    </xf>
    <xf numFmtId="0" fontId="2" fillId="0" borderId="3" xfId="21" applyFont="1" applyFill="1" applyBorder="1" applyAlignment="1">
      <alignment horizontal="center" vertical="center"/>
      <protection/>
    </xf>
    <xf numFmtId="0" fontId="2" fillId="0" borderId="0" xfId="21" applyFont="1" applyFill="1" applyBorder="1" applyAlignment="1">
      <alignment vertical="center"/>
      <protection/>
    </xf>
    <xf numFmtId="0" fontId="2" fillId="0" borderId="3" xfId="21" applyFont="1" applyFill="1" applyBorder="1" applyAlignment="1" quotePrefix="1">
      <alignment horizontal="center" vertical="center"/>
      <protection/>
    </xf>
    <xf numFmtId="0" fontId="2" fillId="0" borderId="10" xfId="21" applyFont="1" applyFill="1" applyBorder="1" applyAlignment="1">
      <alignment vertical="center"/>
      <protection/>
    </xf>
    <xf numFmtId="0" fontId="5" fillId="0" borderId="3" xfId="21" applyFont="1" applyFill="1" applyBorder="1" applyAlignment="1" quotePrefix="1">
      <alignment horizontal="center" vertical="center"/>
      <protection/>
    </xf>
    <xf numFmtId="0" fontId="5" fillId="0" borderId="10" xfId="21" applyFont="1" applyFill="1" applyBorder="1" applyAlignment="1">
      <alignment vertical="center"/>
      <protection/>
    </xf>
    <xf numFmtId="0" fontId="5" fillId="0" borderId="0" xfId="21" applyFont="1" applyFill="1" applyBorder="1" applyAlignment="1">
      <alignment vertical="center"/>
      <protection/>
    </xf>
    <xf numFmtId="0" fontId="5" fillId="0" borderId="0" xfId="21" applyFont="1" applyFill="1" applyAlignment="1">
      <alignment vertical="center"/>
      <protection/>
    </xf>
    <xf numFmtId="0" fontId="2" fillId="0" borderId="11" xfId="21" applyFont="1" applyFill="1" applyBorder="1" applyAlignment="1">
      <alignment horizontal="center" vertical="center" wrapText="1"/>
      <protection/>
    </xf>
    <xf numFmtId="0" fontId="2" fillId="0" borderId="1" xfId="21" applyFont="1" applyFill="1" applyBorder="1" applyAlignment="1">
      <alignment horizontal="center" vertical="center" wrapText="1"/>
      <protection/>
    </xf>
    <xf numFmtId="0" fontId="2" fillId="0" borderId="3" xfId="20" applyFont="1" applyFill="1" applyBorder="1" applyAlignment="1" quotePrefix="1">
      <alignment horizontal="center" vertical="center"/>
      <protection/>
    </xf>
    <xf numFmtId="0" fontId="5" fillId="0" borderId="3" xfId="20" applyFont="1" applyFill="1" applyBorder="1" applyAlignment="1" quotePrefix="1">
      <alignment horizontal="center" vertical="center"/>
      <protection/>
    </xf>
    <xf numFmtId="38" fontId="47" fillId="0" borderId="10" xfId="16" applyFont="1" applyFill="1" applyBorder="1" applyAlignment="1">
      <alignment vertical="center"/>
    </xf>
    <xf numFmtId="38" fontId="47" fillId="0" borderId="0" xfId="16" applyFont="1" applyFill="1" applyBorder="1" applyAlignment="1">
      <alignment vertical="center"/>
    </xf>
    <xf numFmtId="176" fontId="28" fillId="0" borderId="0" xfId="16" applyNumberFormat="1" applyFont="1" applyFill="1" applyBorder="1" applyAlignment="1" quotePrefix="1">
      <alignment horizontal="right" vertical="center"/>
    </xf>
    <xf numFmtId="38" fontId="50" fillId="0" borderId="1" xfId="16" applyFont="1" applyFill="1" applyBorder="1" applyAlignment="1">
      <alignment vertical="center"/>
    </xf>
    <xf numFmtId="38" fontId="50" fillId="0" borderId="0" xfId="16" applyFont="1" applyFill="1" applyBorder="1" applyAlignment="1">
      <alignment vertical="center"/>
    </xf>
    <xf numFmtId="49" fontId="8"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xf>
    <xf numFmtId="0" fontId="9" fillId="0" borderId="0" xfId="0" applyFont="1" applyFill="1" applyAlignment="1">
      <alignment horizontal="center" vertical="center"/>
    </xf>
    <xf numFmtId="0" fontId="25" fillId="0" borderId="1" xfId="0" applyFont="1" applyFill="1" applyBorder="1" applyAlignment="1">
      <alignment wrapText="1"/>
    </xf>
    <xf numFmtId="0" fontId="2" fillId="0" borderId="0" xfId="0" applyFont="1" applyFill="1" applyBorder="1" applyAlignment="1">
      <alignment horizontal="distributed" vertical="center" shrinkToFit="1"/>
    </xf>
    <xf numFmtId="0" fontId="5" fillId="0" borderId="0" xfId="0" applyFont="1" applyFill="1" applyBorder="1" applyAlignment="1">
      <alignment horizontal="center" vertical="center" wrapText="1"/>
    </xf>
    <xf numFmtId="0" fontId="27" fillId="0" borderId="0" xfId="0" applyFont="1" applyFill="1" applyBorder="1" applyAlignment="1">
      <alignment horizontal="distributed" vertical="center" shrinkToFit="1"/>
    </xf>
    <xf numFmtId="0" fontId="6" fillId="0" borderId="0" xfId="0" applyFont="1" applyFill="1" applyAlignment="1">
      <alignment vertical="center"/>
    </xf>
    <xf numFmtId="38" fontId="37" fillId="0" borderId="10" xfId="16" applyFont="1" applyFill="1" applyBorder="1" applyAlignment="1">
      <alignment horizontal="right" vertical="center"/>
    </xf>
    <xf numFmtId="183" fontId="2" fillId="0" borderId="0" xfId="16" applyNumberFormat="1" applyFont="1" applyFill="1" applyBorder="1" applyAlignment="1">
      <alignment vertical="center"/>
    </xf>
    <xf numFmtId="183" fontId="5" fillId="0" borderId="0" xfId="16" applyNumberFormat="1" applyFont="1" applyFill="1" applyBorder="1" applyAlignment="1">
      <alignment vertical="center"/>
    </xf>
    <xf numFmtId="183" fontId="2" fillId="0" borderId="0" xfId="16" applyNumberFormat="1" applyFont="1" applyFill="1" applyBorder="1" applyAlignment="1" quotePrefix="1">
      <alignment horizontal="right" vertical="center"/>
    </xf>
    <xf numFmtId="0" fontId="28" fillId="0" borderId="0" xfId="0" applyFont="1" applyFill="1" applyBorder="1" applyAlignment="1">
      <alignment vertical="center"/>
    </xf>
    <xf numFmtId="38" fontId="52" fillId="0" borderId="0" xfId="16" applyFont="1" applyFill="1" applyAlignment="1">
      <alignment vertical="center"/>
    </xf>
    <xf numFmtId="38" fontId="52" fillId="0" borderId="0" xfId="16" applyFont="1" applyFill="1" applyAlignment="1">
      <alignment horizontal="right" vertical="center"/>
    </xf>
    <xf numFmtId="3" fontId="52" fillId="0" borderId="0" xfId="16" applyNumberFormat="1" applyFont="1" applyFill="1" applyAlignment="1">
      <alignment horizontal="right" vertical="center"/>
    </xf>
    <xf numFmtId="180" fontId="52" fillId="0" borderId="0" xfId="16" applyNumberFormat="1" applyFont="1" applyFill="1" applyAlignment="1">
      <alignment horizontal="right" vertical="center"/>
    </xf>
    <xf numFmtId="176" fontId="52" fillId="0" borderId="0" xfId="16" applyNumberFormat="1" applyFont="1" applyFill="1" applyAlignment="1">
      <alignment horizontal="right" vertical="center"/>
    </xf>
    <xf numFmtId="0" fontId="52" fillId="0" borderId="0" xfId="16" applyNumberFormat="1" applyFont="1" applyFill="1" applyAlignment="1">
      <alignment horizontal="right" vertical="center"/>
    </xf>
    <xf numFmtId="176" fontId="52" fillId="0" borderId="0" xfId="16" applyNumberFormat="1" applyFont="1" applyFill="1" applyAlignment="1" quotePrefix="1">
      <alignment horizontal="right" vertical="center"/>
    </xf>
    <xf numFmtId="0" fontId="52" fillId="0" borderId="0" xfId="16" applyNumberFormat="1" applyFont="1" applyFill="1" applyAlignment="1" quotePrefix="1">
      <alignment horizontal="right" vertical="center"/>
    </xf>
    <xf numFmtId="180" fontId="52" fillId="0" borderId="0" xfId="16" applyNumberFormat="1" applyFont="1" applyFill="1" applyAlignment="1" quotePrefix="1">
      <alignment horizontal="right" vertical="center"/>
    </xf>
    <xf numFmtId="180" fontId="51" fillId="0" borderId="0" xfId="16" applyNumberFormat="1" applyFont="1" applyFill="1" applyAlignment="1">
      <alignment horizontal="right" vertical="center"/>
    </xf>
    <xf numFmtId="176" fontId="51" fillId="0" borderId="0" xfId="16" applyNumberFormat="1" applyFont="1" applyFill="1" applyAlignment="1">
      <alignment horizontal="right" vertical="center"/>
    </xf>
    <xf numFmtId="0" fontId="51" fillId="0" borderId="0" xfId="0" applyFont="1" applyFill="1" applyAlignment="1">
      <alignment vertical="center"/>
    </xf>
    <xf numFmtId="181" fontId="52" fillId="0" borderId="0" xfId="0" applyNumberFormat="1" applyFont="1" applyFill="1" applyAlignment="1">
      <alignment vertical="center"/>
    </xf>
    <xf numFmtId="190" fontId="52" fillId="0" borderId="0" xfId="16" applyNumberFormat="1" applyFont="1" applyFill="1" applyAlignment="1">
      <alignment horizontal="right" vertical="center"/>
    </xf>
    <xf numFmtId="190" fontId="52" fillId="0" borderId="0" xfId="0" applyNumberFormat="1" applyFont="1" applyFill="1" applyAlignment="1">
      <alignment vertical="center"/>
    </xf>
    <xf numFmtId="183" fontId="2" fillId="0" borderId="6" xfId="16" applyNumberFormat="1" applyFont="1" applyFill="1" applyBorder="1" applyAlignment="1">
      <alignment vertical="center"/>
    </xf>
    <xf numFmtId="183" fontId="2" fillId="0" borderId="1" xfId="16" applyNumberFormat="1" applyFont="1" applyFill="1" applyBorder="1" applyAlignment="1">
      <alignment vertical="center"/>
    </xf>
    <xf numFmtId="183" fontId="5" fillId="0" borderId="0" xfId="16" applyNumberFormat="1" applyFont="1" applyFill="1" applyBorder="1" applyAlignment="1" quotePrefix="1">
      <alignment horizontal="right" vertical="center"/>
    </xf>
    <xf numFmtId="0" fontId="5" fillId="0" borderId="37" xfId="0" applyFont="1" applyFill="1" applyBorder="1" applyAlignment="1">
      <alignment vertical="center"/>
    </xf>
    <xf numFmtId="38" fontId="53" fillId="0" borderId="10" xfId="16" applyFont="1" applyFill="1" applyBorder="1" applyAlignment="1">
      <alignment horizontal="right" vertical="center"/>
    </xf>
    <xf numFmtId="38" fontId="53" fillId="0" borderId="0" xfId="16" applyFont="1" applyFill="1" applyBorder="1" applyAlignment="1">
      <alignment horizontal="right" vertical="center"/>
    </xf>
    <xf numFmtId="183" fontId="2" fillId="0" borderId="5" xfId="16" applyNumberFormat="1" applyFont="1" applyFill="1" applyBorder="1" applyAlignment="1">
      <alignment vertical="center"/>
    </xf>
    <xf numFmtId="183" fontId="2" fillId="0" borderId="7" xfId="16" applyNumberFormat="1" applyFont="1" applyFill="1" applyBorder="1" applyAlignment="1">
      <alignment vertical="center"/>
    </xf>
    <xf numFmtId="183" fontId="5" fillId="0" borderId="7" xfId="16" applyNumberFormat="1" applyFont="1" applyFill="1" applyBorder="1" applyAlignment="1">
      <alignment vertical="center"/>
    </xf>
    <xf numFmtId="0" fontId="2" fillId="0" borderId="35" xfId="0" applyFont="1" applyFill="1" applyBorder="1" applyAlignment="1">
      <alignment horizontal="center" vertical="center" wrapText="1"/>
    </xf>
    <xf numFmtId="0" fontId="2" fillId="0" borderId="21" xfId="0" applyFont="1" applyFill="1" applyBorder="1" applyAlignment="1">
      <alignment horizontal="center" vertical="center" wrapText="1"/>
    </xf>
    <xf numFmtId="38" fontId="2" fillId="0" borderId="38" xfId="16" applyFont="1" applyFill="1" applyBorder="1" applyAlignment="1">
      <alignment horizontal="center" vertical="center" wrapText="1"/>
    </xf>
    <xf numFmtId="38" fontId="2" fillId="0" borderId="39" xfId="16"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Border="1" applyAlignment="1">
      <alignment vertical="center"/>
    </xf>
    <xf numFmtId="0" fontId="2" fillId="0" borderId="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7" fillId="0" borderId="4" xfId="20" applyFont="1" applyFill="1" applyBorder="1" applyAlignment="1">
      <alignment horizontal="center" vertical="distributed" textRotation="255" wrapText="1"/>
      <protection/>
    </xf>
    <xf numFmtId="38" fontId="2" fillId="0" borderId="1" xfId="16" applyFont="1" applyFill="1" applyBorder="1" applyAlignment="1">
      <alignment horizontal="right" vertical="center"/>
    </xf>
    <xf numFmtId="0" fontId="25" fillId="0" borderId="0" xfId="0" applyFont="1" applyFill="1" applyAlignment="1">
      <alignment horizontal="center" vertical="center"/>
    </xf>
    <xf numFmtId="38" fontId="2" fillId="0" borderId="15" xfId="16" applyFont="1" applyFill="1" applyBorder="1" applyAlignment="1">
      <alignment horizontal="center" vertical="center" wrapText="1"/>
    </xf>
    <xf numFmtId="0" fontId="2" fillId="0" borderId="12" xfId="0" applyFont="1" applyFill="1" applyBorder="1" applyAlignment="1">
      <alignment horizontal="center" vertical="center" wrapText="1"/>
    </xf>
    <xf numFmtId="38" fontId="2" fillId="0" borderId="10" xfId="16"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16" xfId="0" applyFont="1" applyFill="1" applyBorder="1" applyAlignment="1">
      <alignment horizontal="center" vertical="center"/>
    </xf>
    <xf numFmtId="0" fontId="26" fillId="0" borderId="14" xfId="20" applyFont="1" applyFill="1" applyBorder="1" applyAlignment="1">
      <alignment horizontal="center" vertical="center"/>
      <protection/>
    </xf>
    <xf numFmtId="0" fontId="26" fillId="0" borderId="27" xfId="20" applyFont="1" applyFill="1" applyBorder="1" applyAlignment="1">
      <alignment horizontal="center" vertical="center" textRotation="255" shrinkToFit="1"/>
      <protection/>
    </xf>
    <xf numFmtId="0" fontId="26" fillId="0" borderId="12" xfId="20" applyFont="1" applyFill="1" applyBorder="1" applyAlignment="1">
      <alignment horizontal="center" vertical="center" textRotation="255" shrinkToFit="1"/>
      <protection/>
    </xf>
    <xf numFmtId="0" fontId="26" fillId="0" borderId="8" xfId="20" applyFont="1" applyFill="1" applyBorder="1" applyAlignment="1">
      <alignment horizontal="center" vertical="distributed" textRotation="255" wrapText="1"/>
      <protection/>
    </xf>
    <xf numFmtId="0" fontId="26" fillId="0" borderId="12" xfId="20" applyFont="1" applyFill="1" applyBorder="1" applyAlignment="1">
      <alignment horizontal="center" vertical="distributed" textRotation="255" wrapText="1"/>
      <protection/>
    </xf>
    <xf numFmtId="0" fontId="26" fillId="0" borderId="4" xfId="20" applyFont="1" applyFill="1" applyBorder="1" applyAlignment="1">
      <alignment horizontal="center" vertical="distributed" textRotation="255" wrapText="1"/>
      <protection/>
    </xf>
    <xf numFmtId="0" fontId="27" fillId="0" borderId="12" xfId="20" applyFont="1" applyFill="1" applyBorder="1" applyAlignment="1">
      <alignment horizontal="center" vertical="distributed" textRotation="255" wrapText="1"/>
      <protection/>
    </xf>
    <xf numFmtId="0" fontId="26" fillId="0" borderId="35" xfId="20" applyFont="1" applyFill="1" applyBorder="1" applyAlignment="1">
      <alignment horizontal="center" vertical="center"/>
      <protection/>
    </xf>
    <xf numFmtId="0" fontId="26" fillId="0" borderId="21" xfId="20" applyFont="1" applyFill="1" applyBorder="1" applyAlignment="1">
      <alignment horizontal="center" vertical="center"/>
      <protection/>
    </xf>
    <xf numFmtId="0" fontId="26" fillId="0" borderId="27" xfId="20" applyFont="1" applyFill="1" applyBorder="1" applyAlignment="1">
      <alignment horizontal="center" vertical="center" textRotation="255"/>
      <protection/>
    </xf>
    <xf numFmtId="0" fontId="14" fillId="0" borderId="0" xfId="20" applyFont="1" applyAlignment="1">
      <alignment horizontal="center" vertical="center"/>
      <protection/>
    </xf>
    <xf numFmtId="0" fontId="31" fillId="0" borderId="0" xfId="20" applyFont="1" applyFill="1" applyBorder="1" applyAlignment="1">
      <alignment horizontal="center" vertical="center"/>
      <protection/>
    </xf>
    <xf numFmtId="0" fontId="26" fillId="0" borderId="10" xfId="20" applyFont="1" applyFill="1" applyBorder="1" applyAlignment="1">
      <alignment horizontal="center" vertical="distributed" textRotation="255" wrapText="1"/>
      <protection/>
    </xf>
    <xf numFmtId="0" fontId="26" fillId="0" borderId="5" xfId="20" applyFont="1" applyFill="1" applyBorder="1" applyAlignment="1">
      <alignment horizontal="center" vertical="distributed" textRotation="255" wrapText="1"/>
      <protection/>
    </xf>
    <xf numFmtId="0" fontId="26" fillId="0" borderId="4" xfId="20" applyFont="1" applyFill="1" applyBorder="1" applyAlignment="1">
      <alignment horizontal="center" vertical="center"/>
      <protection/>
    </xf>
    <xf numFmtId="0" fontId="26" fillId="0" borderId="8" xfId="20" applyFont="1" applyFill="1" applyBorder="1" applyAlignment="1">
      <alignment horizontal="center" vertical="center"/>
      <protection/>
    </xf>
    <xf numFmtId="0" fontId="26" fillId="0" borderId="14" xfId="0" applyFont="1" applyFill="1" applyBorder="1" applyAlignment="1">
      <alignment horizontal="center" vertical="center"/>
    </xf>
    <xf numFmtId="0" fontId="26" fillId="0" borderId="4" xfId="20" applyFont="1" applyFill="1" applyBorder="1" applyAlignment="1">
      <alignment horizontal="center" vertical="center" textRotation="255" wrapText="1" shrinkToFit="1"/>
      <protection/>
    </xf>
    <xf numFmtId="0" fontId="26" fillId="0" borderId="4" xfId="20" applyFont="1" applyFill="1" applyBorder="1" applyAlignment="1">
      <alignment horizontal="center" vertical="center" wrapText="1" shrinkToFit="1"/>
      <protection/>
    </xf>
    <xf numFmtId="0" fontId="26" fillId="0" borderId="39" xfId="20" applyFont="1" applyFill="1" applyBorder="1" applyAlignment="1">
      <alignment horizontal="center" vertical="center"/>
      <protection/>
    </xf>
    <xf numFmtId="0" fontId="2" fillId="0" borderId="3" xfId="20" applyFont="1" applyFill="1" applyBorder="1" applyAlignment="1">
      <alignment horizontal="center" vertical="center"/>
      <protection/>
    </xf>
    <xf numFmtId="0" fontId="2" fillId="0" borderId="16" xfId="20" applyFont="1" applyFill="1" applyBorder="1" applyAlignment="1">
      <alignment horizontal="center" vertical="center"/>
      <protection/>
    </xf>
    <xf numFmtId="0" fontId="26" fillId="0" borderId="30" xfId="20" applyFont="1" applyFill="1" applyBorder="1" applyAlignment="1">
      <alignment horizontal="center" vertical="center" textRotation="255"/>
      <protection/>
    </xf>
    <xf numFmtId="0" fontId="26" fillId="0" borderId="12" xfId="20" applyFont="1" applyFill="1" applyBorder="1" applyAlignment="1">
      <alignment horizontal="center" vertical="center" textRotation="255"/>
      <protection/>
    </xf>
    <xf numFmtId="0" fontId="26" fillId="0" borderId="16" xfId="20" applyFont="1" applyFill="1" applyBorder="1" applyAlignment="1">
      <alignment horizontal="center" vertical="center"/>
      <protection/>
    </xf>
    <xf numFmtId="0" fontId="26" fillId="0" borderId="15" xfId="20" applyFont="1" applyFill="1" applyBorder="1" applyAlignment="1">
      <alignment horizontal="center" vertical="center"/>
      <protection/>
    </xf>
    <xf numFmtId="0" fontId="26" fillId="0" borderId="12" xfId="20" applyFont="1" applyFill="1" applyBorder="1" applyAlignment="1">
      <alignment horizontal="center" vertical="center"/>
      <protection/>
    </xf>
    <xf numFmtId="0" fontId="26" fillId="0" borderId="10" xfId="20" applyFont="1" applyFill="1" applyBorder="1" applyAlignment="1">
      <alignment horizontal="center" vertical="center"/>
      <protection/>
    </xf>
    <xf numFmtId="0" fontId="26" fillId="0" borderId="0"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12" xfId="20" applyFont="1" applyFill="1" applyBorder="1" applyAlignment="1">
      <alignment horizontal="center" vertical="center" textRotation="255" wrapText="1" shrinkToFit="1"/>
      <protection/>
    </xf>
    <xf numFmtId="0" fontId="2" fillId="0" borderId="10" xfId="20" applyFont="1" applyFill="1" applyBorder="1" applyAlignment="1">
      <alignment horizontal="center" vertical="center" wrapText="1"/>
      <protection/>
    </xf>
    <xf numFmtId="0" fontId="2" fillId="0" borderId="5" xfId="20" applyFont="1" applyFill="1" applyBorder="1" applyAlignment="1">
      <alignment horizontal="center" vertical="center" wrapText="1"/>
      <protection/>
    </xf>
    <xf numFmtId="0" fontId="2" fillId="0" borderId="15" xfId="20" applyFont="1" applyFill="1" applyBorder="1" applyAlignment="1">
      <alignment horizontal="center" vertical="center" wrapText="1"/>
      <protection/>
    </xf>
    <xf numFmtId="0" fontId="2" fillId="0" borderId="12" xfId="20" applyFont="1" applyFill="1" applyBorder="1" applyAlignment="1">
      <alignment horizontal="center" vertical="center" wrapText="1"/>
      <protection/>
    </xf>
    <xf numFmtId="0" fontId="2" fillId="0" borderId="0" xfId="20" applyFont="1" applyFill="1" applyBorder="1" applyAlignment="1">
      <alignment vertical="center" textRotation="255"/>
      <protection/>
    </xf>
    <xf numFmtId="0" fontId="2" fillId="0" borderId="37" xfId="20" applyFont="1" applyFill="1" applyBorder="1" applyAlignment="1">
      <alignment horizontal="center" vertical="center"/>
      <protection/>
    </xf>
    <xf numFmtId="0" fontId="2" fillId="0" borderId="36" xfId="20" applyFont="1" applyFill="1" applyBorder="1" applyAlignment="1">
      <alignment horizontal="center" vertical="center"/>
      <protection/>
    </xf>
    <xf numFmtId="0" fontId="2" fillId="0" borderId="0" xfId="20" applyFont="1" applyFill="1" applyBorder="1" applyAlignment="1">
      <alignment horizontal="center" vertical="center"/>
      <protection/>
    </xf>
    <xf numFmtId="0" fontId="2" fillId="0" borderId="7" xfId="20" applyFont="1" applyFill="1" applyBorder="1" applyAlignment="1">
      <alignment horizontal="center" vertical="center"/>
      <protection/>
    </xf>
    <xf numFmtId="0" fontId="8" fillId="0" borderId="0" xfId="20" applyFont="1" applyFill="1" applyAlignment="1">
      <alignment vertical="center"/>
      <protection/>
    </xf>
    <xf numFmtId="0" fontId="8" fillId="0" borderId="0" xfId="0" applyFont="1" applyFill="1" applyAlignment="1">
      <alignment vertical="center"/>
    </xf>
    <xf numFmtId="0" fontId="2" fillId="0" borderId="0" xfId="20" applyFont="1" applyFill="1" applyBorder="1" applyAlignment="1">
      <alignment horizontal="center" vertical="center" wrapText="1"/>
      <protection/>
    </xf>
    <xf numFmtId="0" fontId="9" fillId="0" borderId="0" xfId="20" applyFont="1" applyFill="1" applyAlignment="1">
      <alignment horizontal="center" vertical="center"/>
      <protection/>
    </xf>
    <xf numFmtId="0" fontId="25" fillId="0" borderId="0" xfId="20" applyFont="1" applyFill="1" applyBorder="1" applyAlignment="1">
      <alignment horizontal="center" vertical="center"/>
      <protection/>
    </xf>
    <xf numFmtId="0" fontId="8" fillId="0"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0" borderId="17" xfId="0" applyFont="1" applyFill="1" applyBorder="1" applyAlignment="1">
      <alignment horizontal="left" vertical="center"/>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0" xfId="21" applyFont="1" applyFill="1" applyAlignment="1">
      <alignment horizontal="center" vertical="center"/>
      <protection/>
    </xf>
    <xf numFmtId="0" fontId="25" fillId="0" borderId="0" xfId="21" applyFont="1" applyFill="1" applyAlignment="1">
      <alignment horizontal="center" vertical="center"/>
      <protection/>
    </xf>
    <xf numFmtId="0" fontId="26" fillId="0" borderId="27" xfId="22" applyFont="1" applyFill="1" applyBorder="1" applyAlignment="1">
      <alignment vertical="distributed" wrapText="1"/>
      <protection/>
    </xf>
    <xf numFmtId="0" fontId="26" fillId="0" borderId="15" xfId="22" applyFont="1" applyFill="1" applyBorder="1" applyAlignment="1">
      <alignment vertical="distributed" wrapText="1"/>
      <protection/>
    </xf>
    <xf numFmtId="0" fontId="26" fillId="0" borderId="12" xfId="22" applyFont="1" applyFill="1" applyBorder="1" applyAlignment="1">
      <alignment vertical="distributed" wrapText="1"/>
      <protection/>
    </xf>
    <xf numFmtId="0" fontId="31" fillId="0" borderId="0" xfId="22" applyFont="1" applyFill="1" applyAlignment="1">
      <alignment horizontal="center" vertical="center"/>
      <protection/>
    </xf>
    <xf numFmtId="0" fontId="26" fillId="0" borderId="2" xfId="22" applyFont="1" applyFill="1" applyBorder="1" applyAlignment="1">
      <alignment horizontal="center" vertical="center" textRotation="255"/>
      <protection/>
    </xf>
    <xf numFmtId="0" fontId="26" fillId="0" borderId="0" xfId="22" applyFont="1" applyFill="1" applyBorder="1" applyAlignment="1">
      <alignment horizontal="center" vertical="center" textRotation="255"/>
      <protection/>
    </xf>
    <xf numFmtId="0" fontId="26" fillId="0" borderId="1" xfId="22" applyFont="1" applyFill="1" applyBorder="1" applyAlignment="1">
      <alignment horizontal="center" vertical="center" textRotation="255"/>
      <protection/>
    </xf>
    <xf numFmtId="0" fontId="26" fillId="0" borderId="40" xfId="22" applyFont="1" applyFill="1" applyBorder="1" applyAlignment="1">
      <alignment horizontal="center" vertical="center" textRotation="255"/>
      <protection/>
    </xf>
    <xf numFmtId="0" fontId="26" fillId="0" borderId="41" xfId="22" applyFont="1" applyFill="1" applyBorder="1" applyAlignment="1">
      <alignment horizontal="center" vertical="center" textRotation="255"/>
      <protection/>
    </xf>
    <xf numFmtId="0" fontId="26" fillId="0" borderId="42" xfId="22" applyFont="1" applyFill="1" applyBorder="1" applyAlignment="1">
      <alignment horizontal="center" vertical="center" textRotation="255"/>
      <protection/>
    </xf>
    <xf numFmtId="0" fontId="26" fillId="0" borderId="43" xfId="22" applyFont="1" applyFill="1" applyBorder="1" applyAlignment="1">
      <alignment horizontal="center" vertical="center" textRotation="255"/>
      <protection/>
    </xf>
    <xf numFmtId="0" fontId="26" fillId="0" borderId="44" xfId="22" applyFont="1" applyFill="1" applyBorder="1" applyAlignment="1">
      <alignment horizontal="center" vertical="center" textRotation="255"/>
      <protection/>
    </xf>
    <xf numFmtId="0" fontId="26" fillId="0" borderId="27" xfId="22" applyFont="1" applyFill="1" applyBorder="1" applyAlignment="1">
      <alignment vertical="center"/>
      <protection/>
    </xf>
    <xf numFmtId="0" fontId="26" fillId="0" borderId="12" xfId="22" applyFont="1" applyFill="1" applyBorder="1" applyAlignment="1">
      <alignment vertical="center"/>
      <protection/>
    </xf>
    <xf numFmtId="0" fontId="26" fillId="0" borderId="23" xfId="22" applyFont="1" applyFill="1" applyBorder="1" applyAlignment="1">
      <alignment horizontal="center" vertical="center"/>
      <protection/>
    </xf>
    <xf numFmtId="0" fontId="26" fillId="0" borderId="29" xfId="22" applyFont="1" applyFill="1" applyBorder="1" applyAlignment="1">
      <alignment horizontal="center" vertical="center"/>
      <protection/>
    </xf>
    <xf numFmtId="0" fontId="26" fillId="0" borderId="45" xfId="22" applyFont="1" applyFill="1" applyBorder="1" applyAlignment="1">
      <alignment horizontal="center" vertical="center" textRotation="255"/>
      <protection/>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15" xfId="0" applyFont="1" applyFill="1" applyBorder="1" applyAlignment="1">
      <alignment horizontal="left" vertical="center" wrapText="1"/>
    </xf>
    <xf numFmtId="49" fontId="9"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10" xfId="0" applyFont="1" applyBorder="1" applyAlignment="1">
      <alignment horizontal="center" vertical="distributed"/>
    </xf>
    <xf numFmtId="49" fontId="2" fillId="0" borderId="3" xfId="0" applyNumberFormat="1" applyFont="1" applyFill="1" applyBorder="1" applyAlignment="1">
      <alignment horizontal="center" vertical="center" wrapText="1"/>
    </xf>
    <xf numFmtId="0" fontId="33" fillId="0" borderId="0"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26" fillId="0" borderId="0" xfId="0" applyFont="1" applyFill="1" applyBorder="1" applyAlignment="1">
      <alignment horizontal="left" vertical="center" wrapText="1" shrinkToFit="1"/>
    </xf>
    <xf numFmtId="0" fontId="26" fillId="0" borderId="3" xfId="0" applyFont="1" applyFill="1" applyBorder="1" applyAlignment="1">
      <alignment horizontal="left" vertical="center" wrapText="1" shrinkToFit="1"/>
    </xf>
    <xf numFmtId="0" fontId="8" fillId="0" borderId="15" xfId="0" applyFont="1" applyFill="1" applyBorder="1" applyAlignment="1">
      <alignment horizontal="center" vertical="distributed" wrapText="1"/>
    </xf>
    <xf numFmtId="0" fontId="8" fillId="0" borderId="15" xfId="0" applyFont="1" applyFill="1" applyBorder="1" applyAlignment="1">
      <alignment/>
    </xf>
    <xf numFmtId="0" fontId="35" fillId="0" borderId="0" xfId="0" applyNumberFormat="1" applyFont="1" applyFill="1" applyBorder="1" applyAlignment="1">
      <alignment horizontal="center"/>
    </xf>
    <xf numFmtId="0" fontId="8" fillId="0" borderId="34"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distributed" textRotation="255" wrapText="1"/>
    </xf>
    <xf numFmtId="0" fontId="8" fillId="0" borderId="15" xfId="0" applyFont="1" applyFill="1" applyBorder="1" applyAlignment="1">
      <alignment horizontal="center" vertical="distributed" textRotation="255" wrapText="1"/>
    </xf>
    <xf numFmtId="0" fontId="8" fillId="0" borderId="15" xfId="0" applyFont="1" applyFill="1" applyBorder="1" applyAlignment="1">
      <alignment horizontal="center" vertical="distributed" textRotation="255"/>
    </xf>
    <xf numFmtId="38" fontId="25" fillId="0" borderId="1" xfId="16" applyFont="1" applyFill="1" applyBorder="1" applyAlignment="1">
      <alignment horizontal="right" vertical="center"/>
    </xf>
    <xf numFmtId="0" fontId="38" fillId="0" borderId="0" xfId="0" applyFont="1" applyFill="1" applyAlignment="1">
      <alignment horizontal="center" vertical="center"/>
    </xf>
    <xf numFmtId="0" fontId="8" fillId="0" borderId="36" xfId="0" applyNumberFormat="1" applyFont="1" applyFill="1" applyBorder="1" applyAlignment="1">
      <alignment horizontal="center" vertical="center" textRotation="255" wrapText="1"/>
    </xf>
    <xf numFmtId="0" fontId="8" fillId="0" borderId="3" xfId="0" applyNumberFormat="1" applyFont="1" applyFill="1" applyBorder="1" applyAlignment="1">
      <alignment horizontal="center" vertical="center" textRotation="255" wrapText="1"/>
    </xf>
    <xf numFmtId="0" fontId="8" fillId="0" borderId="3" xfId="0" applyFont="1" applyFill="1" applyBorder="1" applyAlignment="1">
      <alignment horizontal="center" vertical="center" textRotation="255" wrapText="1"/>
    </xf>
    <xf numFmtId="0" fontId="2" fillId="0" borderId="0" xfId="0" applyFont="1" applyFill="1" applyBorder="1" applyAlignment="1">
      <alignment horizontal="right" vertical="center"/>
    </xf>
    <xf numFmtId="0" fontId="2" fillId="0" borderId="16"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5" xfId="0" applyFont="1" applyFill="1" applyBorder="1" applyAlignment="1">
      <alignment horizontal="center" vertical="distributed" textRotation="255" wrapText="1"/>
    </xf>
    <xf numFmtId="0" fontId="2" fillId="0" borderId="3" xfId="0" applyFont="1" applyFill="1" applyBorder="1" applyAlignment="1">
      <alignment horizontal="center" vertical="distributed" textRotation="255" wrapText="1"/>
    </xf>
    <xf numFmtId="0" fontId="2" fillId="0" borderId="15" xfId="0" applyFont="1" applyFill="1" applyBorder="1" applyAlignment="1">
      <alignment horizontal="center" vertical="distributed" textRotation="255"/>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distributed" wrapText="1"/>
    </xf>
    <xf numFmtId="0" fontId="2" fillId="0" borderId="15" xfId="0" applyFont="1" applyFill="1" applyBorder="1" applyAlignment="1">
      <alignment/>
    </xf>
    <xf numFmtId="0" fontId="2" fillId="0" borderId="10" xfId="0" applyFont="1" applyFill="1" applyBorder="1" applyAlignment="1">
      <alignment horizontal="center" vertical="distributed" textRotation="255" wrapText="1"/>
    </xf>
    <xf numFmtId="0" fontId="31" fillId="0" borderId="0" xfId="0" applyNumberFormat="1" applyFont="1" applyFill="1" applyBorder="1" applyAlignment="1">
      <alignment horizontal="center" vertical="center"/>
    </xf>
    <xf numFmtId="0" fontId="2" fillId="0" borderId="10" xfId="0" applyFont="1" applyFill="1" applyBorder="1" applyAlignment="1">
      <alignment horizontal="right" vertical="center"/>
    </xf>
    <xf numFmtId="37" fontId="2" fillId="0" borderId="0" xfId="0" applyNumberFormat="1" applyFont="1" applyFill="1" applyBorder="1" applyAlignment="1">
      <alignment horizontal="right" vertical="center"/>
    </xf>
    <xf numFmtId="38" fontId="32" fillId="0" borderId="1" xfId="16" applyFont="1" applyFill="1" applyBorder="1" applyAlignment="1">
      <alignment horizontal="right" vertical="center"/>
    </xf>
    <xf numFmtId="0" fontId="9" fillId="0" borderId="0" xfId="0" applyFont="1" applyFill="1" applyAlignment="1">
      <alignment horizontal="center" vertical="center"/>
    </xf>
    <xf numFmtId="0" fontId="2" fillId="0" borderId="3" xfId="0" applyFont="1" applyFill="1" applyBorder="1" applyAlignment="1">
      <alignment vertical="center" textRotation="255"/>
    </xf>
    <xf numFmtId="0" fontId="2" fillId="0" borderId="11" xfId="0" applyFont="1" applyFill="1" applyBorder="1" applyAlignment="1">
      <alignment vertical="center" textRotation="255"/>
    </xf>
    <xf numFmtId="0" fontId="2" fillId="0" borderId="0" xfId="0" applyFont="1" applyFill="1" applyBorder="1" applyAlignment="1">
      <alignment horizontal="distributed" vertical="center" wrapText="1"/>
    </xf>
    <xf numFmtId="0" fontId="2" fillId="0" borderId="1" xfId="0" applyFont="1" applyFill="1" applyBorder="1" applyAlignment="1">
      <alignment horizontal="distributed" vertical="center" wrapText="1"/>
    </xf>
    <xf numFmtId="0" fontId="2" fillId="0" borderId="3" xfId="0" applyFont="1" applyFill="1" applyBorder="1" applyAlignment="1">
      <alignment horizontal="distributed" vertical="center" textRotation="255"/>
    </xf>
    <xf numFmtId="0" fontId="2" fillId="0" borderId="16" xfId="0" applyFont="1" applyFill="1" applyBorder="1" applyAlignment="1">
      <alignment horizontal="distributed" vertical="center" textRotation="255"/>
    </xf>
    <xf numFmtId="0" fontId="2" fillId="0" borderId="7" xfId="0" applyFont="1" applyFill="1" applyBorder="1" applyAlignment="1">
      <alignment horizontal="distributed" vertical="center" wrapText="1"/>
    </xf>
    <xf numFmtId="0" fontId="26" fillId="0" borderId="3" xfId="0" applyFont="1" applyFill="1" applyBorder="1" applyAlignment="1">
      <alignment horizontal="distributed" vertical="center" textRotation="255" wrapText="1" shrinkToFit="1"/>
    </xf>
    <xf numFmtId="0" fontId="26" fillId="0" borderId="16" xfId="0" applyFont="1" applyFill="1" applyBorder="1" applyAlignment="1">
      <alignment horizontal="distributed" vertical="center" textRotation="255" wrapText="1" shrinkToFit="1"/>
    </xf>
    <xf numFmtId="0" fontId="2" fillId="0" borderId="2" xfId="0" applyFont="1" applyFill="1" applyBorder="1" applyAlignment="1">
      <alignment horizontal="distributed" vertical="center" wrapText="1"/>
    </xf>
    <xf numFmtId="0" fontId="2" fillId="0" borderId="7" xfId="0" applyFont="1" applyFill="1" applyBorder="1" applyAlignment="1">
      <alignment horizontal="center" vertical="center"/>
    </xf>
    <xf numFmtId="0" fontId="2" fillId="0" borderId="2" xfId="0" applyFont="1" applyFill="1" applyBorder="1" applyAlignment="1">
      <alignment horizontal="distributed" vertical="center" wrapText="1"/>
    </xf>
    <xf numFmtId="0" fontId="2" fillId="0" borderId="9" xfId="0" applyFont="1" applyFill="1" applyBorder="1" applyAlignment="1">
      <alignment horizontal="distributed" vertical="center" wrapText="1"/>
    </xf>
    <xf numFmtId="0" fontId="2" fillId="0" borderId="9"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39" fillId="0" borderId="0" xfId="0" applyFont="1" applyAlignment="1">
      <alignment horizontal="center" vertical="center"/>
    </xf>
    <xf numFmtId="0" fontId="9" fillId="0" borderId="0" xfId="0" applyFont="1" applyAlignment="1">
      <alignment horizontal="center" vertical="center"/>
    </xf>
    <xf numFmtId="0" fontId="25" fillId="0" borderId="0" xfId="0" applyFont="1" applyFill="1" applyBorder="1" applyAlignment="1">
      <alignment horizontal="center"/>
    </xf>
    <xf numFmtId="0" fontId="2" fillId="0" borderId="0" xfId="0" applyFont="1" applyFill="1" applyBorder="1" applyAlignment="1">
      <alignment horizontal="left" vertical="center"/>
    </xf>
    <xf numFmtId="183" fontId="2" fillId="0" borderId="0" xfId="0" applyNumberFormat="1" applyFont="1" applyFill="1" applyBorder="1" applyAlignment="1">
      <alignment horizontal="left" vertical="center" wrapText="1"/>
    </xf>
    <xf numFmtId="0" fontId="2" fillId="0" borderId="9" xfId="0" applyFont="1" applyFill="1" applyBorder="1" applyAlignment="1">
      <alignment horizontal="center" vertical="center" textRotation="255" shrinkToFit="1"/>
    </xf>
    <xf numFmtId="0" fontId="2" fillId="0" borderId="3" xfId="0" applyFont="1" applyFill="1" applyBorder="1" applyAlignment="1">
      <alignment horizontal="center" vertical="center" textRotation="255" shrinkToFit="1"/>
    </xf>
    <xf numFmtId="0" fontId="5" fillId="0" borderId="0" xfId="0" applyFont="1" applyFill="1" applyBorder="1" applyAlignment="1">
      <alignment horizontal="center" vertical="center"/>
    </xf>
    <xf numFmtId="0" fontId="2" fillId="0" borderId="35" xfId="0" applyFont="1" applyFill="1" applyBorder="1" applyAlignment="1">
      <alignment horizontal="center" vertical="center"/>
    </xf>
    <xf numFmtId="183" fontId="2" fillId="0" borderId="37" xfId="0" applyNumberFormat="1" applyFont="1" applyFill="1" applyBorder="1" applyAlignment="1">
      <alignment horizontal="center" vertical="center"/>
    </xf>
    <xf numFmtId="183" fontId="2" fillId="0" borderId="9" xfId="0" applyNumberFormat="1" applyFont="1" applyFill="1" applyBorder="1" applyAlignment="1">
      <alignment horizontal="center" vertical="center" wrapText="1"/>
    </xf>
    <xf numFmtId="183" fontId="2" fillId="0" borderId="16" xfId="0" applyNumberFormat="1" applyFont="1" applyFill="1" applyBorder="1" applyAlignment="1">
      <alignment horizontal="center" vertical="center" wrapText="1"/>
    </xf>
    <xf numFmtId="183" fontId="28" fillId="0" borderId="27" xfId="0" applyNumberFormat="1" applyFont="1" applyFill="1" applyBorder="1" applyAlignment="1">
      <alignment horizontal="center" vertical="center" wrapText="1"/>
    </xf>
    <xf numFmtId="183" fontId="28" fillId="0" borderId="12" xfId="0" applyNumberFormat="1" applyFont="1" applyFill="1" applyBorder="1" applyAlignment="1">
      <alignment horizontal="center" vertical="center" wrapText="1"/>
    </xf>
    <xf numFmtId="183" fontId="8" fillId="0" borderId="0" xfId="0" applyNumberFormat="1" applyFont="1" applyFill="1" applyAlignment="1">
      <alignment horizontal="right" vertical="center"/>
    </xf>
    <xf numFmtId="183" fontId="2" fillId="0" borderId="36" xfId="0" applyNumberFormat="1" applyFont="1" applyFill="1" applyBorder="1" applyAlignment="1">
      <alignment horizontal="center" vertical="center"/>
    </xf>
    <xf numFmtId="183" fontId="2" fillId="0" borderId="38" xfId="0" applyNumberFormat="1" applyFont="1" applyFill="1" applyBorder="1" applyAlignment="1">
      <alignment horizontal="center" vertical="center"/>
    </xf>
    <xf numFmtId="183" fontId="2" fillId="0" borderId="8"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xf>
    <xf numFmtId="183" fontId="8" fillId="0" borderId="37" xfId="0" applyNumberFormat="1" applyFont="1" applyFill="1" applyBorder="1" applyAlignment="1">
      <alignment horizontal="left" vertical="center" wrapText="1"/>
    </xf>
    <xf numFmtId="183" fontId="2" fillId="0" borderId="0" xfId="0" applyNumberFormat="1" applyFont="1" applyFill="1" applyBorder="1" applyAlignment="1">
      <alignment horizontal="center" vertical="center"/>
    </xf>
    <xf numFmtId="183" fontId="2" fillId="0" borderId="7" xfId="0" applyNumberFormat="1" applyFont="1" applyFill="1" applyBorder="1" applyAlignment="1">
      <alignment horizontal="center" vertical="center"/>
    </xf>
    <xf numFmtId="183" fontId="2" fillId="0" borderId="21" xfId="0" applyNumberFormat="1" applyFont="1" applyFill="1" applyBorder="1" applyAlignment="1">
      <alignment horizontal="center" vertical="center"/>
    </xf>
    <xf numFmtId="183" fontId="2" fillId="0" borderId="19" xfId="0" applyNumberFormat="1" applyFont="1" applyFill="1" applyBorder="1" applyAlignment="1">
      <alignment horizontal="center" vertical="center"/>
    </xf>
    <xf numFmtId="183" fontId="2" fillId="0" borderId="0" xfId="0" applyNumberFormat="1" applyFont="1" applyFill="1" applyAlignment="1">
      <alignment horizontal="right" vertical="center"/>
    </xf>
    <xf numFmtId="183" fontId="2" fillId="0" borderId="3" xfId="0" applyNumberFormat="1" applyFont="1" applyFill="1" applyBorder="1" applyAlignment="1">
      <alignment horizontal="center" vertical="center" wrapText="1"/>
    </xf>
    <xf numFmtId="183" fontId="2" fillId="0" borderId="27" xfId="0" applyNumberFormat="1" applyFont="1" applyFill="1" applyBorder="1" applyAlignment="1">
      <alignment horizontal="center" vertical="center" wrapText="1"/>
    </xf>
    <xf numFmtId="183" fontId="2" fillId="0" borderId="12" xfId="0" applyNumberFormat="1" applyFont="1" applyFill="1" applyBorder="1" applyAlignment="1">
      <alignment horizontal="center" vertical="center" wrapText="1"/>
    </xf>
    <xf numFmtId="183" fontId="2" fillId="0" borderId="15" xfId="0" applyNumberFormat="1" applyFont="1" applyFill="1" applyBorder="1" applyAlignment="1">
      <alignment horizontal="center" vertical="center" wrapText="1"/>
    </xf>
    <xf numFmtId="183" fontId="2" fillId="0" borderId="1" xfId="0" applyNumberFormat="1" applyFont="1" applyFill="1" applyBorder="1" applyAlignment="1">
      <alignment horizontal="right" vertical="center"/>
    </xf>
    <xf numFmtId="0" fontId="9" fillId="0" borderId="0" xfId="0" applyFont="1" applyBorder="1" applyAlignment="1">
      <alignment horizontal="center" vertical="center"/>
    </xf>
    <xf numFmtId="0" fontId="2" fillId="0" borderId="14" xfId="0" applyFont="1" applyFill="1" applyBorder="1" applyAlignment="1">
      <alignment horizontal="center" vertical="center"/>
    </xf>
    <xf numFmtId="38" fontId="2" fillId="0" borderId="4" xfId="16" applyFont="1" applyFill="1" applyBorder="1" applyAlignment="1">
      <alignment horizontal="center" vertical="center" wrapText="1"/>
    </xf>
    <xf numFmtId="38" fontId="26" fillId="0" borderId="4" xfId="16" applyFont="1" applyFill="1" applyBorder="1" applyAlignment="1">
      <alignment horizontal="center" vertical="center" wrapText="1"/>
    </xf>
    <xf numFmtId="38" fontId="2" fillId="0" borderId="8" xfId="16" applyFont="1" applyFill="1" applyBorder="1" applyAlignment="1">
      <alignment horizontal="center" vertical="center" shrinkToFit="1"/>
    </xf>
    <xf numFmtId="38" fontId="2" fillId="0" borderId="13" xfId="16" applyFont="1" applyFill="1" applyBorder="1" applyAlignment="1">
      <alignment horizontal="center" vertical="center" shrinkToFit="1"/>
    </xf>
    <xf numFmtId="38" fontId="2" fillId="0" borderId="14" xfId="16" applyFont="1" applyFill="1" applyBorder="1" applyAlignment="1">
      <alignment horizontal="center" vertical="center" shrinkToFit="1"/>
    </xf>
    <xf numFmtId="38" fontId="2" fillId="0" borderId="27" xfId="16" applyFont="1" applyFill="1" applyBorder="1" applyAlignment="1">
      <alignment horizontal="center" vertical="center" wrapText="1"/>
    </xf>
    <xf numFmtId="38" fontId="2" fillId="0" borderId="12" xfId="16" applyFont="1" applyFill="1" applyBorder="1" applyAlignment="1">
      <alignment horizontal="center" vertical="center" wrapText="1"/>
    </xf>
    <xf numFmtId="38" fontId="2" fillId="0" borderId="30" xfId="16" applyFont="1" applyFill="1" applyBorder="1" applyAlignment="1">
      <alignment horizontal="center" vertical="center" wrapText="1"/>
    </xf>
    <xf numFmtId="38" fontId="2" fillId="0" borderId="5" xfId="16" applyFont="1" applyFill="1" applyBorder="1" applyAlignment="1">
      <alignment horizontal="center" vertical="center" wrapText="1"/>
    </xf>
    <xf numFmtId="38" fontId="2" fillId="0" borderId="12" xfId="16" applyFont="1" applyFill="1" applyBorder="1" applyAlignment="1">
      <alignment horizontal="center" vertical="center"/>
    </xf>
    <xf numFmtId="38" fontId="2" fillId="0" borderId="5" xfId="16" applyFont="1" applyFill="1" applyBorder="1" applyAlignment="1">
      <alignment horizontal="center" vertical="center"/>
    </xf>
    <xf numFmtId="38" fontId="26" fillId="0" borderId="27" xfId="16" applyFont="1" applyFill="1" applyBorder="1" applyAlignment="1">
      <alignment horizontal="center" vertical="center" wrapText="1"/>
    </xf>
    <xf numFmtId="0" fontId="51" fillId="0" borderId="12" xfId="0" applyFont="1" applyBorder="1" applyAlignment="1">
      <alignment horizontal="center" vertical="center" wrapText="1"/>
    </xf>
  </cellXfs>
  <cellStyles count="10">
    <cellStyle name="Normal" xfId="0"/>
    <cellStyle name="Percent" xfId="15"/>
    <cellStyle name="Comma [0]" xfId="16"/>
    <cellStyle name="Comma" xfId="17"/>
    <cellStyle name="Currency [0]" xfId="18"/>
    <cellStyle name="Currency" xfId="19"/>
    <cellStyle name="標準_Book2" xfId="20"/>
    <cellStyle name="標準_Book3" xfId="21"/>
    <cellStyle name="標準_Book4" xfId="22"/>
    <cellStyle name="標準_Sheet1" xfId="23"/>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44</xdr:row>
      <xdr:rowOff>133350</xdr:rowOff>
    </xdr:from>
    <xdr:to>
      <xdr:col>2</xdr:col>
      <xdr:colOff>876300</xdr:colOff>
      <xdr:row>47</xdr:row>
      <xdr:rowOff>161925</xdr:rowOff>
    </xdr:to>
    <xdr:sp>
      <xdr:nvSpPr>
        <xdr:cNvPr id="1"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24"/>
  <sheetViews>
    <sheetView showGridLines="0" tabSelected="1" workbookViewId="0" topLeftCell="A1">
      <selection activeCell="A2" sqref="A2"/>
    </sheetView>
  </sheetViews>
  <sheetFormatPr defaultColWidth="9.00390625" defaultRowHeight="13.5"/>
  <cols>
    <col min="1" max="1" width="8.125" style="1" customWidth="1"/>
    <col min="2" max="4" width="4.75390625" style="1" customWidth="1"/>
    <col min="5" max="5" width="5.25390625" style="1" customWidth="1"/>
    <col min="6" max="6" width="5.00390625" style="1" customWidth="1"/>
    <col min="7" max="7" width="5.125" style="1" customWidth="1"/>
    <col min="8" max="8" width="5.00390625" style="1" customWidth="1"/>
    <col min="9" max="10" width="5.25390625" style="1" customWidth="1"/>
    <col min="11" max="22" width="4.625" style="1" customWidth="1"/>
    <col min="23" max="16384" width="9.00390625" style="1" customWidth="1"/>
  </cols>
  <sheetData>
    <row r="1" spans="1:23" s="33" customFormat="1" ht="19.5" customHeight="1">
      <c r="A1" s="543" t="s">
        <v>258</v>
      </c>
      <c r="B1" s="543"/>
      <c r="C1" s="543"/>
      <c r="D1" s="543"/>
      <c r="E1" s="543"/>
      <c r="F1" s="543"/>
      <c r="G1" s="543"/>
      <c r="H1" s="543"/>
      <c r="I1" s="543"/>
      <c r="J1" s="543"/>
      <c r="K1" s="543"/>
      <c r="L1" s="543"/>
      <c r="M1" s="543"/>
      <c r="N1" s="543"/>
      <c r="O1" s="543"/>
      <c r="P1" s="543"/>
      <c r="Q1" s="543"/>
      <c r="R1" s="543"/>
      <c r="S1" s="543"/>
      <c r="T1" s="543"/>
      <c r="U1" s="543"/>
      <c r="V1" s="543"/>
      <c r="W1" s="32"/>
    </row>
    <row r="2" spans="1:23" ht="9" customHeight="1">
      <c r="A2" s="18"/>
      <c r="B2" s="18"/>
      <c r="C2" s="18"/>
      <c r="D2" s="18"/>
      <c r="E2" s="18"/>
      <c r="F2" s="18"/>
      <c r="G2" s="18"/>
      <c r="H2" s="18"/>
      <c r="I2" s="18"/>
      <c r="J2" s="18"/>
      <c r="K2" s="18"/>
      <c r="L2" s="18"/>
      <c r="M2" s="18"/>
      <c r="N2" s="18"/>
      <c r="O2" s="18"/>
      <c r="P2" s="18"/>
      <c r="Q2" s="18"/>
      <c r="R2" s="18"/>
      <c r="S2" s="18"/>
      <c r="T2" s="18"/>
      <c r="U2" s="18"/>
      <c r="V2" s="18"/>
      <c r="W2" s="18"/>
    </row>
    <row r="3" spans="1:23" s="65" customFormat="1" ht="20.25" customHeight="1">
      <c r="A3" s="64" t="s">
        <v>3</v>
      </c>
      <c r="B3" s="64"/>
      <c r="C3" s="64"/>
      <c r="D3" s="64"/>
      <c r="E3" s="64"/>
      <c r="F3" s="64"/>
      <c r="G3" s="64"/>
      <c r="H3" s="64"/>
      <c r="I3" s="64"/>
      <c r="J3" s="64"/>
      <c r="K3" s="64"/>
      <c r="L3" s="64"/>
      <c r="M3" s="64"/>
      <c r="N3" s="64"/>
      <c r="O3" s="64"/>
      <c r="P3" s="64"/>
      <c r="Q3" s="64"/>
      <c r="R3" s="64"/>
      <c r="S3" s="64"/>
      <c r="T3" s="64"/>
      <c r="U3" s="64"/>
      <c r="V3" s="64"/>
      <c r="W3" s="64"/>
    </row>
    <row r="4" spans="1:23" s="65" customFormat="1" ht="20.25" customHeight="1">
      <c r="A4" s="64" t="s">
        <v>5</v>
      </c>
      <c r="B4" s="64"/>
      <c r="C4" s="64"/>
      <c r="D4" s="64"/>
      <c r="E4" s="64"/>
      <c r="F4" s="64"/>
      <c r="G4" s="64"/>
      <c r="H4" s="64"/>
      <c r="I4" s="64"/>
      <c r="J4" s="64"/>
      <c r="K4" s="64"/>
      <c r="L4" s="64"/>
      <c r="M4" s="64"/>
      <c r="N4" s="64"/>
      <c r="O4" s="64"/>
      <c r="P4" s="64"/>
      <c r="Q4" s="64"/>
      <c r="R4" s="64"/>
      <c r="S4" s="64"/>
      <c r="T4" s="64"/>
      <c r="U4" s="64"/>
      <c r="V4" s="64"/>
      <c r="W4" s="64"/>
    </row>
    <row r="5" spans="1:23" s="65" customFormat="1" ht="20.25" customHeight="1">
      <c r="A5" s="64" t="s">
        <v>4</v>
      </c>
      <c r="B5" s="64"/>
      <c r="C5" s="64"/>
      <c r="D5" s="64"/>
      <c r="E5" s="64"/>
      <c r="F5" s="64"/>
      <c r="G5" s="64"/>
      <c r="H5" s="64"/>
      <c r="I5" s="64"/>
      <c r="J5" s="64"/>
      <c r="K5" s="64"/>
      <c r="L5" s="64"/>
      <c r="M5" s="64"/>
      <c r="N5" s="64"/>
      <c r="O5" s="64"/>
      <c r="P5" s="64"/>
      <c r="Q5" s="64"/>
      <c r="R5" s="64"/>
      <c r="S5" s="64"/>
      <c r="T5" s="64"/>
      <c r="U5" s="64"/>
      <c r="V5" s="64"/>
      <c r="W5" s="64"/>
    </row>
    <row r="6" spans="1:23" s="43" customFormat="1" ht="9" customHeight="1">
      <c r="A6" s="66"/>
      <c r="B6" s="66"/>
      <c r="C6" s="66"/>
      <c r="D6" s="66"/>
      <c r="E6" s="66"/>
      <c r="F6" s="66"/>
      <c r="G6" s="66"/>
      <c r="H6" s="66"/>
      <c r="I6" s="66"/>
      <c r="J6" s="66"/>
      <c r="K6" s="66"/>
      <c r="L6" s="66"/>
      <c r="M6" s="66"/>
      <c r="N6" s="66"/>
      <c r="O6" s="66"/>
      <c r="P6" s="66"/>
      <c r="Q6" s="66"/>
      <c r="R6" s="66"/>
      <c r="S6" s="66"/>
      <c r="T6" s="66"/>
      <c r="U6" s="66"/>
      <c r="V6" s="66"/>
      <c r="W6" s="66"/>
    </row>
    <row r="7" spans="1:23" s="72" customFormat="1" ht="18.75">
      <c r="A7" s="544" t="s">
        <v>681</v>
      </c>
      <c r="B7" s="544"/>
      <c r="C7" s="544"/>
      <c r="D7" s="544"/>
      <c r="E7" s="544"/>
      <c r="F7" s="544"/>
      <c r="G7" s="544"/>
      <c r="H7" s="544"/>
      <c r="I7" s="544"/>
      <c r="J7" s="544"/>
      <c r="K7" s="544"/>
      <c r="L7" s="544"/>
      <c r="M7" s="544"/>
      <c r="N7" s="544"/>
      <c r="O7" s="544"/>
      <c r="P7" s="544"/>
      <c r="Q7" s="544"/>
      <c r="R7" s="544"/>
      <c r="S7" s="544"/>
      <c r="T7" s="544"/>
      <c r="U7" s="544"/>
      <c r="V7" s="544"/>
      <c r="W7" s="71"/>
    </row>
    <row r="8" spans="1:23" s="44" customFormat="1" ht="9" customHeight="1" thickBot="1">
      <c r="A8" s="73"/>
      <c r="B8" s="73"/>
      <c r="C8" s="73"/>
      <c r="D8" s="73"/>
      <c r="E8" s="73"/>
      <c r="F8" s="73"/>
      <c r="G8" s="73"/>
      <c r="H8" s="73"/>
      <c r="I8" s="73"/>
      <c r="J8" s="73"/>
      <c r="K8" s="73"/>
      <c r="L8" s="73"/>
      <c r="M8" s="73"/>
      <c r="N8" s="73"/>
      <c r="O8" s="35"/>
      <c r="P8" s="35"/>
      <c r="Q8" s="35"/>
      <c r="R8" s="35"/>
      <c r="S8" s="73"/>
      <c r="T8" s="73"/>
      <c r="U8" s="73"/>
      <c r="V8" s="73"/>
      <c r="W8" s="74"/>
    </row>
    <row r="9" spans="1:23" s="77" customFormat="1" ht="27" customHeight="1">
      <c r="A9" s="553" t="s">
        <v>663</v>
      </c>
      <c r="B9" s="557" t="s">
        <v>509</v>
      </c>
      <c r="C9" s="558"/>
      <c r="D9" s="559"/>
      <c r="E9" s="559"/>
      <c r="F9" s="559"/>
      <c r="G9" s="559"/>
      <c r="H9" s="559"/>
      <c r="I9" s="559"/>
      <c r="J9" s="559"/>
      <c r="K9" s="560" t="s">
        <v>259</v>
      </c>
      <c r="L9" s="561"/>
      <c r="M9" s="562"/>
      <c r="N9" s="563" t="s">
        <v>260</v>
      </c>
      <c r="O9" s="552" t="s">
        <v>510</v>
      </c>
      <c r="P9" s="540"/>
      <c r="Q9" s="540"/>
      <c r="R9" s="541"/>
      <c r="S9" s="537" t="s">
        <v>261</v>
      </c>
      <c r="T9" s="539" t="s">
        <v>275</v>
      </c>
      <c r="U9" s="546" t="s">
        <v>507</v>
      </c>
      <c r="V9" s="545" t="s">
        <v>262</v>
      </c>
      <c r="W9" s="76"/>
    </row>
    <row r="10" spans="1:23" s="77" customFormat="1" ht="27" customHeight="1">
      <c r="A10" s="553"/>
      <c r="B10" s="555" t="s">
        <v>718</v>
      </c>
      <c r="C10" s="78"/>
      <c r="D10" s="79"/>
      <c r="E10" s="547" t="s">
        <v>508</v>
      </c>
      <c r="F10" s="547"/>
      <c r="G10" s="547"/>
      <c r="H10" s="547"/>
      <c r="I10" s="547"/>
      <c r="J10" s="547"/>
      <c r="K10" s="542" t="s">
        <v>718</v>
      </c>
      <c r="L10" s="548" t="s">
        <v>274</v>
      </c>
      <c r="M10" s="549"/>
      <c r="N10" s="550"/>
      <c r="O10" s="542" t="s">
        <v>718</v>
      </c>
      <c r="P10" s="548" t="s">
        <v>274</v>
      </c>
      <c r="Q10" s="533"/>
      <c r="R10" s="534" t="s">
        <v>265</v>
      </c>
      <c r="S10" s="538"/>
      <c r="T10" s="524"/>
      <c r="U10" s="536"/>
      <c r="V10" s="545"/>
      <c r="W10" s="76"/>
    </row>
    <row r="11" spans="1:23" s="77" customFormat="1" ht="27" customHeight="1">
      <c r="A11" s="554"/>
      <c r="B11" s="556"/>
      <c r="C11" s="75" t="s">
        <v>282</v>
      </c>
      <c r="D11" s="80" t="s">
        <v>283</v>
      </c>
      <c r="E11" s="80" t="s">
        <v>263</v>
      </c>
      <c r="F11" s="80" t="s">
        <v>282</v>
      </c>
      <c r="G11" s="82" t="s">
        <v>284</v>
      </c>
      <c r="H11" s="80" t="s">
        <v>285</v>
      </c>
      <c r="I11" s="81" t="s">
        <v>389</v>
      </c>
      <c r="J11" s="81" t="s">
        <v>283</v>
      </c>
      <c r="K11" s="556"/>
      <c r="L11" s="79" t="s">
        <v>286</v>
      </c>
      <c r="M11" s="80" t="s">
        <v>287</v>
      </c>
      <c r="N11" s="551"/>
      <c r="O11" s="556"/>
      <c r="P11" s="80" t="s">
        <v>286</v>
      </c>
      <c r="Q11" s="80" t="s">
        <v>287</v>
      </c>
      <c r="R11" s="535"/>
      <c r="S11" s="538"/>
      <c r="T11" s="524"/>
      <c r="U11" s="536"/>
      <c r="V11" s="546"/>
      <c r="W11" s="76"/>
    </row>
    <row r="12" spans="1:23" s="44" customFormat="1" ht="6" customHeight="1">
      <c r="A12" s="87"/>
      <c r="B12" s="36"/>
      <c r="C12" s="36"/>
      <c r="D12" s="36"/>
      <c r="E12" s="36"/>
      <c r="F12" s="36"/>
      <c r="G12" s="36"/>
      <c r="H12" s="36"/>
      <c r="I12" s="36"/>
      <c r="J12" s="36"/>
      <c r="K12" s="36"/>
      <c r="L12" s="36"/>
      <c r="M12" s="36"/>
      <c r="N12" s="37"/>
      <c r="O12" s="36"/>
      <c r="P12" s="36"/>
      <c r="Q12" s="36"/>
      <c r="R12" s="38"/>
      <c r="S12" s="39"/>
      <c r="T12" s="39"/>
      <c r="U12" s="39"/>
      <c r="V12" s="39"/>
      <c r="W12" s="67"/>
    </row>
    <row r="13" spans="1:23" s="44" customFormat="1" ht="27" customHeight="1">
      <c r="A13" s="87" t="s">
        <v>376</v>
      </c>
      <c r="B13" s="83">
        <v>35</v>
      </c>
      <c r="C13" s="83">
        <v>2</v>
      </c>
      <c r="D13" s="83">
        <v>33</v>
      </c>
      <c r="E13" s="83">
        <v>6516</v>
      </c>
      <c r="F13" s="83">
        <v>999</v>
      </c>
      <c r="G13" s="83">
        <v>6</v>
      </c>
      <c r="H13" s="83">
        <v>150</v>
      </c>
      <c r="I13" s="83"/>
      <c r="J13" s="83">
        <v>5361</v>
      </c>
      <c r="K13" s="83">
        <v>370</v>
      </c>
      <c r="L13" s="83">
        <v>66</v>
      </c>
      <c r="M13" s="83">
        <v>304</v>
      </c>
      <c r="N13" s="83">
        <v>240</v>
      </c>
      <c r="O13" s="83">
        <v>6</v>
      </c>
      <c r="P13" s="83">
        <v>4</v>
      </c>
      <c r="Q13" s="83">
        <v>2</v>
      </c>
      <c r="R13" s="83">
        <v>16</v>
      </c>
      <c r="S13" s="83">
        <v>92</v>
      </c>
      <c r="T13" s="83">
        <v>449</v>
      </c>
      <c r="U13" s="83">
        <v>131</v>
      </c>
      <c r="V13" s="83">
        <v>33</v>
      </c>
      <c r="W13" s="40"/>
    </row>
    <row r="14" spans="1:23" s="44" customFormat="1" ht="27" customHeight="1">
      <c r="A14" s="468" t="s">
        <v>583</v>
      </c>
      <c r="B14" s="84">
        <v>34</v>
      </c>
      <c r="C14" s="83">
        <v>2</v>
      </c>
      <c r="D14" s="83">
        <v>32</v>
      </c>
      <c r="E14" s="83">
        <v>6487</v>
      </c>
      <c r="F14" s="83">
        <v>999</v>
      </c>
      <c r="G14" s="83">
        <v>6</v>
      </c>
      <c r="H14" s="83">
        <v>150</v>
      </c>
      <c r="I14" s="83">
        <v>684</v>
      </c>
      <c r="J14" s="83">
        <v>4648</v>
      </c>
      <c r="K14" s="83">
        <v>377</v>
      </c>
      <c r="L14" s="83">
        <v>65</v>
      </c>
      <c r="M14" s="83">
        <v>312</v>
      </c>
      <c r="N14" s="83">
        <v>243</v>
      </c>
      <c r="O14" s="83">
        <v>6</v>
      </c>
      <c r="P14" s="83">
        <v>4</v>
      </c>
      <c r="Q14" s="83">
        <v>2</v>
      </c>
      <c r="R14" s="83">
        <v>16</v>
      </c>
      <c r="S14" s="83">
        <v>101</v>
      </c>
      <c r="T14" s="83">
        <v>457</v>
      </c>
      <c r="U14" s="83">
        <v>132</v>
      </c>
      <c r="V14" s="83">
        <v>33</v>
      </c>
      <c r="W14" s="67"/>
    </row>
    <row r="15" spans="1:23" s="44" customFormat="1" ht="27" customHeight="1">
      <c r="A15" s="468" t="s">
        <v>501</v>
      </c>
      <c r="B15" s="84">
        <v>34</v>
      </c>
      <c r="C15" s="83">
        <v>2</v>
      </c>
      <c r="D15" s="83">
        <v>32</v>
      </c>
      <c r="E15" s="83">
        <v>6419</v>
      </c>
      <c r="F15" s="83">
        <v>999</v>
      </c>
      <c r="G15" s="83">
        <v>6</v>
      </c>
      <c r="H15" s="83">
        <v>150</v>
      </c>
      <c r="I15" s="83">
        <v>1173</v>
      </c>
      <c r="J15" s="83">
        <v>4091</v>
      </c>
      <c r="K15" s="83">
        <v>387</v>
      </c>
      <c r="L15" s="83">
        <v>65</v>
      </c>
      <c r="M15" s="83">
        <v>322</v>
      </c>
      <c r="N15" s="83">
        <v>244</v>
      </c>
      <c r="O15" s="83">
        <v>7</v>
      </c>
      <c r="P15" s="83">
        <v>4</v>
      </c>
      <c r="Q15" s="83">
        <v>3</v>
      </c>
      <c r="R15" s="83">
        <v>16</v>
      </c>
      <c r="S15" s="83">
        <v>104</v>
      </c>
      <c r="T15" s="83">
        <v>465</v>
      </c>
      <c r="U15" s="83">
        <v>136</v>
      </c>
      <c r="V15" s="83">
        <v>33</v>
      </c>
      <c r="W15" s="67"/>
    </row>
    <row r="16" spans="1:34" s="10" customFormat="1" ht="27" customHeight="1">
      <c r="A16" s="469" t="s">
        <v>502</v>
      </c>
      <c r="B16" s="84">
        <v>34</v>
      </c>
      <c r="C16" s="83">
        <v>2</v>
      </c>
      <c r="D16" s="83">
        <v>32</v>
      </c>
      <c r="E16" s="83">
        <v>6419</v>
      </c>
      <c r="F16" s="83">
        <v>999</v>
      </c>
      <c r="G16" s="83">
        <v>6</v>
      </c>
      <c r="H16" s="83">
        <v>150</v>
      </c>
      <c r="I16" s="83">
        <v>1173</v>
      </c>
      <c r="J16" s="83">
        <v>4091</v>
      </c>
      <c r="K16" s="83">
        <v>386</v>
      </c>
      <c r="L16" s="83">
        <v>64</v>
      </c>
      <c r="M16" s="83">
        <v>322</v>
      </c>
      <c r="N16" s="83">
        <v>246</v>
      </c>
      <c r="O16" s="83">
        <v>6</v>
      </c>
      <c r="P16" s="83">
        <v>4</v>
      </c>
      <c r="Q16" s="83">
        <v>2</v>
      </c>
      <c r="R16" s="83">
        <v>16</v>
      </c>
      <c r="S16" s="83">
        <v>108</v>
      </c>
      <c r="T16" s="83">
        <v>474</v>
      </c>
      <c r="U16" s="83">
        <v>140</v>
      </c>
      <c r="V16" s="83">
        <v>33</v>
      </c>
      <c r="W16" s="436"/>
      <c r="X16" s="30"/>
      <c r="Y16" s="30"/>
      <c r="Z16" s="30"/>
      <c r="AA16" s="30"/>
      <c r="AB16" s="30"/>
      <c r="AC16" s="30"/>
      <c r="AD16" s="30"/>
      <c r="AE16" s="30"/>
      <c r="AF16" s="30"/>
      <c r="AG16" s="30"/>
      <c r="AH16" s="30"/>
    </row>
    <row r="17" spans="1:23" s="10" customFormat="1" ht="27" customHeight="1">
      <c r="A17" s="469" t="s">
        <v>503</v>
      </c>
      <c r="B17" s="470">
        <v>34</v>
      </c>
      <c r="C17" s="471">
        <v>2</v>
      </c>
      <c r="D17" s="471">
        <v>32</v>
      </c>
      <c r="E17" s="471">
        <v>6346</v>
      </c>
      <c r="F17" s="471">
        <v>996</v>
      </c>
      <c r="G17" s="471">
        <v>6</v>
      </c>
      <c r="H17" s="471">
        <v>64</v>
      </c>
      <c r="I17" s="471">
        <v>1206</v>
      </c>
      <c r="J17" s="471">
        <v>4074</v>
      </c>
      <c r="K17" s="471">
        <v>390</v>
      </c>
      <c r="L17" s="471">
        <v>64</v>
      </c>
      <c r="M17" s="471">
        <v>326</v>
      </c>
      <c r="N17" s="471">
        <v>247</v>
      </c>
      <c r="O17" s="471">
        <v>6</v>
      </c>
      <c r="P17" s="471">
        <v>4</v>
      </c>
      <c r="Q17" s="471">
        <v>2</v>
      </c>
      <c r="R17" s="471">
        <v>16</v>
      </c>
      <c r="S17" s="471">
        <v>109</v>
      </c>
      <c r="T17" s="471">
        <v>482</v>
      </c>
      <c r="U17" s="471">
        <v>145</v>
      </c>
      <c r="V17" s="471">
        <v>33</v>
      </c>
      <c r="W17" s="436"/>
    </row>
    <row r="18" spans="1:23" s="44" customFormat="1" ht="6.75" customHeight="1" thickBot="1">
      <c r="A18" s="85"/>
      <c r="B18" s="52"/>
      <c r="C18" s="46"/>
      <c r="D18" s="46"/>
      <c r="E18" s="46"/>
      <c r="F18" s="46"/>
      <c r="G18" s="46"/>
      <c r="H18" s="46"/>
      <c r="I18" s="46"/>
      <c r="J18" s="46"/>
      <c r="K18" s="46"/>
      <c r="L18" s="46"/>
      <c r="M18" s="46"/>
      <c r="N18" s="46"/>
      <c r="O18" s="46"/>
      <c r="P18" s="46"/>
      <c r="Q18" s="46"/>
      <c r="R18" s="46"/>
      <c r="S18" s="46"/>
      <c r="T18" s="46"/>
      <c r="U18" s="46"/>
      <c r="V18" s="46"/>
      <c r="W18" s="67"/>
    </row>
    <row r="19" spans="1:23" s="70" customFormat="1" ht="18" customHeight="1">
      <c r="A19" s="68" t="s">
        <v>398</v>
      </c>
      <c r="B19" s="68"/>
      <c r="C19" s="68"/>
      <c r="D19" s="68"/>
      <c r="E19" s="68"/>
      <c r="F19" s="68"/>
      <c r="G19" s="69"/>
      <c r="H19" s="69"/>
      <c r="I19" s="69"/>
      <c r="J19" s="69"/>
      <c r="K19" s="69"/>
      <c r="L19" s="69"/>
      <c r="M19" s="69"/>
      <c r="N19" s="69"/>
      <c r="O19" s="69"/>
      <c r="P19" s="69"/>
      <c r="Q19" s="69"/>
      <c r="R19" s="69"/>
      <c r="S19" s="69"/>
      <c r="T19" s="69"/>
      <c r="U19" s="69"/>
      <c r="V19" s="69"/>
      <c r="W19" s="69"/>
    </row>
    <row r="20" spans="1:23" s="65" customFormat="1" ht="18" customHeight="1">
      <c r="A20" s="64" t="s">
        <v>1</v>
      </c>
      <c r="B20" s="64"/>
      <c r="C20" s="64"/>
      <c r="D20" s="64"/>
      <c r="E20" s="64"/>
      <c r="F20" s="64"/>
      <c r="G20" s="64"/>
      <c r="H20" s="64"/>
      <c r="I20" s="64"/>
      <c r="J20" s="64"/>
      <c r="K20" s="64"/>
      <c r="L20" s="64"/>
      <c r="M20" s="64"/>
      <c r="N20" s="64"/>
      <c r="O20" s="64"/>
      <c r="P20" s="64"/>
      <c r="Q20" s="64"/>
      <c r="R20" s="64"/>
      <c r="S20" s="64"/>
      <c r="T20" s="64"/>
      <c r="U20" s="64"/>
      <c r="V20" s="64"/>
      <c r="W20" s="64"/>
    </row>
    <row r="21" spans="1:23" s="65" customFormat="1" ht="18" customHeight="1">
      <c r="A21" s="64" t="s">
        <v>2</v>
      </c>
      <c r="B21" s="64"/>
      <c r="C21" s="64"/>
      <c r="D21" s="64"/>
      <c r="E21" s="64"/>
      <c r="F21" s="64"/>
      <c r="G21" s="64"/>
      <c r="H21" s="64"/>
      <c r="I21" s="64"/>
      <c r="J21" s="64"/>
      <c r="K21" s="64"/>
      <c r="L21" s="64"/>
      <c r="M21" s="64"/>
      <c r="N21" s="64"/>
      <c r="O21" s="64"/>
      <c r="P21" s="64"/>
      <c r="Q21" s="64"/>
      <c r="R21" s="64"/>
      <c r="S21" s="64"/>
      <c r="T21" s="64"/>
      <c r="U21" s="64"/>
      <c r="V21" s="64"/>
      <c r="W21" s="64"/>
    </row>
    <row r="22" spans="1:23" s="65" customFormat="1" ht="18" customHeight="1">
      <c r="A22" s="64" t="s">
        <v>0</v>
      </c>
      <c r="B22" s="64"/>
      <c r="C22" s="64"/>
      <c r="D22" s="64"/>
      <c r="E22" s="64"/>
      <c r="F22" s="64"/>
      <c r="G22" s="64"/>
      <c r="H22" s="64"/>
      <c r="I22" s="64"/>
      <c r="J22" s="64"/>
      <c r="K22" s="64"/>
      <c r="L22" s="64"/>
      <c r="M22" s="64"/>
      <c r="N22" s="64"/>
      <c r="O22" s="64"/>
      <c r="P22" s="64"/>
      <c r="Q22" s="64"/>
      <c r="R22" s="64"/>
      <c r="S22" s="64"/>
      <c r="T22" s="64"/>
      <c r="U22" s="64"/>
      <c r="V22" s="64"/>
      <c r="W22" s="64"/>
    </row>
    <row r="23" spans="1:23" s="65" customFormat="1" ht="18" customHeight="1">
      <c r="A23" s="64" t="s">
        <v>557</v>
      </c>
      <c r="B23" s="64"/>
      <c r="C23" s="64"/>
      <c r="D23" s="64"/>
      <c r="E23" s="64"/>
      <c r="F23" s="64"/>
      <c r="G23" s="64"/>
      <c r="H23" s="64"/>
      <c r="I23" s="64"/>
      <c r="J23" s="64"/>
      <c r="K23" s="64"/>
      <c r="L23" s="64"/>
      <c r="M23" s="64"/>
      <c r="N23" s="64"/>
      <c r="O23" s="64"/>
      <c r="P23" s="64"/>
      <c r="Q23" s="64"/>
      <c r="R23" s="64"/>
      <c r="S23" s="64"/>
      <c r="T23" s="64"/>
      <c r="U23" s="64"/>
      <c r="V23" s="64"/>
      <c r="W23" s="64"/>
    </row>
    <row r="24" spans="1:23" s="43" customFormat="1" ht="13.5">
      <c r="A24" s="66"/>
      <c r="B24" s="66"/>
      <c r="C24" s="66"/>
      <c r="D24" s="66"/>
      <c r="E24" s="66"/>
      <c r="F24" s="66"/>
      <c r="G24" s="66"/>
      <c r="H24" s="66"/>
      <c r="I24" s="66"/>
      <c r="J24" s="66"/>
      <c r="K24" s="66"/>
      <c r="L24" s="66"/>
      <c r="M24" s="66"/>
      <c r="N24" s="66"/>
      <c r="O24" s="66"/>
      <c r="P24" s="66"/>
      <c r="Q24" s="66"/>
      <c r="R24" s="66"/>
      <c r="S24" s="66"/>
      <c r="T24" s="66"/>
      <c r="U24" s="66"/>
      <c r="V24" s="66"/>
      <c r="W24" s="66"/>
    </row>
    <row r="25" s="43" customFormat="1" ht="13.5"/>
    <row r="26" s="43" customFormat="1" ht="13.5"/>
    <row r="27" s="43" customFormat="1" ht="13.5"/>
    <row r="28" s="43" customFormat="1" ht="13.5"/>
    <row r="29" s="43" customFormat="1" ht="13.5"/>
    <row r="30" s="43" customFormat="1" ht="13.5"/>
    <row r="31" s="43" customFormat="1" ht="13.5"/>
    <row r="32" s="43" customFormat="1" ht="13.5"/>
    <row r="33" s="43" customFormat="1" ht="13.5"/>
    <row r="34" s="43" customFormat="1" ht="13.5"/>
  </sheetData>
  <mergeCells count="18">
    <mergeCell ref="A1:V1"/>
    <mergeCell ref="A7:V7"/>
    <mergeCell ref="V9:V11"/>
    <mergeCell ref="E10:J10"/>
    <mergeCell ref="L10:M10"/>
    <mergeCell ref="P10:Q10"/>
    <mergeCell ref="R10:R11"/>
    <mergeCell ref="U9:U11"/>
    <mergeCell ref="S9:S11"/>
    <mergeCell ref="T9:T11"/>
    <mergeCell ref="N9:N11"/>
    <mergeCell ref="O9:R9"/>
    <mergeCell ref="O10:O11"/>
    <mergeCell ref="K10:K11"/>
    <mergeCell ref="A9:A11"/>
    <mergeCell ref="B10:B11"/>
    <mergeCell ref="B9:J9"/>
    <mergeCell ref="K9:M9"/>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AP47"/>
  <sheetViews>
    <sheetView showGridLines="0" view="pageBreakPreview" zoomScaleSheetLayoutView="100" workbookViewId="0" topLeftCell="C1">
      <selection activeCell="C2" sqref="C2"/>
    </sheetView>
  </sheetViews>
  <sheetFormatPr defaultColWidth="9.00390625" defaultRowHeight="13.5"/>
  <cols>
    <col min="1" max="1" width="8.625" style="165" customWidth="1"/>
    <col min="2" max="4" width="4.375" style="165" customWidth="1"/>
    <col min="5" max="5" width="3.50390625" style="165" customWidth="1"/>
    <col min="6" max="6" width="4.375" style="165" customWidth="1"/>
    <col min="7" max="33" width="3.125" style="165" customWidth="1"/>
    <col min="34" max="36" width="3.625" style="165" customWidth="1"/>
    <col min="37" max="58" width="3.50390625" style="165" customWidth="1"/>
    <col min="59" max="16384" width="9.00390625" style="165" customWidth="1"/>
  </cols>
  <sheetData>
    <row r="1" spans="1:36" s="244" customFormat="1" ht="21" customHeight="1">
      <c r="A1" s="617" t="s">
        <v>728</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row>
    <row r="2" spans="1:38" ht="21" customHeight="1" thickBot="1">
      <c r="A2" s="213"/>
      <c r="B2" s="213"/>
      <c r="C2" s="213"/>
      <c r="D2" s="213"/>
      <c r="E2" s="213"/>
      <c r="F2" s="213"/>
      <c r="G2" s="214"/>
      <c r="H2" s="213"/>
      <c r="I2" s="213"/>
      <c r="J2" s="213"/>
      <c r="K2" s="213"/>
      <c r="L2" s="213"/>
      <c r="M2" s="213"/>
      <c r="N2" s="213"/>
      <c r="O2" s="213"/>
      <c r="P2" s="214"/>
      <c r="Q2" s="214"/>
      <c r="R2" s="213"/>
      <c r="S2" s="213"/>
      <c r="T2" s="213"/>
      <c r="U2" s="213"/>
      <c r="V2" s="213"/>
      <c r="W2" s="213"/>
      <c r="X2" s="213"/>
      <c r="Y2" s="213"/>
      <c r="Z2" s="213"/>
      <c r="AA2" s="213"/>
      <c r="AB2" s="213"/>
      <c r="AC2" s="213"/>
      <c r="AD2" s="213"/>
      <c r="AE2" s="213"/>
      <c r="AF2" s="625" t="s">
        <v>726</v>
      </c>
      <c r="AG2" s="625"/>
      <c r="AH2" s="625"/>
      <c r="AI2" s="625"/>
      <c r="AJ2" s="625"/>
      <c r="AK2" s="215"/>
      <c r="AL2" s="215"/>
    </row>
    <row r="3" spans="1:38" s="219" customFormat="1" ht="6" customHeight="1">
      <c r="A3" s="627" t="s">
        <v>615</v>
      </c>
      <c r="B3" s="216"/>
      <c r="C3" s="216"/>
      <c r="D3" s="618" t="s">
        <v>515</v>
      </c>
      <c r="E3" s="619"/>
      <c r="F3" s="618" t="s">
        <v>478</v>
      </c>
      <c r="G3" s="619"/>
      <c r="H3" s="619"/>
      <c r="I3" s="619"/>
      <c r="J3" s="619"/>
      <c r="K3" s="619"/>
      <c r="L3" s="619"/>
      <c r="M3" s="619"/>
      <c r="N3" s="619"/>
      <c r="O3" s="619"/>
      <c r="P3" s="619"/>
      <c r="Q3" s="619"/>
      <c r="R3" s="620"/>
      <c r="S3" s="619" t="s">
        <v>479</v>
      </c>
      <c r="T3" s="619"/>
      <c r="U3" s="619"/>
      <c r="V3" s="619"/>
      <c r="W3" s="619"/>
      <c r="X3" s="619"/>
      <c r="Y3" s="619"/>
      <c r="Z3" s="619"/>
      <c r="AA3" s="619"/>
      <c r="AB3" s="619"/>
      <c r="AC3" s="619"/>
      <c r="AD3" s="619"/>
      <c r="AE3" s="619"/>
      <c r="AF3" s="619"/>
      <c r="AG3" s="620"/>
      <c r="AH3" s="217"/>
      <c r="AI3" s="217"/>
      <c r="AJ3" s="217"/>
      <c r="AK3" s="42"/>
      <c r="AL3" s="218"/>
    </row>
    <row r="4" spans="1:38" s="219" customFormat="1" ht="15" customHeight="1">
      <c r="A4" s="628"/>
      <c r="B4" s="624" t="s">
        <v>371</v>
      </c>
      <c r="C4" s="624" t="s">
        <v>372</v>
      </c>
      <c r="D4" s="579"/>
      <c r="E4" s="582"/>
      <c r="F4" s="579"/>
      <c r="G4" s="582"/>
      <c r="H4" s="582"/>
      <c r="I4" s="582"/>
      <c r="J4" s="582"/>
      <c r="K4" s="582"/>
      <c r="L4" s="582"/>
      <c r="M4" s="582"/>
      <c r="N4" s="582"/>
      <c r="O4" s="582"/>
      <c r="P4" s="582"/>
      <c r="Q4" s="582"/>
      <c r="R4" s="621"/>
      <c r="S4" s="582"/>
      <c r="T4" s="582"/>
      <c r="U4" s="582"/>
      <c r="V4" s="582"/>
      <c r="W4" s="582"/>
      <c r="X4" s="582"/>
      <c r="Y4" s="582"/>
      <c r="Z4" s="582"/>
      <c r="AA4" s="582"/>
      <c r="AB4" s="582"/>
      <c r="AC4" s="582"/>
      <c r="AD4" s="582"/>
      <c r="AE4" s="582"/>
      <c r="AF4" s="582"/>
      <c r="AG4" s="621"/>
      <c r="AH4" s="622" t="s">
        <v>477</v>
      </c>
      <c r="AI4" s="622" t="s">
        <v>400</v>
      </c>
      <c r="AJ4" s="622" t="s">
        <v>401</v>
      </c>
      <c r="AK4" s="42"/>
      <c r="AL4" s="218"/>
    </row>
    <row r="5" spans="1:38" s="219" customFormat="1" ht="10.5" customHeight="1">
      <c r="A5" s="628"/>
      <c r="B5" s="624"/>
      <c r="C5" s="624"/>
      <c r="D5" s="221"/>
      <c r="E5" s="222"/>
      <c r="F5" s="223"/>
      <c r="G5" s="223"/>
      <c r="H5" s="223"/>
      <c r="I5" s="223"/>
      <c r="J5" s="223"/>
      <c r="K5" s="223"/>
      <c r="L5" s="223"/>
      <c r="M5" s="223"/>
      <c r="N5" s="223"/>
      <c r="O5" s="223"/>
      <c r="P5" s="223"/>
      <c r="Q5" s="221"/>
      <c r="R5" s="223"/>
      <c r="S5" s="224"/>
      <c r="T5" s="223"/>
      <c r="U5" s="223"/>
      <c r="V5" s="223"/>
      <c r="W5" s="223"/>
      <c r="X5" s="223"/>
      <c r="Y5" s="223"/>
      <c r="Z5" s="223"/>
      <c r="AA5" s="223"/>
      <c r="AB5" s="223"/>
      <c r="AC5" s="223"/>
      <c r="AD5" s="223"/>
      <c r="AE5" s="223"/>
      <c r="AF5" s="223"/>
      <c r="AG5" s="223"/>
      <c r="AH5" s="622"/>
      <c r="AI5" s="622"/>
      <c r="AJ5" s="622"/>
      <c r="AK5" s="218"/>
      <c r="AL5" s="218"/>
    </row>
    <row r="6" spans="1:38" s="219" customFormat="1" ht="23.25" customHeight="1">
      <c r="A6" s="628"/>
      <c r="B6" s="624"/>
      <c r="C6" s="624"/>
      <c r="D6" s="623" t="s">
        <v>511</v>
      </c>
      <c r="E6" s="624" t="s">
        <v>373</v>
      </c>
      <c r="F6" s="624" t="s">
        <v>410</v>
      </c>
      <c r="G6" s="624" t="s">
        <v>402</v>
      </c>
      <c r="H6" s="624" t="s">
        <v>626</v>
      </c>
      <c r="I6" s="624" t="s">
        <v>411</v>
      </c>
      <c r="J6" s="624" t="s">
        <v>403</v>
      </c>
      <c r="K6" s="624" t="s">
        <v>412</v>
      </c>
      <c r="L6" s="624" t="s">
        <v>404</v>
      </c>
      <c r="M6" s="624" t="s">
        <v>405</v>
      </c>
      <c r="N6" s="624" t="s">
        <v>406</v>
      </c>
      <c r="O6" s="624" t="s">
        <v>407</v>
      </c>
      <c r="P6" s="624" t="s">
        <v>408</v>
      </c>
      <c r="Q6" s="624" t="s">
        <v>409</v>
      </c>
      <c r="R6" s="624" t="s">
        <v>379</v>
      </c>
      <c r="S6" s="225">
        <v>0</v>
      </c>
      <c r="T6" s="225">
        <v>1</v>
      </c>
      <c r="U6" s="225">
        <v>2</v>
      </c>
      <c r="V6" s="225">
        <v>3</v>
      </c>
      <c r="W6" s="225">
        <v>4</v>
      </c>
      <c r="X6" s="225">
        <v>5</v>
      </c>
      <c r="Y6" s="225">
        <v>6</v>
      </c>
      <c r="Z6" s="225">
        <v>11</v>
      </c>
      <c r="AA6" s="225">
        <v>16</v>
      </c>
      <c r="AB6" s="225">
        <v>21</v>
      </c>
      <c r="AC6" s="225">
        <v>31</v>
      </c>
      <c r="AD6" s="225">
        <v>41</v>
      </c>
      <c r="AE6" s="225">
        <v>51</v>
      </c>
      <c r="AF6" s="225">
        <v>61</v>
      </c>
      <c r="AG6" s="615" t="s">
        <v>374</v>
      </c>
      <c r="AH6" s="622"/>
      <c r="AI6" s="622"/>
      <c r="AJ6" s="622"/>
      <c r="AK6" s="218"/>
      <c r="AL6" s="218"/>
    </row>
    <row r="7" spans="1:38" s="219" customFormat="1" ht="67.5" customHeight="1">
      <c r="A7" s="628"/>
      <c r="B7" s="624"/>
      <c r="C7" s="624"/>
      <c r="D7" s="623"/>
      <c r="E7" s="624"/>
      <c r="F7" s="624"/>
      <c r="G7" s="624"/>
      <c r="H7" s="624"/>
      <c r="I7" s="624"/>
      <c r="J7" s="624"/>
      <c r="K7" s="624"/>
      <c r="L7" s="624"/>
      <c r="M7" s="624"/>
      <c r="N7" s="624"/>
      <c r="O7" s="624"/>
      <c r="P7" s="624"/>
      <c r="Q7" s="624"/>
      <c r="R7" s="624"/>
      <c r="S7" s="227" t="s">
        <v>627</v>
      </c>
      <c r="T7" s="227" t="s">
        <v>627</v>
      </c>
      <c r="U7" s="227" t="s">
        <v>627</v>
      </c>
      <c r="V7" s="227" t="s">
        <v>627</v>
      </c>
      <c r="W7" s="227" t="s">
        <v>627</v>
      </c>
      <c r="X7" s="227" t="s">
        <v>627</v>
      </c>
      <c r="Y7" s="228" t="s">
        <v>627</v>
      </c>
      <c r="Z7" s="228" t="s">
        <v>627</v>
      </c>
      <c r="AA7" s="228" t="s">
        <v>627</v>
      </c>
      <c r="AB7" s="228" t="s">
        <v>627</v>
      </c>
      <c r="AC7" s="228" t="s">
        <v>627</v>
      </c>
      <c r="AD7" s="228" t="s">
        <v>627</v>
      </c>
      <c r="AE7" s="228" t="s">
        <v>627</v>
      </c>
      <c r="AF7" s="228" t="s">
        <v>627</v>
      </c>
      <c r="AG7" s="616"/>
      <c r="AH7" s="622"/>
      <c r="AI7" s="622"/>
      <c r="AJ7" s="622"/>
      <c r="AK7" s="218"/>
      <c r="AL7" s="218"/>
    </row>
    <row r="8" spans="1:38" s="219" customFormat="1" ht="64.5" customHeight="1">
      <c r="A8" s="629"/>
      <c r="B8" s="624"/>
      <c r="C8" s="624"/>
      <c r="D8" s="623"/>
      <c r="E8" s="624"/>
      <c r="F8" s="624"/>
      <c r="G8" s="624"/>
      <c r="H8" s="624"/>
      <c r="I8" s="624"/>
      <c r="J8" s="624"/>
      <c r="K8" s="624"/>
      <c r="L8" s="624"/>
      <c r="M8" s="624"/>
      <c r="N8" s="624"/>
      <c r="O8" s="624"/>
      <c r="P8" s="624"/>
      <c r="Q8" s="624"/>
      <c r="R8" s="624"/>
      <c r="S8" s="229" t="s">
        <v>512</v>
      </c>
      <c r="T8" s="229" t="s">
        <v>512</v>
      </c>
      <c r="U8" s="229" t="s">
        <v>512</v>
      </c>
      <c r="V8" s="229" t="s">
        <v>512</v>
      </c>
      <c r="W8" s="229" t="s">
        <v>512</v>
      </c>
      <c r="X8" s="229" t="s">
        <v>512</v>
      </c>
      <c r="Y8" s="226" t="s">
        <v>469</v>
      </c>
      <c r="Z8" s="226" t="s">
        <v>470</v>
      </c>
      <c r="AA8" s="226" t="s">
        <v>471</v>
      </c>
      <c r="AB8" s="226" t="s">
        <v>472</v>
      </c>
      <c r="AC8" s="226" t="s">
        <v>473</v>
      </c>
      <c r="AD8" s="226" t="s">
        <v>474</v>
      </c>
      <c r="AE8" s="226" t="s">
        <v>475</v>
      </c>
      <c r="AF8" s="226" t="s">
        <v>476</v>
      </c>
      <c r="AG8" s="616"/>
      <c r="AH8" s="622"/>
      <c r="AI8" s="622"/>
      <c r="AJ8" s="622"/>
      <c r="AK8" s="218"/>
      <c r="AL8" s="218"/>
    </row>
    <row r="9" spans="1:38" s="219" customFormat="1" ht="10.5" customHeight="1">
      <c r="A9" s="220"/>
      <c r="B9" s="114"/>
      <c r="C9" s="116"/>
      <c r="D9" s="230"/>
      <c r="E9" s="231"/>
      <c r="F9" s="231"/>
      <c r="G9" s="232"/>
      <c r="H9" s="230"/>
      <c r="I9" s="231"/>
      <c r="J9" s="231"/>
      <c r="K9" s="231"/>
      <c r="L9" s="231"/>
      <c r="M9" s="231"/>
      <c r="N9" s="231"/>
      <c r="O9" s="232"/>
      <c r="P9" s="230"/>
      <c r="Q9" s="232"/>
      <c r="R9" s="230"/>
      <c r="S9" s="230"/>
      <c r="T9" s="230"/>
      <c r="U9" s="230"/>
      <c r="V9" s="230"/>
      <c r="W9" s="230"/>
      <c r="X9" s="230"/>
      <c r="Y9" s="230"/>
      <c r="Z9" s="230"/>
      <c r="AA9" s="230"/>
      <c r="AB9" s="230"/>
      <c r="AC9" s="230"/>
      <c r="AD9" s="230"/>
      <c r="AE9" s="230"/>
      <c r="AF9" s="230"/>
      <c r="AG9" s="230"/>
      <c r="AH9" s="233"/>
      <c r="AI9" s="233"/>
      <c r="AJ9" s="233"/>
      <c r="AK9" s="218"/>
      <c r="AL9" s="218"/>
    </row>
    <row r="10" spans="1:42" s="235" customFormat="1" ht="25.5" customHeight="1">
      <c r="A10" s="234" t="s">
        <v>639</v>
      </c>
      <c r="B10" s="208"/>
      <c r="C10" s="209"/>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c r="AI10" s="211"/>
      <c r="AJ10" s="211"/>
      <c r="AK10" s="211"/>
      <c r="AL10" s="211"/>
      <c r="AM10" s="211"/>
      <c r="AN10" s="211"/>
      <c r="AO10" s="211"/>
      <c r="AP10" s="211"/>
    </row>
    <row r="11" spans="1:38" ht="40.5" customHeight="1">
      <c r="A11" s="47" t="s">
        <v>481</v>
      </c>
      <c r="B11" s="413">
        <v>71</v>
      </c>
      <c r="C11" s="414">
        <v>1365</v>
      </c>
      <c r="D11" s="414">
        <v>1008</v>
      </c>
      <c r="E11" s="414">
        <v>357</v>
      </c>
      <c r="F11" s="414">
        <v>934</v>
      </c>
      <c r="G11" s="399" t="s">
        <v>382</v>
      </c>
      <c r="H11" s="414">
        <v>6</v>
      </c>
      <c r="I11" s="414">
        <v>63</v>
      </c>
      <c r="J11" s="414">
        <v>157</v>
      </c>
      <c r="K11" s="414">
        <v>16</v>
      </c>
      <c r="L11" s="399" t="s">
        <v>382</v>
      </c>
      <c r="M11" s="399" t="s">
        <v>382</v>
      </c>
      <c r="N11" s="414">
        <v>68</v>
      </c>
      <c r="O11" s="414">
        <v>4</v>
      </c>
      <c r="P11" s="399" t="s">
        <v>382</v>
      </c>
      <c r="Q11" s="399" t="s">
        <v>382</v>
      </c>
      <c r="R11" s="414">
        <v>117</v>
      </c>
      <c r="S11" s="414">
        <v>198</v>
      </c>
      <c r="T11" s="414">
        <v>210</v>
      </c>
      <c r="U11" s="414">
        <v>126</v>
      </c>
      <c r="V11" s="414">
        <v>103</v>
      </c>
      <c r="W11" s="414">
        <v>92</v>
      </c>
      <c r="X11" s="414">
        <v>73</v>
      </c>
      <c r="Y11" s="414">
        <v>136</v>
      </c>
      <c r="Z11" s="414">
        <v>70</v>
      </c>
      <c r="AA11" s="414">
        <v>40</v>
      </c>
      <c r="AB11" s="414">
        <v>127</v>
      </c>
      <c r="AC11" s="414">
        <v>83</v>
      </c>
      <c r="AD11" s="414">
        <v>36</v>
      </c>
      <c r="AE11" s="414">
        <v>28</v>
      </c>
      <c r="AF11" s="414">
        <v>25</v>
      </c>
      <c r="AG11" s="414">
        <v>18</v>
      </c>
      <c r="AH11" s="414">
        <v>203</v>
      </c>
      <c r="AI11" s="414">
        <v>26</v>
      </c>
      <c r="AJ11" s="399" t="s">
        <v>382</v>
      </c>
      <c r="AK11" s="34"/>
      <c r="AL11" s="215"/>
    </row>
    <row r="12" spans="1:38" ht="40.5" customHeight="1">
      <c r="A12" s="47">
        <v>14</v>
      </c>
      <c r="B12" s="413">
        <v>70</v>
      </c>
      <c r="C12" s="414">
        <v>1775</v>
      </c>
      <c r="D12" s="414">
        <v>1334</v>
      </c>
      <c r="E12" s="414">
        <v>441</v>
      </c>
      <c r="F12" s="414">
        <v>1314</v>
      </c>
      <c r="G12" s="399" t="s">
        <v>382</v>
      </c>
      <c r="H12" s="414">
        <v>8</v>
      </c>
      <c r="I12" s="414">
        <v>60</v>
      </c>
      <c r="J12" s="414">
        <v>158</v>
      </c>
      <c r="K12" s="414">
        <v>40</v>
      </c>
      <c r="L12" s="399" t="s">
        <v>382</v>
      </c>
      <c r="M12" s="414">
        <v>5</v>
      </c>
      <c r="N12" s="414">
        <v>67</v>
      </c>
      <c r="O12" s="414">
        <v>3</v>
      </c>
      <c r="P12" s="399" t="s">
        <v>382</v>
      </c>
      <c r="Q12" s="399" t="s">
        <v>382</v>
      </c>
      <c r="R12" s="414">
        <v>120</v>
      </c>
      <c r="S12" s="414">
        <v>242</v>
      </c>
      <c r="T12" s="414">
        <v>298</v>
      </c>
      <c r="U12" s="414">
        <v>195</v>
      </c>
      <c r="V12" s="414">
        <v>161</v>
      </c>
      <c r="W12" s="414">
        <v>117</v>
      </c>
      <c r="X12" s="414">
        <v>95</v>
      </c>
      <c r="Y12" s="414">
        <v>169</v>
      </c>
      <c r="Z12" s="414">
        <v>57</v>
      </c>
      <c r="AA12" s="414">
        <v>40</v>
      </c>
      <c r="AB12" s="414">
        <v>143</v>
      </c>
      <c r="AC12" s="414">
        <v>125</v>
      </c>
      <c r="AD12" s="414">
        <v>48</v>
      </c>
      <c r="AE12" s="414">
        <v>35</v>
      </c>
      <c r="AF12" s="414">
        <v>27</v>
      </c>
      <c r="AG12" s="414">
        <v>23</v>
      </c>
      <c r="AH12" s="414">
        <v>328</v>
      </c>
      <c r="AI12" s="414">
        <v>30</v>
      </c>
      <c r="AJ12" s="399" t="s">
        <v>382</v>
      </c>
      <c r="AK12" s="34"/>
      <c r="AL12" s="215"/>
    </row>
    <row r="13" spans="1:38" ht="40.5" customHeight="1">
      <c r="A13" s="47">
        <v>15</v>
      </c>
      <c r="B13" s="413">
        <v>69</v>
      </c>
      <c r="C13" s="414">
        <v>1960</v>
      </c>
      <c r="D13" s="414">
        <v>1528</v>
      </c>
      <c r="E13" s="414">
        <v>432</v>
      </c>
      <c r="F13" s="414">
        <v>1365</v>
      </c>
      <c r="G13" s="399" t="s">
        <v>382</v>
      </c>
      <c r="H13" s="414">
        <v>4</v>
      </c>
      <c r="I13" s="414">
        <v>70</v>
      </c>
      <c r="J13" s="414">
        <v>232</v>
      </c>
      <c r="K13" s="414">
        <v>26</v>
      </c>
      <c r="L13" s="414">
        <v>1</v>
      </c>
      <c r="M13" s="414">
        <v>3</v>
      </c>
      <c r="N13" s="414">
        <v>59</v>
      </c>
      <c r="O13" s="414">
        <v>4</v>
      </c>
      <c r="P13" s="399" t="s">
        <v>382</v>
      </c>
      <c r="Q13" s="399" t="s">
        <v>382</v>
      </c>
      <c r="R13" s="414">
        <v>196</v>
      </c>
      <c r="S13" s="414">
        <v>318</v>
      </c>
      <c r="T13" s="414">
        <v>321</v>
      </c>
      <c r="U13" s="414">
        <v>197</v>
      </c>
      <c r="V13" s="414">
        <v>203</v>
      </c>
      <c r="W13" s="414">
        <v>120</v>
      </c>
      <c r="X13" s="414">
        <v>110</v>
      </c>
      <c r="Y13" s="414">
        <v>189</v>
      </c>
      <c r="Z13" s="414">
        <v>70</v>
      </c>
      <c r="AA13" s="414">
        <v>43</v>
      </c>
      <c r="AB13" s="414">
        <v>133</v>
      </c>
      <c r="AC13" s="414">
        <v>114</v>
      </c>
      <c r="AD13" s="414">
        <v>52</v>
      </c>
      <c r="AE13" s="414">
        <v>33</v>
      </c>
      <c r="AF13" s="414">
        <v>31</v>
      </c>
      <c r="AG13" s="414">
        <v>26</v>
      </c>
      <c r="AH13" s="414">
        <v>360</v>
      </c>
      <c r="AI13" s="414">
        <v>43</v>
      </c>
      <c r="AJ13" s="399" t="s">
        <v>382</v>
      </c>
      <c r="AK13" s="34"/>
      <c r="AL13" s="215"/>
    </row>
    <row r="14" spans="1:38" ht="40.5" customHeight="1">
      <c r="A14" s="47">
        <v>16</v>
      </c>
      <c r="B14" s="413">
        <v>69</v>
      </c>
      <c r="C14" s="414">
        <v>2056</v>
      </c>
      <c r="D14" s="414">
        <v>1629</v>
      </c>
      <c r="E14" s="414">
        <v>427</v>
      </c>
      <c r="F14" s="414">
        <v>1243</v>
      </c>
      <c r="G14" s="399">
        <v>211</v>
      </c>
      <c r="H14" s="414">
        <v>61</v>
      </c>
      <c r="I14" s="414">
        <v>57</v>
      </c>
      <c r="J14" s="414">
        <v>214</v>
      </c>
      <c r="K14" s="414">
        <v>45</v>
      </c>
      <c r="L14" s="399" t="s">
        <v>382</v>
      </c>
      <c r="M14" s="414">
        <v>3</v>
      </c>
      <c r="N14" s="414">
        <v>63</v>
      </c>
      <c r="O14" s="414">
        <v>5</v>
      </c>
      <c r="P14" s="399" t="s">
        <v>382</v>
      </c>
      <c r="Q14" s="415">
        <v>6</v>
      </c>
      <c r="R14" s="414">
        <v>148</v>
      </c>
      <c r="S14" s="414">
        <v>291</v>
      </c>
      <c r="T14" s="414">
        <v>337</v>
      </c>
      <c r="U14" s="414">
        <v>218</v>
      </c>
      <c r="V14" s="414">
        <v>202</v>
      </c>
      <c r="W14" s="414">
        <v>153</v>
      </c>
      <c r="X14" s="414">
        <v>126</v>
      </c>
      <c r="Y14" s="414">
        <v>233</v>
      </c>
      <c r="Z14" s="414">
        <v>69</v>
      </c>
      <c r="AA14" s="414">
        <v>36</v>
      </c>
      <c r="AB14" s="414">
        <v>117</v>
      </c>
      <c r="AC14" s="414">
        <v>146</v>
      </c>
      <c r="AD14" s="414">
        <v>39</v>
      </c>
      <c r="AE14" s="414">
        <v>43</v>
      </c>
      <c r="AF14" s="414">
        <v>24</v>
      </c>
      <c r="AG14" s="414">
        <v>22</v>
      </c>
      <c r="AH14" s="414">
        <v>426</v>
      </c>
      <c r="AI14" s="414">
        <v>50</v>
      </c>
      <c r="AJ14" s="399" t="s">
        <v>382</v>
      </c>
      <c r="AK14" s="34"/>
      <c r="AL14" s="215"/>
    </row>
    <row r="15" spans="1:38" s="422" customFormat="1" ht="40.5" customHeight="1">
      <c r="A15" s="390">
        <v>17</v>
      </c>
      <c r="B15" s="400">
        <f>SUM(B17:B29)</f>
        <v>69</v>
      </c>
      <c r="C15" s="401">
        <f>D15+E15</f>
        <v>1904</v>
      </c>
      <c r="D15" s="401">
        <f>SUM(S15:Z15)</f>
        <v>1486</v>
      </c>
      <c r="E15" s="401">
        <f>SUM(AA15:AG15)</f>
        <v>418</v>
      </c>
      <c r="F15" s="401">
        <f aca="true" t="shared" si="0" ref="F15:AJ15">SUM(F17:F29)</f>
        <v>1052</v>
      </c>
      <c r="G15" s="401">
        <f t="shared" si="0"/>
        <v>124</v>
      </c>
      <c r="H15" s="401">
        <f t="shared" si="0"/>
        <v>193</v>
      </c>
      <c r="I15" s="401">
        <f t="shared" si="0"/>
        <v>73</v>
      </c>
      <c r="J15" s="401">
        <f t="shared" si="0"/>
        <v>226</v>
      </c>
      <c r="K15" s="401">
        <f t="shared" si="0"/>
        <v>36</v>
      </c>
      <c r="L15" s="401">
        <f t="shared" si="0"/>
        <v>2</v>
      </c>
      <c r="M15" s="401">
        <f t="shared" si="0"/>
        <v>4</v>
      </c>
      <c r="N15" s="401">
        <f t="shared" si="0"/>
        <v>74</v>
      </c>
      <c r="O15" s="401">
        <f t="shared" si="0"/>
        <v>8</v>
      </c>
      <c r="P15" s="401">
        <f t="shared" si="0"/>
        <v>4</v>
      </c>
      <c r="Q15" s="401">
        <f t="shared" si="0"/>
        <v>16</v>
      </c>
      <c r="R15" s="401">
        <f t="shared" si="0"/>
        <v>92</v>
      </c>
      <c r="S15" s="401">
        <f t="shared" si="0"/>
        <v>266</v>
      </c>
      <c r="T15" s="401">
        <f t="shared" si="0"/>
        <v>285</v>
      </c>
      <c r="U15" s="401">
        <f t="shared" si="0"/>
        <v>221</v>
      </c>
      <c r="V15" s="401">
        <f t="shared" si="0"/>
        <v>167</v>
      </c>
      <c r="W15" s="401">
        <f t="shared" si="0"/>
        <v>132</v>
      </c>
      <c r="X15" s="401">
        <f t="shared" si="0"/>
        <v>99</v>
      </c>
      <c r="Y15" s="401">
        <f t="shared" si="0"/>
        <v>230</v>
      </c>
      <c r="Z15" s="401">
        <f t="shared" si="0"/>
        <v>86</v>
      </c>
      <c r="AA15" s="401">
        <f t="shared" si="0"/>
        <v>30</v>
      </c>
      <c r="AB15" s="401">
        <f t="shared" si="0"/>
        <v>119</v>
      </c>
      <c r="AC15" s="401">
        <f t="shared" si="0"/>
        <v>137</v>
      </c>
      <c r="AD15" s="401">
        <f t="shared" si="0"/>
        <v>47</v>
      </c>
      <c r="AE15" s="401">
        <f t="shared" si="0"/>
        <v>32</v>
      </c>
      <c r="AF15" s="401">
        <f t="shared" si="0"/>
        <v>28</v>
      </c>
      <c r="AG15" s="401">
        <f t="shared" si="0"/>
        <v>25</v>
      </c>
      <c r="AH15" s="401">
        <f t="shared" si="0"/>
        <v>394</v>
      </c>
      <c r="AI15" s="401">
        <f t="shared" si="0"/>
        <v>65</v>
      </c>
      <c r="AJ15" s="401">
        <f t="shared" si="0"/>
        <v>1</v>
      </c>
      <c r="AK15" s="420"/>
      <c r="AL15" s="421"/>
    </row>
    <row r="16" spans="1:38" s="235" customFormat="1" ht="40.5" customHeight="1">
      <c r="A16" s="236" t="s">
        <v>640</v>
      </c>
      <c r="B16" s="416"/>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211"/>
      <c r="AL16" s="211"/>
    </row>
    <row r="17" spans="1:38" ht="40.5" customHeight="1">
      <c r="A17" s="47" t="s">
        <v>513</v>
      </c>
      <c r="B17" s="413">
        <v>5</v>
      </c>
      <c r="C17" s="399">
        <f aca="true" t="shared" si="1" ref="C17:C25">D17+E17</f>
        <v>162</v>
      </c>
      <c r="D17" s="399">
        <f aca="true" t="shared" si="2" ref="D17:D25">SUM(S17:Z17)</f>
        <v>134</v>
      </c>
      <c r="E17" s="399">
        <f aca="true" t="shared" si="3" ref="E17:E25">SUM(AA17:AG17)</f>
        <v>28</v>
      </c>
      <c r="F17" s="414">
        <v>87</v>
      </c>
      <c r="G17" s="414">
        <v>13</v>
      </c>
      <c r="H17" s="414">
        <v>28</v>
      </c>
      <c r="I17" s="414">
        <v>4</v>
      </c>
      <c r="J17" s="414">
        <v>8</v>
      </c>
      <c r="K17" s="414">
        <v>2</v>
      </c>
      <c r="L17" s="399" t="s">
        <v>382</v>
      </c>
      <c r="M17" s="414">
        <v>1</v>
      </c>
      <c r="N17" s="414">
        <v>6</v>
      </c>
      <c r="O17" s="399" t="s">
        <v>382</v>
      </c>
      <c r="P17" s="414">
        <v>1</v>
      </c>
      <c r="Q17" s="414">
        <v>2</v>
      </c>
      <c r="R17" s="414">
        <v>10</v>
      </c>
      <c r="S17" s="414">
        <v>23</v>
      </c>
      <c r="T17" s="414">
        <v>26</v>
      </c>
      <c r="U17" s="414">
        <v>25</v>
      </c>
      <c r="V17" s="414">
        <v>26</v>
      </c>
      <c r="W17" s="414">
        <v>10</v>
      </c>
      <c r="X17" s="414">
        <v>6</v>
      </c>
      <c r="Y17" s="414">
        <v>14</v>
      </c>
      <c r="Z17" s="414">
        <v>4</v>
      </c>
      <c r="AA17" s="414">
        <v>1</v>
      </c>
      <c r="AB17" s="414">
        <v>8</v>
      </c>
      <c r="AC17" s="414">
        <v>13</v>
      </c>
      <c r="AD17" s="414">
        <v>2</v>
      </c>
      <c r="AE17" s="414">
        <v>1</v>
      </c>
      <c r="AF17" s="414">
        <v>2</v>
      </c>
      <c r="AG17" s="414">
        <v>1</v>
      </c>
      <c r="AH17" s="414">
        <v>44</v>
      </c>
      <c r="AI17" s="414">
        <v>2</v>
      </c>
      <c r="AJ17" s="399" t="s">
        <v>382</v>
      </c>
      <c r="AK17" s="34"/>
      <c r="AL17" s="215"/>
    </row>
    <row r="18" spans="1:38" ht="40.5" customHeight="1">
      <c r="A18" s="343" t="s">
        <v>629</v>
      </c>
      <c r="B18" s="413">
        <v>8</v>
      </c>
      <c r="C18" s="399">
        <f t="shared" si="1"/>
        <v>294</v>
      </c>
      <c r="D18" s="399">
        <f t="shared" si="2"/>
        <v>227</v>
      </c>
      <c r="E18" s="399">
        <f t="shared" si="3"/>
        <v>67</v>
      </c>
      <c r="F18" s="414">
        <v>174</v>
      </c>
      <c r="G18" s="414">
        <v>5</v>
      </c>
      <c r="H18" s="414">
        <v>28</v>
      </c>
      <c r="I18" s="414">
        <v>9</v>
      </c>
      <c r="J18" s="414">
        <v>34</v>
      </c>
      <c r="K18" s="414">
        <v>4</v>
      </c>
      <c r="L18" s="399" t="s">
        <v>382</v>
      </c>
      <c r="M18" s="399" t="s">
        <v>382</v>
      </c>
      <c r="N18" s="414">
        <v>15</v>
      </c>
      <c r="O18" s="414">
        <v>2</v>
      </c>
      <c r="P18" s="414">
        <v>1</v>
      </c>
      <c r="Q18" s="414">
        <v>4</v>
      </c>
      <c r="R18" s="414">
        <v>18</v>
      </c>
      <c r="S18" s="414">
        <v>45</v>
      </c>
      <c r="T18" s="414">
        <v>46</v>
      </c>
      <c r="U18" s="414">
        <v>32</v>
      </c>
      <c r="V18" s="414">
        <v>34</v>
      </c>
      <c r="W18" s="414">
        <v>19</v>
      </c>
      <c r="X18" s="414">
        <v>7</v>
      </c>
      <c r="Y18" s="414">
        <v>28</v>
      </c>
      <c r="Z18" s="414">
        <v>16</v>
      </c>
      <c r="AA18" s="414">
        <v>6</v>
      </c>
      <c r="AB18" s="414">
        <v>15</v>
      </c>
      <c r="AC18" s="414">
        <v>22</v>
      </c>
      <c r="AD18" s="414">
        <v>5</v>
      </c>
      <c r="AE18" s="414">
        <v>9</v>
      </c>
      <c r="AF18" s="414">
        <v>3</v>
      </c>
      <c r="AG18" s="414">
        <v>7</v>
      </c>
      <c r="AH18" s="414">
        <v>61</v>
      </c>
      <c r="AI18" s="414">
        <v>5</v>
      </c>
      <c r="AJ18" s="399" t="s">
        <v>382</v>
      </c>
      <c r="AK18" s="34"/>
      <c r="AL18" s="215"/>
    </row>
    <row r="19" spans="1:38" ht="40.5" customHeight="1">
      <c r="A19" s="343" t="s">
        <v>630</v>
      </c>
      <c r="B19" s="413">
        <v>4</v>
      </c>
      <c r="C19" s="399">
        <f t="shared" si="1"/>
        <v>101</v>
      </c>
      <c r="D19" s="399">
        <f t="shared" si="2"/>
        <v>86</v>
      </c>
      <c r="E19" s="399">
        <f t="shared" si="3"/>
        <v>15</v>
      </c>
      <c r="F19" s="414">
        <v>69</v>
      </c>
      <c r="G19" s="399" t="s">
        <v>382</v>
      </c>
      <c r="H19" s="414">
        <v>6</v>
      </c>
      <c r="I19" s="414">
        <v>5</v>
      </c>
      <c r="J19" s="414">
        <v>3</v>
      </c>
      <c r="K19" s="414">
        <v>4</v>
      </c>
      <c r="L19" s="414">
        <v>2</v>
      </c>
      <c r="M19" s="414">
        <v>1</v>
      </c>
      <c r="N19" s="414">
        <v>6</v>
      </c>
      <c r="O19" s="414">
        <v>1</v>
      </c>
      <c r="P19" s="399" t="s">
        <v>382</v>
      </c>
      <c r="Q19" s="399" t="s">
        <v>382</v>
      </c>
      <c r="R19" s="414">
        <v>4</v>
      </c>
      <c r="S19" s="414">
        <v>15</v>
      </c>
      <c r="T19" s="414">
        <v>18</v>
      </c>
      <c r="U19" s="414">
        <v>17</v>
      </c>
      <c r="V19" s="414">
        <v>13</v>
      </c>
      <c r="W19" s="414">
        <v>8</v>
      </c>
      <c r="X19" s="414">
        <v>6</v>
      </c>
      <c r="Y19" s="414">
        <v>8</v>
      </c>
      <c r="Z19" s="414">
        <v>1</v>
      </c>
      <c r="AA19" s="399" t="s">
        <v>382</v>
      </c>
      <c r="AB19" s="414">
        <v>3</v>
      </c>
      <c r="AC19" s="414">
        <v>10</v>
      </c>
      <c r="AD19" s="399" t="s">
        <v>382</v>
      </c>
      <c r="AE19" s="399" t="s">
        <v>382</v>
      </c>
      <c r="AF19" s="414">
        <v>1</v>
      </c>
      <c r="AG19" s="414">
        <v>1</v>
      </c>
      <c r="AH19" s="414">
        <v>20</v>
      </c>
      <c r="AI19" s="414">
        <v>5</v>
      </c>
      <c r="AJ19" s="399" t="s">
        <v>382</v>
      </c>
      <c r="AK19" s="34"/>
      <c r="AL19" s="215"/>
    </row>
    <row r="20" spans="1:38" ht="40.5" customHeight="1">
      <c r="A20" s="343" t="s">
        <v>631</v>
      </c>
      <c r="B20" s="413">
        <v>6</v>
      </c>
      <c r="C20" s="399">
        <f t="shared" si="1"/>
        <v>168</v>
      </c>
      <c r="D20" s="399">
        <f t="shared" si="2"/>
        <v>145</v>
      </c>
      <c r="E20" s="399">
        <f t="shared" si="3"/>
        <v>23</v>
      </c>
      <c r="F20" s="414">
        <v>110</v>
      </c>
      <c r="G20" s="399" t="s">
        <v>382</v>
      </c>
      <c r="H20" s="414">
        <v>17</v>
      </c>
      <c r="I20" s="414">
        <v>3</v>
      </c>
      <c r="J20" s="414">
        <v>11</v>
      </c>
      <c r="K20" s="414">
        <v>6</v>
      </c>
      <c r="L20" s="399" t="s">
        <v>382</v>
      </c>
      <c r="M20" s="399" t="s">
        <v>382</v>
      </c>
      <c r="N20" s="414">
        <v>8</v>
      </c>
      <c r="O20" s="414">
        <v>2</v>
      </c>
      <c r="P20" s="414">
        <v>1</v>
      </c>
      <c r="Q20" s="399" t="s">
        <v>382</v>
      </c>
      <c r="R20" s="414">
        <v>10</v>
      </c>
      <c r="S20" s="414">
        <v>26</v>
      </c>
      <c r="T20" s="414">
        <v>28</v>
      </c>
      <c r="U20" s="414">
        <v>25</v>
      </c>
      <c r="V20" s="414">
        <v>12</v>
      </c>
      <c r="W20" s="414">
        <v>15</v>
      </c>
      <c r="X20" s="414">
        <v>11</v>
      </c>
      <c r="Y20" s="414">
        <v>25</v>
      </c>
      <c r="Z20" s="414">
        <v>3</v>
      </c>
      <c r="AA20" s="414">
        <v>1</v>
      </c>
      <c r="AB20" s="414">
        <v>7</v>
      </c>
      <c r="AC20" s="414">
        <v>8</v>
      </c>
      <c r="AD20" s="414">
        <v>4</v>
      </c>
      <c r="AE20" s="399" t="s">
        <v>382</v>
      </c>
      <c r="AF20" s="414">
        <v>2</v>
      </c>
      <c r="AG20" s="414">
        <v>1</v>
      </c>
      <c r="AH20" s="414">
        <v>33</v>
      </c>
      <c r="AI20" s="414">
        <v>6</v>
      </c>
      <c r="AJ20" s="399" t="s">
        <v>382</v>
      </c>
      <c r="AK20" s="34"/>
      <c r="AL20" s="215"/>
    </row>
    <row r="21" spans="1:38" ht="40.5" customHeight="1">
      <c r="A21" s="343" t="s">
        <v>632</v>
      </c>
      <c r="B21" s="413">
        <v>4</v>
      </c>
      <c r="C21" s="399">
        <f t="shared" si="1"/>
        <v>76</v>
      </c>
      <c r="D21" s="399">
        <f t="shared" si="2"/>
        <v>61</v>
      </c>
      <c r="E21" s="399">
        <f t="shared" si="3"/>
        <v>15</v>
      </c>
      <c r="F21" s="414">
        <v>36</v>
      </c>
      <c r="G21" s="399" t="s">
        <v>382</v>
      </c>
      <c r="H21" s="414">
        <v>11</v>
      </c>
      <c r="I21" s="414">
        <v>6</v>
      </c>
      <c r="J21" s="414">
        <v>13</v>
      </c>
      <c r="K21" s="414">
        <v>3</v>
      </c>
      <c r="L21" s="399" t="s">
        <v>382</v>
      </c>
      <c r="M21" s="399" t="s">
        <v>382</v>
      </c>
      <c r="N21" s="414">
        <v>3</v>
      </c>
      <c r="O21" s="399" t="s">
        <v>382</v>
      </c>
      <c r="P21" s="399" t="s">
        <v>382</v>
      </c>
      <c r="Q21" s="414">
        <v>1</v>
      </c>
      <c r="R21" s="414">
        <v>3</v>
      </c>
      <c r="S21" s="414">
        <v>11</v>
      </c>
      <c r="T21" s="414">
        <v>11</v>
      </c>
      <c r="U21" s="414">
        <v>11</v>
      </c>
      <c r="V21" s="414">
        <v>7</v>
      </c>
      <c r="W21" s="414">
        <v>4</v>
      </c>
      <c r="X21" s="414">
        <v>7</v>
      </c>
      <c r="Y21" s="414">
        <v>6</v>
      </c>
      <c r="Z21" s="414">
        <v>4</v>
      </c>
      <c r="AA21" s="399" t="s">
        <v>382</v>
      </c>
      <c r="AB21" s="414">
        <v>3</v>
      </c>
      <c r="AC21" s="414">
        <v>4</v>
      </c>
      <c r="AD21" s="414">
        <v>4</v>
      </c>
      <c r="AE21" s="414">
        <v>2</v>
      </c>
      <c r="AF21" s="414">
        <v>1</v>
      </c>
      <c r="AG21" s="414">
        <v>1</v>
      </c>
      <c r="AH21" s="414">
        <v>18</v>
      </c>
      <c r="AI21" s="414">
        <v>2</v>
      </c>
      <c r="AJ21" s="399" t="s">
        <v>382</v>
      </c>
      <c r="AK21" s="34"/>
      <c r="AL21" s="215"/>
    </row>
    <row r="22" spans="1:38" ht="40.5" customHeight="1">
      <c r="A22" s="343" t="s">
        <v>633</v>
      </c>
      <c r="B22" s="413">
        <v>6</v>
      </c>
      <c r="C22" s="399">
        <f t="shared" si="1"/>
        <v>108</v>
      </c>
      <c r="D22" s="399">
        <f t="shared" si="2"/>
        <v>83</v>
      </c>
      <c r="E22" s="399">
        <f t="shared" si="3"/>
        <v>25</v>
      </c>
      <c r="F22" s="414">
        <v>72</v>
      </c>
      <c r="G22" s="399" t="s">
        <v>382</v>
      </c>
      <c r="H22" s="414">
        <v>2</v>
      </c>
      <c r="I22" s="414">
        <v>9</v>
      </c>
      <c r="J22" s="414">
        <v>4</v>
      </c>
      <c r="K22" s="414">
        <v>3</v>
      </c>
      <c r="L22" s="399" t="s">
        <v>382</v>
      </c>
      <c r="M22" s="414">
        <v>1</v>
      </c>
      <c r="N22" s="414">
        <v>2</v>
      </c>
      <c r="O22" s="399" t="s">
        <v>382</v>
      </c>
      <c r="P22" s="399" t="s">
        <v>382</v>
      </c>
      <c r="Q22" s="399" t="s">
        <v>382</v>
      </c>
      <c r="R22" s="414">
        <v>15</v>
      </c>
      <c r="S22" s="414">
        <v>25</v>
      </c>
      <c r="T22" s="414">
        <v>14</v>
      </c>
      <c r="U22" s="414">
        <v>11</v>
      </c>
      <c r="V22" s="414">
        <v>9</v>
      </c>
      <c r="W22" s="414">
        <v>10</v>
      </c>
      <c r="X22" s="414">
        <v>4</v>
      </c>
      <c r="Y22" s="414">
        <v>6</v>
      </c>
      <c r="Z22" s="414">
        <v>4</v>
      </c>
      <c r="AA22" s="399" t="s">
        <v>382</v>
      </c>
      <c r="AB22" s="414">
        <v>7</v>
      </c>
      <c r="AC22" s="414">
        <v>5</v>
      </c>
      <c r="AD22" s="414">
        <v>1</v>
      </c>
      <c r="AE22" s="399" t="s">
        <v>382</v>
      </c>
      <c r="AF22" s="414">
        <v>8</v>
      </c>
      <c r="AG22" s="414">
        <v>4</v>
      </c>
      <c r="AH22" s="414">
        <v>26</v>
      </c>
      <c r="AI22" s="414">
        <v>4</v>
      </c>
      <c r="AJ22" s="414">
        <v>1</v>
      </c>
      <c r="AK22" s="34"/>
      <c r="AL22" s="215"/>
    </row>
    <row r="23" spans="1:38" ht="40.5" customHeight="1">
      <c r="A23" s="343" t="s">
        <v>634</v>
      </c>
      <c r="B23" s="413">
        <v>6</v>
      </c>
      <c r="C23" s="399">
        <f t="shared" si="1"/>
        <v>91</v>
      </c>
      <c r="D23" s="399">
        <f t="shared" si="2"/>
        <v>69</v>
      </c>
      <c r="E23" s="399">
        <f t="shared" si="3"/>
        <v>22</v>
      </c>
      <c r="F23" s="414">
        <v>42</v>
      </c>
      <c r="G23" s="399" t="s">
        <v>382</v>
      </c>
      <c r="H23" s="414">
        <v>19</v>
      </c>
      <c r="I23" s="414">
        <v>12</v>
      </c>
      <c r="J23" s="414">
        <v>5</v>
      </c>
      <c r="K23" s="414">
        <v>1</v>
      </c>
      <c r="L23" s="399" t="s">
        <v>382</v>
      </c>
      <c r="M23" s="399" t="s">
        <v>382</v>
      </c>
      <c r="N23" s="414">
        <v>3</v>
      </c>
      <c r="O23" s="414">
        <v>1</v>
      </c>
      <c r="P23" s="399" t="s">
        <v>382</v>
      </c>
      <c r="Q23" s="414">
        <v>1</v>
      </c>
      <c r="R23" s="414">
        <v>7</v>
      </c>
      <c r="S23" s="414">
        <v>16</v>
      </c>
      <c r="T23" s="414">
        <v>11</v>
      </c>
      <c r="U23" s="414">
        <v>14</v>
      </c>
      <c r="V23" s="414">
        <v>5</v>
      </c>
      <c r="W23" s="414">
        <v>7</v>
      </c>
      <c r="X23" s="414">
        <v>2</v>
      </c>
      <c r="Y23" s="414">
        <v>9</v>
      </c>
      <c r="Z23" s="414">
        <v>5</v>
      </c>
      <c r="AA23" s="414">
        <v>3</v>
      </c>
      <c r="AB23" s="414">
        <v>5</v>
      </c>
      <c r="AC23" s="414">
        <v>5</v>
      </c>
      <c r="AD23" s="414">
        <v>2</v>
      </c>
      <c r="AE23" s="414">
        <v>4</v>
      </c>
      <c r="AF23" s="414">
        <v>1</v>
      </c>
      <c r="AG23" s="414">
        <v>2</v>
      </c>
      <c r="AH23" s="414">
        <v>14</v>
      </c>
      <c r="AI23" s="414">
        <v>6</v>
      </c>
      <c r="AJ23" s="399" t="s">
        <v>382</v>
      </c>
      <c r="AK23" s="34"/>
      <c r="AL23" s="215"/>
    </row>
    <row r="24" spans="1:38" ht="40.5" customHeight="1">
      <c r="A24" s="343" t="s">
        <v>635</v>
      </c>
      <c r="B24" s="413">
        <v>6</v>
      </c>
      <c r="C24" s="399">
        <f t="shared" si="1"/>
        <v>113</v>
      </c>
      <c r="D24" s="399">
        <f t="shared" si="2"/>
        <v>94</v>
      </c>
      <c r="E24" s="399">
        <f t="shared" si="3"/>
        <v>19</v>
      </c>
      <c r="F24" s="414">
        <v>75</v>
      </c>
      <c r="G24" s="399" t="s">
        <v>382</v>
      </c>
      <c r="H24" s="414">
        <v>4</v>
      </c>
      <c r="I24" s="414">
        <v>5</v>
      </c>
      <c r="J24" s="414">
        <v>14</v>
      </c>
      <c r="K24" s="414">
        <v>3</v>
      </c>
      <c r="L24" s="399" t="s">
        <v>382</v>
      </c>
      <c r="M24" s="414">
        <v>1</v>
      </c>
      <c r="N24" s="414">
        <v>5</v>
      </c>
      <c r="O24" s="414">
        <v>1</v>
      </c>
      <c r="P24" s="399" t="s">
        <v>382</v>
      </c>
      <c r="Q24" s="414">
        <v>1</v>
      </c>
      <c r="R24" s="414">
        <v>4</v>
      </c>
      <c r="S24" s="414">
        <v>12</v>
      </c>
      <c r="T24" s="414">
        <v>20</v>
      </c>
      <c r="U24" s="414">
        <v>19</v>
      </c>
      <c r="V24" s="414">
        <v>11</v>
      </c>
      <c r="W24" s="414">
        <v>10</v>
      </c>
      <c r="X24" s="414">
        <v>4</v>
      </c>
      <c r="Y24" s="414">
        <v>14</v>
      </c>
      <c r="Z24" s="414">
        <v>4</v>
      </c>
      <c r="AA24" s="414">
        <v>5</v>
      </c>
      <c r="AB24" s="414">
        <v>2</v>
      </c>
      <c r="AC24" s="414">
        <v>6</v>
      </c>
      <c r="AD24" s="414">
        <v>2</v>
      </c>
      <c r="AE24" s="414">
        <v>2</v>
      </c>
      <c r="AF24" s="414">
        <v>1</v>
      </c>
      <c r="AG24" s="414">
        <v>1</v>
      </c>
      <c r="AH24" s="414">
        <v>19</v>
      </c>
      <c r="AI24" s="414">
        <v>5</v>
      </c>
      <c r="AJ24" s="399" t="s">
        <v>382</v>
      </c>
      <c r="AK24" s="34"/>
      <c r="AL24" s="215"/>
    </row>
    <row r="25" spans="1:38" ht="40.5" customHeight="1">
      <c r="A25" s="343" t="s">
        <v>636</v>
      </c>
      <c r="B25" s="413">
        <v>6</v>
      </c>
      <c r="C25" s="399">
        <f t="shared" si="1"/>
        <v>186</v>
      </c>
      <c r="D25" s="399">
        <f t="shared" si="2"/>
        <v>158</v>
      </c>
      <c r="E25" s="399">
        <f t="shared" si="3"/>
        <v>28</v>
      </c>
      <c r="F25" s="414">
        <v>70</v>
      </c>
      <c r="G25" s="414">
        <v>1</v>
      </c>
      <c r="H25" s="414">
        <v>34</v>
      </c>
      <c r="I25" s="414">
        <v>10</v>
      </c>
      <c r="J25" s="414">
        <v>55</v>
      </c>
      <c r="K25" s="414">
        <v>1</v>
      </c>
      <c r="L25" s="399" t="s">
        <v>382</v>
      </c>
      <c r="M25" s="399" t="s">
        <v>382</v>
      </c>
      <c r="N25" s="414">
        <v>9</v>
      </c>
      <c r="O25" s="399" t="s">
        <v>382</v>
      </c>
      <c r="P25" s="399" t="s">
        <v>382</v>
      </c>
      <c r="Q25" s="414">
        <v>2</v>
      </c>
      <c r="R25" s="414">
        <v>4</v>
      </c>
      <c r="S25" s="414">
        <v>28</v>
      </c>
      <c r="T25" s="414">
        <v>33</v>
      </c>
      <c r="U25" s="414">
        <v>14</v>
      </c>
      <c r="V25" s="414">
        <v>15</v>
      </c>
      <c r="W25" s="414">
        <v>12</v>
      </c>
      <c r="X25" s="414">
        <v>15</v>
      </c>
      <c r="Y25" s="414">
        <v>31</v>
      </c>
      <c r="Z25" s="414">
        <v>10</v>
      </c>
      <c r="AA25" s="399" t="s">
        <v>382</v>
      </c>
      <c r="AB25" s="414">
        <v>9</v>
      </c>
      <c r="AC25" s="414">
        <v>13</v>
      </c>
      <c r="AD25" s="414">
        <v>4</v>
      </c>
      <c r="AE25" s="399" t="s">
        <v>382</v>
      </c>
      <c r="AF25" s="414">
        <v>2</v>
      </c>
      <c r="AG25" s="399" t="s">
        <v>382</v>
      </c>
      <c r="AH25" s="414">
        <v>39</v>
      </c>
      <c r="AI25" s="414">
        <v>13</v>
      </c>
      <c r="AJ25" s="399" t="s">
        <v>382</v>
      </c>
      <c r="AK25" s="34"/>
      <c r="AL25" s="215"/>
    </row>
    <row r="26" spans="1:38" s="235" customFormat="1" ht="21" customHeight="1">
      <c r="A26" s="236" t="s">
        <v>576</v>
      </c>
      <c r="B26" s="416"/>
      <c r="C26" s="399"/>
      <c r="D26" s="399"/>
      <c r="E26" s="399"/>
      <c r="F26" s="417"/>
      <c r="G26" s="417"/>
      <c r="H26" s="417"/>
      <c r="I26" s="417"/>
      <c r="J26" s="417"/>
      <c r="K26" s="417"/>
      <c r="L26" s="417"/>
      <c r="M26" s="417"/>
      <c r="N26" s="417"/>
      <c r="O26" s="417"/>
      <c r="P26" s="417"/>
      <c r="Q26" s="417"/>
      <c r="R26" s="417"/>
      <c r="S26" s="414"/>
      <c r="T26" s="414"/>
      <c r="U26" s="414"/>
      <c r="V26" s="414"/>
      <c r="W26" s="414"/>
      <c r="X26" s="414"/>
      <c r="Y26" s="414"/>
      <c r="Z26" s="414"/>
      <c r="AA26" s="414"/>
      <c r="AB26" s="414"/>
      <c r="AC26" s="414"/>
      <c r="AD26" s="414"/>
      <c r="AE26" s="414"/>
      <c r="AF26" s="414"/>
      <c r="AG26" s="414"/>
      <c r="AH26" s="414"/>
      <c r="AI26" s="414"/>
      <c r="AJ26" s="414"/>
      <c r="AK26" s="211"/>
      <c r="AL26" s="211"/>
    </row>
    <row r="27" spans="1:38" ht="40.5" customHeight="1">
      <c r="A27" s="47" t="s">
        <v>577</v>
      </c>
      <c r="B27" s="413">
        <v>8</v>
      </c>
      <c r="C27" s="399">
        <f>D27+E27</f>
        <v>295</v>
      </c>
      <c r="D27" s="399">
        <f>SUM(S27:Z27)</f>
        <v>189</v>
      </c>
      <c r="E27" s="399">
        <f>SUM(AA27:AG27)</f>
        <v>106</v>
      </c>
      <c r="F27" s="414">
        <v>165</v>
      </c>
      <c r="G27" s="414">
        <v>25</v>
      </c>
      <c r="H27" s="414">
        <v>20</v>
      </c>
      <c r="I27" s="414">
        <v>3</v>
      </c>
      <c r="J27" s="414">
        <v>51</v>
      </c>
      <c r="K27" s="414">
        <v>6</v>
      </c>
      <c r="L27" s="399" t="s">
        <v>382</v>
      </c>
      <c r="M27" s="399" t="s">
        <v>382</v>
      </c>
      <c r="N27" s="414">
        <v>10</v>
      </c>
      <c r="O27" s="414">
        <v>1</v>
      </c>
      <c r="P27" s="414">
        <v>1</v>
      </c>
      <c r="Q27" s="414">
        <v>2</v>
      </c>
      <c r="R27" s="414">
        <v>11</v>
      </c>
      <c r="S27" s="414">
        <v>29</v>
      </c>
      <c r="T27" s="414">
        <v>37</v>
      </c>
      <c r="U27" s="414">
        <v>29</v>
      </c>
      <c r="V27" s="414">
        <v>16</v>
      </c>
      <c r="W27" s="414">
        <v>15</v>
      </c>
      <c r="X27" s="414">
        <v>14</v>
      </c>
      <c r="Y27" s="414">
        <v>41</v>
      </c>
      <c r="Z27" s="414">
        <v>8</v>
      </c>
      <c r="AA27" s="414">
        <v>10</v>
      </c>
      <c r="AB27" s="414">
        <v>37</v>
      </c>
      <c r="AC27" s="414">
        <v>27</v>
      </c>
      <c r="AD27" s="414">
        <v>15</v>
      </c>
      <c r="AE27" s="414">
        <v>10</v>
      </c>
      <c r="AF27" s="414">
        <v>5</v>
      </c>
      <c r="AG27" s="414">
        <v>2</v>
      </c>
      <c r="AH27" s="414">
        <v>62</v>
      </c>
      <c r="AI27" s="414">
        <v>6</v>
      </c>
      <c r="AJ27" s="399" t="s">
        <v>382</v>
      </c>
      <c r="AK27" s="34"/>
      <c r="AL27" s="215"/>
    </row>
    <row r="28" spans="1:38" ht="40.5" customHeight="1">
      <c r="A28" s="343" t="s">
        <v>637</v>
      </c>
      <c r="B28" s="413">
        <v>5</v>
      </c>
      <c r="C28" s="399">
        <f>D28+E28</f>
        <v>189</v>
      </c>
      <c r="D28" s="399">
        <f>SUM(S28:Z28)</f>
        <v>139</v>
      </c>
      <c r="E28" s="399">
        <f>SUM(AA28:AG28)</f>
        <v>50</v>
      </c>
      <c r="F28" s="414">
        <v>84</v>
      </c>
      <c r="G28" s="414">
        <v>62</v>
      </c>
      <c r="H28" s="414">
        <v>16</v>
      </c>
      <c r="I28" s="414">
        <v>1</v>
      </c>
      <c r="J28" s="414">
        <v>16</v>
      </c>
      <c r="K28" s="414">
        <v>2</v>
      </c>
      <c r="L28" s="399" t="s">
        <v>382</v>
      </c>
      <c r="M28" s="399" t="s">
        <v>382</v>
      </c>
      <c r="N28" s="414">
        <v>4</v>
      </c>
      <c r="O28" s="399" t="s">
        <v>382</v>
      </c>
      <c r="P28" s="399" t="s">
        <v>382</v>
      </c>
      <c r="Q28" s="414">
        <v>2</v>
      </c>
      <c r="R28" s="414">
        <v>2</v>
      </c>
      <c r="S28" s="414">
        <v>18</v>
      </c>
      <c r="T28" s="414">
        <v>20</v>
      </c>
      <c r="U28" s="414">
        <v>15</v>
      </c>
      <c r="V28" s="414">
        <v>12</v>
      </c>
      <c r="W28" s="414">
        <v>11</v>
      </c>
      <c r="X28" s="414">
        <v>15</v>
      </c>
      <c r="Y28" s="414">
        <v>32</v>
      </c>
      <c r="Z28" s="414">
        <v>16</v>
      </c>
      <c r="AA28" s="414">
        <v>3</v>
      </c>
      <c r="AB28" s="414">
        <v>16</v>
      </c>
      <c r="AC28" s="414">
        <v>17</v>
      </c>
      <c r="AD28" s="414">
        <v>6</v>
      </c>
      <c r="AE28" s="414">
        <v>2</v>
      </c>
      <c r="AF28" s="414">
        <v>2</v>
      </c>
      <c r="AG28" s="414">
        <v>4</v>
      </c>
      <c r="AH28" s="414">
        <v>31</v>
      </c>
      <c r="AI28" s="414">
        <v>5</v>
      </c>
      <c r="AJ28" s="399" t="s">
        <v>382</v>
      </c>
      <c r="AK28" s="34"/>
      <c r="AL28" s="215"/>
    </row>
    <row r="29" spans="1:38" ht="40.5" customHeight="1" thickBot="1">
      <c r="A29" s="412" t="s">
        <v>638</v>
      </c>
      <c r="B29" s="418">
        <v>5</v>
      </c>
      <c r="C29" s="407">
        <f>D29+E29</f>
        <v>121</v>
      </c>
      <c r="D29" s="407">
        <f>SUM(S29:Z29)</f>
        <v>101</v>
      </c>
      <c r="E29" s="407">
        <f>SUM(AA29:AG29)</f>
        <v>20</v>
      </c>
      <c r="F29" s="419">
        <v>68</v>
      </c>
      <c r="G29" s="419">
        <v>18</v>
      </c>
      <c r="H29" s="419">
        <v>8</v>
      </c>
      <c r="I29" s="419">
        <v>6</v>
      </c>
      <c r="J29" s="419">
        <v>12</v>
      </c>
      <c r="K29" s="419">
        <v>1</v>
      </c>
      <c r="L29" s="407" t="s">
        <v>382</v>
      </c>
      <c r="M29" s="407" t="s">
        <v>382</v>
      </c>
      <c r="N29" s="419">
        <v>3</v>
      </c>
      <c r="O29" s="407" t="s">
        <v>382</v>
      </c>
      <c r="P29" s="407" t="s">
        <v>382</v>
      </c>
      <c r="Q29" s="419">
        <v>1</v>
      </c>
      <c r="R29" s="419">
        <v>4</v>
      </c>
      <c r="S29" s="419">
        <v>18</v>
      </c>
      <c r="T29" s="419">
        <v>21</v>
      </c>
      <c r="U29" s="419">
        <v>9</v>
      </c>
      <c r="V29" s="419">
        <v>7</v>
      </c>
      <c r="W29" s="419">
        <v>11</v>
      </c>
      <c r="X29" s="419">
        <v>8</v>
      </c>
      <c r="Y29" s="419">
        <v>16</v>
      </c>
      <c r="Z29" s="419">
        <v>11</v>
      </c>
      <c r="AA29" s="419">
        <v>1</v>
      </c>
      <c r="AB29" s="419">
        <v>7</v>
      </c>
      <c r="AC29" s="419">
        <v>7</v>
      </c>
      <c r="AD29" s="419">
        <v>2</v>
      </c>
      <c r="AE29" s="419">
        <v>2</v>
      </c>
      <c r="AF29" s="407" t="s">
        <v>382</v>
      </c>
      <c r="AG29" s="419">
        <v>1</v>
      </c>
      <c r="AH29" s="419">
        <v>27</v>
      </c>
      <c r="AI29" s="419">
        <v>6</v>
      </c>
      <c r="AJ29" s="407" t="s">
        <v>382</v>
      </c>
      <c r="AK29" s="34"/>
      <c r="AL29" s="215"/>
    </row>
    <row r="30" spans="1:38" s="247" customFormat="1" ht="21" customHeight="1">
      <c r="A30" s="104" t="s">
        <v>514</v>
      </c>
      <c r="B30" s="104"/>
      <c r="C30" s="104"/>
      <c r="D30" s="104"/>
      <c r="E30" s="104"/>
      <c r="F30" s="104"/>
      <c r="G30" s="245"/>
      <c r="H30" s="104"/>
      <c r="I30" s="104"/>
      <c r="J30" s="104"/>
      <c r="K30" s="104"/>
      <c r="L30" s="104"/>
      <c r="M30" s="104"/>
      <c r="N30" s="104"/>
      <c r="O30" s="104"/>
      <c r="P30" s="245"/>
      <c r="Q30" s="245"/>
      <c r="R30" s="104"/>
      <c r="S30" s="104"/>
      <c r="T30" s="104"/>
      <c r="U30" s="104"/>
      <c r="V30" s="104"/>
      <c r="W30" s="104"/>
      <c r="X30" s="104"/>
      <c r="Y30" s="104"/>
      <c r="Z30" s="104"/>
      <c r="AA30" s="104"/>
      <c r="AB30" s="104"/>
      <c r="AC30" s="104"/>
      <c r="AD30" s="104"/>
      <c r="AE30" s="104"/>
      <c r="AF30" s="104"/>
      <c r="AG30" s="104"/>
      <c r="AH30" s="104"/>
      <c r="AI30" s="104"/>
      <c r="AJ30" s="104"/>
      <c r="AK30" s="127"/>
      <c r="AL30" s="246"/>
    </row>
    <row r="31" spans="1:38" ht="13.5">
      <c r="A31" s="44"/>
      <c r="B31" s="44"/>
      <c r="C31" s="44"/>
      <c r="D31" s="44"/>
      <c r="E31" s="44"/>
      <c r="F31" s="44"/>
      <c r="G31" s="248"/>
      <c r="H31" s="44"/>
      <c r="I31" s="44"/>
      <c r="J31" s="44"/>
      <c r="K31" s="44"/>
      <c r="L31" s="44"/>
      <c r="M31" s="44"/>
      <c r="N31" s="44"/>
      <c r="O31" s="44"/>
      <c r="P31" s="248"/>
      <c r="Q31" s="248"/>
      <c r="R31" s="44"/>
      <c r="S31" s="44"/>
      <c r="T31" s="44"/>
      <c r="U31" s="44"/>
      <c r="V31" s="44"/>
      <c r="W31" s="44"/>
      <c r="X31" s="44"/>
      <c r="Y31" s="44"/>
      <c r="Z31" s="44"/>
      <c r="AA31" s="44"/>
      <c r="AB31" s="44"/>
      <c r="AC31" s="44"/>
      <c r="AD31" s="44"/>
      <c r="AE31" s="44"/>
      <c r="AF31" s="44"/>
      <c r="AG31" s="44"/>
      <c r="AH31" s="44"/>
      <c r="AI31" s="44"/>
      <c r="AJ31" s="44"/>
      <c r="AK31" s="34"/>
      <c r="AL31" s="215"/>
    </row>
    <row r="32" spans="1:38" ht="13.5">
      <c r="A32" s="44"/>
      <c r="B32" s="44"/>
      <c r="C32" s="44"/>
      <c r="D32" s="44"/>
      <c r="E32" s="44"/>
      <c r="F32" s="44"/>
      <c r="G32" s="248"/>
      <c r="H32" s="44"/>
      <c r="I32" s="44"/>
      <c r="J32" s="44"/>
      <c r="K32" s="44"/>
      <c r="L32" s="44"/>
      <c r="M32" s="44"/>
      <c r="N32" s="44"/>
      <c r="O32" s="44"/>
      <c r="P32" s="248"/>
      <c r="Q32" s="248"/>
      <c r="R32" s="44"/>
      <c r="S32" s="44"/>
      <c r="T32" s="44"/>
      <c r="U32" s="44"/>
      <c r="V32" s="44"/>
      <c r="W32" s="44"/>
      <c r="X32" s="44"/>
      <c r="Y32" s="44"/>
      <c r="Z32" s="44"/>
      <c r="AA32" s="44"/>
      <c r="AB32" s="44"/>
      <c r="AC32" s="44"/>
      <c r="AD32" s="44"/>
      <c r="AE32" s="44"/>
      <c r="AF32" s="44"/>
      <c r="AG32" s="44"/>
      <c r="AH32" s="44"/>
      <c r="AI32" s="44"/>
      <c r="AJ32" s="44"/>
      <c r="AK32" s="34"/>
      <c r="AL32" s="215"/>
    </row>
    <row r="33" spans="1:38" ht="13.5">
      <c r="A33" s="44"/>
      <c r="B33" s="44"/>
      <c r="C33" s="44"/>
      <c r="D33" s="44"/>
      <c r="E33" s="44"/>
      <c r="F33" s="44"/>
      <c r="G33" s="248"/>
      <c r="H33" s="44"/>
      <c r="I33" s="44"/>
      <c r="J33" s="44"/>
      <c r="K33" s="44"/>
      <c r="L33" s="44"/>
      <c r="M33" s="44"/>
      <c r="N33" s="44"/>
      <c r="O33" s="44"/>
      <c r="P33" s="248"/>
      <c r="Q33" s="248"/>
      <c r="R33" s="44"/>
      <c r="S33" s="44"/>
      <c r="T33" s="44"/>
      <c r="U33" s="44"/>
      <c r="V33" s="44"/>
      <c r="W33" s="44"/>
      <c r="X33" s="44"/>
      <c r="Y33" s="44"/>
      <c r="Z33" s="44"/>
      <c r="AA33" s="44"/>
      <c r="AB33" s="44"/>
      <c r="AC33" s="44"/>
      <c r="AD33" s="44"/>
      <c r="AE33" s="44"/>
      <c r="AF33" s="44"/>
      <c r="AG33" s="44"/>
      <c r="AH33" s="44"/>
      <c r="AI33" s="44"/>
      <c r="AJ33" s="44"/>
      <c r="AK33" s="34"/>
      <c r="AL33" s="215"/>
    </row>
    <row r="34" spans="1:38" ht="13.5">
      <c r="A34" s="44"/>
      <c r="B34" s="44"/>
      <c r="C34" s="44"/>
      <c r="D34" s="44"/>
      <c r="E34" s="44"/>
      <c r="F34" s="44"/>
      <c r="G34" s="248"/>
      <c r="H34" s="44"/>
      <c r="I34" s="44"/>
      <c r="J34" s="44"/>
      <c r="K34" s="44"/>
      <c r="L34" s="44"/>
      <c r="M34" s="44"/>
      <c r="N34" s="44"/>
      <c r="O34" s="44"/>
      <c r="P34" s="248"/>
      <c r="Q34" s="248"/>
      <c r="R34" s="44"/>
      <c r="S34" s="44"/>
      <c r="T34" s="44"/>
      <c r="U34" s="44"/>
      <c r="V34" s="44"/>
      <c r="W34" s="44"/>
      <c r="X34" s="44"/>
      <c r="Y34" s="44"/>
      <c r="Z34" s="44"/>
      <c r="AA34" s="44"/>
      <c r="AB34" s="44"/>
      <c r="AC34" s="44"/>
      <c r="AD34" s="44"/>
      <c r="AE34" s="44"/>
      <c r="AF34" s="44"/>
      <c r="AG34" s="44"/>
      <c r="AH34" s="44"/>
      <c r="AI34" s="44"/>
      <c r="AJ34" s="44"/>
      <c r="AK34" s="34"/>
      <c r="AL34" s="215"/>
    </row>
    <row r="35" spans="1:38" ht="13.5">
      <c r="A35" s="44"/>
      <c r="B35" s="44"/>
      <c r="C35" s="44"/>
      <c r="D35" s="44"/>
      <c r="E35" s="44"/>
      <c r="F35" s="44"/>
      <c r="G35" s="248"/>
      <c r="H35" s="44"/>
      <c r="I35" s="44"/>
      <c r="J35" s="44"/>
      <c r="K35" s="44"/>
      <c r="L35" s="44"/>
      <c r="M35" s="44"/>
      <c r="N35" s="44"/>
      <c r="O35" s="44"/>
      <c r="P35" s="248"/>
      <c r="Q35" s="248"/>
      <c r="R35" s="44"/>
      <c r="S35" s="44"/>
      <c r="T35" s="44"/>
      <c r="U35" s="44"/>
      <c r="V35" s="44"/>
      <c r="W35" s="44"/>
      <c r="X35" s="44"/>
      <c r="Y35" s="44"/>
      <c r="Z35" s="44"/>
      <c r="AA35" s="44"/>
      <c r="AB35" s="44"/>
      <c r="AC35" s="44"/>
      <c r="AD35" s="44"/>
      <c r="AE35" s="44"/>
      <c r="AF35" s="44"/>
      <c r="AG35" s="44"/>
      <c r="AH35" s="44"/>
      <c r="AI35" s="44"/>
      <c r="AJ35" s="44"/>
      <c r="AK35" s="34"/>
      <c r="AL35" s="215"/>
    </row>
    <row r="36" spans="1:38" ht="13.5">
      <c r="A36" s="44"/>
      <c r="B36" s="44"/>
      <c r="C36" s="44"/>
      <c r="D36" s="44"/>
      <c r="E36" s="44"/>
      <c r="F36" s="44"/>
      <c r="G36" s="248"/>
      <c r="H36" s="44"/>
      <c r="I36" s="44"/>
      <c r="J36" s="44"/>
      <c r="K36" s="44"/>
      <c r="L36" s="44"/>
      <c r="M36" s="44"/>
      <c r="N36" s="44"/>
      <c r="O36" s="44"/>
      <c r="P36" s="248"/>
      <c r="Q36" s="248"/>
      <c r="R36" s="44"/>
      <c r="S36" s="44"/>
      <c r="T36" s="44"/>
      <c r="U36" s="44"/>
      <c r="V36" s="44"/>
      <c r="W36" s="44"/>
      <c r="X36" s="44"/>
      <c r="Y36" s="44"/>
      <c r="Z36" s="44"/>
      <c r="AA36" s="44"/>
      <c r="AB36" s="44"/>
      <c r="AC36" s="44"/>
      <c r="AD36" s="44"/>
      <c r="AE36" s="44"/>
      <c r="AF36" s="44"/>
      <c r="AG36" s="44"/>
      <c r="AH36" s="44"/>
      <c r="AI36" s="44"/>
      <c r="AJ36" s="44"/>
      <c r="AK36" s="34"/>
      <c r="AL36" s="215"/>
    </row>
    <row r="37" spans="1:38" ht="13.5">
      <c r="A37" s="44"/>
      <c r="B37" s="44"/>
      <c r="C37" s="44"/>
      <c r="D37" s="44"/>
      <c r="E37" s="44"/>
      <c r="F37" s="44"/>
      <c r="G37" s="248"/>
      <c r="H37" s="44"/>
      <c r="I37" s="44"/>
      <c r="J37" s="44"/>
      <c r="K37" s="44"/>
      <c r="L37" s="44"/>
      <c r="M37" s="44"/>
      <c r="N37" s="44"/>
      <c r="O37" s="44"/>
      <c r="P37" s="248"/>
      <c r="Q37" s="248"/>
      <c r="R37" s="44"/>
      <c r="S37" s="44"/>
      <c r="T37" s="44"/>
      <c r="U37" s="44"/>
      <c r="V37" s="44"/>
      <c r="W37" s="44"/>
      <c r="X37" s="44"/>
      <c r="Y37" s="44"/>
      <c r="Z37" s="44"/>
      <c r="AA37" s="44"/>
      <c r="AB37" s="44"/>
      <c r="AC37" s="44"/>
      <c r="AD37" s="44"/>
      <c r="AE37" s="44"/>
      <c r="AF37" s="44"/>
      <c r="AG37" s="44"/>
      <c r="AH37" s="44"/>
      <c r="AI37" s="44"/>
      <c r="AJ37" s="44"/>
      <c r="AK37" s="34"/>
      <c r="AL37" s="215"/>
    </row>
    <row r="38" spans="37:38" ht="13.5">
      <c r="AK38" s="215"/>
      <c r="AL38" s="215"/>
    </row>
    <row r="39" spans="37:38" ht="13.5">
      <c r="AK39" s="215"/>
      <c r="AL39" s="215"/>
    </row>
    <row r="40" spans="37:38" ht="13.5">
      <c r="AK40" s="215"/>
      <c r="AL40" s="215"/>
    </row>
    <row r="41" spans="37:38" ht="13.5">
      <c r="AK41" s="215"/>
      <c r="AL41" s="215"/>
    </row>
    <row r="42" spans="37:38" ht="13.5">
      <c r="AK42" s="215"/>
      <c r="AL42" s="215"/>
    </row>
    <row r="43" spans="37:38" ht="13.5">
      <c r="AK43" s="215"/>
      <c r="AL43" s="215"/>
    </row>
    <row r="44" spans="37:38" ht="13.5">
      <c r="AK44" s="215"/>
      <c r="AL44" s="215"/>
    </row>
    <row r="45" spans="37:38" ht="13.5">
      <c r="AK45" s="215"/>
      <c r="AL45" s="215"/>
    </row>
    <row r="46" spans="37:38" ht="13.5">
      <c r="AK46" s="215"/>
      <c r="AL46" s="215"/>
    </row>
    <row r="47" spans="37:38" ht="13.5">
      <c r="AK47" s="215"/>
      <c r="AL47" s="215"/>
    </row>
  </sheetData>
  <mergeCells count="27">
    <mergeCell ref="A1:AJ1"/>
    <mergeCell ref="D3:E4"/>
    <mergeCell ref="S3:AG4"/>
    <mergeCell ref="F3:R4"/>
    <mergeCell ref="AF2:AJ2"/>
    <mergeCell ref="AH4:AH8"/>
    <mergeCell ref="AI4:AI8"/>
    <mergeCell ref="AJ4:AJ8"/>
    <mergeCell ref="D6:D8"/>
    <mergeCell ref="E6:E8"/>
    <mergeCell ref="P6:P8"/>
    <mergeCell ref="Q6:Q8"/>
    <mergeCell ref="R6:R8"/>
    <mergeCell ref="AG6:AG8"/>
    <mergeCell ref="J6:J8"/>
    <mergeCell ref="A3:A8"/>
    <mergeCell ref="B4:B8"/>
    <mergeCell ref="C4:C8"/>
    <mergeCell ref="F6:F8"/>
    <mergeCell ref="G6:G8"/>
    <mergeCell ref="H6:H8"/>
    <mergeCell ref="I6:I8"/>
    <mergeCell ref="O6:O8"/>
    <mergeCell ref="K6:K8"/>
    <mergeCell ref="L6:L8"/>
    <mergeCell ref="M6:M8"/>
    <mergeCell ref="N6:N8"/>
  </mergeCells>
  <printOptions/>
  <pageMargins left="0.7874015748031497" right="0.7874015748031497" top="0.984251968503937" bottom="0.984251968503937" header="0.5118110236220472" footer="0.5118110236220472"/>
  <pageSetup orientation="portrait" paperSize="9" scale="65" r:id="rId1"/>
</worksheet>
</file>

<file path=xl/worksheets/sheet11.xml><?xml version="1.0" encoding="utf-8"?>
<worksheet xmlns="http://schemas.openxmlformats.org/spreadsheetml/2006/main" xmlns:r="http://schemas.openxmlformats.org/officeDocument/2006/relationships">
  <dimension ref="A1:AB41"/>
  <sheetViews>
    <sheetView showGridLines="0" view="pageBreakPreview" zoomScaleSheetLayoutView="100" workbookViewId="0" topLeftCell="A1">
      <selection activeCell="A2" sqref="A2"/>
    </sheetView>
  </sheetViews>
  <sheetFormatPr defaultColWidth="9.00390625" defaultRowHeight="13.5"/>
  <cols>
    <col min="1" max="1" width="11.25390625" style="277" customWidth="1"/>
    <col min="2" max="27" width="3.75390625" style="165" customWidth="1"/>
    <col min="28" max="43" width="3.625" style="165" customWidth="1"/>
    <col min="44" max="16384" width="9.00390625" style="165" customWidth="1"/>
  </cols>
  <sheetData>
    <row r="1" spans="1:27" s="44" customFormat="1" ht="18.75" customHeight="1">
      <c r="A1" s="642" t="s">
        <v>579</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row>
    <row r="2" spans="1:27" s="44" customFormat="1" ht="16.5" customHeight="1" thickBot="1">
      <c r="A2" s="250"/>
      <c r="B2" s="45"/>
      <c r="C2" s="45"/>
      <c r="D2" s="45"/>
      <c r="E2" s="45"/>
      <c r="F2" s="45"/>
      <c r="G2" s="45"/>
      <c r="H2" s="45"/>
      <c r="I2" s="45"/>
      <c r="J2" s="251"/>
      <c r="K2" s="45"/>
      <c r="L2" s="45"/>
      <c r="M2" s="45"/>
      <c r="N2" s="251"/>
      <c r="O2" s="251"/>
      <c r="P2" s="45"/>
      <c r="Q2" s="45"/>
      <c r="R2" s="45"/>
      <c r="S2" s="45"/>
      <c r="T2" s="45"/>
      <c r="U2" s="45"/>
      <c r="V2" s="46"/>
      <c r="W2" s="45"/>
      <c r="X2" s="645" t="s">
        <v>726</v>
      </c>
      <c r="Y2" s="645"/>
      <c r="Z2" s="645"/>
      <c r="AA2" s="645"/>
    </row>
    <row r="3" spans="1:28" s="44" customFormat="1" ht="4.5" customHeight="1">
      <c r="A3" s="631" t="s">
        <v>615</v>
      </c>
      <c r="B3" s="252"/>
      <c r="C3" s="252"/>
      <c r="D3" s="637" t="s">
        <v>478</v>
      </c>
      <c r="E3" s="638"/>
      <c r="F3" s="638"/>
      <c r="G3" s="638"/>
      <c r="H3" s="638"/>
      <c r="I3" s="638"/>
      <c r="J3" s="638"/>
      <c r="K3" s="638"/>
      <c r="L3" s="638"/>
      <c r="M3" s="638"/>
      <c r="N3" s="638"/>
      <c r="O3" s="638"/>
      <c r="P3" s="521"/>
      <c r="Q3" s="637" t="s">
        <v>479</v>
      </c>
      <c r="R3" s="638"/>
      <c r="S3" s="638"/>
      <c r="T3" s="638"/>
      <c r="U3" s="638"/>
      <c r="V3" s="638"/>
      <c r="W3" s="638"/>
      <c r="X3" s="638"/>
      <c r="Y3" s="638"/>
      <c r="Z3" s="521"/>
      <c r="AA3" s="254"/>
      <c r="AB3" s="34"/>
    </row>
    <row r="4" spans="1:28" s="44" customFormat="1" ht="15" customHeight="1">
      <c r="A4" s="632"/>
      <c r="B4" s="636" t="s">
        <v>371</v>
      </c>
      <c r="C4" s="636" t="s">
        <v>372</v>
      </c>
      <c r="D4" s="530"/>
      <c r="E4" s="519"/>
      <c r="F4" s="519"/>
      <c r="G4" s="519"/>
      <c r="H4" s="519"/>
      <c r="I4" s="519"/>
      <c r="J4" s="519"/>
      <c r="K4" s="519"/>
      <c r="L4" s="519"/>
      <c r="M4" s="519"/>
      <c r="N4" s="519"/>
      <c r="O4" s="519"/>
      <c r="P4" s="522"/>
      <c r="Q4" s="530"/>
      <c r="R4" s="519"/>
      <c r="S4" s="519"/>
      <c r="T4" s="519"/>
      <c r="U4" s="519"/>
      <c r="V4" s="519"/>
      <c r="W4" s="519"/>
      <c r="X4" s="519"/>
      <c r="Y4" s="519"/>
      <c r="Z4" s="522"/>
      <c r="AA4" s="641" t="s">
        <v>477</v>
      </c>
      <c r="AB4" s="34"/>
    </row>
    <row r="5" spans="1:28" ht="5.25" customHeight="1">
      <c r="A5" s="632"/>
      <c r="B5" s="636"/>
      <c r="C5" s="636"/>
      <c r="D5" s="255"/>
      <c r="E5" s="256"/>
      <c r="F5" s="256"/>
      <c r="G5" s="256"/>
      <c r="H5" s="256"/>
      <c r="I5" s="256"/>
      <c r="J5" s="256"/>
      <c r="K5" s="256"/>
      <c r="L5" s="256"/>
      <c r="M5" s="256"/>
      <c r="N5" s="256"/>
      <c r="O5" s="256"/>
      <c r="P5" s="256"/>
      <c r="Q5" s="255"/>
      <c r="R5" s="256"/>
      <c r="S5" s="256"/>
      <c r="T5" s="256"/>
      <c r="U5" s="256"/>
      <c r="V5" s="256"/>
      <c r="W5" s="256"/>
      <c r="X5" s="256"/>
      <c r="Y5" s="256"/>
      <c r="Z5" s="256"/>
      <c r="AA5" s="641"/>
      <c r="AB5" s="215"/>
    </row>
    <row r="6" spans="1:28" ht="21.75" customHeight="1">
      <c r="A6" s="632"/>
      <c r="B6" s="636"/>
      <c r="C6" s="636"/>
      <c r="D6" s="634" t="s">
        <v>383</v>
      </c>
      <c r="E6" s="635" t="s">
        <v>384</v>
      </c>
      <c r="F6" s="635" t="s">
        <v>385</v>
      </c>
      <c r="G6" s="635" t="s">
        <v>642</v>
      </c>
      <c r="H6" s="634" t="s">
        <v>386</v>
      </c>
      <c r="I6" s="635" t="s">
        <v>387</v>
      </c>
      <c r="J6" s="635" t="s">
        <v>643</v>
      </c>
      <c r="K6" s="635" t="s">
        <v>388</v>
      </c>
      <c r="L6" s="635" t="s">
        <v>413</v>
      </c>
      <c r="M6" s="635" t="s">
        <v>61</v>
      </c>
      <c r="N6" s="635" t="s">
        <v>644</v>
      </c>
      <c r="O6" s="634" t="s">
        <v>645</v>
      </c>
      <c r="P6" s="634" t="s">
        <v>379</v>
      </c>
      <c r="Q6" s="258">
        <v>0</v>
      </c>
      <c r="R6" s="258">
        <v>6</v>
      </c>
      <c r="S6" s="258">
        <v>11</v>
      </c>
      <c r="T6" s="258">
        <v>16</v>
      </c>
      <c r="U6" s="258">
        <v>21</v>
      </c>
      <c r="V6" s="258">
        <v>31</v>
      </c>
      <c r="W6" s="258">
        <v>41</v>
      </c>
      <c r="X6" s="258">
        <v>51</v>
      </c>
      <c r="Y6" s="258">
        <v>61</v>
      </c>
      <c r="Z6" s="639" t="s">
        <v>374</v>
      </c>
      <c r="AA6" s="641"/>
      <c r="AB6" s="260"/>
    </row>
    <row r="7" spans="1:28" ht="64.5" customHeight="1">
      <c r="A7" s="632"/>
      <c r="B7" s="636"/>
      <c r="C7" s="636"/>
      <c r="D7" s="634"/>
      <c r="E7" s="635"/>
      <c r="F7" s="635"/>
      <c r="G7" s="635"/>
      <c r="H7" s="634"/>
      <c r="I7" s="635"/>
      <c r="J7" s="635"/>
      <c r="K7" s="635"/>
      <c r="L7" s="635"/>
      <c r="M7" s="635"/>
      <c r="N7" s="635"/>
      <c r="O7" s="634"/>
      <c r="P7" s="634"/>
      <c r="Q7" s="261" t="s">
        <v>627</v>
      </c>
      <c r="R7" s="261" t="s">
        <v>627</v>
      </c>
      <c r="S7" s="261" t="s">
        <v>627</v>
      </c>
      <c r="T7" s="261" t="s">
        <v>627</v>
      </c>
      <c r="U7" s="261" t="s">
        <v>627</v>
      </c>
      <c r="V7" s="261" t="s">
        <v>627</v>
      </c>
      <c r="W7" s="261" t="s">
        <v>627</v>
      </c>
      <c r="X7" s="261" t="s">
        <v>627</v>
      </c>
      <c r="Y7" s="261" t="s">
        <v>627</v>
      </c>
      <c r="Z7" s="640"/>
      <c r="AA7" s="641"/>
      <c r="AB7" s="260"/>
    </row>
    <row r="8" spans="1:28" ht="65.25" customHeight="1">
      <c r="A8" s="633"/>
      <c r="B8" s="636"/>
      <c r="C8" s="636"/>
      <c r="D8" s="634"/>
      <c r="E8" s="635"/>
      <c r="F8" s="635"/>
      <c r="G8" s="635"/>
      <c r="H8" s="634"/>
      <c r="I8" s="635"/>
      <c r="J8" s="635"/>
      <c r="K8" s="635"/>
      <c r="L8" s="635"/>
      <c r="M8" s="635"/>
      <c r="N8" s="635"/>
      <c r="O8" s="634"/>
      <c r="P8" s="634"/>
      <c r="Q8" s="257" t="s">
        <v>381</v>
      </c>
      <c r="R8" s="259" t="s">
        <v>469</v>
      </c>
      <c r="S8" s="259" t="s">
        <v>470</v>
      </c>
      <c r="T8" s="259" t="s">
        <v>471</v>
      </c>
      <c r="U8" s="259" t="s">
        <v>472</v>
      </c>
      <c r="V8" s="259" t="s">
        <v>473</v>
      </c>
      <c r="W8" s="259" t="s">
        <v>474</v>
      </c>
      <c r="X8" s="259" t="s">
        <v>475</v>
      </c>
      <c r="Y8" s="259" t="s">
        <v>476</v>
      </c>
      <c r="Z8" s="640"/>
      <c r="AA8" s="641"/>
      <c r="AB8" s="260"/>
    </row>
    <row r="9" spans="1:28" ht="5.25" customHeight="1">
      <c r="A9" s="93"/>
      <c r="B9" s="91"/>
      <c r="C9" s="53"/>
      <c r="D9" s="262"/>
      <c r="E9" s="263"/>
      <c r="F9" s="263"/>
      <c r="G9" s="264"/>
      <c r="H9" s="262"/>
      <c r="I9" s="263"/>
      <c r="J9" s="263"/>
      <c r="K9" s="263"/>
      <c r="L9" s="263"/>
      <c r="M9" s="263"/>
      <c r="N9" s="263"/>
      <c r="O9" s="264"/>
      <c r="P9" s="262"/>
      <c r="Q9" s="264"/>
      <c r="R9" s="262"/>
      <c r="S9" s="262"/>
      <c r="T9" s="262"/>
      <c r="U9" s="262"/>
      <c r="V9" s="262"/>
      <c r="W9" s="262"/>
      <c r="X9" s="262"/>
      <c r="Y9" s="262"/>
      <c r="Z9" s="262"/>
      <c r="AA9" s="265"/>
      <c r="AB9" s="260"/>
    </row>
    <row r="10" spans="1:28" s="44" customFormat="1" ht="4.5" customHeight="1">
      <c r="A10" s="236"/>
      <c r="B10" s="60"/>
      <c r="C10" s="266"/>
      <c r="D10" s="34"/>
      <c r="E10" s="267"/>
      <c r="F10" s="267"/>
      <c r="G10" s="267"/>
      <c r="H10" s="267"/>
      <c r="I10" s="267"/>
      <c r="J10" s="268"/>
      <c r="K10" s="267"/>
      <c r="L10" s="267"/>
      <c r="M10" s="267"/>
      <c r="N10" s="268"/>
      <c r="O10" s="268"/>
      <c r="P10" s="267"/>
      <c r="Q10" s="267"/>
      <c r="R10" s="267"/>
      <c r="S10" s="34"/>
      <c r="T10" s="34"/>
      <c r="U10" s="34"/>
      <c r="V10" s="34"/>
      <c r="W10" s="34"/>
      <c r="X10" s="34"/>
      <c r="Y10" s="34"/>
      <c r="Z10" s="34"/>
      <c r="AA10" s="34"/>
      <c r="AB10" s="34"/>
    </row>
    <row r="11" spans="1:28" s="44" customFormat="1" ht="18" customHeight="1">
      <c r="A11" s="236" t="s">
        <v>480</v>
      </c>
      <c r="B11" s="643">
        <v>71</v>
      </c>
      <c r="C11" s="644">
        <v>696</v>
      </c>
      <c r="D11" s="630">
        <v>99</v>
      </c>
      <c r="E11" s="630">
        <v>104</v>
      </c>
      <c r="F11" s="630">
        <v>187</v>
      </c>
      <c r="G11" s="630">
        <v>96</v>
      </c>
      <c r="H11" s="630">
        <v>9</v>
      </c>
      <c r="I11" s="630">
        <v>28</v>
      </c>
      <c r="J11" s="630" t="s">
        <v>646</v>
      </c>
      <c r="K11" s="630">
        <v>34</v>
      </c>
      <c r="L11" s="630">
        <v>2</v>
      </c>
      <c r="M11" s="630">
        <v>8</v>
      </c>
      <c r="N11" s="630" t="s">
        <v>646</v>
      </c>
      <c r="O11" s="630" t="s">
        <v>646</v>
      </c>
      <c r="P11" s="630">
        <v>129</v>
      </c>
      <c r="Q11" s="630">
        <v>50</v>
      </c>
      <c r="R11" s="630">
        <v>45</v>
      </c>
      <c r="S11" s="630">
        <v>18</v>
      </c>
      <c r="T11" s="630">
        <v>26</v>
      </c>
      <c r="U11" s="630">
        <v>144</v>
      </c>
      <c r="V11" s="630">
        <v>123</v>
      </c>
      <c r="W11" s="630">
        <v>100</v>
      </c>
      <c r="X11" s="630">
        <v>89</v>
      </c>
      <c r="Y11" s="630">
        <v>59</v>
      </c>
      <c r="Z11" s="630">
        <v>42</v>
      </c>
      <c r="AA11" s="630">
        <v>99</v>
      </c>
      <c r="AB11" s="34"/>
    </row>
    <row r="12" spans="1:28" s="44" customFormat="1" ht="19.5" customHeight="1">
      <c r="A12" s="92" t="s">
        <v>481</v>
      </c>
      <c r="B12" s="643"/>
      <c r="C12" s="644"/>
      <c r="D12" s="630"/>
      <c r="E12" s="630"/>
      <c r="F12" s="630"/>
      <c r="G12" s="630"/>
      <c r="H12" s="630"/>
      <c r="I12" s="630"/>
      <c r="J12" s="630"/>
      <c r="K12" s="630"/>
      <c r="L12" s="630"/>
      <c r="M12" s="630"/>
      <c r="N12" s="630"/>
      <c r="O12" s="630"/>
      <c r="P12" s="630"/>
      <c r="Q12" s="630"/>
      <c r="R12" s="630"/>
      <c r="S12" s="630"/>
      <c r="T12" s="630"/>
      <c r="U12" s="630"/>
      <c r="V12" s="630"/>
      <c r="W12" s="630"/>
      <c r="X12" s="630"/>
      <c r="Y12" s="630"/>
      <c r="Z12" s="630"/>
      <c r="AA12" s="630"/>
      <c r="AB12" s="34"/>
    </row>
    <row r="13" spans="1:28" s="44" customFormat="1" ht="37.5" customHeight="1">
      <c r="A13" s="271" t="s">
        <v>647</v>
      </c>
      <c r="B13" s="269">
        <v>70</v>
      </c>
      <c r="C13" s="270">
        <v>689</v>
      </c>
      <c r="D13" s="59">
        <v>72</v>
      </c>
      <c r="E13" s="59">
        <v>103</v>
      </c>
      <c r="F13" s="59">
        <v>184</v>
      </c>
      <c r="G13" s="59">
        <v>75</v>
      </c>
      <c r="H13" s="59">
        <v>5</v>
      </c>
      <c r="I13" s="59">
        <v>35</v>
      </c>
      <c r="J13" s="59" t="s">
        <v>646</v>
      </c>
      <c r="K13" s="59">
        <v>47</v>
      </c>
      <c r="L13" s="59">
        <v>5</v>
      </c>
      <c r="M13" s="59">
        <v>1</v>
      </c>
      <c r="N13" s="59" t="s">
        <v>646</v>
      </c>
      <c r="O13" s="59" t="s">
        <v>646</v>
      </c>
      <c r="P13" s="59">
        <v>162</v>
      </c>
      <c r="Q13" s="59">
        <v>47</v>
      </c>
      <c r="R13" s="59">
        <v>43</v>
      </c>
      <c r="S13" s="59">
        <v>21</v>
      </c>
      <c r="T13" s="59">
        <v>31</v>
      </c>
      <c r="U13" s="59">
        <v>125</v>
      </c>
      <c r="V13" s="59">
        <v>140</v>
      </c>
      <c r="W13" s="59">
        <v>95</v>
      </c>
      <c r="X13" s="59">
        <v>94</v>
      </c>
      <c r="Y13" s="59">
        <v>65</v>
      </c>
      <c r="Z13" s="59">
        <v>28</v>
      </c>
      <c r="AA13" s="59">
        <v>107</v>
      </c>
      <c r="AB13" s="34"/>
    </row>
    <row r="14" spans="1:28" s="44" customFormat="1" ht="37.5" customHeight="1">
      <c r="A14" s="271" t="s">
        <v>648</v>
      </c>
      <c r="B14" s="269">
        <v>69</v>
      </c>
      <c r="C14" s="270">
        <v>647</v>
      </c>
      <c r="D14" s="59">
        <v>69</v>
      </c>
      <c r="E14" s="59">
        <v>88</v>
      </c>
      <c r="F14" s="59">
        <v>174</v>
      </c>
      <c r="G14" s="59">
        <v>67</v>
      </c>
      <c r="H14" s="59">
        <v>5</v>
      </c>
      <c r="I14" s="59">
        <v>38</v>
      </c>
      <c r="J14" s="59" t="s">
        <v>646</v>
      </c>
      <c r="K14" s="59">
        <v>51</v>
      </c>
      <c r="L14" s="59">
        <v>2</v>
      </c>
      <c r="M14" s="59">
        <v>10</v>
      </c>
      <c r="N14" s="59" t="s">
        <v>646</v>
      </c>
      <c r="O14" s="59" t="s">
        <v>646</v>
      </c>
      <c r="P14" s="59">
        <v>143</v>
      </c>
      <c r="Q14" s="59">
        <v>49</v>
      </c>
      <c r="R14" s="59">
        <v>37</v>
      </c>
      <c r="S14" s="59">
        <v>16</v>
      </c>
      <c r="T14" s="59">
        <v>28</v>
      </c>
      <c r="U14" s="59">
        <v>121</v>
      </c>
      <c r="V14" s="59">
        <v>120</v>
      </c>
      <c r="W14" s="59">
        <v>82</v>
      </c>
      <c r="X14" s="59">
        <v>91</v>
      </c>
      <c r="Y14" s="59">
        <v>54</v>
      </c>
      <c r="Z14" s="59">
        <v>49</v>
      </c>
      <c r="AA14" s="59">
        <v>93</v>
      </c>
      <c r="AB14" s="34"/>
    </row>
    <row r="15" spans="1:28" s="44" customFormat="1" ht="37.5" customHeight="1">
      <c r="A15" s="271" t="s">
        <v>649</v>
      </c>
      <c r="B15" s="272">
        <v>69</v>
      </c>
      <c r="C15" s="270">
        <f>SUM(D15:P15)</f>
        <v>620</v>
      </c>
      <c r="D15" s="270">
        <v>75</v>
      </c>
      <c r="E15" s="270">
        <v>80</v>
      </c>
      <c r="F15" s="270">
        <v>182</v>
      </c>
      <c r="G15" s="270">
        <v>70</v>
      </c>
      <c r="H15" s="270">
        <v>7</v>
      </c>
      <c r="I15" s="270">
        <v>26</v>
      </c>
      <c r="J15" s="59" t="s">
        <v>646</v>
      </c>
      <c r="K15" s="270">
        <v>29</v>
      </c>
      <c r="L15" s="270">
        <v>4</v>
      </c>
      <c r="M15" s="270">
        <v>1</v>
      </c>
      <c r="N15" s="270">
        <v>9</v>
      </c>
      <c r="O15" s="270">
        <v>31</v>
      </c>
      <c r="P15" s="270">
        <v>106</v>
      </c>
      <c r="Q15" s="270">
        <v>36</v>
      </c>
      <c r="R15" s="270">
        <v>47</v>
      </c>
      <c r="S15" s="270">
        <v>14</v>
      </c>
      <c r="T15" s="270">
        <v>30</v>
      </c>
      <c r="U15" s="270">
        <v>104</v>
      </c>
      <c r="V15" s="270">
        <v>128</v>
      </c>
      <c r="W15" s="270">
        <v>73</v>
      </c>
      <c r="X15" s="270">
        <v>91</v>
      </c>
      <c r="Y15" s="270">
        <v>60</v>
      </c>
      <c r="Z15" s="270">
        <v>37</v>
      </c>
      <c r="AA15" s="270">
        <v>83</v>
      </c>
      <c r="AB15" s="34"/>
    </row>
    <row r="16" spans="1:28" s="10" customFormat="1" ht="37.5" customHeight="1">
      <c r="A16" s="425" t="s">
        <v>660</v>
      </c>
      <c r="B16" s="426">
        <f>SUM(B18:B29)</f>
        <v>69</v>
      </c>
      <c r="C16" s="427">
        <f>SUM(D16:P16)</f>
        <v>551</v>
      </c>
      <c r="D16" s="427">
        <f aca="true" t="shared" si="0" ref="D16:AA16">SUM(D18:D29)</f>
        <v>68</v>
      </c>
      <c r="E16" s="427">
        <f t="shared" si="0"/>
        <v>71</v>
      </c>
      <c r="F16" s="427">
        <f t="shared" si="0"/>
        <v>140</v>
      </c>
      <c r="G16" s="427">
        <f t="shared" si="0"/>
        <v>70</v>
      </c>
      <c r="H16" s="427">
        <f t="shared" si="0"/>
        <v>7</v>
      </c>
      <c r="I16" s="427">
        <f t="shared" si="0"/>
        <v>26</v>
      </c>
      <c r="J16" s="427">
        <f t="shared" si="0"/>
        <v>3</v>
      </c>
      <c r="K16" s="427">
        <f t="shared" si="0"/>
        <v>38</v>
      </c>
      <c r="L16" s="427">
        <f t="shared" si="0"/>
        <v>5</v>
      </c>
      <c r="M16" s="427">
        <f t="shared" si="0"/>
        <v>3</v>
      </c>
      <c r="N16" s="427">
        <f t="shared" si="0"/>
        <v>18</v>
      </c>
      <c r="O16" s="427">
        <f t="shared" si="0"/>
        <v>45</v>
      </c>
      <c r="P16" s="427">
        <f t="shared" si="0"/>
        <v>57</v>
      </c>
      <c r="Q16" s="427">
        <f t="shared" si="0"/>
        <v>32</v>
      </c>
      <c r="R16" s="427">
        <f t="shared" si="0"/>
        <v>40</v>
      </c>
      <c r="S16" s="427">
        <f t="shared" si="0"/>
        <v>11</v>
      </c>
      <c r="T16" s="427">
        <f t="shared" si="0"/>
        <v>16</v>
      </c>
      <c r="U16" s="427">
        <f t="shared" si="0"/>
        <v>101</v>
      </c>
      <c r="V16" s="427">
        <f t="shared" si="0"/>
        <v>114</v>
      </c>
      <c r="W16" s="427">
        <f t="shared" si="0"/>
        <v>97</v>
      </c>
      <c r="X16" s="427">
        <f t="shared" si="0"/>
        <v>68</v>
      </c>
      <c r="Y16" s="427">
        <f t="shared" si="0"/>
        <v>35</v>
      </c>
      <c r="Z16" s="427">
        <f t="shared" si="0"/>
        <v>37</v>
      </c>
      <c r="AA16" s="427">
        <f t="shared" si="0"/>
        <v>92</v>
      </c>
      <c r="AB16" s="30"/>
    </row>
    <row r="17" spans="1:28" s="44" customFormat="1" ht="37.5" customHeight="1">
      <c r="A17" s="47"/>
      <c r="B17" s="273"/>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34"/>
    </row>
    <row r="18" spans="1:28" s="44" customFormat="1" ht="37.5" customHeight="1">
      <c r="A18" s="423" t="s">
        <v>641</v>
      </c>
      <c r="B18" s="273">
        <v>5</v>
      </c>
      <c r="C18" s="266">
        <f aca="true" t="shared" si="1" ref="C18:C29">SUM(D18:P18)</f>
        <v>38</v>
      </c>
      <c r="D18" s="266">
        <v>6</v>
      </c>
      <c r="E18" s="266">
        <v>8</v>
      </c>
      <c r="F18" s="266">
        <v>9</v>
      </c>
      <c r="G18" s="266">
        <v>6</v>
      </c>
      <c r="H18" s="59" t="s">
        <v>646</v>
      </c>
      <c r="I18" s="59" t="s">
        <v>646</v>
      </c>
      <c r="J18" s="59" t="s">
        <v>646</v>
      </c>
      <c r="K18" s="59" t="s">
        <v>646</v>
      </c>
      <c r="L18" s="266">
        <v>1</v>
      </c>
      <c r="M18" s="59" t="s">
        <v>646</v>
      </c>
      <c r="N18" s="266">
        <v>3</v>
      </c>
      <c r="O18" s="266">
        <v>2</v>
      </c>
      <c r="P18" s="266">
        <v>3</v>
      </c>
      <c r="Q18" s="266">
        <v>5</v>
      </c>
      <c r="R18" s="266">
        <v>3</v>
      </c>
      <c r="S18" s="266">
        <v>2</v>
      </c>
      <c r="T18" s="266">
        <v>1</v>
      </c>
      <c r="U18" s="266">
        <v>5</v>
      </c>
      <c r="V18" s="266">
        <v>7</v>
      </c>
      <c r="W18" s="266">
        <v>8</v>
      </c>
      <c r="X18" s="266">
        <v>3</v>
      </c>
      <c r="Y18" s="266">
        <v>1</v>
      </c>
      <c r="Z18" s="266">
        <v>3</v>
      </c>
      <c r="AA18" s="266">
        <v>10</v>
      </c>
      <c r="AB18" s="34"/>
    </row>
    <row r="19" spans="1:28" s="44" customFormat="1" ht="37.5" customHeight="1">
      <c r="A19" s="424" t="s">
        <v>650</v>
      </c>
      <c r="B19" s="273">
        <v>8</v>
      </c>
      <c r="C19" s="266">
        <f t="shared" si="1"/>
        <v>79</v>
      </c>
      <c r="D19" s="266">
        <v>10</v>
      </c>
      <c r="E19" s="266">
        <v>8</v>
      </c>
      <c r="F19" s="266">
        <v>16</v>
      </c>
      <c r="G19" s="266">
        <v>14</v>
      </c>
      <c r="H19" s="266">
        <v>1</v>
      </c>
      <c r="I19" s="59" t="s">
        <v>646</v>
      </c>
      <c r="J19" s="59" t="s">
        <v>646</v>
      </c>
      <c r="K19" s="266">
        <v>7</v>
      </c>
      <c r="L19" s="266">
        <v>3</v>
      </c>
      <c r="M19" s="59" t="s">
        <v>646</v>
      </c>
      <c r="N19" s="266">
        <v>1</v>
      </c>
      <c r="O19" s="266">
        <v>5</v>
      </c>
      <c r="P19" s="266">
        <v>14</v>
      </c>
      <c r="Q19" s="266">
        <v>5</v>
      </c>
      <c r="R19" s="266">
        <v>3</v>
      </c>
      <c r="S19" s="266">
        <v>2</v>
      </c>
      <c r="T19" s="266">
        <v>2</v>
      </c>
      <c r="U19" s="266">
        <v>16</v>
      </c>
      <c r="V19" s="266">
        <v>17</v>
      </c>
      <c r="W19" s="266">
        <v>16</v>
      </c>
      <c r="X19" s="266">
        <v>11</v>
      </c>
      <c r="Y19" s="266">
        <v>3</v>
      </c>
      <c r="Z19" s="266">
        <v>4</v>
      </c>
      <c r="AA19" s="266">
        <v>14</v>
      </c>
      <c r="AB19" s="34"/>
    </row>
    <row r="20" spans="1:28" s="44" customFormat="1" ht="37.5" customHeight="1">
      <c r="A20" s="424" t="s">
        <v>651</v>
      </c>
      <c r="B20" s="273">
        <v>4</v>
      </c>
      <c r="C20" s="266">
        <f t="shared" si="1"/>
        <v>15</v>
      </c>
      <c r="D20" s="266">
        <v>1</v>
      </c>
      <c r="E20" s="266">
        <v>1</v>
      </c>
      <c r="F20" s="266">
        <v>4</v>
      </c>
      <c r="G20" s="266">
        <v>3</v>
      </c>
      <c r="H20" s="59" t="s">
        <v>646</v>
      </c>
      <c r="I20" s="59" t="s">
        <v>646</v>
      </c>
      <c r="J20" s="266">
        <v>1</v>
      </c>
      <c r="K20" s="266">
        <v>2</v>
      </c>
      <c r="L20" s="59" t="s">
        <v>646</v>
      </c>
      <c r="M20" s="59" t="s">
        <v>646</v>
      </c>
      <c r="N20" s="266">
        <v>1</v>
      </c>
      <c r="O20" s="266">
        <v>2</v>
      </c>
      <c r="P20" s="59" t="s">
        <v>646</v>
      </c>
      <c r="Q20" s="266">
        <v>3</v>
      </c>
      <c r="R20" s="59" t="s">
        <v>646</v>
      </c>
      <c r="S20" s="59" t="s">
        <v>646</v>
      </c>
      <c r="T20" s="59" t="s">
        <v>646</v>
      </c>
      <c r="U20" s="266">
        <v>2</v>
      </c>
      <c r="V20" s="266">
        <v>5</v>
      </c>
      <c r="W20" s="266">
        <v>3</v>
      </c>
      <c r="X20" s="59" t="s">
        <v>646</v>
      </c>
      <c r="Y20" s="266">
        <v>1</v>
      </c>
      <c r="Z20" s="266">
        <v>1</v>
      </c>
      <c r="AA20" s="266">
        <v>1</v>
      </c>
      <c r="AB20" s="34"/>
    </row>
    <row r="21" spans="1:28" s="44" customFormat="1" ht="37.5" customHeight="1">
      <c r="A21" s="424" t="s">
        <v>652</v>
      </c>
      <c r="B21" s="273">
        <v>6</v>
      </c>
      <c r="C21" s="266">
        <f t="shared" si="1"/>
        <v>43</v>
      </c>
      <c r="D21" s="266">
        <v>4</v>
      </c>
      <c r="E21" s="266">
        <v>6</v>
      </c>
      <c r="F21" s="266">
        <v>14</v>
      </c>
      <c r="G21" s="266">
        <v>2</v>
      </c>
      <c r="H21" s="59" t="s">
        <v>646</v>
      </c>
      <c r="I21" s="266">
        <v>1</v>
      </c>
      <c r="J21" s="266">
        <v>2</v>
      </c>
      <c r="K21" s="266">
        <v>5</v>
      </c>
      <c r="L21" s="59" t="s">
        <v>646</v>
      </c>
      <c r="M21" s="266">
        <v>1</v>
      </c>
      <c r="N21" s="59" t="s">
        <v>646</v>
      </c>
      <c r="O21" s="266">
        <v>1</v>
      </c>
      <c r="P21" s="266">
        <v>7</v>
      </c>
      <c r="Q21" s="266">
        <v>2</v>
      </c>
      <c r="R21" s="266">
        <v>4</v>
      </c>
      <c r="S21" s="59" t="s">
        <v>646</v>
      </c>
      <c r="T21" s="266">
        <v>2</v>
      </c>
      <c r="U21" s="266">
        <v>8</v>
      </c>
      <c r="V21" s="266">
        <v>6</v>
      </c>
      <c r="W21" s="266">
        <v>8</v>
      </c>
      <c r="X21" s="266">
        <v>5</v>
      </c>
      <c r="Y21" s="266">
        <v>4</v>
      </c>
      <c r="Z21" s="266">
        <v>4</v>
      </c>
      <c r="AA21" s="266">
        <v>6</v>
      </c>
      <c r="AB21" s="34"/>
    </row>
    <row r="22" spans="1:28" s="44" customFormat="1" ht="37.5" customHeight="1">
      <c r="A22" s="424" t="s">
        <v>653</v>
      </c>
      <c r="B22" s="273">
        <v>4</v>
      </c>
      <c r="C22" s="266">
        <f t="shared" si="1"/>
        <v>34</v>
      </c>
      <c r="D22" s="266">
        <v>2</v>
      </c>
      <c r="E22" s="266">
        <v>5</v>
      </c>
      <c r="F22" s="266">
        <v>8</v>
      </c>
      <c r="G22" s="266">
        <v>4</v>
      </c>
      <c r="H22" s="266">
        <v>2</v>
      </c>
      <c r="I22" s="266">
        <v>7</v>
      </c>
      <c r="J22" s="59" t="s">
        <v>646</v>
      </c>
      <c r="K22" s="266">
        <v>3</v>
      </c>
      <c r="L22" s="266">
        <v>1</v>
      </c>
      <c r="M22" s="59" t="s">
        <v>646</v>
      </c>
      <c r="N22" s="59" t="s">
        <v>646</v>
      </c>
      <c r="O22" s="266">
        <v>1</v>
      </c>
      <c r="P22" s="266">
        <v>1</v>
      </c>
      <c r="Q22" s="59" t="s">
        <v>646</v>
      </c>
      <c r="R22" s="266">
        <v>4</v>
      </c>
      <c r="S22" s="266">
        <v>1</v>
      </c>
      <c r="T22" s="266">
        <v>1</v>
      </c>
      <c r="U22" s="266">
        <v>6</v>
      </c>
      <c r="V22" s="266">
        <v>6</v>
      </c>
      <c r="W22" s="266">
        <v>6</v>
      </c>
      <c r="X22" s="266">
        <v>4</v>
      </c>
      <c r="Y22" s="266">
        <v>2</v>
      </c>
      <c r="Z22" s="266">
        <v>4</v>
      </c>
      <c r="AA22" s="266">
        <v>5</v>
      </c>
      <c r="AB22" s="34"/>
    </row>
    <row r="23" spans="1:28" s="44" customFormat="1" ht="37.5" customHeight="1">
      <c r="A23" s="424" t="s">
        <v>654</v>
      </c>
      <c r="B23" s="273">
        <v>6</v>
      </c>
      <c r="C23" s="266">
        <f t="shared" si="1"/>
        <v>53</v>
      </c>
      <c r="D23" s="266">
        <v>4</v>
      </c>
      <c r="E23" s="266">
        <v>9</v>
      </c>
      <c r="F23" s="266">
        <v>14</v>
      </c>
      <c r="G23" s="266">
        <v>4</v>
      </c>
      <c r="H23" s="59" t="s">
        <v>646</v>
      </c>
      <c r="I23" s="266">
        <v>3</v>
      </c>
      <c r="J23" s="59" t="s">
        <v>646</v>
      </c>
      <c r="K23" s="266">
        <v>5</v>
      </c>
      <c r="L23" s="59" t="s">
        <v>646</v>
      </c>
      <c r="M23" s="59" t="s">
        <v>646</v>
      </c>
      <c r="N23" s="266">
        <v>2</v>
      </c>
      <c r="O23" s="266">
        <v>5</v>
      </c>
      <c r="P23" s="266">
        <v>7</v>
      </c>
      <c r="Q23" s="266">
        <v>2</v>
      </c>
      <c r="R23" s="266">
        <v>4</v>
      </c>
      <c r="S23" s="266">
        <v>2</v>
      </c>
      <c r="T23" s="266">
        <v>1</v>
      </c>
      <c r="U23" s="266">
        <v>12</v>
      </c>
      <c r="V23" s="266">
        <v>14</v>
      </c>
      <c r="W23" s="266">
        <v>9</v>
      </c>
      <c r="X23" s="266">
        <v>2</v>
      </c>
      <c r="Y23" s="266">
        <v>3</v>
      </c>
      <c r="Z23" s="266">
        <v>4</v>
      </c>
      <c r="AA23" s="266">
        <v>10</v>
      </c>
      <c r="AB23" s="34"/>
    </row>
    <row r="24" spans="1:28" s="44" customFormat="1" ht="37.5" customHeight="1">
      <c r="A24" s="424" t="s">
        <v>655</v>
      </c>
      <c r="B24" s="273">
        <v>6</v>
      </c>
      <c r="C24" s="266">
        <f t="shared" si="1"/>
        <v>43</v>
      </c>
      <c r="D24" s="266">
        <v>6</v>
      </c>
      <c r="E24" s="266">
        <v>6</v>
      </c>
      <c r="F24" s="266">
        <v>9</v>
      </c>
      <c r="G24" s="266">
        <v>3</v>
      </c>
      <c r="H24" s="266">
        <v>1</v>
      </c>
      <c r="I24" s="266">
        <v>4</v>
      </c>
      <c r="J24" s="59" t="s">
        <v>646</v>
      </c>
      <c r="K24" s="266">
        <v>3</v>
      </c>
      <c r="L24" s="59" t="s">
        <v>646</v>
      </c>
      <c r="M24" s="266">
        <v>2</v>
      </c>
      <c r="N24" s="266">
        <v>3</v>
      </c>
      <c r="O24" s="266">
        <v>2</v>
      </c>
      <c r="P24" s="266">
        <v>4</v>
      </c>
      <c r="Q24" s="266">
        <v>2</v>
      </c>
      <c r="R24" s="266">
        <v>4</v>
      </c>
      <c r="S24" s="59" t="s">
        <v>646</v>
      </c>
      <c r="T24" s="266">
        <v>3</v>
      </c>
      <c r="U24" s="266">
        <v>8</v>
      </c>
      <c r="V24" s="266">
        <v>7</v>
      </c>
      <c r="W24" s="266">
        <v>8</v>
      </c>
      <c r="X24" s="266">
        <v>6</v>
      </c>
      <c r="Y24" s="266">
        <v>2</v>
      </c>
      <c r="Z24" s="266">
        <v>3</v>
      </c>
      <c r="AA24" s="266">
        <v>12</v>
      </c>
      <c r="AB24" s="34"/>
    </row>
    <row r="25" spans="1:28" s="44" customFormat="1" ht="37.5" customHeight="1">
      <c r="A25" s="424" t="s">
        <v>656</v>
      </c>
      <c r="B25" s="273">
        <v>6</v>
      </c>
      <c r="C25" s="266">
        <f t="shared" si="1"/>
        <v>30</v>
      </c>
      <c r="D25" s="266">
        <v>7</v>
      </c>
      <c r="E25" s="266">
        <v>3</v>
      </c>
      <c r="F25" s="266">
        <v>4</v>
      </c>
      <c r="G25" s="266">
        <v>3</v>
      </c>
      <c r="H25" s="59" t="s">
        <v>646</v>
      </c>
      <c r="I25" s="266">
        <v>1</v>
      </c>
      <c r="J25" s="59" t="s">
        <v>646</v>
      </c>
      <c r="K25" s="266">
        <v>1</v>
      </c>
      <c r="L25" s="59" t="s">
        <v>646</v>
      </c>
      <c r="M25" s="59" t="s">
        <v>646</v>
      </c>
      <c r="N25" s="266">
        <v>3</v>
      </c>
      <c r="O25" s="266">
        <v>4</v>
      </c>
      <c r="P25" s="266">
        <v>4</v>
      </c>
      <c r="Q25" s="59" t="s">
        <v>646</v>
      </c>
      <c r="R25" s="266">
        <v>4</v>
      </c>
      <c r="S25" s="59" t="s">
        <v>646</v>
      </c>
      <c r="T25" s="59" t="s">
        <v>646</v>
      </c>
      <c r="U25" s="266">
        <v>6</v>
      </c>
      <c r="V25" s="266">
        <v>6</v>
      </c>
      <c r="W25" s="266">
        <v>8</v>
      </c>
      <c r="X25" s="266">
        <v>2</v>
      </c>
      <c r="Y25" s="266">
        <v>1</v>
      </c>
      <c r="Z25" s="266">
        <v>3</v>
      </c>
      <c r="AA25" s="266">
        <v>3</v>
      </c>
      <c r="AB25" s="34"/>
    </row>
    <row r="26" spans="1:28" s="44" customFormat="1" ht="37.5" customHeight="1">
      <c r="A26" s="424" t="s">
        <v>657</v>
      </c>
      <c r="B26" s="273">
        <v>6</v>
      </c>
      <c r="C26" s="266">
        <f t="shared" si="1"/>
        <v>49</v>
      </c>
      <c r="D26" s="266">
        <v>11</v>
      </c>
      <c r="E26" s="266">
        <v>5</v>
      </c>
      <c r="F26" s="266">
        <v>8</v>
      </c>
      <c r="G26" s="266">
        <v>10</v>
      </c>
      <c r="H26" s="266">
        <v>2</v>
      </c>
      <c r="I26" s="266">
        <v>2</v>
      </c>
      <c r="J26" s="59" t="s">
        <v>646</v>
      </c>
      <c r="K26" s="266">
        <v>1</v>
      </c>
      <c r="L26" s="59" t="s">
        <v>646</v>
      </c>
      <c r="M26" s="59" t="s">
        <v>646</v>
      </c>
      <c r="N26" s="266">
        <v>1</v>
      </c>
      <c r="O26" s="266">
        <v>2</v>
      </c>
      <c r="P26" s="266">
        <v>7</v>
      </c>
      <c r="Q26" s="266">
        <v>3</v>
      </c>
      <c r="R26" s="266">
        <v>3</v>
      </c>
      <c r="S26" s="59" t="s">
        <v>646</v>
      </c>
      <c r="T26" s="266">
        <v>1</v>
      </c>
      <c r="U26" s="266">
        <v>6</v>
      </c>
      <c r="V26" s="266">
        <v>8</v>
      </c>
      <c r="W26" s="266">
        <v>8</v>
      </c>
      <c r="X26" s="266">
        <v>11</v>
      </c>
      <c r="Y26" s="266">
        <v>6</v>
      </c>
      <c r="Z26" s="266">
        <v>3</v>
      </c>
      <c r="AA26" s="266">
        <v>2</v>
      </c>
      <c r="AB26" s="34"/>
    </row>
    <row r="27" spans="1:28" s="44" customFormat="1" ht="37.5" customHeight="1">
      <c r="A27" s="423" t="s">
        <v>578</v>
      </c>
      <c r="B27" s="273">
        <v>8</v>
      </c>
      <c r="C27" s="266">
        <f t="shared" si="1"/>
        <v>105</v>
      </c>
      <c r="D27" s="266">
        <v>14</v>
      </c>
      <c r="E27" s="266">
        <v>10</v>
      </c>
      <c r="F27" s="266">
        <v>40</v>
      </c>
      <c r="G27" s="266">
        <v>14</v>
      </c>
      <c r="H27" s="266">
        <v>1</v>
      </c>
      <c r="I27" s="266">
        <v>3</v>
      </c>
      <c r="J27" s="59" t="s">
        <v>646</v>
      </c>
      <c r="K27" s="266">
        <v>4</v>
      </c>
      <c r="L27" s="59" t="s">
        <v>646</v>
      </c>
      <c r="M27" s="59" t="s">
        <v>646</v>
      </c>
      <c r="N27" s="266">
        <v>1</v>
      </c>
      <c r="O27" s="266">
        <v>11</v>
      </c>
      <c r="P27" s="266">
        <v>7</v>
      </c>
      <c r="Q27" s="266">
        <v>5</v>
      </c>
      <c r="R27" s="266">
        <v>7</v>
      </c>
      <c r="S27" s="266">
        <v>3</v>
      </c>
      <c r="T27" s="266">
        <v>1</v>
      </c>
      <c r="U27" s="266">
        <v>21</v>
      </c>
      <c r="V27" s="266">
        <v>25</v>
      </c>
      <c r="W27" s="266">
        <v>13</v>
      </c>
      <c r="X27" s="266">
        <v>15</v>
      </c>
      <c r="Y27" s="266">
        <v>10</v>
      </c>
      <c r="Z27" s="266">
        <v>5</v>
      </c>
      <c r="AA27" s="266">
        <v>22</v>
      </c>
      <c r="AB27" s="34"/>
    </row>
    <row r="28" spans="1:28" s="44" customFormat="1" ht="37.5" customHeight="1">
      <c r="A28" s="424" t="s">
        <v>658</v>
      </c>
      <c r="B28" s="273">
        <v>5</v>
      </c>
      <c r="C28" s="266">
        <f t="shared" si="1"/>
        <v>35</v>
      </c>
      <c r="D28" s="266">
        <v>3</v>
      </c>
      <c r="E28" s="266">
        <v>4</v>
      </c>
      <c r="F28" s="266">
        <v>6</v>
      </c>
      <c r="G28" s="266">
        <v>3</v>
      </c>
      <c r="H28" s="59" t="s">
        <v>646</v>
      </c>
      <c r="I28" s="266">
        <v>4</v>
      </c>
      <c r="J28" s="59" t="s">
        <v>646</v>
      </c>
      <c r="K28" s="266">
        <v>3</v>
      </c>
      <c r="L28" s="59" t="s">
        <v>646</v>
      </c>
      <c r="M28" s="59" t="s">
        <v>646</v>
      </c>
      <c r="N28" s="266">
        <v>3</v>
      </c>
      <c r="O28" s="266">
        <v>8</v>
      </c>
      <c r="P28" s="266">
        <v>1</v>
      </c>
      <c r="Q28" s="266">
        <v>3</v>
      </c>
      <c r="R28" s="266">
        <v>1</v>
      </c>
      <c r="S28" s="266">
        <v>1</v>
      </c>
      <c r="T28" s="59" t="s">
        <v>646</v>
      </c>
      <c r="U28" s="266">
        <v>6</v>
      </c>
      <c r="V28" s="266">
        <v>11</v>
      </c>
      <c r="W28" s="266">
        <v>6</v>
      </c>
      <c r="X28" s="266">
        <v>5</v>
      </c>
      <c r="Y28" s="266">
        <v>1</v>
      </c>
      <c r="Z28" s="266">
        <v>1</v>
      </c>
      <c r="AA28" s="266">
        <v>5</v>
      </c>
      <c r="AB28" s="34"/>
    </row>
    <row r="29" spans="1:28" s="44" customFormat="1" ht="37.5" customHeight="1">
      <c r="A29" s="424" t="s">
        <v>659</v>
      </c>
      <c r="B29" s="273">
        <v>5</v>
      </c>
      <c r="C29" s="266">
        <f t="shared" si="1"/>
        <v>27</v>
      </c>
      <c r="D29" s="59" t="s">
        <v>646</v>
      </c>
      <c r="E29" s="266">
        <v>6</v>
      </c>
      <c r="F29" s="266">
        <v>8</v>
      </c>
      <c r="G29" s="266">
        <v>4</v>
      </c>
      <c r="H29" s="59" t="s">
        <v>646</v>
      </c>
      <c r="I29" s="266">
        <v>1</v>
      </c>
      <c r="J29" s="59" t="s">
        <v>646</v>
      </c>
      <c r="K29" s="266">
        <v>4</v>
      </c>
      <c r="L29" s="59" t="s">
        <v>646</v>
      </c>
      <c r="M29" s="59" t="s">
        <v>646</v>
      </c>
      <c r="N29" s="59" t="s">
        <v>646</v>
      </c>
      <c r="O29" s="266">
        <v>2</v>
      </c>
      <c r="P29" s="266">
        <v>2</v>
      </c>
      <c r="Q29" s="266">
        <v>2</v>
      </c>
      <c r="R29" s="266">
        <v>3</v>
      </c>
      <c r="S29" s="59" t="s">
        <v>646</v>
      </c>
      <c r="T29" s="266">
        <v>4</v>
      </c>
      <c r="U29" s="266">
        <v>5</v>
      </c>
      <c r="V29" s="266">
        <v>2</v>
      </c>
      <c r="W29" s="266">
        <v>4</v>
      </c>
      <c r="X29" s="266">
        <v>4</v>
      </c>
      <c r="Y29" s="266">
        <v>1</v>
      </c>
      <c r="Z29" s="266">
        <v>2</v>
      </c>
      <c r="AA29" s="266">
        <v>2</v>
      </c>
      <c r="AB29" s="34"/>
    </row>
    <row r="30" spans="1:28" s="44" customFormat="1" ht="4.5" customHeight="1" thickBot="1">
      <c r="A30" s="274"/>
      <c r="B30" s="275"/>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34"/>
    </row>
    <row r="31" spans="1:28" s="44" customFormat="1" ht="15">
      <c r="A31" s="428" t="s">
        <v>514</v>
      </c>
      <c r="J31" s="248"/>
      <c r="N31" s="248"/>
      <c r="O31" s="248"/>
      <c r="AB31" s="34"/>
    </row>
    <row r="32" s="44" customFormat="1" ht="13.5">
      <c r="A32" s="54"/>
    </row>
    <row r="33" s="44" customFormat="1" ht="13.5">
      <c r="A33" s="54"/>
    </row>
    <row r="34" s="44" customFormat="1" ht="13.5">
      <c r="A34" s="54"/>
    </row>
    <row r="35" s="44" customFormat="1" ht="13.5">
      <c r="A35" s="54"/>
    </row>
    <row r="36" s="44" customFormat="1" ht="13.5">
      <c r="A36" s="54"/>
    </row>
    <row r="37" s="44" customFormat="1" ht="13.5">
      <c r="A37" s="54"/>
    </row>
    <row r="38" s="44" customFormat="1" ht="13.5">
      <c r="A38" s="54"/>
    </row>
    <row r="39" s="44" customFormat="1" ht="13.5">
      <c r="A39" s="54"/>
    </row>
    <row r="40" s="44" customFormat="1" ht="13.5">
      <c r="A40" s="54"/>
    </row>
    <row r="41" s="44" customFormat="1" ht="13.5">
      <c r="A41" s="54"/>
    </row>
  </sheetData>
  <mergeCells count="48">
    <mergeCell ref="A1:AA1"/>
    <mergeCell ref="B11:B12"/>
    <mergeCell ref="C11:C12"/>
    <mergeCell ref="D11:D12"/>
    <mergeCell ref="E11:E12"/>
    <mergeCell ref="F11:F12"/>
    <mergeCell ref="G11:G12"/>
    <mergeCell ref="I11:I12"/>
    <mergeCell ref="J11:J12"/>
    <mergeCell ref="X2:AA2"/>
    <mergeCell ref="M11:M12"/>
    <mergeCell ref="N11:N12"/>
    <mergeCell ref="O11:O12"/>
    <mergeCell ref="AA4:AA8"/>
    <mergeCell ref="S11:S12"/>
    <mergeCell ref="T11:T12"/>
    <mergeCell ref="X11:X12"/>
    <mergeCell ref="Q3:Z4"/>
    <mergeCell ref="U11:U12"/>
    <mergeCell ref="V11:V12"/>
    <mergeCell ref="I6:I8"/>
    <mergeCell ref="H6:H8"/>
    <mergeCell ref="Z6:Z8"/>
    <mergeCell ref="P6:P8"/>
    <mergeCell ref="AA11:AA12"/>
    <mergeCell ref="W11:W12"/>
    <mergeCell ref="Y11:Y12"/>
    <mergeCell ref="Z11:Z12"/>
    <mergeCell ref="B4:B8"/>
    <mergeCell ref="C4:C8"/>
    <mergeCell ref="K11:K12"/>
    <mergeCell ref="L11:L12"/>
    <mergeCell ref="F6:F8"/>
    <mergeCell ref="G6:G8"/>
    <mergeCell ref="E6:E8"/>
    <mergeCell ref="D6:D8"/>
    <mergeCell ref="D3:P4"/>
    <mergeCell ref="H11:H12"/>
    <mergeCell ref="Q11:Q12"/>
    <mergeCell ref="R11:R12"/>
    <mergeCell ref="A3:A8"/>
    <mergeCell ref="O6:O8"/>
    <mergeCell ref="N6:N8"/>
    <mergeCell ref="M6:M8"/>
    <mergeCell ref="L6:L8"/>
    <mergeCell ref="K6:K8"/>
    <mergeCell ref="J6:J8"/>
    <mergeCell ref="P11:P12"/>
  </mergeCells>
  <printOptions/>
  <pageMargins left="0.7874015748031497" right="0.7874015748031497" top="0.984251968503937" bottom="0.984251968503937" header="0.5118110236220472" footer="0.5118110236220472"/>
  <pageSetup orientation="portrait" paperSize="9" scale="80" r:id="rId1"/>
</worksheet>
</file>

<file path=xl/worksheets/sheet12.xml><?xml version="1.0" encoding="utf-8"?>
<worksheet xmlns="http://schemas.openxmlformats.org/spreadsheetml/2006/main" xmlns:r="http://schemas.openxmlformats.org/officeDocument/2006/relationships">
  <dimension ref="A1:Z15"/>
  <sheetViews>
    <sheetView showGridLines="0" workbookViewId="0" topLeftCell="A1">
      <selection activeCell="A2" sqref="A2"/>
    </sheetView>
  </sheetViews>
  <sheetFormatPr defaultColWidth="9.00390625" defaultRowHeight="13.5"/>
  <cols>
    <col min="1" max="1" width="12.625" style="102" customWidth="1"/>
    <col min="2" max="18" width="6.375" style="14" customWidth="1"/>
    <col min="19" max="16384" width="9.00390625" style="14" customWidth="1"/>
  </cols>
  <sheetData>
    <row r="1" spans="1:17" s="212" customFormat="1" ht="21">
      <c r="A1" s="646" t="s">
        <v>468</v>
      </c>
      <c r="B1" s="646"/>
      <c r="C1" s="646"/>
      <c r="D1" s="646"/>
      <c r="E1" s="646"/>
      <c r="F1" s="646"/>
      <c r="G1" s="646"/>
      <c r="H1" s="646"/>
      <c r="I1" s="646"/>
      <c r="J1" s="646"/>
      <c r="K1" s="646"/>
      <c r="L1" s="646"/>
      <c r="M1" s="646"/>
      <c r="N1" s="646"/>
      <c r="O1" s="646"/>
      <c r="P1" s="646"/>
      <c r="Q1" s="311"/>
    </row>
    <row r="2" spans="1:17" s="90" customFormat="1" ht="19.5" customHeight="1" thickBot="1">
      <c r="A2" s="312"/>
      <c r="B2" s="313"/>
      <c r="C2" s="313"/>
      <c r="D2" s="313"/>
      <c r="E2" s="313"/>
      <c r="F2" s="313"/>
      <c r="G2" s="313"/>
      <c r="H2" s="313"/>
      <c r="I2" s="313"/>
      <c r="J2" s="313"/>
      <c r="K2" s="313"/>
      <c r="L2" s="313"/>
      <c r="M2" s="313"/>
      <c r="N2" s="645" t="s">
        <v>281</v>
      </c>
      <c r="O2" s="645"/>
      <c r="P2" s="645"/>
      <c r="Q2" s="314"/>
    </row>
    <row r="3" spans="1:17" s="319" customFormat="1" ht="42" customHeight="1">
      <c r="A3" s="315" t="s">
        <v>662</v>
      </c>
      <c r="B3" s="295" t="s">
        <v>456</v>
      </c>
      <c r="C3" s="295" t="s">
        <v>457</v>
      </c>
      <c r="D3" s="295" t="s">
        <v>458</v>
      </c>
      <c r="E3" s="295" t="s">
        <v>459</v>
      </c>
      <c r="F3" s="295" t="s">
        <v>467</v>
      </c>
      <c r="G3" s="295" t="s">
        <v>213</v>
      </c>
      <c r="H3" s="295" t="s">
        <v>214</v>
      </c>
      <c r="I3" s="295" t="s">
        <v>460</v>
      </c>
      <c r="J3" s="295" t="s">
        <v>461</v>
      </c>
      <c r="K3" s="295" t="s">
        <v>462</v>
      </c>
      <c r="L3" s="295" t="s">
        <v>466</v>
      </c>
      <c r="M3" s="295" t="s">
        <v>463</v>
      </c>
      <c r="N3" s="295" t="s">
        <v>464</v>
      </c>
      <c r="O3" s="316" t="s">
        <v>465</v>
      </c>
      <c r="P3" s="317" t="s">
        <v>217</v>
      </c>
      <c r="Q3" s="318"/>
    </row>
    <row r="4" spans="1:17" s="44" customFormat="1" ht="6" customHeight="1">
      <c r="A4" s="320"/>
      <c r="B4" s="175"/>
      <c r="C4" s="175"/>
      <c r="D4" s="175"/>
      <c r="E4" s="175"/>
      <c r="F4" s="175"/>
      <c r="G4" s="278"/>
      <c r="H4" s="278"/>
      <c r="I4" s="278"/>
      <c r="J4" s="278"/>
      <c r="K4" s="278"/>
      <c r="L4" s="278"/>
      <c r="M4" s="175"/>
      <c r="N4" s="278"/>
      <c r="O4" s="278"/>
      <c r="P4" s="321"/>
      <c r="Q4" s="322"/>
    </row>
    <row r="5" spans="1:17" s="44" customFormat="1" ht="40.5" customHeight="1">
      <c r="A5" s="323" t="s">
        <v>280</v>
      </c>
      <c r="B5" s="324">
        <v>6772</v>
      </c>
      <c r="C5" s="324">
        <v>762</v>
      </c>
      <c r="D5" s="324" t="s">
        <v>382</v>
      </c>
      <c r="E5" s="324" t="s">
        <v>568</v>
      </c>
      <c r="F5" s="324">
        <v>64</v>
      </c>
      <c r="G5" s="324">
        <v>28</v>
      </c>
      <c r="H5" s="324">
        <v>211</v>
      </c>
      <c r="I5" s="324">
        <v>185</v>
      </c>
      <c r="J5" s="324">
        <v>1440</v>
      </c>
      <c r="K5" s="324">
        <v>3628</v>
      </c>
      <c r="L5" s="324">
        <v>27</v>
      </c>
      <c r="M5" s="324">
        <v>394</v>
      </c>
      <c r="N5" s="324">
        <v>22</v>
      </c>
      <c r="O5" s="324" t="s">
        <v>568</v>
      </c>
      <c r="P5" s="325">
        <v>11</v>
      </c>
      <c r="Q5" s="322"/>
    </row>
    <row r="6" spans="1:17" s="44" customFormat="1" ht="40.5" customHeight="1">
      <c r="A6" s="323">
        <v>14</v>
      </c>
      <c r="B6" s="324">
        <v>5747</v>
      </c>
      <c r="C6" s="324">
        <v>659</v>
      </c>
      <c r="D6" s="324">
        <v>1</v>
      </c>
      <c r="E6" s="324" t="s">
        <v>382</v>
      </c>
      <c r="F6" s="324">
        <v>54</v>
      </c>
      <c r="G6" s="324">
        <v>45</v>
      </c>
      <c r="H6" s="324">
        <v>272</v>
      </c>
      <c r="I6" s="324">
        <v>168</v>
      </c>
      <c r="J6" s="324">
        <v>1160</v>
      </c>
      <c r="K6" s="324">
        <v>3025</v>
      </c>
      <c r="L6" s="324">
        <v>21</v>
      </c>
      <c r="M6" s="324">
        <v>320</v>
      </c>
      <c r="N6" s="324">
        <v>22</v>
      </c>
      <c r="O6" s="324" t="s">
        <v>382</v>
      </c>
      <c r="P6" s="325" t="s">
        <v>382</v>
      </c>
      <c r="Q6" s="322"/>
    </row>
    <row r="7" spans="1:17" s="44" customFormat="1" ht="40.5" customHeight="1">
      <c r="A7" s="323">
        <v>15</v>
      </c>
      <c r="B7" s="324">
        <v>5179</v>
      </c>
      <c r="C7" s="324">
        <v>623</v>
      </c>
      <c r="D7" s="324">
        <v>1</v>
      </c>
      <c r="E7" s="324" t="s">
        <v>382</v>
      </c>
      <c r="F7" s="324">
        <v>44</v>
      </c>
      <c r="G7" s="324">
        <v>91</v>
      </c>
      <c r="H7" s="324">
        <v>371</v>
      </c>
      <c r="I7" s="324">
        <v>135</v>
      </c>
      <c r="J7" s="324">
        <v>1049</v>
      </c>
      <c r="K7" s="324">
        <v>2502</v>
      </c>
      <c r="L7" s="324">
        <v>21</v>
      </c>
      <c r="M7" s="324">
        <v>319</v>
      </c>
      <c r="N7" s="324">
        <v>23</v>
      </c>
      <c r="O7" s="324" t="s">
        <v>382</v>
      </c>
      <c r="P7" s="325" t="s">
        <v>382</v>
      </c>
      <c r="Q7" s="322"/>
    </row>
    <row r="8" spans="1:17" s="44" customFormat="1" ht="40.5" customHeight="1">
      <c r="A8" s="323">
        <v>16</v>
      </c>
      <c r="B8" s="324">
        <v>4858</v>
      </c>
      <c r="C8" s="324">
        <v>473</v>
      </c>
      <c r="D8" s="324" t="s">
        <v>382</v>
      </c>
      <c r="E8" s="324" t="s">
        <v>382</v>
      </c>
      <c r="F8" s="324">
        <v>50</v>
      </c>
      <c r="G8" s="324">
        <v>33</v>
      </c>
      <c r="H8" s="324">
        <v>467</v>
      </c>
      <c r="I8" s="324">
        <v>120</v>
      </c>
      <c r="J8" s="324">
        <v>1394</v>
      </c>
      <c r="K8" s="324">
        <v>1950</v>
      </c>
      <c r="L8" s="324">
        <v>20</v>
      </c>
      <c r="M8" s="324">
        <v>328</v>
      </c>
      <c r="N8" s="324">
        <v>23</v>
      </c>
      <c r="O8" s="324" t="s">
        <v>382</v>
      </c>
      <c r="P8" s="325" t="s">
        <v>382</v>
      </c>
      <c r="Q8" s="326" t="s">
        <v>580</v>
      </c>
    </row>
    <row r="9" spans="1:26" s="10" customFormat="1" ht="40.5" customHeight="1">
      <c r="A9" s="429">
        <v>17</v>
      </c>
      <c r="B9" s="430">
        <v>4614</v>
      </c>
      <c r="C9" s="431">
        <v>391</v>
      </c>
      <c r="D9" s="432" t="s">
        <v>661</v>
      </c>
      <c r="E9" s="432" t="s">
        <v>661</v>
      </c>
      <c r="F9" s="431">
        <v>70</v>
      </c>
      <c r="G9" s="431">
        <v>29</v>
      </c>
      <c r="H9" s="431">
        <v>445</v>
      </c>
      <c r="I9" s="431">
        <v>164</v>
      </c>
      <c r="J9" s="431">
        <v>1084</v>
      </c>
      <c r="K9" s="431">
        <v>2038</v>
      </c>
      <c r="L9" s="431">
        <v>20</v>
      </c>
      <c r="M9" s="431">
        <v>352</v>
      </c>
      <c r="N9" s="432">
        <v>21</v>
      </c>
      <c r="O9" s="432" t="s">
        <v>661</v>
      </c>
      <c r="P9" s="433" t="s">
        <v>661</v>
      </c>
      <c r="Q9" s="434"/>
      <c r="R9" s="30"/>
      <c r="S9" s="30"/>
      <c r="T9" s="30"/>
      <c r="U9" s="30"/>
      <c r="V9" s="30"/>
      <c r="W9" s="30"/>
      <c r="X9" s="30"/>
      <c r="Y9" s="30"/>
      <c r="Z9" s="30"/>
    </row>
    <row r="10" spans="1:17" s="44" customFormat="1" ht="6" customHeight="1" thickBot="1">
      <c r="A10" s="327"/>
      <c r="B10" s="279"/>
      <c r="C10" s="279"/>
      <c r="D10" s="279"/>
      <c r="E10" s="279"/>
      <c r="F10" s="279"/>
      <c r="G10" s="280"/>
      <c r="H10" s="280"/>
      <c r="I10" s="280"/>
      <c r="J10" s="280"/>
      <c r="K10" s="280"/>
      <c r="L10" s="280"/>
      <c r="M10" s="279"/>
      <c r="N10" s="280"/>
      <c r="O10" s="280"/>
      <c r="P10" s="328"/>
      <c r="Q10" s="322"/>
    </row>
    <row r="11" spans="1:17" s="90" customFormat="1" ht="19.5" customHeight="1">
      <c r="A11" s="281" t="s">
        <v>610</v>
      </c>
      <c r="B11" s="291"/>
      <c r="C11" s="291"/>
      <c r="D11" s="291"/>
      <c r="E11" s="291"/>
      <c r="F11" s="291"/>
      <c r="G11" s="291"/>
      <c r="H11" s="291"/>
      <c r="I11" s="291"/>
      <c r="J11" s="291"/>
      <c r="K11" s="291"/>
      <c r="L11" s="291"/>
      <c r="M11" s="291"/>
      <c r="N11" s="329"/>
      <c r="O11" s="291"/>
      <c r="P11" s="281"/>
      <c r="Q11" s="314"/>
    </row>
    <row r="12" spans="1:17" s="44" customFormat="1" ht="13.5">
      <c r="A12" s="330" t="s">
        <v>316</v>
      </c>
      <c r="B12" s="51"/>
      <c r="C12" s="51"/>
      <c r="D12" s="51"/>
      <c r="E12" s="51"/>
      <c r="F12" s="51"/>
      <c r="G12" s="51"/>
      <c r="H12" s="51"/>
      <c r="I12" s="51"/>
      <c r="J12" s="51"/>
      <c r="K12" s="51"/>
      <c r="L12" s="51"/>
      <c r="M12" s="51"/>
      <c r="N12" s="331"/>
      <c r="O12" s="51"/>
      <c r="P12" s="321"/>
      <c r="Q12" s="322"/>
    </row>
    <row r="13" spans="1:16" s="44" customFormat="1" ht="13.5">
      <c r="A13" s="54"/>
      <c r="P13" s="34"/>
    </row>
    <row r="14" spans="1:16" s="44" customFormat="1" ht="13.5">
      <c r="A14" s="54"/>
      <c r="P14" s="34"/>
    </row>
    <row r="15" ht="13.5">
      <c r="P15" s="196"/>
    </row>
  </sheetData>
  <mergeCells count="2">
    <mergeCell ref="A1:P1"/>
    <mergeCell ref="N2:P2"/>
  </mergeCells>
  <printOptions/>
  <pageMargins left="0.7874015748031497" right="0.7874015748031497" top="0.984251968503937" bottom="0.984251968503937" header="0.5118110236220472" footer="0.5118110236220472"/>
  <pageSetup horizontalDpi="600" verticalDpi="600" orientation="portrait" paperSize="9" scale="80" r:id="rId1"/>
  <colBreaks count="1" manualBreakCount="1">
    <brk id="16" max="13" man="1"/>
  </colBreaks>
</worksheet>
</file>

<file path=xl/worksheets/sheet13.xml><?xml version="1.0" encoding="utf-8"?>
<worksheet xmlns="http://schemas.openxmlformats.org/spreadsheetml/2006/main" xmlns:r="http://schemas.openxmlformats.org/officeDocument/2006/relationships">
  <dimension ref="A1:K511"/>
  <sheetViews>
    <sheetView showGridLines="0" workbookViewId="0" topLeftCell="A1">
      <selection activeCell="B2" sqref="B2"/>
    </sheetView>
  </sheetViews>
  <sheetFormatPr defaultColWidth="9.00390625" defaultRowHeight="13.5"/>
  <cols>
    <col min="1" max="1" width="3.625" style="14" customWidth="1"/>
    <col min="2" max="2" width="0.5" style="14" customWidth="1"/>
    <col min="3" max="3" width="12.75390625" style="14" customWidth="1"/>
    <col min="4" max="4" width="18.625" style="14" customWidth="1"/>
    <col min="5" max="5" width="0.5" style="14" customWidth="1"/>
    <col min="6" max="10" width="12.125" style="14" customWidth="1"/>
    <col min="11" max="21" width="9.00390625" style="14" customWidth="1"/>
    <col min="22" max="22" width="9.25390625" style="14" customWidth="1"/>
    <col min="23" max="16384" width="9.00390625" style="14" customWidth="1"/>
  </cols>
  <sheetData>
    <row r="1" spans="1:11" s="299" customFormat="1" ht="19.5" customHeight="1">
      <c r="A1" s="646" t="s">
        <v>14</v>
      </c>
      <c r="B1" s="646"/>
      <c r="C1" s="646"/>
      <c r="D1" s="646"/>
      <c r="E1" s="646"/>
      <c r="F1" s="646"/>
      <c r="G1" s="646"/>
      <c r="H1" s="646"/>
      <c r="I1" s="646"/>
      <c r="J1" s="646"/>
      <c r="K1" s="11"/>
    </row>
    <row r="2" spans="1:11" ht="9" customHeight="1" thickBot="1">
      <c r="A2" s="197"/>
      <c r="B2" s="197"/>
      <c r="C2" s="300"/>
      <c r="D2" s="301"/>
      <c r="E2" s="301"/>
      <c r="F2" s="199"/>
      <c r="G2" s="302"/>
      <c r="H2" s="302"/>
      <c r="I2" s="302"/>
      <c r="J2" s="302"/>
      <c r="K2" s="10"/>
    </row>
    <row r="3" spans="1:11" s="44" customFormat="1" ht="24" customHeight="1">
      <c r="A3" s="657" t="s">
        <v>450</v>
      </c>
      <c r="B3" s="657"/>
      <c r="C3" s="657"/>
      <c r="D3" s="657"/>
      <c r="E3" s="304"/>
      <c r="F3" s="305" t="s">
        <v>442</v>
      </c>
      <c r="G3" s="293" t="s">
        <v>451</v>
      </c>
      <c r="H3" s="293" t="s">
        <v>452</v>
      </c>
      <c r="I3" s="293" t="s">
        <v>453</v>
      </c>
      <c r="J3" s="435" t="s">
        <v>454</v>
      </c>
      <c r="K3" s="34"/>
    </row>
    <row r="4" spans="1:11" s="44" customFormat="1" ht="24" customHeight="1">
      <c r="A4" s="658" t="s">
        <v>62</v>
      </c>
      <c r="B4" s="658"/>
      <c r="C4" s="658"/>
      <c r="D4" s="658"/>
      <c r="E4" s="659"/>
      <c r="F4" s="485">
        <v>14871</v>
      </c>
      <c r="G4" s="485">
        <v>14891</v>
      </c>
      <c r="H4" s="485">
        <v>14740</v>
      </c>
      <c r="I4" s="485">
        <v>15023</v>
      </c>
      <c r="J4" s="486">
        <v>14868</v>
      </c>
      <c r="K4" s="34"/>
    </row>
    <row r="5" spans="1:11" s="44" customFormat="1" ht="24" customHeight="1">
      <c r="A5" s="660" t="s">
        <v>449</v>
      </c>
      <c r="B5" s="306"/>
      <c r="C5" s="656" t="s">
        <v>220</v>
      </c>
      <c r="D5" s="656"/>
      <c r="E5" s="307"/>
      <c r="F5" s="485">
        <v>9863</v>
      </c>
      <c r="G5" s="485">
        <v>9889</v>
      </c>
      <c r="H5" s="485">
        <v>9745</v>
      </c>
      <c r="I5" s="485">
        <v>9682</v>
      </c>
      <c r="J5" s="486">
        <v>9904</v>
      </c>
      <c r="K5" s="34"/>
    </row>
    <row r="6" spans="1:11" s="44" customFormat="1" ht="24" customHeight="1">
      <c r="A6" s="661"/>
      <c r="B6" s="308"/>
      <c r="C6" s="649" t="s">
        <v>63</v>
      </c>
      <c r="D6" s="649"/>
      <c r="E6" s="200"/>
      <c r="F6" s="485">
        <v>6382</v>
      </c>
      <c r="G6" s="485">
        <v>6380</v>
      </c>
      <c r="H6" s="485">
        <v>6216</v>
      </c>
      <c r="I6" s="485">
        <v>6200</v>
      </c>
      <c r="J6" s="486">
        <v>6230</v>
      </c>
      <c r="K6" s="34"/>
    </row>
    <row r="7" spans="1:11" s="44" customFormat="1" ht="24" customHeight="1">
      <c r="A7" s="661"/>
      <c r="B7" s="308"/>
      <c r="C7" s="649" t="s">
        <v>64</v>
      </c>
      <c r="D7" s="649"/>
      <c r="E7" s="200"/>
      <c r="F7" s="485">
        <v>426</v>
      </c>
      <c r="G7" s="485">
        <v>442</v>
      </c>
      <c r="H7" s="485">
        <v>452</v>
      </c>
      <c r="I7" s="485">
        <v>471</v>
      </c>
      <c r="J7" s="486">
        <v>491</v>
      </c>
      <c r="K7" s="34"/>
    </row>
    <row r="8" spans="1:11" s="44" customFormat="1" ht="24" customHeight="1">
      <c r="A8" s="661"/>
      <c r="B8" s="308"/>
      <c r="C8" s="649" t="s">
        <v>65</v>
      </c>
      <c r="D8" s="649"/>
      <c r="E8" s="200"/>
      <c r="F8" s="487" t="s">
        <v>715</v>
      </c>
      <c r="G8" s="487" t="s">
        <v>715</v>
      </c>
      <c r="H8" s="487" t="s">
        <v>715</v>
      </c>
      <c r="I8" s="487" t="s">
        <v>715</v>
      </c>
      <c r="J8" s="506" t="s">
        <v>715</v>
      </c>
      <c r="K8" s="34"/>
    </row>
    <row r="9" spans="1:11" s="44" customFormat="1" ht="24" customHeight="1">
      <c r="A9" s="661"/>
      <c r="B9" s="308"/>
      <c r="C9" s="649" t="s">
        <v>66</v>
      </c>
      <c r="D9" s="649"/>
      <c r="E9" s="200"/>
      <c r="F9" s="487" t="s">
        <v>715</v>
      </c>
      <c r="G9" s="487" t="s">
        <v>715</v>
      </c>
      <c r="H9" s="487" t="s">
        <v>715</v>
      </c>
      <c r="I9" s="487" t="s">
        <v>715</v>
      </c>
      <c r="J9" s="506" t="s">
        <v>715</v>
      </c>
      <c r="K9" s="34"/>
    </row>
    <row r="10" spans="1:11" s="44" customFormat="1" ht="24" customHeight="1">
      <c r="A10" s="661"/>
      <c r="B10" s="308"/>
      <c r="C10" s="649" t="s">
        <v>67</v>
      </c>
      <c r="D10" s="649"/>
      <c r="E10" s="200"/>
      <c r="F10" s="485">
        <v>4</v>
      </c>
      <c r="G10" s="485">
        <v>4</v>
      </c>
      <c r="H10" s="485">
        <v>4</v>
      </c>
      <c r="I10" s="485">
        <v>4</v>
      </c>
      <c r="J10" s="486">
        <v>4</v>
      </c>
      <c r="K10" s="34"/>
    </row>
    <row r="11" spans="1:11" s="44" customFormat="1" ht="24" customHeight="1">
      <c r="A11" s="661"/>
      <c r="B11" s="308"/>
      <c r="C11" s="649" t="s">
        <v>68</v>
      </c>
      <c r="D11" s="649"/>
      <c r="E11" s="187"/>
      <c r="F11" s="487" t="s">
        <v>715</v>
      </c>
      <c r="G11" s="487" t="s">
        <v>715</v>
      </c>
      <c r="H11" s="487" t="s">
        <v>715</v>
      </c>
      <c r="I11" s="487" t="s">
        <v>715</v>
      </c>
      <c r="J11" s="506" t="s">
        <v>715</v>
      </c>
      <c r="K11" s="34"/>
    </row>
    <row r="12" spans="1:11" s="44" customFormat="1" ht="24" customHeight="1">
      <c r="A12" s="661"/>
      <c r="B12" s="308"/>
      <c r="C12" s="649" t="s">
        <v>69</v>
      </c>
      <c r="D12" s="649"/>
      <c r="E12" s="200"/>
      <c r="F12" s="485">
        <v>486</v>
      </c>
      <c r="G12" s="485">
        <v>470</v>
      </c>
      <c r="H12" s="485">
        <v>456</v>
      </c>
      <c r="I12" s="485">
        <v>448</v>
      </c>
      <c r="J12" s="486">
        <v>449</v>
      </c>
      <c r="K12" s="34"/>
    </row>
    <row r="13" spans="1:11" s="44" customFormat="1" ht="24" customHeight="1">
      <c r="A13" s="661"/>
      <c r="B13" s="308"/>
      <c r="C13" s="649" t="s">
        <v>70</v>
      </c>
      <c r="D13" s="649"/>
      <c r="E13" s="200"/>
      <c r="F13" s="485">
        <v>2</v>
      </c>
      <c r="G13" s="485">
        <v>2</v>
      </c>
      <c r="H13" s="485">
        <v>2</v>
      </c>
      <c r="I13" s="485">
        <v>2</v>
      </c>
      <c r="J13" s="486">
        <v>2</v>
      </c>
      <c r="K13" s="34"/>
    </row>
    <row r="14" spans="1:11" s="44" customFormat="1" ht="24" customHeight="1">
      <c r="A14" s="661"/>
      <c r="B14" s="308"/>
      <c r="C14" s="649" t="s">
        <v>71</v>
      </c>
      <c r="D14" s="649"/>
      <c r="E14" s="200"/>
      <c r="F14" s="485">
        <v>5</v>
      </c>
      <c r="G14" s="485">
        <v>5</v>
      </c>
      <c r="H14" s="485">
        <v>5</v>
      </c>
      <c r="I14" s="485">
        <v>5</v>
      </c>
      <c r="J14" s="486">
        <v>6</v>
      </c>
      <c r="K14" s="34"/>
    </row>
    <row r="15" spans="1:11" s="44" customFormat="1" ht="24" customHeight="1">
      <c r="A15" s="661"/>
      <c r="B15" s="308"/>
      <c r="C15" s="649" t="s">
        <v>72</v>
      </c>
      <c r="D15" s="649"/>
      <c r="E15" s="200"/>
      <c r="F15" s="485">
        <v>28</v>
      </c>
      <c r="G15" s="485">
        <v>27</v>
      </c>
      <c r="H15" s="485">
        <v>26</v>
      </c>
      <c r="I15" s="485">
        <v>28</v>
      </c>
      <c r="J15" s="486">
        <v>28</v>
      </c>
      <c r="K15" s="34"/>
    </row>
    <row r="16" spans="1:11" s="44" customFormat="1" ht="24" customHeight="1">
      <c r="A16" s="661"/>
      <c r="B16" s="308"/>
      <c r="C16" s="649" t="s">
        <v>73</v>
      </c>
      <c r="D16" s="649"/>
      <c r="E16" s="200"/>
      <c r="F16" s="485">
        <v>12</v>
      </c>
      <c r="G16" s="485">
        <v>12</v>
      </c>
      <c r="H16" s="485">
        <v>12</v>
      </c>
      <c r="I16" s="485">
        <v>12</v>
      </c>
      <c r="J16" s="486">
        <v>12</v>
      </c>
      <c r="K16" s="34"/>
    </row>
    <row r="17" spans="1:11" s="44" customFormat="1" ht="24" customHeight="1">
      <c r="A17" s="661"/>
      <c r="B17" s="308"/>
      <c r="C17" s="649" t="s">
        <v>74</v>
      </c>
      <c r="D17" s="649"/>
      <c r="E17" s="200"/>
      <c r="F17" s="485">
        <v>831</v>
      </c>
      <c r="G17" s="485">
        <v>879</v>
      </c>
      <c r="H17" s="485">
        <v>905</v>
      </c>
      <c r="I17" s="485">
        <v>861</v>
      </c>
      <c r="J17" s="486">
        <v>972</v>
      </c>
      <c r="K17" s="34"/>
    </row>
    <row r="18" spans="1:11" s="44" customFormat="1" ht="24" customHeight="1">
      <c r="A18" s="661"/>
      <c r="B18" s="308"/>
      <c r="C18" s="649" t="s">
        <v>75</v>
      </c>
      <c r="D18" s="649"/>
      <c r="E18" s="200"/>
      <c r="F18" s="485">
        <v>3</v>
      </c>
      <c r="G18" s="485">
        <v>3</v>
      </c>
      <c r="H18" s="485">
        <v>3</v>
      </c>
      <c r="I18" s="485">
        <v>3</v>
      </c>
      <c r="J18" s="486">
        <v>4</v>
      </c>
      <c r="K18" s="34"/>
    </row>
    <row r="19" spans="1:11" s="44" customFormat="1" ht="24" customHeight="1">
      <c r="A19" s="661"/>
      <c r="B19" s="308"/>
      <c r="C19" s="649" t="s">
        <v>76</v>
      </c>
      <c r="D19" s="649"/>
      <c r="E19" s="200"/>
      <c r="F19" s="485">
        <v>94</v>
      </c>
      <c r="G19" s="485">
        <v>91</v>
      </c>
      <c r="H19" s="485">
        <v>91</v>
      </c>
      <c r="I19" s="485">
        <v>87</v>
      </c>
      <c r="J19" s="486">
        <v>106</v>
      </c>
      <c r="K19" s="34"/>
    </row>
    <row r="20" spans="1:11" s="44" customFormat="1" ht="24" customHeight="1">
      <c r="A20" s="661"/>
      <c r="B20" s="308"/>
      <c r="C20" s="649" t="s">
        <v>77</v>
      </c>
      <c r="D20" s="649"/>
      <c r="E20" s="200"/>
      <c r="F20" s="485">
        <v>857</v>
      </c>
      <c r="G20" s="485">
        <v>866</v>
      </c>
      <c r="H20" s="485">
        <v>876</v>
      </c>
      <c r="I20" s="485">
        <v>874</v>
      </c>
      <c r="J20" s="486">
        <v>913</v>
      </c>
      <c r="K20" s="34"/>
    </row>
    <row r="21" spans="1:11" s="44" customFormat="1" ht="24" customHeight="1">
      <c r="A21" s="661"/>
      <c r="B21" s="308"/>
      <c r="C21" s="649" t="s">
        <v>78</v>
      </c>
      <c r="D21" s="649"/>
      <c r="E21" s="200"/>
      <c r="F21" s="485">
        <v>14</v>
      </c>
      <c r="G21" s="485">
        <v>13</v>
      </c>
      <c r="H21" s="485">
        <v>12</v>
      </c>
      <c r="I21" s="485">
        <v>12</v>
      </c>
      <c r="J21" s="486">
        <v>15</v>
      </c>
      <c r="K21" s="34"/>
    </row>
    <row r="22" spans="1:11" s="44" customFormat="1" ht="24" customHeight="1">
      <c r="A22" s="661"/>
      <c r="B22" s="308"/>
      <c r="C22" s="649" t="s">
        <v>79</v>
      </c>
      <c r="D22" s="649"/>
      <c r="E22" s="200"/>
      <c r="F22" s="485">
        <v>514</v>
      </c>
      <c r="G22" s="485">
        <v>495</v>
      </c>
      <c r="H22" s="485">
        <v>486</v>
      </c>
      <c r="I22" s="485">
        <v>479</v>
      </c>
      <c r="J22" s="486">
        <v>477</v>
      </c>
      <c r="K22" s="34"/>
    </row>
    <row r="23" spans="1:11" s="44" customFormat="1" ht="24" customHeight="1">
      <c r="A23" s="662"/>
      <c r="B23" s="333"/>
      <c r="C23" s="653" t="s">
        <v>80</v>
      </c>
      <c r="D23" s="653"/>
      <c r="E23" s="334"/>
      <c r="F23" s="510">
        <v>4</v>
      </c>
      <c r="G23" s="511">
        <v>4</v>
      </c>
      <c r="H23" s="511">
        <v>4</v>
      </c>
      <c r="I23" s="511">
        <v>4</v>
      </c>
      <c r="J23" s="512">
        <v>4</v>
      </c>
      <c r="K23" s="34"/>
    </row>
    <row r="24" spans="1:11" s="44" customFormat="1" ht="24" customHeight="1">
      <c r="A24" s="651" t="s">
        <v>449</v>
      </c>
      <c r="B24" s="308"/>
      <c r="C24" s="649" t="s">
        <v>81</v>
      </c>
      <c r="D24" s="649"/>
      <c r="E24" s="200"/>
      <c r="F24" s="487" t="s">
        <v>715</v>
      </c>
      <c r="G24" s="487" t="s">
        <v>715</v>
      </c>
      <c r="H24" s="485">
        <v>1</v>
      </c>
      <c r="I24" s="485">
        <v>1</v>
      </c>
      <c r="J24" s="486">
        <v>1</v>
      </c>
      <c r="K24" s="34"/>
    </row>
    <row r="25" spans="1:11" s="44" customFormat="1" ht="24" customHeight="1">
      <c r="A25" s="651"/>
      <c r="B25" s="308"/>
      <c r="C25" s="649" t="s">
        <v>82</v>
      </c>
      <c r="D25" s="649"/>
      <c r="E25" s="200"/>
      <c r="F25" s="485">
        <v>1</v>
      </c>
      <c r="G25" s="485">
        <v>2</v>
      </c>
      <c r="H25" s="485">
        <v>1</v>
      </c>
      <c r="I25" s="485">
        <v>1</v>
      </c>
      <c r="J25" s="486">
        <v>1</v>
      </c>
      <c r="K25" s="34"/>
    </row>
    <row r="26" spans="1:11" s="44" customFormat="1" ht="24" customHeight="1">
      <c r="A26" s="651"/>
      <c r="B26" s="308"/>
      <c r="C26" s="649" t="s">
        <v>448</v>
      </c>
      <c r="D26" s="649"/>
      <c r="E26" s="200"/>
      <c r="F26" s="487" t="s">
        <v>715</v>
      </c>
      <c r="G26" s="487" t="s">
        <v>715</v>
      </c>
      <c r="H26" s="487" t="s">
        <v>715</v>
      </c>
      <c r="I26" s="487" t="s">
        <v>715</v>
      </c>
      <c r="J26" s="506" t="s">
        <v>715</v>
      </c>
      <c r="K26" s="34"/>
    </row>
    <row r="27" spans="1:11" s="44" customFormat="1" ht="24" customHeight="1">
      <c r="A27" s="651"/>
      <c r="B27" s="308"/>
      <c r="C27" s="649" t="s">
        <v>83</v>
      </c>
      <c r="D27" s="649"/>
      <c r="E27" s="200"/>
      <c r="F27" s="485">
        <v>6</v>
      </c>
      <c r="G27" s="485">
        <v>6</v>
      </c>
      <c r="H27" s="485">
        <v>6</v>
      </c>
      <c r="I27" s="485">
        <v>6</v>
      </c>
      <c r="J27" s="486">
        <v>5</v>
      </c>
      <c r="K27" s="34"/>
    </row>
    <row r="28" spans="1:11" s="44" customFormat="1" ht="24" customHeight="1">
      <c r="A28" s="651"/>
      <c r="B28" s="308"/>
      <c r="C28" s="649" t="s">
        <v>84</v>
      </c>
      <c r="D28" s="649"/>
      <c r="E28" s="200"/>
      <c r="F28" s="485">
        <v>4</v>
      </c>
      <c r="G28" s="485">
        <v>4</v>
      </c>
      <c r="H28" s="485">
        <v>4</v>
      </c>
      <c r="I28" s="485">
        <v>4</v>
      </c>
      <c r="J28" s="486">
        <v>3</v>
      </c>
      <c r="K28" s="34"/>
    </row>
    <row r="29" spans="1:11" s="44" customFormat="1" ht="24" customHeight="1">
      <c r="A29" s="651"/>
      <c r="B29" s="308"/>
      <c r="C29" s="649" t="s">
        <v>85</v>
      </c>
      <c r="D29" s="649"/>
      <c r="E29" s="200"/>
      <c r="F29" s="485">
        <v>2</v>
      </c>
      <c r="G29" s="485">
        <v>2</v>
      </c>
      <c r="H29" s="485">
        <v>2</v>
      </c>
      <c r="I29" s="485">
        <v>4</v>
      </c>
      <c r="J29" s="486">
        <v>4</v>
      </c>
      <c r="K29" s="34"/>
    </row>
    <row r="30" spans="1:11" s="44" customFormat="1" ht="24" customHeight="1">
      <c r="A30" s="651"/>
      <c r="B30" s="308"/>
      <c r="C30" s="649" t="s">
        <v>86</v>
      </c>
      <c r="D30" s="649"/>
      <c r="E30" s="200"/>
      <c r="F30" s="485">
        <v>7</v>
      </c>
      <c r="G30" s="485">
        <v>5</v>
      </c>
      <c r="H30" s="485">
        <v>5</v>
      </c>
      <c r="I30" s="485">
        <v>5</v>
      </c>
      <c r="J30" s="486">
        <v>5</v>
      </c>
      <c r="K30" s="34"/>
    </row>
    <row r="31" spans="1:11" s="44" customFormat="1" ht="24" customHeight="1">
      <c r="A31" s="651"/>
      <c r="B31" s="308"/>
      <c r="C31" s="649" t="s">
        <v>87</v>
      </c>
      <c r="D31" s="649"/>
      <c r="E31" s="200"/>
      <c r="F31" s="485">
        <v>35</v>
      </c>
      <c r="G31" s="485">
        <v>33</v>
      </c>
      <c r="H31" s="485">
        <v>34</v>
      </c>
      <c r="I31" s="485">
        <v>31</v>
      </c>
      <c r="J31" s="486">
        <v>31</v>
      </c>
      <c r="K31" s="34"/>
    </row>
    <row r="32" spans="1:11" s="44" customFormat="1" ht="24" customHeight="1">
      <c r="A32" s="651"/>
      <c r="B32" s="308"/>
      <c r="C32" s="649" t="s">
        <v>88</v>
      </c>
      <c r="D32" s="649"/>
      <c r="E32" s="200"/>
      <c r="F32" s="485">
        <v>2</v>
      </c>
      <c r="G32" s="485">
        <v>2</v>
      </c>
      <c r="H32" s="485">
        <v>2</v>
      </c>
      <c r="I32" s="485">
        <v>2</v>
      </c>
      <c r="J32" s="486">
        <v>2</v>
      </c>
      <c r="K32" s="34"/>
    </row>
    <row r="33" spans="1:11" s="44" customFormat="1" ht="24" customHeight="1">
      <c r="A33" s="651"/>
      <c r="B33" s="308"/>
      <c r="C33" s="649" t="s">
        <v>89</v>
      </c>
      <c r="D33" s="649"/>
      <c r="E33" s="200"/>
      <c r="F33" s="485">
        <v>25</v>
      </c>
      <c r="G33" s="485">
        <v>26</v>
      </c>
      <c r="H33" s="485">
        <v>26</v>
      </c>
      <c r="I33" s="485">
        <v>25</v>
      </c>
      <c r="J33" s="486">
        <v>24</v>
      </c>
      <c r="K33" s="34"/>
    </row>
    <row r="34" spans="1:11" s="44" customFormat="1" ht="24" customHeight="1">
      <c r="A34" s="651"/>
      <c r="B34" s="308"/>
      <c r="C34" s="649" t="s">
        <v>90</v>
      </c>
      <c r="D34" s="649"/>
      <c r="E34" s="200"/>
      <c r="F34" s="485">
        <v>90</v>
      </c>
      <c r="G34" s="485">
        <v>89</v>
      </c>
      <c r="H34" s="485">
        <v>87</v>
      </c>
      <c r="I34" s="485">
        <v>85</v>
      </c>
      <c r="J34" s="486">
        <v>87</v>
      </c>
      <c r="K34" s="34"/>
    </row>
    <row r="35" spans="1:11" s="44" customFormat="1" ht="24" customHeight="1">
      <c r="A35" s="651"/>
      <c r="B35" s="308"/>
      <c r="C35" s="649" t="s">
        <v>91</v>
      </c>
      <c r="D35" s="649"/>
      <c r="E35" s="200"/>
      <c r="F35" s="485">
        <v>8</v>
      </c>
      <c r="G35" s="485">
        <v>7</v>
      </c>
      <c r="H35" s="485">
        <v>7</v>
      </c>
      <c r="I35" s="485">
        <v>7</v>
      </c>
      <c r="J35" s="486">
        <v>7</v>
      </c>
      <c r="K35" s="34"/>
    </row>
    <row r="36" spans="1:11" s="44" customFormat="1" ht="24" customHeight="1">
      <c r="A36" s="651"/>
      <c r="B36" s="308"/>
      <c r="C36" s="649" t="s">
        <v>92</v>
      </c>
      <c r="D36" s="649"/>
      <c r="E36" s="200"/>
      <c r="F36" s="487" t="s">
        <v>715</v>
      </c>
      <c r="G36" s="487" t="s">
        <v>715</v>
      </c>
      <c r="H36" s="487" t="s">
        <v>715</v>
      </c>
      <c r="I36" s="487" t="s">
        <v>715</v>
      </c>
      <c r="J36" s="506" t="s">
        <v>715</v>
      </c>
      <c r="K36" s="34"/>
    </row>
    <row r="37" spans="1:11" s="44" customFormat="1" ht="24" customHeight="1">
      <c r="A37" s="651"/>
      <c r="B37" s="308"/>
      <c r="C37" s="649" t="s">
        <v>93</v>
      </c>
      <c r="D37" s="649"/>
      <c r="E37" s="200"/>
      <c r="F37" s="485">
        <v>10</v>
      </c>
      <c r="G37" s="485">
        <v>9</v>
      </c>
      <c r="H37" s="485">
        <v>9</v>
      </c>
      <c r="I37" s="485">
        <v>9</v>
      </c>
      <c r="J37" s="486">
        <v>9</v>
      </c>
      <c r="K37" s="34"/>
    </row>
    <row r="38" spans="1:11" s="44" customFormat="1" ht="24" customHeight="1">
      <c r="A38" s="651"/>
      <c r="B38" s="308"/>
      <c r="C38" s="649" t="s">
        <v>94</v>
      </c>
      <c r="D38" s="649"/>
      <c r="E38" s="200"/>
      <c r="F38" s="485">
        <v>4</v>
      </c>
      <c r="G38" s="485">
        <v>4</v>
      </c>
      <c r="H38" s="485">
        <v>4</v>
      </c>
      <c r="I38" s="485">
        <v>5</v>
      </c>
      <c r="J38" s="486">
        <v>5</v>
      </c>
      <c r="K38" s="34"/>
    </row>
    <row r="39" spans="1:11" s="44" customFormat="1" ht="24" customHeight="1">
      <c r="A39" s="652"/>
      <c r="B39" s="333"/>
      <c r="C39" s="653" t="s">
        <v>95</v>
      </c>
      <c r="D39" s="653"/>
      <c r="E39" s="334"/>
      <c r="F39" s="485">
        <v>7</v>
      </c>
      <c r="G39" s="485">
        <v>7</v>
      </c>
      <c r="H39" s="485">
        <v>7</v>
      </c>
      <c r="I39" s="485">
        <v>7</v>
      </c>
      <c r="J39" s="486">
        <v>7</v>
      </c>
      <c r="K39" s="34"/>
    </row>
    <row r="40" spans="1:11" s="44" customFormat="1" ht="24" customHeight="1">
      <c r="A40" s="654" t="s">
        <v>96</v>
      </c>
      <c r="B40" s="335"/>
      <c r="C40" s="649" t="s">
        <v>220</v>
      </c>
      <c r="D40" s="649"/>
      <c r="E40" s="200"/>
      <c r="F40" s="485">
        <v>375</v>
      </c>
      <c r="G40" s="485">
        <v>374</v>
      </c>
      <c r="H40" s="485">
        <v>369</v>
      </c>
      <c r="I40" s="485">
        <v>359</v>
      </c>
      <c r="J40" s="486">
        <v>322</v>
      </c>
      <c r="K40" s="34"/>
    </row>
    <row r="41" spans="1:11" s="44" customFormat="1" ht="24" customHeight="1">
      <c r="A41" s="654"/>
      <c r="B41" s="335"/>
      <c r="C41" s="649" t="s">
        <v>97</v>
      </c>
      <c r="D41" s="649"/>
      <c r="E41" s="200"/>
      <c r="F41" s="485">
        <v>64</v>
      </c>
      <c r="G41" s="485">
        <v>71</v>
      </c>
      <c r="H41" s="485">
        <v>74</v>
      </c>
      <c r="I41" s="485">
        <v>78</v>
      </c>
      <c r="J41" s="486">
        <v>80</v>
      </c>
      <c r="K41" s="34"/>
    </row>
    <row r="42" spans="1:11" s="44" customFormat="1" ht="24" customHeight="1">
      <c r="A42" s="654"/>
      <c r="B42" s="335"/>
      <c r="C42" s="518" t="s">
        <v>98</v>
      </c>
      <c r="D42" s="518"/>
      <c r="E42" s="200"/>
      <c r="F42" s="485">
        <v>10</v>
      </c>
      <c r="G42" s="485">
        <v>7</v>
      </c>
      <c r="H42" s="485">
        <v>6</v>
      </c>
      <c r="I42" s="485">
        <v>6</v>
      </c>
      <c r="J42" s="486">
        <v>6</v>
      </c>
      <c r="K42" s="34"/>
    </row>
    <row r="43" spans="1:11" s="44" customFormat="1" ht="24" customHeight="1">
      <c r="A43" s="655"/>
      <c r="B43" s="336"/>
      <c r="C43" s="653" t="s">
        <v>99</v>
      </c>
      <c r="D43" s="653"/>
      <c r="E43" s="334"/>
      <c r="F43" s="485">
        <v>301</v>
      </c>
      <c r="G43" s="485">
        <v>296</v>
      </c>
      <c r="H43" s="485">
        <v>289</v>
      </c>
      <c r="I43" s="485">
        <v>275</v>
      </c>
      <c r="J43" s="486">
        <v>236</v>
      </c>
      <c r="K43" s="34"/>
    </row>
    <row r="44" spans="1:11" s="44" customFormat="1" ht="24" customHeight="1">
      <c r="A44" s="647" t="s">
        <v>455</v>
      </c>
      <c r="B44" s="283"/>
      <c r="C44" s="656" t="s">
        <v>220</v>
      </c>
      <c r="D44" s="656"/>
      <c r="E44" s="200"/>
      <c r="F44" s="485">
        <v>4633</v>
      </c>
      <c r="G44" s="485">
        <v>4628</v>
      </c>
      <c r="H44" s="485">
        <v>4626</v>
      </c>
      <c r="I44" s="485">
        <v>4982</v>
      </c>
      <c r="J44" s="486">
        <v>4642</v>
      </c>
      <c r="K44" s="34"/>
    </row>
    <row r="45" spans="1:11" s="44" customFormat="1" ht="24" customHeight="1">
      <c r="A45" s="647"/>
      <c r="B45" s="283"/>
      <c r="C45" s="518" t="s">
        <v>100</v>
      </c>
      <c r="D45" s="309" t="s">
        <v>101</v>
      </c>
      <c r="E45" s="200"/>
      <c r="F45" s="485">
        <v>102</v>
      </c>
      <c r="G45" s="485">
        <v>102</v>
      </c>
      <c r="H45" s="485">
        <v>101</v>
      </c>
      <c r="I45" s="485">
        <v>101</v>
      </c>
      <c r="J45" s="486">
        <v>103</v>
      </c>
      <c r="K45" s="34"/>
    </row>
    <row r="46" spans="1:11" s="44" customFormat="1" ht="24" customHeight="1">
      <c r="A46" s="647"/>
      <c r="B46" s="283"/>
      <c r="C46" s="518"/>
      <c r="D46" s="309" t="s">
        <v>102</v>
      </c>
      <c r="E46" s="200"/>
      <c r="F46" s="485">
        <v>54</v>
      </c>
      <c r="G46" s="485">
        <v>59</v>
      </c>
      <c r="H46" s="485">
        <v>54</v>
      </c>
      <c r="I46" s="485">
        <v>53</v>
      </c>
      <c r="J46" s="486">
        <v>57</v>
      </c>
      <c r="K46" s="34"/>
    </row>
    <row r="47" spans="1:11" s="44" customFormat="1" ht="24" customHeight="1">
      <c r="A47" s="647"/>
      <c r="B47" s="283"/>
      <c r="C47" s="518"/>
      <c r="D47" s="309" t="s">
        <v>103</v>
      </c>
      <c r="E47" s="200"/>
      <c r="F47" s="485">
        <v>22</v>
      </c>
      <c r="G47" s="485">
        <v>18</v>
      </c>
      <c r="H47" s="485">
        <v>16</v>
      </c>
      <c r="I47" s="485">
        <v>12</v>
      </c>
      <c r="J47" s="486">
        <v>12</v>
      </c>
      <c r="K47" s="34"/>
    </row>
    <row r="48" spans="1:11" s="44" customFormat="1" ht="24" customHeight="1">
      <c r="A48" s="647"/>
      <c r="B48" s="283"/>
      <c r="C48" s="518"/>
      <c r="D48" s="309" t="s">
        <v>217</v>
      </c>
      <c r="E48" s="200"/>
      <c r="F48" s="485">
        <v>74</v>
      </c>
      <c r="G48" s="485">
        <v>68</v>
      </c>
      <c r="H48" s="485">
        <v>74</v>
      </c>
      <c r="I48" s="485">
        <v>80</v>
      </c>
      <c r="J48" s="486">
        <v>93</v>
      </c>
      <c r="K48" s="34"/>
    </row>
    <row r="49" spans="1:11" s="44" customFormat="1" ht="24" customHeight="1">
      <c r="A49" s="647"/>
      <c r="B49" s="283"/>
      <c r="C49" s="649" t="s">
        <v>104</v>
      </c>
      <c r="D49" s="649"/>
      <c r="E49" s="200"/>
      <c r="F49" s="485">
        <v>12</v>
      </c>
      <c r="G49" s="485">
        <v>12</v>
      </c>
      <c r="H49" s="485">
        <v>12</v>
      </c>
      <c r="I49" s="485">
        <v>8</v>
      </c>
      <c r="J49" s="486">
        <v>8</v>
      </c>
      <c r="K49" s="34"/>
    </row>
    <row r="50" spans="1:11" s="44" customFormat="1" ht="24" customHeight="1">
      <c r="A50" s="647"/>
      <c r="B50" s="283"/>
      <c r="C50" s="649" t="s">
        <v>105</v>
      </c>
      <c r="D50" s="649"/>
      <c r="E50" s="200"/>
      <c r="F50" s="485">
        <v>30</v>
      </c>
      <c r="G50" s="485">
        <v>30</v>
      </c>
      <c r="H50" s="485">
        <v>30</v>
      </c>
      <c r="I50" s="485">
        <v>30</v>
      </c>
      <c r="J50" s="486">
        <v>30</v>
      </c>
      <c r="K50" s="34"/>
    </row>
    <row r="51" spans="1:11" s="44" customFormat="1" ht="24" customHeight="1">
      <c r="A51" s="647"/>
      <c r="B51" s="283"/>
      <c r="C51" s="649" t="s">
        <v>106</v>
      </c>
      <c r="D51" s="649"/>
      <c r="E51" s="200"/>
      <c r="F51" s="485">
        <v>598</v>
      </c>
      <c r="G51" s="485">
        <v>598</v>
      </c>
      <c r="H51" s="485">
        <v>598</v>
      </c>
      <c r="I51" s="485">
        <v>598</v>
      </c>
      <c r="J51" s="486">
        <v>598</v>
      </c>
      <c r="K51" s="34"/>
    </row>
    <row r="52" spans="1:11" s="44" customFormat="1" ht="24" customHeight="1">
      <c r="A52" s="647"/>
      <c r="B52" s="283"/>
      <c r="C52" s="649" t="s">
        <v>107</v>
      </c>
      <c r="D52" s="649"/>
      <c r="E52" s="200"/>
      <c r="F52" s="485">
        <v>257</v>
      </c>
      <c r="G52" s="485">
        <v>257</v>
      </c>
      <c r="H52" s="485">
        <v>257</v>
      </c>
      <c r="I52" s="485">
        <v>257</v>
      </c>
      <c r="J52" s="486">
        <v>257</v>
      </c>
      <c r="K52" s="34"/>
    </row>
    <row r="53" spans="1:11" s="44" customFormat="1" ht="24" customHeight="1">
      <c r="A53" s="647"/>
      <c r="B53" s="283"/>
      <c r="C53" s="649" t="s">
        <v>108</v>
      </c>
      <c r="D53" s="649"/>
      <c r="E53" s="200"/>
      <c r="F53" s="485">
        <v>1035</v>
      </c>
      <c r="G53" s="485">
        <v>1035</v>
      </c>
      <c r="H53" s="485">
        <v>1035</v>
      </c>
      <c r="I53" s="485">
        <v>1035</v>
      </c>
      <c r="J53" s="486">
        <v>1035</v>
      </c>
      <c r="K53" s="34"/>
    </row>
    <row r="54" spans="1:11" s="44" customFormat="1" ht="24" customHeight="1">
      <c r="A54" s="647"/>
      <c r="B54" s="283"/>
      <c r="C54" s="649" t="s">
        <v>109</v>
      </c>
      <c r="D54" s="649"/>
      <c r="E54" s="200"/>
      <c r="F54" s="485">
        <v>720</v>
      </c>
      <c r="G54" s="485">
        <v>720</v>
      </c>
      <c r="H54" s="485">
        <v>720</v>
      </c>
      <c r="I54" s="485">
        <v>720</v>
      </c>
      <c r="J54" s="486">
        <v>720</v>
      </c>
      <c r="K54" s="34"/>
    </row>
    <row r="55" spans="1:11" s="44" customFormat="1" ht="24" customHeight="1">
      <c r="A55" s="647"/>
      <c r="B55" s="283"/>
      <c r="C55" s="649" t="s">
        <v>110</v>
      </c>
      <c r="D55" s="649"/>
      <c r="E55" s="200"/>
      <c r="F55" s="485">
        <v>821</v>
      </c>
      <c r="G55" s="485">
        <v>821</v>
      </c>
      <c r="H55" s="485">
        <v>821</v>
      </c>
      <c r="I55" s="485">
        <v>821</v>
      </c>
      <c r="J55" s="486">
        <v>821</v>
      </c>
      <c r="K55" s="34"/>
    </row>
    <row r="56" spans="1:11" s="44" customFormat="1" ht="24" customHeight="1" thickBot="1">
      <c r="A56" s="648"/>
      <c r="B56" s="337"/>
      <c r="C56" s="650" t="s">
        <v>111</v>
      </c>
      <c r="D56" s="650"/>
      <c r="E56" s="310"/>
      <c r="F56" s="504">
        <v>908</v>
      </c>
      <c r="G56" s="505">
        <v>908</v>
      </c>
      <c r="H56" s="505">
        <v>908</v>
      </c>
      <c r="I56" s="505">
        <v>908</v>
      </c>
      <c r="J56" s="486">
        <v>908</v>
      </c>
      <c r="K56" s="34"/>
    </row>
    <row r="57" spans="1:11" s="44" customFormat="1" ht="19.5" customHeight="1">
      <c r="A57" s="44" t="s">
        <v>612</v>
      </c>
      <c r="D57" s="338"/>
      <c r="E57" s="338"/>
      <c r="F57" s="51"/>
      <c r="J57" s="507"/>
      <c r="K57" s="34"/>
    </row>
    <row r="58" ht="18" customHeight="1">
      <c r="J58" s="10"/>
    </row>
    <row r="59" ht="18" customHeight="1">
      <c r="J59" s="10"/>
    </row>
    <row r="60" ht="18" customHeight="1">
      <c r="J60" s="10"/>
    </row>
    <row r="61" ht="18" customHeight="1">
      <c r="J61" s="10"/>
    </row>
    <row r="62" ht="18" customHeight="1">
      <c r="J62" s="10"/>
    </row>
    <row r="63" ht="13.5">
      <c r="J63" s="10"/>
    </row>
    <row r="64" ht="13.5">
      <c r="J64" s="10"/>
    </row>
    <row r="65" ht="13.5">
      <c r="J65" s="10"/>
    </row>
    <row r="66" ht="13.5">
      <c r="J66" s="10"/>
    </row>
    <row r="67" ht="13.5">
      <c r="J67" s="10"/>
    </row>
    <row r="68" ht="13.5">
      <c r="J68" s="10"/>
    </row>
    <row r="69" ht="13.5">
      <c r="J69" s="10"/>
    </row>
    <row r="70" ht="13.5">
      <c r="J70" s="10"/>
    </row>
    <row r="71" ht="13.5">
      <c r="J71" s="10"/>
    </row>
    <row r="72" ht="13.5">
      <c r="J72" s="10"/>
    </row>
    <row r="73" ht="13.5">
      <c r="J73" s="10"/>
    </row>
    <row r="74" ht="13.5">
      <c r="J74" s="10"/>
    </row>
    <row r="75" ht="13.5">
      <c r="J75" s="10"/>
    </row>
    <row r="76" ht="13.5">
      <c r="J76" s="10"/>
    </row>
    <row r="77" ht="13.5">
      <c r="J77" s="10"/>
    </row>
    <row r="78" ht="13.5">
      <c r="J78" s="10"/>
    </row>
    <row r="79" ht="13.5">
      <c r="J79" s="10"/>
    </row>
    <row r="80" ht="13.5">
      <c r="J80" s="10"/>
    </row>
    <row r="81" ht="13.5">
      <c r="J81" s="10"/>
    </row>
    <row r="82" ht="13.5">
      <c r="J82" s="10"/>
    </row>
    <row r="83" ht="13.5">
      <c r="J83" s="10"/>
    </row>
    <row r="84" ht="13.5">
      <c r="J84" s="10"/>
    </row>
    <row r="85" ht="13.5">
      <c r="J85" s="10"/>
    </row>
    <row r="86" ht="13.5">
      <c r="J86" s="10"/>
    </row>
    <row r="87" ht="13.5">
      <c r="J87" s="10"/>
    </row>
    <row r="88" ht="13.5">
      <c r="J88" s="10"/>
    </row>
    <row r="89" ht="13.5">
      <c r="J89" s="10"/>
    </row>
    <row r="90" ht="13.5">
      <c r="J90" s="10"/>
    </row>
    <row r="91" ht="13.5">
      <c r="J91" s="10"/>
    </row>
    <row r="92" ht="13.5">
      <c r="J92" s="10"/>
    </row>
    <row r="93" ht="13.5">
      <c r="J93" s="10"/>
    </row>
    <row r="94" ht="13.5">
      <c r="J94" s="10"/>
    </row>
    <row r="95" ht="13.5">
      <c r="J95" s="10"/>
    </row>
    <row r="96" ht="13.5">
      <c r="J96" s="10"/>
    </row>
    <row r="97" ht="13.5">
      <c r="J97" s="10"/>
    </row>
    <row r="98" ht="13.5">
      <c r="J98" s="10"/>
    </row>
    <row r="99" ht="13.5">
      <c r="J99" s="10"/>
    </row>
    <row r="100" ht="13.5">
      <c r="J100" s="10"/>
    </row>
    <row r="101" ht="13.5">
      <c r="J101" s="10"/>
    </row>
    <row r="102" ht="13.5">
      <c r="J102" s="10"/>
    </row>
    <row r="103" ht="13.5">
      <c r="J103" s="10"/>
    </row>
    <row r="104" ht="13.5">
      <c r="J104" s="10"/>
    </row>
    <row r="105" ht="13.5">
      <c r="J105" s="10"/>
    </row>
    <row r="106" ht="13.5">
      <c r="J106" s="10"/>
    </row>
    <row r="107" ht="13.5">
      <c r="J107" s="10"/>
    </row>
    <row r="108" ht="13.5">
      <c r="J108" s="10"/>
    </row>
    <row r="109" ht="13.5">
      <c r="J109" s="10"/>
    </row>
    <row r="110" ht="13.5">
      <c r="J110" s="10"/>
    </row>
    <row r="111" ht="13.5">
      <c r="J111" s="10"/>
    </row>
    <row r="112" ht="13.5">
      <c r="J112" s="10"/>
    </row>
    <row r="113" ht="13.5">
      <c r="J113" s="10"/>
    </row>
    <row r="114" ht="13.5">
      <c r="J114" s="10"/>
    </row>
    <row r="115" ht="13.5">
      <c r="J115" s="10"/>
    </row>
    <row r="116" ht="13.5">
      <c r="J116" s="10"/>
    </row>
    <row r="117" ht="13.5">
      <c r="J117" s="10"/>
    </row>
    <row r="118" ht="13.5">
      <c r="J118" s="10"/>
    </row>
    <row r="119" ht="13.5">
      <c r="J119" s="10"/>
    </row>
    <row r="120" ht="13.5">
      <c r="J120" s="10"/>
    </row>
    <row r="121" ht="13.5">
      <c r="J121" s="10"/>
    </row>
    <row r="122" ht="13.5">
      <c r="J122" s="10"/>
    </row>
    <row r="123" ht="13.5">
      <c r="J123" s="10"/>
    </row>
    <row r="124" ht="13.5">
      <c r="J124" s="10"/>
    </row>
    <row r="125" ht="13.5">
      <c r="J125" s="10"/>
    </row>
    <row r="126" ht="13.5">
      <c r="J126" s="10"/>
    </row>
    <row r="127" ht="13.5">
      <c r="J127" s="10"/>
    </row>
    <row r="128" ht="13.5">
      <c r="J128" s="10"/>
    </row>
    <row r="129" ht="13.5">
      <c r="J129" s="10"/>
    </row>
    <row r="130" ht="13.5">
      <c r="J130" s="10"/>
    </row>
    <row r="131" ht="13.5">
      <c r="J131" s="10"/>
    </row>
    <row r="132" ht="13.5">
      <c r="J132" s="10"/>
    </row>
    <row r="133" ht="13.5">
      <c r="J133" s="10"/>
    </row>
    <row r="134" ht="13.5">
      <c r="J134" s="10"/>
    </row>
    <row r="135" ht="13.5">
      <c r="J135" s="10"/>
    </row>
    <row r="136" ht="13.5">
      <c r="J136" s="10"/>
    </row>
    <row r="137" ht="13.5">
      <c r="J137" s="10"/>
    </row>
    <row r="138" ht="13.5">
      <c r="J138" s="10"/>
    </row>
    <row r="139" ht="13.5">
      <c r="J139" s="10"/>
    </row>
    <row r="140" ht="13.5">
      <c r="J140" s="10"/>
    </row>
    <row r="141" ht="13.5">
      <c r="J141" s="10"/>
    </row>
    <row r="142" ht="13.5">
      <c r="J142" s="10"/>
    </row>
    <row r="143" ht="13.5">
      <c r="J143" s="10"/>
    </row>
    <row r="144" ht="13.5">
      <c r="J144" s="10"/>
    </row>
    <row r="145" ht="13.5">
      <c r="J145" s="10"/>
    </row>
    <row r="146" ht="13.5">
      <c r="J146" s="10"/>
    </row>
    <row r="147" ht="13.5">
      <c r="J147" s="10"/>
    </row>
    <row r="148" ht="13.5">
      <c r="J148" s="10"/>
    </row>
    <row r="149" ht="13.5">
      <c r="J149" s="10"/>
    </row>
    <row r="150" ht="13.5">
      <c r="J150" s="10"/>
    </row>
    <row r="151" ht="13.5">
      <c r="J151" s="10"/>
    </row>
    <row r="152" ht="13.5">
      <c r="J152" s="10"/>
    </row>
    <row r="153" ht="13.5">
      <c r="J153" s="10"/>
    </row>
    <row r="154" ht="13.5">
      <c r="J154" s="10"/>
    </row>
    <row r="155" ht="13.5">
      <c r="J155" s="10"/>
    </row>
    <row r="156" ht="13.5">
      <c r="J156" s="10"/>
    </row>
    <row r="157" ht="13.5">
      <c r="J157" s="10"/>
    </row>
    <row r="158" ht="13.5">
      <c r="J158" s="10"/>
    </row>
    <row r="159" ht="13.5">
      <c r="J159" s="10"/>
    </row>
    <row r="160" ht="13.5">
      <c r="J160" s="10"/>
    </row>
    <row r="161" ht="13.5">
      <c r="J161" s="10"/>
    </row>
    <row r="162" ht="13.5">
      <c r="J162" s="10"/>
    </row>
    <row r="163" ht="13.5">
      <c r="J163" s="10"/>
    </row>
    <row r="164" ht="13.5">
      <c r="J164" s="10"/>
    </row>
    <row r="165" ht="13.5">
      <c r="J165" s="10"/>
    </row>
    <row r="166" ht="13.5">
      <c r="J166" s="10"/>
    </row>
    <row r="167" ht="13.5">
      <c r="J167" s="10"/>
    </row>
    <row r="168" ht="13.5">
      <c r="J168" s="10"/>
    </row>
    <row r="169" ht="13.5">
      <c r="J169" s="10"/>
    </row>
    <row r="170" ht="13.5">
      <c r="J170" s="10"/>
    </row>
    <row r="171" ht="13.5">
      <c r="J171" s="10"/>
    </row>
    <row r="172" ht="13.5">
      <c r="J172" s="10"/>
    </row>
    <row r="173" ht="13.5">
      <c r="J173" s="10"/>
    </row>
    <row r="174" ht="13.5">
      <c r="J174" s="10"/>
    </row>
    <row r="175" ht="13.5">
      <c r="J175" s="10"/>
    </row>
    <row r="176" ht="13.5">
      <c r="J176" s="10"/>
    </row>
    <row r="177" ht="13.5">
      <c r="J177" s="10"/>
    </row>
    <row r="178" ht="13.5">
      <c r="J178" s="10"/>
    </row>
    <row r="179" ht="13.5">
      <c r="J179" s="10"/>
    </row>
    <row r="180" ht="13.5">
      <c r="J180" s="10"/>
    </row>
    <row r="181" ht="13.5">
      <c r="J181" s="10"/>
    </row>
    <row r="182" ht="13.5">
      <c r="J182" s="10"/>
    </row>
    <row r="183" ht="13.5">
      <c r="J183" s="10"/>
    </row>
    <row r="184" ht="13.5">
      <c r="J184" s="10"/>
    </row>
    <row r="185" ht="13.5">
      <c r="J185" s="10"/>
    </row>
    <row r="186" ht="13.5">
      <c r="J186" s="10"/>
    </row>
    <row r="187" ht="13.5">
      <c r="J187" s="10"/>
    </row>
    <row r="188" ht="13.5">
      <c r="J188" s="10"/>
    </row>
    <row r="189" ht="13.5">
      <c r="J189" s="10"/>
    </row>
    <row r="190" ht="13.5">
      <c r="J190" s="10"/>
    </row>
    <row r="191" ht="13.5">
      <c r="J191" s="10"/>
    </row>
    <row r="192" ht="13.5">
      <c r="J192" s="10"/>
    </row>
    <row r="193" ht="13.5">
      <c r="J193" s="10"/>
    </row>
    <row r="194" ht="13.5">
      <c r="J194" s="10"/>
    </row>
    <row r="195" ht="13.5">
      <c r="J195" s="10"/>
    </row>
    <row r="196" ht="13.5">
      <c r="J196" s="10"/>
    </row>
    <row r="197" ht="13.5">
      <c r="J197" s="10"/>
    </row>
    <row r="198" ht="13.5">
      <c r="J198" s="10"/>
    </row>
    <row r="199" ht="13.5">
      <c r="J199" s="10"/>
    </row>
    <row r="200" ht="13.5">
      <c r="J200" s="10"/>
    </row>
    <row r="201" ht="13.5">
      <c r="J201" s="10"/>
    </row>
    <row r="202" ht="13.5">
      <c r="J202" s="10"/>
    </row>
    <row r="203" ht="13.5">
      <c r="J203" s="10"/>
    </row>
    <row r="204" ht="13.5">
      <c r="J204" s="10"/>
    </row>
    <row r="205" ht="13.5">
      <c r="J205" s="10"/>
    </row>
    <row r="206" ht="13.5">
      <c r="J206" s="10"/>
    </row>
    <row r="207" ht="13.5">
      <c r="J207" s="10"/>
    </row>
    <row r="208" ht="13.5">
      <c r="J208" s="10"/>
    </row>
    <row r="209" ht="13.5">
      <c r="J209" s="10"/>
    </row>
    <row r="210" ht="13.5">
      <c r="J210" s="10"/>
    </row>
    <row r="211" ht="13.5">
      <c r="J211" s="10"/>
    </row>
    <row r="212" ht="13.5">
      <c r="J212" s="10"/>
    </row>
    <row r="213" ht="13.5">
      <c r="J213" s="10"/>
    </row>
    <row r="214" ht="13.5">
      <c r="J214" s="10"/>
    </row>
    <row r="215" ht="13.5">
      <c r="J215" s="10"/>
    </row>
    <row r="216" ht="13.5">
      <c r="J216" s="10"/>
    </row>
    <row r="217" ht="13.5">
      <c r="J217" s="10"/>
    </row>
    <row r="218" ht="13.5">
      <c r="J218" s="10"/>
    </row>
    <row r="219" ht="13.5">
      <c r="J219" s="10"/>
    </row>
    <row r="220" ht="13.5">
      <c r="J220" s="10"/>
    </row>
    <row r="221" ht="13.5">
      <c r="J221" s="10"/>
    </row>
    <row r="222" ht="13.5">
      <c r="J222" s="10"/>
    </row>
    <row r="223" ht="13.5">
      <c r="J223" s="10"/>
    </row>
    <row r="224" ht="13.5">
      <c r="J224" s="10"/>
    </row>
    <row r="225" ht="13.5">
      <c r="J225" s="10"/>
    </row>
    <row r="226" ht="13.5">
      <c r="J226" s="10"/>
    </row>
    <row r="227" ht="13.5">
      <c r="J227" s="10"/>
    </row>
    <row r="228" ht="13.5">
      <c r="J228" s="10"/>
    </row>
    <row r="229" ht="13.5">
      <c r="J229" s="10"/>
    </row>
    <row r="230" ht="13.5">
      <c r="J230" s="10"/>
    </row>
    <row r="231" ht="13.5">
      <c r="J231" s="10"/>
    </row>
    <row r="232" ht="13.5">
      <c r="J232" s="10"/>
    </row>
    <row r="233" ht="13.5">
      <c r="J233" s="10"/>
    </row>
    <row r="234" ht="13.5">
      <c r="J234" s="10"/>
    </row>
    <row r="235" ht="13.5">
      <c r="J235" s="10"/>
    </row>
    <row r="236" ht="13.5">
      <c r="J236" s="10"/>
    </row>
    <row r="237" ht="13.5">
      <c r="J237" s="10"/>
    </row>
    <row r="238" ht="13.5">
      <c r="J238" s="10"/>
    </row>
    <row r="239" ht="13.5">
      <c r="J239" s="10"/>
    </row>
    <row r="240" ht="13.5">
      <c r="J240" s="10"/>
    </row>
    <row r="241" ht="13.5">
      <c r="J241" s="10"/>
    </row>
    <row r="242" ht="13.5">
      <c r="J242" s="10"/>
    </row>
    <row r="243" ht="13.5">
      <c r="J243" s="10"/>
    </row>
    <row r="244" ht="13.5">
      <c r="J244" s="10"/>
    </row>
    <row r="245" ht="13.5">
      <c r="J245" s="10"/>
    </row>
    <row r="246" ht="13.5">
      <c r="J246" s="10"/>
    </row>
    <row r="247" ht="13.5">
      <c r="J247" s="10"/>
    </row>
    <row r="248" ht="13.5">
      <c r="J248" s="10"/>
    </row>
    <row r="249" ht="13.5">
      <c r="J249" s="10"/>
    </row>
    <row r="250" ht="13.5">
      <c r="J250" s="10"/>
    </row>
    <row r="251" ht="13.5">
      <c r="J251" s="10"/>
    </row>
    <row r="252" ht="13.5">
      <c r="J252" s="10"/>
    </row>
    <row r="253" ht="13.5">
      <c r="J253" s="10"/>
    </row>
    <row r="254" ht="13.5">
      <c r="J254" s="10"/>
    </row>
    <row r="255" ht="13.5">
      <c r="J255" s="10"/>
    </row>
    <row r="256" ht="13.5">
      <c r="J256" s="10"/>
    </row>
    <row r="257" ht="13.5">
      <c r="J257" s="10"/>
    </row>
    <row r="258" ht="13.5">
      <c r="J258" s="10"/>
    </row>
    <row r="259" ht="13.5">
      <c r="J259" s="10"/>
    </row>
    <row r="260" ht="13.5">
      <c r="J260" s="10"/>
    </row>
    <row r="261" ht="13.5">
      <c r="J261" s="10"/>
    </row>
    <row r="262" ht="13.5">
      <c r="J262" s="10"/>
    </row>
    <row r="263" ht="13.5">
      <c r="J263" s="10"/>
    </row>
    <row r="264" ht="13.5">
      <c r="J264" s="10"/>
    </row>
    <row r="265" ht="13.5">
      <c r="J265" s="10"/>
    </row>
    <row r="266" ht="13.5">
      <c r="J266" s="10"/>
    </row>
    <row r="267" ht="13.5">
      <c r="J267" s="10"/>
    </row>
    <row r="268" ht="13.5">
      <c r="J268" s="10"/>
    </row>
    <row r="269" ht="13.5">
      <c r="J269" s="10"/>
    </row>
    <row r="270" ht="13.5">
      <c r="J270" s="10"/>
    </row>
    <row r="271" ht="13.5">
      <c r="J271" s="10"/>
    </row>
    <row r="272" ht="13.5">
      <c r="J272" s="10"/>
    </row>
    <row r="273" ht="13.5">
      <c r="J273" s="10"/>
    </row>
    <row r="274" ht="13.5">
      <c r="J274" s="10"/>
    </row>
    <row r="275" ht="13.5">
      <c r="J275" s="10"/>
    </row>
    <row r="276" ht="13.5">
      <c r="J276" s="10"/>
    </row>
    <row r="277" ht="13.5">
      <c r="J277" s="10"/>
    </row>
    <row r="278" ht="13.5">
      <c r="J278" s="10"/>
    </row>
    <row r="279" ht="13.5">
      <c r="J279" s="10"/>
    </row>
    <row r="280" ht="13.5">
      <c r="J280" s="10"/>
    </row>
    <row r="281" ht="13.5">
      <c r="J281" s="10"/>
    </row>
    <row r="282" ht="13.5">
      <c r="J282" s="10"/>
    </row>
    <row r="283" ht="13.5">
      <c r="J283" s="10"/>
    </row>
    <row r="284" ht="13.5">
      <c r="J284" s="10"/>
    </row>
    <row r="285" ht="13.5">
      <c r="J285" s="10"/>
    </row>
    <row r="286" ht="13.5">
      <c r="J286" s="10"/>
    </row>
    <row r="287" ht="13.5">
      <c r="J287" s="10"/>
    </row>
    <row r="288" ht="13.5">
      <c r="J288" s="10"/>
    </row>
    <row r="289" ht="13.5">
      <c r="J289" s="10"/>
    </row>
    <row r="290" ht="13.5">
      <c r="J290" s="10"/>
    </row>
    <row r="291" ht="13.5">
      <c r="J291" s="10"/>
    </row>
    <row r="292" ht="13.5">
      <c r="J292" s="10"/>
    </row>
    <row r="293" ht="13.5">
      <c r="J293" s="10"/>
    </row>
    <row r="294" ht="13.5">
      <c r="J294" s="10"/>
    </row>
    <row r="295" ht="13.5">
      <c r="J295" s="10"/>
    </row>
    <row r="296" ht="13.5">
      <c r="J296" s="10"/>
    </row>
    <row r="297" ht="13.5">
      <c r="J297" s="10"/>
    </row>
    <row r="298" ht="13.5">
      <c r="J298" s="10"/>
    </row>
    <row r="299" ht="13.5">
      <c r="J299" s="10"/>
    </row>
    <row r="300" ht="13.5">
      <c r="J300" s="10"/>
    </row>
    <row r="301" ht="13.5">
      <c r="J301" s="10"/>
    </row>
    <row r="302" ht="13.5">
      <c r="J302" s="10"/>
    </row>
    <row r="303" ht="13.5">
      <c r="J303" s="10"/>
    </row>
    <row r="304" ht="13.5">
      <c r="J304" s="10"/>
    </row>
    <row r="305" ht="13.5">
      <c r="J305" s="10"/>
    </row>
    <row r="306" ht="13.5">
      <c r="J306" s="10"/>
    </row>
    <row r="307" ht="13.5">
      <c r="J307" s="10"/>
    </row>
    <row r="308" ht="13.5">
      <c r="J308" s="10"/>
    </row>
    <row r="309" ht="13.5">
      <c r="J309" s="10"/>
    </row>
    <row r="310" ht="13.5">
      <c r="J310" s="10"/>
    </row>
    <row r="311" ht="13.5">
      <c r="J311" s="10"/>
    </row>
    <row r="312" ht="13.5">
      <c r="J312" s="10"/>
    </row>
    <row r="313" ht="13.5">
      <c r="J313" s="10"/>
    </row>
    <row r="314" ht="13.5">
      <c r="J314" s="10"/>
    </row>
    <row r="315" ht="13.5">
      <c r="J315" s="10"/>
    </row>
    <row r="316" ht="13.5">
      <c r="J316" s="10"/>
    </row>
    <row r="317" ht="13.5">
      <c r="J317" s="10"/>
    </row>
    <row r="318" ht="13.5">
      <c r="J318" s="10"/>
    </row>
    <row r="319" ht="13.5">
      <c r="J319" s="10"/>
    </row>
    <row r="320" ht="13.5">
      <c r="J320" s="10"/>
    </row>
    <row r="321" ht="13.5">
      <c r="J321" s="10"/>
    </row>
    <row r="322" ht="13.5">
      <c r="J322" s="10"/>
    </row>
    <row r="323" ht="13.5">
      <c r="J323" s="10"/>
    </row>
    <row r="324" ht="13.5">
      <c r="J324" s="10"/>
    </row>
    <row r="325" ht="13.5">
      <c r="J325" s="10"/>
    </row>
    <row r="326" ht="13.5">
      <c r="J326" s="10"/>
    </row>
    <row r="327" ht="13.5">
      <c r="J327" s="10"/>
    </row>
    <row r="328" ht="13.5">
      <c r="J328" s="10"/>
    </row>
    <row r="329" ht="13.5">
      <c r="J329" s="10"/>
    </row>
    <row r="330" ht="13.5">
      <c r="J330" s="10"/>
    </row>
    <row r="331" ht="13.5">
      <c r="J331" s="10"/>
    </row>
    <row r="332" ht="13.5">
      <c r="J332" s="10"/>
    </row>
    <row r="333" ht="13.5">
      <c r="J333" s="10"/>
    </row>
    <row r="334" ht="13.5">
      <c r="J334" s="10"/>
    </row>
    <row r="335" ht="13.5">
      <c r="J335" s="10"/>
    </row>
    <row r="336" ht="13.5">
      <c r="J336" s="10"/>
    </row>
    <row r="337" ht="13.5">
      <c r="J337" s="10"/>
    </row>
    <row r="338" ht="13.5">
      <c r="J338" s="10"/>
    </row>
    <row r="339" ht="13.5">
      <c r="J339" s="10"/>
    </row>
    <row r="340" ht="13.5">
      <c r="J340" s="10"/>
    </row>
    <row r="341" ht="13.5">
      <c r="J341" s="10"/>
    </row>
    <row r="342" ht="13.5">
      <c r="J342" s="10"/>
    </row>
    <row r="343" ht="13.5">
      <c r="J343" s="10"/>
    </row>
    <row r="344" ht="13.5">
      <c r="J344" s="10"/>
    </row>
    <row r="345" ht="13.5">
      <c r="J345" s="10"/>
    </row>
    <row r="346" ht="13.5">
      <c r="J346" s="10"/>
    </row>
    <row r="347" ht="13.5">
      <c r="J347" s="10"/>
    </row>
    <row r="348" ht="13.5">
      <c r="J348" s="10"/>
    </row>
    <row r="349" ht="13.5">
      <c r="J349" s="10"/>
    </row>
    <row r="350" ht="13.5">
      <c r="J350" s="10"/>
    </row>
    <row r="351" ht="13.5">
      <c r="J351" s="10"/>
    </row>
    <row r="352" ht="13.5">
      <c r="J352" s="10"/>
    </row>
    <row r="353" ht="13.5">
      <c r="J353" s="10"/>
    </row>
    <row r="354" ht="13.5">
      <c r="J354" s="10"/>
    </row>
    <row r="355" ht="13.5">
      <c r="J355" s="10"/>
    </row>
    <row r="356" ht="13.5">
      <c r="J356" s="10"/>
    </row>
    <row r="357" ht="13.5">
      <c r="J357" s="10"/>
    </row>
    <row r="358" ht="13.5">
      <c r="J358" s="10"/>
    </row>
    <row r="359" ht="13.5">
      <c r="J359" s="10"/>
    </row>
    <row r="360" ht="13.5">
      <c r="J360" s="10"/>
    </row>
    <row r="361" ht="13.5">
      <c r="J361" s="10"/>
    </row>
    <row r="362" ht="13.5">
      <c r="J362" s="10"/>
    </row>
    <row r="363" ht="13.5">
      <c r="J363" s="10"/>
    </row>
    <row r="364" ht="13.5">
      <c r="J364" s="10"/>
    </row>
    <row r="365" ht="13.5">
      <c r="J365" s="10"/>
    </row>
    <row r="366" ht="13.5">
      <c r="J366" s="10"/>
    </row>
    <row r="367" ht="13.5">
      <c r="J367" s="10"/>
    </row>
    <row r="368" ht="13.5">
      <c r="J368" s="10"/>
    </row>
    <row r="369" ht="13.5">
      <c r="J369" s="10"/>
    </row>
    <row r="370" ht="13.5">
      <c r="J370" s="10"/>
    </row>
    <row r="371" ht="13.5">
      <c r="J371" s="10"/>
    </row>
    <row r="372" ht="13.5">
      <c r="J372" s="10"/>
    </row>
    <row r="373" ht="13.5">
      <c r="J373" s="10"/>
    </row>
    <row r="374" ht="13.5">
      <c r="J374" s="10"/>
    </row>
    <row r="375" ht="13.5">
      <c r="J375" s="10"/>
    </row>
    <row r="376" ht="13.5">
      <c r="J376" s="10"/>
    </row>
    <row r="377" ht="13.5">
      <c r="J377" s="10"/>
    </row>
    <row r="378" ht="13.5">
      <c r="J378" s="10"/>
    </row>
    <row r="379" ht="13.5">
      <c r="J379" s="10"/>
    </row>
    <row r="380" ht="13.5">
      <c r="J380" s="10"/>
    </row>
    <row r="381" ht="13.5">
      <c r="J381" s="10"/>
    </row>
    <row r="382" ht="13.5">
      <c r="J382" s="10"/>
    </row>
    <row r="383" ht="13.5">
      <c r="J383" s="10"/>
    </row>
    <row r="384" ht="13.5">
      <c r="J384" s="10"/>
    </row>
    <row r="385" ht="13.5">
      <c r="J385" s="10"/>
    </row>
    <row r="386" ht="13.5">
      <c r="J386" s="10"/>
    </row>
    <row r="387" ht="13.5">
      <c r="J387" s="10"/>
    </row>
    <row r="388" ht="13.5">
      <c r="J388" s="10"/>
    </row>
    <row r="389" ht="13.5">
      <c r="J389" s="10"/>
    </row>
    <row r="390" ht="13.5">
      <c r="J390" s="10"/>
    </row>
    <row r="391" ht="13.5">
      <c r="J391" s="10"/>
    </row>
    <row r="392" ht="13.5">
      <c r="J392" s="10"/>
    </row>
    <row r="393" ht="13.5">
      <c r="J393" s="10"/>
    </row>
    <row r="394" ht="13.5">
      <c r="J394" s="10"/>
    </row>
    <row r="395" ht="13.5">
      <c r="J395" s="10"/>
    </row>
    <row r="396" ht="13.5">
      <c r="J396" s="10"/>
    </row>
    <row r="397" ht="13.5">
      <c r="J397" s="10"/>
    </row>
    <row r="398" ht="13.5">
      <c r="J398" s="10"/>
    </row>
    <row r="399" ht="13.5">
      <c r="J399" s="10"/>
    </row>
    <row r="400" ht="13.5">
      <c r="J400" s="10"/>
    </row>
    <row r="401" ht="13.5">
      <c r="J401" s="10"/>
    </row>
    <row r="402" ht="13.5">
      <c r="J402" s="10"/>
    </row>
    <row r="403" ht="13.5">
      <c r="J403" s="10"/>
    </row>
    <row r="404" ht="13.5">
      <c r="J404" s="10"/>
    </row>
    <row r="405" ht="13.5">
      <c r="J405" s="10"/>
    </row>
    <row r="406" ht="13.5">
      <c r="J406" s="10"/>
    </row>
    <row r="407" ht="13.5">
      <c r="J407" s="10"/>
    </row>
    <row r="408" ht="13.5">
      <c r="J408" s="10"/>
    </row>
    <row r="409" ht="13.5">
      <c r="J409" s="10"/>
    </row>
    <row r="410" ht="13.5">
      <c r="J410" s="10"/>
    </row>
    <row r="411" ht="13.5">
      <c r="J411" s="10"/>
    </row>
    <row r="412" ht="13.5">
      <c r="J412" s="10"/>
    </row>
    <row r="413" ht="13.5">
      <c r="J413" s="10"/>
    </row>
    <row r="414" ht="13.5">
      <c r="J414" s="10"/>
    </row>
    <row r="415" ht="13.5">
      <c r="J415" s="10"/>
    </row>
    <row r="416" ht="13.5">
      <c r="J416" s="10"/>
    </row>
    <row r="417" ht="13.5">
      <c r="J417" s="10"/>
    </row>
    <row r="418" ht="13.5">
      <c r="J418" s="10"/>
    </row>
    <row r="419" ht="13.5">
      <c r="J419" s="10"/>
    </row>
    <row r="420" ht="13.5">
      <c r="J420" s="10"/>
    </row>
    <row r="421" ht="13.5">
      <c r="J421" s="10"/>
    </row>
    <row r="422" ht="13.5">
      <c r="J422" s="10"/>
    </row>
    <row r="423" ht="13.5">
      <c r="J423" s="10"/>
    </row>
    <row r="424" ht="13.5">
      <c r="J424" s="10"/>
    </row>
    <row r="425" ht="13.5">
      <c r="J425" s="10"/>
    </row>
    <row r="426" ht="13.5">
      <c r="J426" s="10"/>
    </row>
    <row r="427" ht="13.5">
      <c r="J427" s="10"/>
    </row>
    <row r="428" ht="13.5">
      <c r="J428" s="10"/>
    </row>
    <row r="429" ht="13.5">
      <c r="J429" s="10"/>
    </row>
    <row r="430" ht="13.5">
      <c r="J430" s="10"/>
    </row>
    <row r="431" ht="13.5">
      <c r="J431" s="10"/>
    </row>
    <row r="432" ht="13.5">
      <c r="J432" s="10"/>
    </row>
    <row r="433" ht="13.5">
      <c r="J433" s="10"/>
    </row>
    <row r="434" ht="13.5">
      <c r="J434" s="10"/>
    </row>
    <row r="435" ht="13.5">
      <c r="J435" s="10"/>
    </row>
    <row r="436" ht="13.5">
      <c r="J436" s="10"/>
    </row>
    <row r="437" ht="13.5">
      <c r="J437" s="10"/>
    </row>
    <row r="438" ht="13.5">
      <c r="J438" s="10"/>
    </row>
    <row r="439" ht="13.5">
      <c r="J439" s="10"/>
    </row>
    <row r="440" ht="13.5">
      <c r="J440" s="10"/>
    </row>
    <row r="441" ht="13.5">
      <c r="J441" s="10"/>
    </row>
    <row r="442" ht="13.5">
      <c r="J442" s="10"/>
    </row>
    <row r="443" ht="13.5">
      <c r="J443" s="10"/>
    </row>
    <row r="444" ht="13.5">
      <c r="J444" s="10"/>
    </row>
    <row r="445" ht="13.5">
      <c r="J445" s="10"/>
    </row>
    <row r="446" ht="13.5">
      <c r="J446" s="10"/>
    </row>
    <row r="447" ht="13.5">
      <c r="J447" s="10"/>
    </row>
    <row r="448" ht="13.5">
      <c r="J448" s="10"/>
    </row>
    <row r="449" ht="13.5">
      <c r="J449" s="10"/>
    </row>
    <row r="450" ht="13.5">
      <c r="J450" s="10"/>
    </row>
    <row r="451" ht="13.5">
      <c r="J451" s="10"/>
    </row>
    <row r="452" ht="13.5">
      <c r="J452" s="10"/>
    </row>
    <row r="453" ht="13.5">
      <c r="J453" s="10"/>
    </row>
    <row r="454" ht="13.5">
      <c r="J454" s="10"/>
    </row>
    <row r="455" ht="13.5">
      <c r="J455" s="10"/>
    </row>
    <row r="456" ht="13.5">
      <c r="J456" s="10"/>
    </row>
    <row r="457" ht="13.5">
      <c r="J457" s="10"/>
    </row>
    <row r="458" ht="13.5">
      <c r="J458" s="10"/>
    </row>
    <row r="459" ht="13.5">
      <c r="J459" s="10"/>
    </row>
    <row r="460" ht="13.5">
      <c r="J460" s="10"/>
    </row>
    <row r="461" ht="13.5">
      <c r="J461" s="10"/>
    </row>
    <row r="462" ht="13.5">
      <c r="J462" s="10"/>
    </row>
    <row r="463" ht="13.5">
      <c r="J463" s="10"/>
    </row>
    <row r="464" ht="13.5">
      <c r="J464" s="10"/>
    </row>
    <row r="465" ht="13.5">
      <c r="J465" s="10"/>
    </row>
    <row r="466" ht="13.5">
      <c r="J466" s="10"/>
    </row>
    <row r="467" ht="13.5">
      <c r="J467" s="10"/>
    </row>
    <row r="468" ht="13.5">
      <c r="J468" s="10"/>
    </row>
    <row r="469" ht="13.5">
      <c r="J469" s="10"/>
    </row>
    <row r="470" ht="13.5">
      <c r="J470" s="10"/>
    </row>
    <row r="471" ht="13.5">
      <c r="J471" s="10"/>
    </row>
    <row r="472" ht="13.5">
      <c r="J472" s="10"/>
    </row>
    <row r="473" ht="13.5">
      <c r="J473" s="10"/>
    </row>
    <row r="474" ht="13.5">
      <c r="J474" s="10"/>
    </row>
    <row r="475" ht="13.5">
      <c r="J475" s="10"/>
    </row>
    <row r="476" ht="13.5">
      <c r="J476" s="10"/>
    </row>
    <row r="477" ht="13.5">
      <c r="J477" s="10"/>
    </row>
    <row r="478" ht="13.5">
      <c r="J478" s="10"/>
    </row>
    <row r="479" ht="13.5">
      <c r="J479" s="10"/>
    </row>
    <row r="480" ht="13.5">
      <c r="J480" s="10"/>
    </row>
    <row r="481" ht="13.5">
      <c r="J481" s="10"/>
    </row>
    <row r="482" ht="13.5">
      <c r="J482" s="10"/>
    </row>
    <row r="483" ht="13.5">
      <c r="J483" s="10"/>
    </row>
    <row r="484" ht="13.5">
      <c r="J484" s="10"/>
    </row>
    <row r="485" ht="13.5">
      <c r="J485" s="10"/>
    </row>
    <row r="486" ht="13.5">
      <c r="J486" s="10"/>
    </row>
    <row r="487" ht="13.5">
      <c r="J487" s="10"/>
    </row>
    <row r="488" ht="13.5">
      <c r="J488" s="10"/>
    </row>
    <row r="489" ht="13.5">
      <c r="J489" s="10"/>
    </row>
    <row r="490" ht="13.5">
      <c r="J490" s="10"/>
    </row>
    <row r="491" ht="13.5">
      <c r="J491" s="10"/>
    </row>
    <row r="492" ht="13.5">
      <c r="J492" s="10"/>
    </row>
    <row r="493" ht="13.5">
      <c r="J493" s="10"/>
    </row>
    <row r="494" ht="13.5">
      <c r="J494" s="10"/>
    </row>
    <row r="495" ht="13.5">
      <c r="J495" s="10"/>
    </row>
    <row r="496" ht="13.5">
      <c r="J496" s="10"/>
    </row>
    <row r="497" ht="13.5">
      <c r="J497" s="10"/>
    </row>
    <row r="498" ht="13.5">
      <c r="J498" s="10"/>
    </row>
    <row r="499" ht="13.5">
      <c r="J499" s="10"/>
    </row>
    <row r="500" ht="13.5">
      <c r="J500" s="10"/>
    </row>
    <row r="501" ht="13.5">
      <c r="J501" s="10"/>
    </row>
    <row r="502" ht="13.5">
      <c r="J502" s="10"/>
    </row>
    <row r="503" ht="13.5">
      <c r="J503" s="10"/>
    </row>
    <row r="504" ht="13.5">
      <c r="J504" s="10"/>
    </row>
    <row r="505" ht="13.5">
      <c r="J505" s="10"/>
    </row>
    <row r="506" ht="13.5">
      <c r="J506" s="10"/>
    </row>
    <row r="507" ht="13.5">
      <c r="J507" s="10"/>
    </row>
    <row r="508" ht="13.5">
      <c r="J508" s="10"/>
    </row>
    <row r="509" ht="13.5">
      <c r="J509" s="10"/>
    </row>
    <row r="510" ht="13.5">
      <c r="J510" s="10"/>
    </row>
    <row r="511" ht="13.5">
      <c r="J511" s="10"/>
    </row>
  </sheetData>
  <mergeCells count="56">
    <mergeCell ref="C12:D12"/>
    <mergeCell ref="C13:D13"/>
    <mergeCell ref="C14:D14"/>
    <mergeCell ref="C15:D15"/>
    <mergeCell ref="C23:D23"/>
    <mergeCell ref="C16:D16"/>
    <mergeCell ref="C17:D17"/>
    <mergeCell ref="C18:D18"/>
    <mergeCell ref="C19:D19"/>
    <mergeCell ref="C8:D8"/>
    <mergeCell ref="C9:D9"/>
    <mergeCell ref="C10:D10"/>
    <mergeCell ref="C11:D11"/>
    <mergeCell ref="C7:D7"/>
    <mergeCell ref="A1:J1"/>
    <mergeCell ref="A3:D3"/>
    <mergeCell ref="C5:D5"/>
    <mergeCell ref="C6:D6"/>
    <mergeCell ref="A4:E4"/>
    <mergeCell ref="A5:A23"/>
    <mergeCell ref="C20:D20"/>
    <mergeCell ref="C21:D21"/>
    <mergeCell ref="C22:D22"/>
    <mergeCell ref="C40:D40"/>
    <mergeCell ref="C42:D42"/>
    <mergeCell ref="C41:D41"/>
    <mergeCell ref="C45:C48"/>
    <mergeCell ref="C44:D44"/>
    <mergeCell ref="C30:D30"/>
    <mergeCell ref="C31:D31"/>
    <mergeCell ref="C38:D38"/>
    <mergeCell ref="C32:D32"/>
    <mergeCell ref="C33:D33"/>
    <mergeCell ref="C34:D34"/>
    <mergeCell ref="C35:D35"/>
    <mergeCell ref="C36:D36"/>
    <mergeCell ref="C37:D37"/>
    <mergeCell ref="A24:A39"/>
    <mergeCell ref="C39:D39"/>
    <mergeCell ref="C43:D43"/>
    <mergeCell ref="C24:D24"/>
    <mergeCell ref="C25:D25"/>
    <mergeCell ref="C26:D26"/>
    <mergeCell ref="C27:D27"/>
    <mergeCell ref="C28:D28"/>
    <mergeCell ref="C29:D29"/>
    <mergeCell ref="A40:A43"/>
    <mergeCell ref="A44:A56"/>
    <mergeCell ref="C54:D54"/>
    <mergeCell ref="C55:D55"/>
    <mergeCell ref="C56:D56"/>
    <mergeCell ref="C49:D49"/>
    <mergeCell ref="C50:D50"/>
    <mergeCell ref="C51:D51"/>
    <mergeCell ref="C52:D52"/>
    <mergeCell ref="C53:D53"/>
  </mergeCells>
  <printOptions/>
  <pageMargins left="0.7874015748031497" right="0.7874015748031497" top="0.984251968503937" bottom="0.984251968503937" header="0.5118110236220472" footer="0.5118110236220472"/>
  <pageSetup horizontalDpi="600" verticalDpi="6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1:AN17"/>
  <sheetViews>
    <sheetView showGridLines="0" workbookViewId="0" topLeftCell="A1">
      <selection activeCell="A2" sqref="A2"/>
    </sheetView>
  </sheetViews>
  <sheetFormatPr defaultColWidth="9.00390625" defaultRowHeight="13.5"/>
  <cols>
    <col min="1" max="1" width="11.625" style="2" customWidth="1"/>
    <col min="2" max="2" width="6.625" style="1" customWidth="1"/>
    <col min="3" max="35" width="5.875" style="1" customWidth="1"/>
    <col min="36" max="16384" width="9.00390625" style="1" customWidth="1"/>
  </cols>
  <sheetData>
    <row r="1" spans="1:21" s="16" customFormat="1" ht="22.5" customHeight="1">
      <c r="A1" s="663" t="s">
        <v>584</v>
      </c>
      <c r="B1" s="663"/>
      <c r="C1" s="663"/>
      <c r="D1" s="663"/>
      <c r="E1" s="663"/>
      <c r="F1" s="663"/>
      <c r="G1" s="663"/>
      <c r="H1" s="663"/>
      <c r="I1" s="663"/>
      <c r="J1" s="663"/>
      <c r="K1" s="663"/>
      <c r="L1" s="663"/>
      <c r="M1" s="663"/>
      <c r="N1" s="663"/>
      <c r="O1" s="663"/>
      <c r="P1" s="663"/>
      <c r="Q1" s="663"/>
      <c r="R1" s="663"/>
      <c r="S1" s="663"/>
      <c r="T1" s="663"/>
      <c r="U1" s="15"/>
    </row>
    <row r="2" spans="1:20" s="44" customFormat="1" ht="12.75" customHeight="1" thickBot="1">
      <c r="A2" s="250"/>
      <c r="B2" s="354"/>
      <c r="C2" s="46"/>
      <c r="D2" s="46"/>
      <c r="E2" s="46"/>
      <c r="F2" s="46"/>
      <c r="G2" s="46"/>
      <c r="H2" s="46"/>
      <c r="I2" s="46"/>
      <c r="J2" s="46"/>
      <c r="K2" s="46"/>
      <c r="L2" s="46"/>
      <c r="M2" s="46"/>
      <c r="N2" s="46"/>
      <c r="O2" s="46"/>
      <c r="P2" s="46"/>
      <c r="Q2" s="46"/>
      <c r="R2" s="46"/>
      <c r="S2" s="46"/>
      <c r="T2" s="46"/>
    </row>
    <row r="3" spans="1:40" s="44" customFormat="1" ht="39" customHeight="1">
      <c r="A3" s="53" t="s">
        <v>662</v>
      </c>
      <c r="B3" s="355" t="s">
        <v>435</v>
      </c>
      <c r="C3" s="355" t="s">
        <v>445</v>
      </c>
      <c r="D3" s="355" t="s">
        <v>112</v>
      </c>
      <c r="E3" s="355" t="s">
        <v>446</v>
      </c>
      <c r="F3" s="355" t="s">
        <v>113</v>
      </c>
      <c r="G3" s="355" t="s">
        <v>114</v>
      </c>
      <c r="H3" s="355" t="s">
        <v>447</v>
      </c>
      <c r="I3" s="355" t="s">
        <v>444</v>
      </c>
      <c r="J3" s="355" t="s">
        <v>115</v>
      </c>
      <c r="K3" s="355" t="s">
        <v>443</v>
      </c>
      <c r="L3" s="355" t="s">
        <v>6</v>
      </c>
      <c r="M3" s="355" t="s">
        <v>116</v>
      </c>
      <c r="N3" s="355" t="s">
        <v>117</v>
      </c>
      <c r="O3" s="355" t="s">
        <v>7</v>
      </c>
      <c r="P3" s="355" t="s">
        <v>118</v>
      </c>
      <c r="Q3" s="355" t="s">
        <v>8</v>
      </c>
      <c r="R3" s="355" t="s">
        <v>9</v>
      </c>
      <c r="S3" s="355" t="s">
        <v>119</v>
      </c>
      <c r="T3" s="356" t="s">
        <v>588</v>
      </c>
      <c r="U3" s="353"/>
      <c r="V3" s="100"/>
      <c r="W3" s="100"/>
      <c r="X3" s="100"/>
      <c r="Y3" s="100"/>
      <c r="Z3" s="100"/>
      <c r="AA3" s="100"/>
      <c r="AB3" s="100"/>
      <c r="AC3" s="100"/>
      <c r="AD3" s="100"/>
      <c r="AE3" s="100"/>
      <c r="AF3" s="100"/>
      <c r="AG3" s="100"/>
      <c r="AH3" s="100"/>
      <c r="AI3" s="100"/>
      <c r="AJ3" s="100"/>
      <c r="AK3" s="100"/>
      <c r="AL3" s="100"/>
      <c r="AM3" s="100"/>
      <c r="AN3" s="100"/>
    </row>
    <row r="4" spans="1:20" s="44" customFormat="1" ht="4.5" customHeight="1">
      <c r="A4" s="57"/>
      <c r="B4" s="51"/>
      <c r="C4" s="51"/>
      <c r="D4" s="51"/>
      <c r="E4" s="51"/>
      <c r="F4" s="51"/>
      <c r="G4" s="51"/>
      <c r="H4" s="51"/>
      <c r="I4" s="51"/>
      <c r="J4" s="51"/>
      <c r="K4" s="51"/>
      <c r="L4" s="51"/>
      <c r="M4" s="51"/>
      <c r="N4" s="51"/>
      <c r="O4" s="51"/>
      <c r="P4" s="51"/>
      <c r="Q4" s="51"/>
      <c r="R4" s="51"/>
      <c r="S4" s="51"/>
      <c r="T4" s="51"/>
    </row>
    <row r="5" spans="1:21" s="44" customFormat="1" ht="22.5" customHeight="1">
      <c r="A5" s="47" t="s">
        <v>442</v>
      </c>
      <c r="B5" s="51">
        <v>5711</v>
      </c>
      <c r="C5" s="51">
        <v>168</v>
      </c>
      <c r="D5" s="51">
        <v>20</v>
      </c>
      <c r="E5" s="51">
        <v>142</v>
      </c>
      <c r="F5" s="51">
        <v>478</v>
      </c>
      <c r="G5" s="51">
        <v>902</v>
      </c>
      <c r="H5" s="51">
        <v>789</v>
      </c>
      <c r="I5" s="51">
        <v>126</v>
      </c>
      <c r="J5" s="51">
        <v>2</v>
      </c>
      <c r="K5" s="51">
        <v>34</v>
      </c>
      <c r="L5" s="51">
        <v>50</v>
      </c>
      <c r="M5" s="51">
        <v>2</v>
      </c>
      <c r="N5" s="51">
        <v>362</v>
      </c>
      <c r="O5" s="51">
        <v>5</v>
      </c>
      <c r="P5" s="51">
        <v>322</v>
      </c>
      <c r="Q5" s="51">
        <v>2193</v>
      </c>
      <c r="R5" s="51">
        <v>30</v>
      </c>
      <c r="S5" s="51">
        <v>23</v>
      </c>
      <c r="T5" s="51">
        <v>63</v>
      </c>
      <c r="U5" s="357"/>
    </row>
    <row r="6" spans="1:21" s="44" customFormat="1" ht="22.5" customHeight="1">
      <c r="A6" s="47">
        <v>14</v>
      </c>
      <c r="B6" s="51">
        <v>5929</v>
      </c>
      <c r="C6" s="51">
        <v>164</v>
      </c>
      <c r="D6" s="51">
        <v>19</v>
      </c>
      <c r="E6" s="51">
        <v>142</v>
      </c>
      <c r="F6" s="51">
        <v>477</v>
      </c>
      <c r="G6" s="51">
        <v>907</v>
      </c>
      <c r="H6" s="51">
        <v>796</v>
      </c>
      <c r="I6" s="51">
        <v>125</v>
      </c>
      <c r="J6" s="51">
        <v>2</v>
      </c>
      <c r="K6" s="51">
        <v>34</v>
      </c>
      <c r="L6" s="51">
        <v>52</v>
      </c>
      <c r="M6" s="51">
        <v>2</v>
      </c>
      <c r="N6" s="51">
        <v>364</v>
      </c>
      <c r="O6" s="51">
        <v>64</v>
      </c>
      <c r="P6" s="51">
        <v>323</v>
      </c>
      <c r="Q6" s="51">
        <v>2342</v>
      </c>
      <c r="R6" s="51">
        <v>30</v>
      </c>
      <c r="S6" s="51">
        <v>23</v>
      </c>
      <c r="T6" s="51">
        <v>63</v>
      </c>
      <c r="U6" s="357"/>
    </row>
    <row r="7" spans="1:21" s="44" customFormat="1" ht="22.5" customHeight="1">
      <c r="A7" s="47">
        <v>15</v>
      </c>
      <c r="B7" s="51">
        <v>5171</v>
      </c>
      <c r="C7" s="51">
        <v>152</v>
      </c>
      <c r="D7" s="51">
        <v>19</v>
      </c>
      <c r="E7" s="51">
        <v>138</v>
      </c>
      <c r="F7" s="51">
        <v>470</v>
      </c>
      <c r="G7" s="51">
        <v>902</v>
      </c>
      <c r="H7" s="51">
        <v>778</v>
      </c>
      <c r="I7" s="51">
        <v>129</v>
      </c>
      <c r="J7" s="51">
        <v>2</v>
      </c>
      <c r="K7" s="51">
        <v>35</v>
      </c>
      <c r="L7" s="51">
        <v>56</v>
      </c>
      <c r="M7" s="51">
        <v>2</v>
      </c>
      <c r="N7" s="51">
        <v>364</v>
      </c>
      <c r="O7" s="51">
        <v>63</v>
      </c>
      <c r="P7" s="51">
        <v>335</v>
      </c>
      <c r="Q7" s="51">
        <v>1610</v>
      </c>
      <c r="R7" s="51">
        <v>30</v>
      </c>
      <c r="S7" s="51">
        <v>22</v>
      </c>
      <c r="T7" s="51">
        <v>64</v>
      </c>
      <c r="U7" s="357"/>
    </row>
    <row r="8" spans="1:21" s="44" customFormat="1" ht="22.5" customHeight="1">
      <c r="A8" s="47">
        <v>16</v>
      </c>
      <c r="B8" s="51">
        <v>5884</v>
      </c>
      <c r="C8" s="51">
        <v>143</v>
      </c>
      <c r="D8" s="51">
        <v>19</v>
      </c>
      <c r="E8" s="51">
        <v>148</v>
      </c>
      <c r="F8" s="51">
        <v>471</v>
      </c>
      <c r="G8" s="51">
        <v>892</v>
      </c>
      <c r="H8" s="51">
        <v>689</v>
      </c>
      <c r="I8" s="51">
        <v>133</v>
      </c>
      <c r="J8" s="51">
        <v>2</v>
      </c>
      <c r="K8" s="51">
        <v>35</v>
      </c>
      <c r="L8" s="51">
        <v>57</v>
      </c>
      <c r="M8" s="51">
        <v>2</v>
      </c>
      <c r="N8" s="51">
        <v>365</v>
      </c>
      <c r="O8" s="51">
        <v>61</v>
      </c>
      <c r="P8" s="51">
        <v>344</v>
      </c>
      <c r="Q8" s="51">
        <v>2405</v>
      </c>
      <c r="R8" s="51">
        <v>30</v>
      </c>
      <c r="S8" s="51">
        <v>22</v>
      </c>
      <c r="T8" s="51">
        <v>66</v>
      </c>
      <c r="U8" s="357"/>
    </row>
    <row r="9" spans="1:21" s="10" customFormat="1" ht="22.5" customHeight="1">
      <c r="A9" s="390">
        <v>17</v>
      </c>
      <c r="B9" s="431">
        <v>6153</v>
      </c>
      <c r="C9" s="431">
        <v>137</v>
      </c>
      <c r="D9" s="431">
        <v>20</v>
      </c>
      <c r="E9" s="431">
        <v>154</v>
      </c>
      <c r="F9" s="431">
        <v>483</v>
      </c>
      <c r="G9" s="431">
        <v>933</v>
      </c>
      <c r="H9" s="431">
        <v>716</v>
      </c>
      <c r="I9" s="431">
        <v>139</v>
      </c>
      <c r="J9" s="431">
        <v>2</v>
      </c>
      <c r="K9" s="431">
        <v>39</v>
      </c>
      <c r="L9" s="431">
        <v>66</v>
      </c>
      <c r="M9" s="431">
        <v>4</v>
      </c>
      <c r="N9" s="431">
        <v>374</v>
      </c>
      <c r="O9" s="431">
        <v>60</v>
      </c>
      <c r="P9" s="431">
        <v>366</v>
      </c>
      <c r="Q9" s="431">
        <v>2546</v>
      </c>
      <c r="R9" s="431">
        <v>28</v>
      </c>
      <c r="S9" s="431">
        <v>22</v>
      </c>
      <c r="T9" s="431">
        <v>64</v>
      </c>
      <c r="U9" s="30"/>
    </row>
    <row r="10" spans="1:20" s="44" customFormat="1" ht="4.5" customHeight="1" thickBot="1">
      <c r="A10" s="61"/>
      <c r="B10" s="46"/>
      <c r="C10" s="46"/>
      <c r="D10" s="46"/>
      <c r="E10" s="46"/>
      <c r="F10" s="46"/>
      <c r="G10" s="46"/>
      <c r="H10" s="46"/>
      <c r="I10" s="46"/>
      <c r="J10" s="46"/>
      <c r="K10" s="46"/>
      <c r="L10" s="46"/>
      <c r="M10" s="46"/>
      <c r="N10" s="46"/>
      <c r="O10" s="46"/>
      <c r="P10" s="46"/>
      <c r="Q10" s="46"/>
      <c r="R10" s="46"/>
      <c r="S10" s="46"/>
      <c r="T10" s="46"/>
    </row>
    <row r="11" spans="1:20" s="104" customFormat="1" ht="19.5" customHeight="1">
      <c r="A11" s="104" t="s">
        <v>607</v>
      </c>
      <c r="B11" s="358"/>
      <c r="C11" s="358"/>
      <c r="D11" s="358"/>
      <c r="E11" s="358"/>
      <c r="F11" s="358"/>
      <c r="G11" s="358"/>
      <c r="H11" s="358"/>
      <c r="I11" s="358"/>
      <c r="J11" s="358"/>
      <c r="K11" s="358"/>
      <c r="L11" s="358"/>
      <c r="M11" s="358"/>
      <c r="N11" s="104" t="s">
        <v>316</v>
      </c>
      <c r="O11" s="358"/>
      <c r="P11" s="358"/>
      <c r="Q11" s="358"/>
      <c r="R11" s="358"/>
      <c r="S11" s="358"/>
      <c r="T11" s="358"/>
    </row>
    <row r="12" spans="2:11" ht="13.5">
      <c r="B12" s="1" t="s">
        <v>377</v>
      </c>
      <c r="I12" s="13"/>
      <c r="J12" s="13"/>
      <c r="K12" s="13"/>
    </row>
    <row r="17" ht="13.5">
      <c r="C17" s="14"/>
    </row>
  </sheetData>
  <mergeCells count="1">
    <mergeCell ref="A1:T1"/>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dimension ref="A1:L29"/>
  <sheetViews>
    <sheetView showGridLines="0" workbookViewId="0" topLeftCell="A1">
      <selection activeCell="A2" sqref="A2"/>
    </sheetView>
  </sheetViews>
  <sheetFormatPr defaultColWidth="9.00390625" defaultRowHeight="13.5"/>
  <cols>
    <col min="1" max="1" width="10.875" style="1" customWidth="1"/>
    <col min="2" max="10" width="9.50390625" style="1" customWidth="1"/>
    <col min="11" max="16384" width="9.00390625" style="1" customWidth="1"/>
  </cols>
  <sheetData>
    <row r="1" spans="1:11" ht="17.25">
      <c r="A1" s="664" t="s">
        <v>10</v>
      </c>
      <c r="B1" s="664"/>
      <c r="C1" s="664"/>
      <c r="D1" s="664"/>
      <c r="E1" s="664"/>
      <c r="F1" s="664"/>
      <c r="G1" s="664"/>
      <c r="H1" s="664"/>
      <c r="I1" s="664"/>
      <c r="J1" s="664"/>
      <c r="K1" s="3"/>
    </row>
    <row r="2" spans="2:11" ht="9" customHeight="1">
      <c r="B2" s="3"/>
      <c r="C2" s="3"/>
      <c r="D2" s="3"/>
      <c r="E2" s="3"/>
      <c r="F2" s="3"/>
      <c r="G2" s="3"/>
      <c r="H2" s="3"/>
      <c r="I2" s="3"/>
      <c r="J2" s="3"/>
      <c r="K2" s="3"/>
    </row>
    <row r="3" spans="1:10" s="104" customFormat="1" ht="17.25">
      <c r="A3" s="526" t="s">
        <v>11</v>
      </c>
      <c r="B3" s="526"/>
      <c r="C3" s="526"/>
      <c r="D3" s="526"/>
      <c r="E3" s="526"/>
      <c r="F3" s="526"/>
      <c r="G3" s="526"/>
      <c r="H3" s="526"/>
      <c r="I3" s="526"/>
      <c r="J3" s="526"/>
    </row>
    <row r="4" spans="1:12" s="44" customFormat="1" ht="9" customHeight="1" thickBot="1">
      <c r="A4" s="45"/>
      <c r="B4" s="45"/>
      <c r="C4" s="45"/>
      <c r="D4" s="45"/>
      <c r="E4" s="45"/>
      <c r="F4" s="45"/>
      <c r="G4" s="45"/>
      <c r="H4" s="45"/>
      <c r="I4" s="45"/>
      <c r="J4" s="45"/>
      <c r="K4" s="34"/>
      <c r="L4" s="34"/>
    </row>
    <row r="5" spans="1:12" s="44" customFormat="1" ht="19.5" customHeight="1">
      <c r="A5" s="303" t="s">
        <v>700</v>
      </c>
      <c r="B5" s="339" t="s">
        <v>435</v>
      </c>
      <c r="C5" s="339" t="s">
        <v>436</v>
      </c>
      <c r="D5" s="339" t="s">
        <v>437</v>
      </c>
      <c r="E5" s="339" t="s">
        <v>438</v>
      </c>
      <c r="F5" s="339" t="s">
        <v>439</v>
      </c>
      <c r="G5" s="339" t="s">
        <v>440</v>
      </c>
      <c r="H5" s="340" t="s">
        <v>215</v>
      </c>
      <c r="I5" s="339" t="s">
        <v>216</v>
      </c>
      <c r="J5" s="303" t="s">
        <v>217</v>
      </c>
      <c r="K5" s="34"/>
      <c r="L5" s="34"/>
    </row>
    <row r="6" spans="1:12" s="44" customFormat="1" ht="4.5" customHeight="1">
      <c r="A6" s="341"/>
      <c r="K6" s="34"/>
      <c r="L6" s="34"/>
    </row>
    <row r="7" spans="1:12" s="44" customFormat="1" ht="15.75" customHeight="1">
      <c r="A7" s="342" t="s">
        <v>280</v>
      </c>
      <c r="B7" s="485">
        <v>498</v>
      </c>
      <c r="C7" s="485">
        <v>192</v>
      </c>
      <c r="D7" s="485">
        <v>66</v>
      </c>
      <c r="E7" s="485">
        <v>49</v>
      </c>
      <c r="F7" s="485">
        <v>10</v>
      </c>
      <c r="G7" s="485">
        <v>44</v>
      </c>
      <c r="H7" s="485">
        <v>109</v>
      </c>
      <c r="I7" s="485">
        <v>27</v>
      </c>
      <c r="J7" s="485">
        <v>1</v>
      </c>
      <c r="K7" s="34"/>
      <c r="L7" s="34"/>
    </row>
    <row r="8" spans="1:12" s="44" customFormat="1" ht="15.75" customHeight="1">
      <c r="A8" s="47">
        <v>14</v>
      </c>
      <c r="B8" s="485">
        <v>425</v>
      </c>
      <c r="C8" s="485">
        <v>168</v>
      </c>
      <c r="D8" s="485">
        <v>81</v>
      </c>
      <c r="E8" s="485">
        <v>77</v>
      </c>
      <c r="F8" s="485">
        <v>6</v>
      </c>
      <c r="G8" s="485">
        <v>34</v>
      </c>
      <c r="H8" s="485">
        <v>57</v>
      </c>
      <c r="I8" s="487" t="s">
        <v>715</v>
      </c>
      <c r="J8" s="485">
        <v>2</v>
      </c>
      <c r="K8" s="34"/>
      <c r="L8" s="34"/>
    </row>
    <row r="9" spans="1:12" s="44" customFormat="1" ht="15.75" customHeight="1">
      <c r="A9" s="47">
        <v>15</v>
      </c>
      <c r="B9" s="485">
        <v>301</v>
      </c>
      <c r="C9" s="485">
        <v>25</v>
      </c>
      <c r="D9" s="485">
        <v>33</v>
      </c>
      <c r="E9" s="485">
        <v>44</v>
      </c>
      <c r="F9" s="485">
        <v>5</v>
      </c>
      <c r="G9" s="485">
        <v>140</v>
      </c>
      <c r="H9" s="485">
        <v>25</v>
      </c>
      <c r="I9" s="485">
        <v>29</v>
      </c>
      <c r="J9" s="487" t="s">
        <v>715</v>
      </c>
      <c r="K9" s="34"/>
      <c r="L9" s="34"/>
    </row>
    <row r="10" spans="1:10" s="44" customFormat="1" ht="15.75" customHeight="1">
      <c r="A10" s="47">
        <v>16</v>
      </c>
      <c r="B10" s="485">
        <v>434</v>
      </c>
      <c r="C10" s="485">
        <v>35</v>
      </c>
      <c r="D10" s="485">
        <v>57</v>
      </c>
      <c r="E10" s="485">
        <v>51</v>
      </c>
      <c r="F10" s="485">
        <v>6</v>
      </c>
      <c r="G10" s="485">
        <v>162</v>
      </c>
      <c r="H10" s="485">
        <v>69</v>
      </c>
      <c r="I10" s="485">
        <v>28</v>
      </c>
      <c r="J10" s="485">
        <v>26</v>
      </c>
    </row>
    <row r="11" spans="1:10" s="10" customFormat="1" ht="15.75" customHeight="1">
      <c r="A11" s="390">
        <v>17</v>
      </c>
      <c r="B11" s="486">
        <f>SUM(C11:J11)</f>
        <v>422</v>
      </c>
      <c r="C11" s="486">
        <f>SUM(C13:C24)</f>
        <v>120</v>
      </c>
      <c r="D11" s="486">
        <f>SUM(D13:D24)</f>
        <v>71</v>
      </c>
      <c r="E11" s="486">
        <f>SUM(E13:E24)</f>
        <v>46</v>
      </c>
      <c r="F11" s="486">
        <f>SUM(F13:F24)</f>
        <v>7</v>
      </c>
      <c r="G11" s="486">
        <f>SUM(G13:G24)</f>
        <v>68</v>
      </c>
      <c r="H11" s="486">
        <v>40</v>
      </c>
      <c r="I11" s="486">
        <f>SUM(I13:I24)</f>
        <v>26</v>
      </c>
      <c r="J11" s="486">
        <v>44</v>
      </c>
    </row>
    <row r="12" spans="1:10" s="44" customFormat="1" ht="15.75" customHeight="1">
      <c r="A12" s="342"/>
      <c r="B12" s="485" t="s">
        <v>585</v>
      </c>
      <c r="C12" s="485"/>
      <c r="D12" s="485"/>
      <c r="E12" s="485"/>
      <c r="F12" s="485"/>
      <c r="G12" s="485"/>
      <c r="H12" s="485"/>
      <c r="I12" s="485"/>
      <c r="J12" s="485"/>
    </row>
    <row r="13" spans="1:10" s="44" customFormat="1" ht="15.75" customHeight="1">
      <c r="A13" s="47" t="s">
        <v>12</v>
      </c>
      <c r="B13" s="485">
        <f>SUM(C13:J13)</f>
        <v>48</v>
      </c>
      <c r="C13" s="485">
        <v>8</v>
      </c>
      <c r="D13" s="485">
        <v>7</v>
      </c>
      <c r="E13" s="485">
        <v>8</v>
      </c>
      <c r="F13" s="485">
        <v>1</v>
      </c>
      <c r="G13" s="485">
        <v>9</v>
      </c>
      <c r="H13" s="485">
        <v>3</v>
      </c>
      <c r="I13" s="485">
        <v>8</v>
      </c>
      <c r="J13" s="485">
        <v>4</v>
      </c>
    </row>
    <row r="14" spans="1:10" s="44" customFormat="1" ht="15.75" customHeight="1">
      <c r="A14" s="343" t="s">
        <v>701</v>
      </c>
      <c r="B14" s="485">
        <f aca="true" t="shared" si="0" ref="B14:B24">SUM(C14:J14)</f>
        <v>39</v>
      </c>
      <c r="C14" s="485">
        <v>10</v>
      </c>
      <c r="D14" s="485">
        <v>8</v>
      </c>
      <c r="E14" s="485">
        <v>6</v>
      </c>
      <c r="F14" s="487" t="s">
        <v>715</v>
      </c>
      <c r="G14" s="485">
        <v>4</v>
      </c>
      <c r="H14" s="485">
        <v>6</v>
      </c>
      <c r="I14" s="485">
        <v>2</v>
      </c>
      <c r="J14" s="485">
        <v>3</v>
      </c>
    </row>
    <row r="15" spans="1:10" s="44" customFormat="1" ht="15.75" customHeight="1">
      <c r="A15" s="343" t="s">
        <v>702</v>
      </c>
      <c r="B15" s="485">
        <f t="shared" si="0"/>
        <v>44</v>
      </c>
      <c r="C15" s="485">
        <v>11</v>
      </c>
      <c r="D15" s="485">
        <v>5</v>
      </c>
      <c r="E15" s="485">
        <v>8</v>
      </c>
      <c r="F15" s="485">
        <v>1</v>
      </c>
      <c r="G15" s="485">
        <v>10</v>
      </c>
      <c r="H15" s="485">
        <v>5</v>
      </c>
      <c r="I15" s="485">
        <v>2</v>
      </c>
      <c r="J15" s="485">
        <v>2</v>
      </c>
    </row>
    <row r="16" spans="1:10" s="44" customFormat="1" ht="15.75" customHeight="1">
      <c r="A16" s="343" t="s">
        <v>703</v>
      </c>
      <c r="B16" s="485">
        <f t="shared" si="0"/>
        <v>40</v>
      </c>
      <c r="C16" s="485">
        <v>16</v>
      </c>
      <c r="D16" s="485">
        <v>3</v>
      </c>
      <c r="E16" s="485">
        <v>6</v>
      </c>
      <c r="F16" s="487" t="s">
        <v>715</v>
      </c>
      <c r="G16" s="485">
        <v>4</v>
      </c>
      <c r="H16" s="485">
        <v>3</v>
      </c>
      <c r="I16" s="487" t="s">
        <v>715</v>
      </c>
      <c r="J16" s="485">
        <v>8</v>
      </c>
    </row>
    <row r="17" spans="1:10" s="44" customFormat="1" ht="15.75" customHeight="1">
      <c r="A17" s="343" t="s">
        <v>704</v>
      </c>
      <c r="B17" s="485">
        <f t="shared" si="0"/>
        <v>42</v>
      </c>
      <c r="C17" s="485">
        <v>15</v>
      </c>
      <c r="D17" s="485">
        <v>10</v>
      </c>
      <c r="E17" s="485">
        <v>2</v>
      </c>
      <c r="F17" s="487" t="s">
        <v>715</v>
      </c>
      <c r="G17" s="485">
        <v>5</v>
      </c>
      <c r="H17" s="485">
        <v>4</v>
      </c>
      <c r="I17" s="485">
        <v>2</v>
      </c>
      <c r="J17" s="485">
        <v>4</v>
      </c>
    </row>
    <row r="18" spans="1:10" s="44" customFormat="1" ht="15.75" customHeight="1">
      <c r="A18" s="343" t="s">
        <v>705</v>
      </c>
      <c r="B18" s="485">
        <f t="shared" si="0"/>
        <v>46</v>
      </c>
      <c r="C18" s="485">
        <v>20</v>
      </c>
      <c r="D18" s="485">
        <v>6</v>
      </c>
      <c r="E18" s="485">
        <v>5</v>
      </c>
      <c r="F18" s="487" t="s">
        <v>715</v>
      </c>
      <c r="G18" s="485">
        <v>7</v>
      </c>
      <c r="H18" s="485">
        <v>2</v>
      </c>
      <c r="I18" s="485">
        <v>2</v>
      </c>
      <c r="J18" s="485">
        <v>4</v>
      </c>
    </row>
    <row r="19" spans="1:10" s="44" customFormat="1" ht="15.75" customHeight="1">
      <c r="A19" s="343" t="s">
        <v>706</v>
      </c>
      <c r="B19" s="485">
        <f t="shared" si="0"/>
        <v>43</v>
      </c>
      <c r="C19" s="485">
        <v>15</v>
      </c>
      <c r="D19" s="485">
        <v>6</v>
      </c>
      <c r="E19" s="485">
        <v>4</v>
      </c>
      <c r="F19" s="485">
        <v>1</v>
      </c>
      <c r="G19" s="485">
        <v>10</v>
      </c>
      <c r="H19" s="485">
        <v>3</v>
      </c>
      <c r="I19" s="485">
        <v>3</v>
      </c>
      <c r="J19" s="485">
        <v>1</v>
      </c>
    </row>
    <row r="20" spans="1:10" s="44" customFormat="1" ht="15.75" customHeight="1">
      <c r="A20" s="343" t="s">
        <v>707</v>
      </c>
      <c r="B20" s="485">
        <f t="shared" si="0"/>
        <v>35</v>
      </c>
      <c r="C20" s="485">
        <v>10</v>
      </c>
      <c r="D20" s="485">
        <v>5</v>
      </c>
      <c r="E20" s="485">
        <v>1</v>
      </c>
      <c r="F20" s="485">
        <v>1</v>
      </c>
      <c r="G20" s="485">
        <v>4</v>
      </c>
      <c r="H20" s="485">
        <v>7</v>
      </c>
      <c r="I20" s="485">
        <v>1</v>
      </c>
      <c r="J20" s="485">
        <v>6</v>
      </c>
    </row>
    <row r="21" spans="1:10" s="44" customFormat="1" ht="15.75" customHeight="1">
      <c r="A21" s="343" t="s">
        <v>708</v>
      </c>
      <c r="B21" s="485">
        <f t="shared" si="0"/>
        <v>16</v>
      </c>
      <c r="C21" s="485">
        <v>3</v>
      </c>
      <c r="D21" s="485">
        <v>7</v>
      </c>
      <c r="E21" s="487" t="s">
        <v>715</v>
      </c>
      <c r="F21" s="487" t="s">
        <v>715</v>
      </c>
      <c r="G21" s="485">
        <v>5</v>
      </c>
      <c r="H21" s="487" t="s">
        <v>715</v>
      </c>
      <c r="I21" s="487" t="s">
        <v>715</v>
      </c>
      <c r="J21" s="485">
        <v>1</v>
      </c>
    </row>
    <row r="22" spans="1:10" s="44" customFormat="1" ht="15.75" customHeight="1">
      <c r="A22" s="343" t="s">
        <v>13</v>
      </c>
      <c r="B22" s="485">
        <f t="shared" si="0"/>
        <v>22</v>
      </c>
      <c r="C22" s="485">
        <v>3</v>
      </c>
      <c r="D22" s="485">
        <v>2</v>
      </c>
      <c r="E22" s="485">
        <v>5</v>
      </c>
      <c r="F22" s="487" t="s">
        <v>715</v>
      </c>
      <c r="G22" s="485">
        <v>4</v>
      </c>
      <c r="H22" s="485">
        <v>4</v>
      </c>
      <c r="I22" s="485">
        <v>2</v>
      </c>
      <c r="J22" s="485">
        <v>2</v>
      </c>
    </row>
    <row r="23" spans="1:10" s="44" customFormat="1" ht="15.75" customHeight="1">
      <c r="A23" s="343" t="s">
        <v>709</v>
      </c>
      <c r="B23" s="485">
        <f>SUM(C23:J23)</f>
        <v>24</v>
      </c>
      <c r="C23" s="485">
        <v>3</v>
      </c>
      <c r="D23" s="485">
        <v>8</v>
      </c>
      <c r="E23" s="485">
        <v>1</v>
      </c>
      <c r="F23" s="485">
        <v>1</v>
      </c>
      <c r="G23" s="485">
        <v>3</v>
      </c>
      <c r="H23" s="485">
        <v>1</v>
      </c>
      <c r="I23" s="485">
        <v>2</v>
      </c>
      <c r="J23" s="485">
        <v>5</v>
      </c>
    </row>
    <row r="24" spans="1:10" s="44" customFormat="1" ht="15.75" customHeight="1">
      <c r="A24" s="343" t="s">
        <v>710</v>
      </c>
      <c r="B24" s="485">
        <f t="shared" si="0"/>
        <v>23</v>
      </c>
      <c r="C24" s="485">
        <v>6</v>
      </c>
      <c r="D24" s="485">
        <v>4</v>
      </c>
      <c r="E24" s="487" t="s">
        <v>715</v>
      </c>
      <c r="F24" s="485">
        <v>2</v>
      </c>
      <c r="G24" s="485">
        <v>3</v>
      </c>
      <c r="H24" s="485">
        <v>2</v>
      </c>
      <c r="I24" s="485">
        <v>2</v>
      </c>
      <c r="J24" s="485">
        <v>4</v>
      </c>
    </row>
    <row r="25" spans="1:10" s="44" customFormat="1" ht="4.5" customHeight="1" thickBot="1">
      <c r="A25" s="344"/>
      <c r="B25" s="45" t="s">
        <v>586</v>
      </c>
      <c r="C25" s="45"/>
      <c r="D25" s="45"/>
      <c r="E25" s="45"/>
      <c r="F25" s="45"/>
      <c r="G25" s="45"/>
      <c r="H25" s="45"/>
      <c r="I25" s="45"/>
      <c r="J25" s="45"/>
    </row>
    <row r="26" s="44" customFormat="1" ht="16.5" customHeight="1">
      <c r="A26" s="44" t="s">
        <v>608</v>
      </c>
    </row>
    <row r="27" spans="1:10" s="44" customFormat="1" ht="16.5" customHeight="1">
      <c r="A27" s="34" t="s">
        <v>671</v>
      </c>
      <c r="B27" s="34"/>
      <c r="C27" s="34"/>
      <c r="D27" s="34"/>
      <c r="E27" s="34"/>
      <c r="F27" s="34"/>
      <c r="G27" s="34"/>
      <c r="H27" s="34"/>
      <c r="I27" s="34"/>
      <c r="J27" s="34"/>
    </row>
    <row r="28" spans="1:10" s="44" customFormat="1" ht="16.5" customHeight="1">
      <c r="A28" s="602" t="s">
        <v>672</v>
      </c>
      <c r="B28" s="602"/>
      <c r="C28" s="602"/>
      <c r="D28" s="602"/>
      <c r="E28" s="602"/>
      <c r="F28" s="602"/>
      <c r="G28" s="602"/>
      <c r="H28" s="602"/>
      <c r="I28" s="602"/>
      <c r="J28" s="602"/>
    </row>
    <row r="29" s="44" customFormat="1" ht="16.5" customHeight="1">
      <c r="A29" s="44" t="s">
        <v>673</v>
      </c>
    </row>
    <row r="30" s="44" customFormat="1" ht="13.5"/>
    <row r="31" s="44" customFormat="1" ht="13.5"/>
    <row r="32" s="44" customFormat="1" ht="13.5"/>
    <row r="33" s="44" customFormat="1" ht="13.5"/>
    <row r="34" s="44" customFormat="1" ht="13.5"/>
    <row r="35" s="44" customFormat="1" ht="13.5"/>
    <row r="36" s="44" customFormat="1" ht="13.5"/>
    <row r="37" s="44" customFormat="1" ht="13.5"/>
    <row r="38" s="44" customFormat="1" ht="13.5"/>
    <row r="39" s="44" customFormat="1" ht="13.5"/>
    <row r="40" s="44" customFormat="1" ht="13.5"/>
    <row r="41" s="44" customFormat="1" ht="13.5"/>
    <row r="42" s="44" customFormat="1" ht="13.5"/>
    <row r="43" s="44" customFormat="1" ht="13.5"/>
    <row r="44" s="44" customFormat="1" ht="13.5"/>
    <row r="45" s="44" customFormat="1" ht="13.5"/>
  </sheetData>
  <mergeCells count="3">
    <mergeCell ref="A28:J28"/>
    <mergeCell ref="A1:J1"/>
    <mergeCell ref="A3:J3"/>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P29"/>
  <sheetViews>
    <sheetView showGridLines="0" workbookViewId="0" topLeftCell="A1">
      <selection activeCell="A2" sqref="A2"/>
    </sheetView>
  </sheetViews>
  <sheetFormatPr defaultColWidth="9.00390625" defaultRowHeight="13.5"/>
  <cols>
    <col min="1" max="1" width="0.6171875" style="165" customWidth="1"/>
    <col min="2" max="2" width="32.375" style="165" customWidth="1"/>
    <col min="3" max="3" width="0.5" style="165" customWidth="1"/>
    <col min="4" max="12" width="7.00390625" style="165" customWidth="1"/>
    <col min="13" max="16384" width="9.00390625" style="165" customWidth="1"/>
  </cols>
  <sheetData>
    <row r="1" spans="1:12" ht="17.25">
      <c r="A1" s="665" t="s">
        <v>120</v>
      </c>
      <c r="B1" s="665"/>
      <c r="C1" s="665"/>
      <c r="D1" s="665"/>
      <c r="E1" s="665"/>
      <c r="F1" s="665"/>
      <c r="G1" s="665"/>
      <c r="H1" s="665"/>
      <c r="I1" s="665"/>
      <c r="J1" s="665"/>
      <c r="K1" s="665"/>
      <c r="L1" s="665"/>
    </row>
    <row r="2" spans="1:12" ht="9" customHeight="1" thickBot="1">
      <c r="A2" s="345"/>
      <c r="B2" s="479"/>
      <c r="C2" s="479"/>
      <c r="D2" s="346"/>
      <c r="E2" s="346"/>
      <c r="F2" s="346"/>
      <c r="G2" s="346"/>
      <c r="H2" s="346"/>
      <c r="I2" s="346"/>
      <c r="J2" s="346"/>
      <c r="K2" s="346"/>
      <c r="L2" s="346"/>
    </row>
    <row r="3" spans="1:13" s="44" customFormat="1" ht="30" customHeight="1">
      <c r="A3" s="332"/>
      <c r="B3" s="303" t="s">
        <v>232</v>
      </c>
      <c r="C3" s="303"/>
      <c r="D3" s="297" t="s">
        <v>435</v>
      </c>
      <c r="E3" s="297" t="s">
        <v>436</v>
      </c>
      <c r="F3" s="297" t="s">
        <v>437</v>
      </c>
      <c r="G3" s="297" t="s">
        <v>438</v>
      </c>
      <c r="H3" s="297" t="s">
        <v>439</v>
      </c>
      <c r="I3" s="297" t="s">
        <v>440</v>
      </c>
      <c r="J3" s="296" t="s">
        <v>417</v>
      </c>
      <c r="K3" s="297" t="s">
        <v>216</v>
      </c>
      <c r="L3" s="293" t="s">
        <v>217</v>
      </c>
      <c r="M3" s="34"/>
    </row>
    <row r="4" spans="1:16" s="44" customFormat="1" ht="4.5" customHeight="1">
      <c r="A4" s="285"/>
      <c r="B4" s="285"/>
      <c r="C4" s="285"/>
      <c r="D4" s="285"/>
      <c r="E4" s="285"/>
      <c r="F4" s="285"/>
      <c r="G4" s="298"/>
      <c r="H4" s="298"/>
      <c r="I4" s="298"/>
      <c r="J4" s="298"/>
      <c r="K4" s="298"/>
      <c r="L4" s="298"/>
      <c r="M4" s="175"/>
      <c r="N4" s="298"/>
      <c r="O4" s="298"/>
      <c r="P4" s="34"/>
    </row>
    <row r="5" spans="1:12" s="477" customFormat="1" ht="17.25" customHeight="1">
      <c r="A5" s="476"/>
      <c r="B5" s="481" t="s">
        <v>121</v>
      </c>
      <c r="C5" s="476"/>
      <c r="D5" s="486">
        <f aca="true" t="shared" si="0" ref="D5:I5">SUM(D6:D14)</f>
        <v>422</v>
      </c>
      <c r="E5" s="486">
        <f t="shared" si="0"/>
        <v>120</v>
      </c>
      <c r="F5" s="486">
        <f t="shared" si="0"/>
        <v>71</v>
      </c>
      <c r="G5" s="486">
        <f t="shared" si="0"/>
        <v>46</v>
      </c>
      <c r="H5" s="486">
        <f t="shared" si="0"/>
        <v>7</v>
      </c>
      <c r="I5" s="486">
        <f t="shared" si="0"/>
        <v>68</v>
      </c>
      <c r="J5" s="486">
        <v>40</v>
      </c>
      <c r="K5" s="486">
        <f>SUM(K6:K14)</f>
        <v>26</v>
      </c>
      <c r="L5" s="486">
        <v>44</v>
      </c>
    </row>
    <row r="6" spans="1:12" ht="16.5" customHeight="1">
      <c r="A6" s="347"/>
      <c r="B6" s="480" t="s">
        <v>122</v>
      </c>
      <c r="C6" s="347"/>
      <c r="D6" s="485">
        <f>SUM(E6:L6)</f>
        <v>44</v>
      </c>
      <c r="E6" s="485">
        <v>12</v>
      </c>
      <c r="F6" s="485">
        <v>8</v>
      </c>
      <c r="G6" s="485">
        <v>5</v>
      </c>
      <c r="H6" s="485">
        <v>1</v>
      </c>
      <c r="I6" s="485">
        <v>8</v>
      </c>
      <c r="J6" s="485">
        <v>3</v>
      </c>
      <c r="K6" s="485">
        <v>4</v>
      </c>
      <c r="L6" s="485">
        <v>3</v>
      </c>
    </row>
    <row r="7" spans="1:12" ht="16.5" customHeight="1">
      <c r="A7" s="347"/>
      <c r="B7" s="480" t="s">
        <v>123</v>
      </c>
      <c r="C7" s="347"/>
      <c r="D7" s="485">
        <f aca="true" t="shared" si="1" ref="D7:D14">SUM(E7:L7)</f>
        <v>40</v>
      </c>
      <c r="E7" s="485">
        <v>23</v>
      </c>
      <c r="F7" s="485">
        <v>3</v>
      </c>
      <c r="G7" s="485">
        <v>3</v>
      </c>
      <c r="H7" s="487" t="s">
        <v>715</v>
      </c>
      <c r="I7" s="485">
        <v>8</v>
      </c>
      <c r="J7" s="485">
        <v>1</v>
      </c>
      <c r="K7" s="485">
        <v>1</v>
      </c>
      <c r="L7" s="485">
        <v>1</v>
      </c>
    </row>
    <row r="8" spans="1:12" ht="16.5" customHeight="1">
      <c r="A8" s="348"/>
      <c r="B8" s="482" t="s">
        <v>212</v>
      </c>
      <c r="C8" s="348"/>
      <c r="D8" s="485">
        <f t="shared" si="1"/>
        <v>100</v>
      </c>
      <c r="E8" s="485">
        <v>31</v>
      </c>
      <c r="F8" s="485">
        <v>17</v>
      </c>
      <c r="G8" s="485">
        <v>14</v>
      </c>
      <c r="H8" s="485">
        <v>1</v>
      </c>
      <c r="I8" s="485">
        <v>19</v>
      </c>
      <c r="J8" s="485">
        <v>4</v>
      </c>
      <c r="K8" s="485">
        <v>7</v>
      </c>
      <c r="L8" s="485">
        <v>7</v>
      </c>
    </row>
    <row r="9" spans="1:12" ht="16.5" customHeight="1">
      <c r="A9" s="192"/>
      <c r="B9" s="309" t="s">
        <v>124</v>
      </c>
      <c r="C9" s="192"/>
      <c r="D9" s="485">
        <f t="shared" si="1"/>
        <v>12</v>
      </c>
      <c r="E9" s="485">
        <v>3</v>
      </c>
      <c r="F9" s="485">
        <v>5</v>
      </c>
      <c r="G9" s="485">
        <v>1</v>
      </c>
      <c r="H9" s="485">
        <v>1</v>
      </c>
      <c r="I9" s="487" t="s">
        <v>715</v>
      </c>
      <c r="J9" s="487" t="s">
        <v>715</v>
      </c>
      <c r="K9" s="487" t="s">
        <v>715</v>
      </c>
      <c r="L9" s="485">
        <v>2</v>
      </c>
    </row>
    <row r="10" spans="1:12" ht="16.5" customHeight="1">
      <c r="A10" s="192"/>
      <c r="B10" s="309" t="s">
        <v>125</v>
      </c>
      <c r="C10" s="192"/>
      <c r="D10" s="485">
        <f t="shared" si="1"/>
        <v>50</v>
      </c>
      <c r="E10" s="485">
        <v>14</v>
      </c>
      <c r="F10" s="485">
        <v>10</v>
      </c>
      <c r="G10" s="485">
        <v>13</v>
      </c>
      <c r="H10" s="485">
        <v>1</v>
      </c>
      <c r="I10" s="485">
        <v>6</v>
      </c>
      <c r="J10" s="485">
        <v>2</v>
      </c>
      <c r="K10" s="485">
        <v>2</v>
      </c>
      <c r="L10" s="485">
        <v>2</v>
      </c>
    </row>
    <row r="11" spans="1:12" ht="16.5" customHeight="1">
      <c r="A11" s="192"/>
      <c r="B11" s="309" t="s">
        <v>126</v>
      </c>
      <c r="C11" s="192"/>
      <c r="D11" s="485">
        <f t="shared" si="1"/>
        <v>58</v>
      </c>
      <c r="E11" s="485">
        <v>22</v>
      </c>
      <c r="F11" s="485">
        <v>12</v>
      </c>
      <c r="G11" s="485">
        <v>6</v>
      </c>
      <c r="H11" s="485">
        <v>1</v>
      </c>
      <c r="I11" s="485">
        <v>7</v>
      </c>
      <c r="J11" s="485">
        <v>4</v>
      </c>
      <c r="K11" s="485">
        <v>2</v>
      </c>
      <c r="L11" s="485">
        <v>4</v>
      </c>
    </row>
    <row r="12" spans="1:12" ht="16.5" customHeight="1">
      <c r="A12" s="192"/>
      <c r="B12" s="309" t="s">
        <v>127</v>
      </c>
      <c r="C12" s="192"/>
      <c r="D12" s="485">
        <f t="shared" si="1"/>
        <v>2</v>
      </c>
      <c r="E12" s="487" t="s">
        <v>715</v>
      </c>
      <c r="F12" s="487" t="s">
        <v>715</v>
      </c>
      <c r="G12" s="485">
        <v>1</v>
      </c>
      <c r="H12" s="487" t="s">
        <v>715</v>
      </c>
      <c r="I12" s="487" t="s">
        <v>715</v>
      </c>
      <c r="J12" s="487" t="s">
        <v>715</v>
      </c>
      <c r="K12" s="485">
        <v>1</v>
      </c>
      <c r="L12" s="487" t="s">
        <v>715</v>
      </c>
    </row>
    <row r="13" spans="1:12" ht="16.5" customHeight="1">
      <c r="A13" s="192"/>
      <c r="B13" s="309" t="s">
        <v>128</v>
      </c>
      <c r="C13" s="192"/>
      <c r="D13" s="485">
        <f t="shared" si="1"/>
        <v>115</v>
      </c>
      <c r="E13" s="485">
        <v>15</v>
      </c>
      <c r="F13" s="485">
        <v>15</v>
      </c>
      <c r="G13" s="485">
        <v>3</v>
      </c>
      <c r="H13" s="485">
        <v>2</v>
      </c>
      <c r="I13" s="485">
        <v>20</v>
      </c>
      <c r="J13" s="485">
        <v>26</v>
      </c>
      <c r="K13" s="485">
        <v>9</v>
      </c>
      <c r="L13" s="485">
        <v>25</v>
      </c>
    </row>
    <row r="14" spans="1:12" ht="16.5" customHeight="1">
      <c r="A14" s="192"/>
      <c r="B14" s="309" t="s">
        <v>129</v>
      </c>
      <c r="C14" s="192"/>
      <c r="D14" s="485">
        <f t="shared" si="1"/>
        <v>1</v>
      </c>
      <c r="E14" s="487" t="s">
        <v>715</v>
      </c>
      <c r="F14" s="485">
        <v>1</v>
      </c>
      <c r="G14" s="487" t="s">
        <v>715</v>
      </c>
      <c r="H14" s="487" t="s">
        <v>715</v>
      </c>
      <c r="I14" s="487" t="s">
        <v>715</v>
      </c>
      <c r="J14" s="487" t="s">
        <v>715</v>
      </c>
      <c r="K14" s="487" t="s">
        <v>715</v>
      </c>
      <c r="L14" s="487" t="s">
        <v>715</v>
      </c>
    </row>
    <row r="15" spans="1:12" ht="4.5" customHeight="1" thickBot="1">
      <c r="A15" s="349"/>
      <c r="B15" s="349"/>
      <c r="C15" s="349"/>
      <c r="D15" s="350" t="s">
        <v>587</v>
      </c>
      <c r="E15" s="346"/>
      <c r="F15" s="346"/>
      <c r="G15" s="346"/>
      <c r="H15" s="346"/>
      <c r="I15" s="346"/>
      <c r="J15" s="346"/>
      <c r="K15" s="346"/>
      <c r="L15" s="346"/>
    </row>
    <row r="16" spans="1:12" ht="18" customHeight="1">
      <c r="A16" s="666" t="s">
        <v>608</v>
      </c>
      <c r="B16" s="666"/>
      <c r="C16" s="666"/>
      <c r="D16" s="666"/>
      <c r="E16" s="666"/>
      <c r="F16" s="666"/>
      <c r="G16" s="666"/>
      <c r="H16" s="351"/>
      <c r="I16" s="351"/>
      <c r="J16" s="351"/>
      <c r="K16" s="351"/>
      <c r="L16" s="351"/>
    </row>
    <row r="17" spans="1:12" ht="13.5">
      <c r="A17" s="352"/>
      <c r="B17" s="352"/>
      <c r="C17" s="352"/>
      <c r="D17" s="351"/>
      <c r="E17" s="351"/>
      <c r="F17" s="351"/>
      <c r="G17" s="351"/>
      <c r="H17" s="351"/>
      <c r="I17" s="351"/>
      <c r="J17" s="351"/>
      <c r="K17" s="351"/>
      <c r="L17" s="351"/>
    </row>
    <row r="18" spans="1:12" ht="13.5">
      <c r="A18" s="352"/>
      <c r="B18" s="352"/>
      <c r="C18" s="352"/>
      <c r="D18" s="351"/>
      <c r="E18" s="351"/>
      <c r="F18" s="351"/>
      <c r="G18" s="351"/>
      <c r="H18" s="351"/>
      <c r="I18" s="351"/>
      <c r="J18" s="351"/>
      <c r="K18" s="351"/>
      <c r="L18" s="351"/>
    </row>
    <row r="19" spans="1:12" ht="13.5">
      <c r="A19" s="215"/>
      <c r="B19" s="215"/>
      <c r="C19" s="215"/>
      <c r="D19" s="215"/>
      <c r="E19" s="215"/>
      <c r="F19" s="215"/>
      <c r="G19" s="215"/>
      <c r="H19" s="215"/>
      <c r="I19" s="215"/>
      <c r="J19" s="215"/>
      <c r="K19" s="215"/>
      <c r="L19" s="215"/>
    </row>
    <row r="20" spans="1:12" ht="13.5">
      <c r="A20" s="215"/>
      <c r="B20" s="215"/>
      <c r="C20" s="215"/>
      <c r="D20" s="215"/>
      <c r="E20" s="215"/>
      <c r="F20" s="215"/>
      <c r="G20" s="215"/>
      <c r="H20" s="215"/>
      <c r="I20" s="215"/>
      <c r="J20" s="215"/>
      <c r="K20" s="215"/>
      <c r="L20" s="215"/>
    </row>
    <row r="21" spans="1:12" ht="13.5">
      <c r="A21" s="215"/>
      <c r="B21" s="215"/>
      <c r="C21" s="215"/>
      <c r="D21" s="215"/>
      <c r="E21" s="215"/>
      <c r="F21" s="215"/>
      <c r="G21" s="215"/>
      <c r="H21" s="215"/>
      <c r="I21" s="215"/>
      <c r="J21" s="215"/>
      <c r="K21" s="215"/>
      <c r="L21" s="215"/>
    </row>
    <row r="22" spans="1:12" ht="13.5">
      <c r="A22" s="215"/>
      <c r="B22" s="215"/>
      <c r="C22" s="215"/>
      <c r="D22" s="215"/>
      <c r="E22" s="215"/>
      <c r="F22" s="215"/>
      <c r="G22" s="215"/>
      <c r="H22" s="215"/>
      <c r="I22" s="215"/>
      <c r="J22" s="215"/>
      <c r="K22" s="215"/>
      <c r="L22" s="215"/>
    </row>
    <row r="23" spans="1:12" ht="13.5">
      <c r="A23" s="215"/>
      <c r="B23" s="215"/>
      <c r="C23" s="215"/>
      <c r="D23" s="215"/>
      <c r="E23" s="215"/>
      <c r="F23" s="215"/>
      <c r="G23" s="215"/>
      <c r="H23" s="215"/>
      <c r="I23" s="215"/>
      <c r="J23" s="215"/>
      <c r="K23" s="215"/>
      <c r="L23" s="215"/>
    </row>
    <row r="24" spans="1:12" ht="13.5">
      <c r="A24" s="215"/>
      <c r="B24" s="215"/>
      <c r="C24" s="215"/>
      <c r="D24" s="215"/>
      <c r="E24" s="215"/>
      <c r="F24" s="215"/>
      <c r="G24" s="215"/>
      <c r="H24" s="215"/>
      <c r="I24" s="215"/>
      <c r="J24" s="215"/>
      <c r="K24" s="215"/>
      <c r="L24" s="215"/>
    </row>
    <row r="25" spans="1:12" ht="13.5">
      <c r="A25" s="215"/>
      <c r="B25" s="215"/>
      <c r="C25" s="215"/>
      <c r="D25" s="215"/>
      <c r="E25" s="215"/>
      <c r="F25" s="215"/>
      <c r="G25" s="215"/>
      <c r="H25" s="215"/>
      <c r="I25" s="215"/>
      <c r="J25" s="215"/>
      <c r="K25" s="215"/>
      <c r="L25" s="215"/>
    </row>
    <row r="26" spans="1:12" ht="13.5">
      <c r="A26" s="215"/>
      <c r="B26" s="215"/>
      <c r="C26" s="215"/>
      <c r="D26" s="215"/>
      <c r="E26" s="215"/>
      <c r="F26" s="215"/>
      <c r="G26" s="215"/>
      <c r="H26" s="215"/>
      <c r="I26" s="215"/>
      <c r="J26" s="215"/>
      <c r="K26" s="215"/>
      <c r="L26" s="215"/>
    </row>
    <row r="27" spans="1:12" ht="13.5">
      <c r="A27" s="215"/>
      <c r="B27" s="215"/>
      <c r="C27" s="215"/>
      <c r="D27" s="215"/>
      <c r="E27" s="215"/>
      <c r="F27" s="215"/>
      <c r="G27" s="215"/>
      <c r="H27" s="215"/>
      <c r="I27" s="215"/>
      <c r="J27" s="215"/>
      <c r="K27" s="215"/>
      <c r="L27" s="215"/>
    </row>
    <row r="28" spans="1:12" ht="13.5">
      <c r="A28" s="215"/>
      <c r="B28" s="215"/>
      <c r="C28" s="215"/>
      <c r="D28" s="215"/>
      <c r="E28" s="215"/>
      <c r="F28" s="215"/>
      <c r="G28" s="215"/>
      <c r="H28" s="215"/>
      <c r="I28" s="215"/>
      <c r="J28" s="215"/>
      <c r="K28" s="215"/>
      <c r="L28" s="215"/>
    </row>
    <row r="29" spans="1:12" ht="13.5">
      <c r="A29" s="215"/>
      <c r="B29" s="215"/>
      <c r="C29" s="215"/>
      <c r="D29" s="215"/>
      <c r="E29" s="215"/>
      <c r="F29" s="215"/>
      <c r="G29" s="215"/>
      <c r="H29" s="215"/>
      <c r="I29" s="215"/>
      <c r="J29" s="215"/>
      <c r="K29" s="215"/>
      <c r="L29" s="215"/>
    </row>
  </sheetData>
  <mergeCells count="2">
    <mergeCell ref="A1:L1"/>
    <mergeCell ref="A16:G16"/>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N53"/>
  <sheetViews>
    <sheetView showGridLines="0" workbookViewId="0" topLeftCell="A1">
      <selection activeCell="B2" sqref="B2"/>
    </sheetView>
  </sheetViews>
  <sheetFormatPr defaultColWidth="9.00390625" defaultRowHeight="13.5"/>
  <cols>
    <col min="1" max="1" width="3.375" style="44" customWidth="1"/>
    <col min="2" max="2" width="0.6171875" style="44" customWidth="1"/>
    <col min="3" max="3" width="25.625" style="44" customWidth="1"/>
    <col min="4" max="4" width="0.6171875" style="44" customWidth="1"/>
    <col min="5" max="13" width="7.375" style="44" customWidth="1"/>
    <col min="14" max="16384" width="9.00390625" style="44" customWidth="1"/>
  </cols>
  <sheetData>
    <row r="1" spans="1:13" s="104" customFormat="1" ht="17.25">
      <c r="A1" s="526" t="s">
        <v>434</v>
      </c>
      <c r="B1" s="526"/>
      <c r="C1" s="526"/>
      <c r="D1" s="526"/>
      <c r="E1" s="526"/>
      <c r="F1" s="526"/>
      <c r="G1" s="526"/>
      <c r="H1" s="526"/>
      <c r="I1" s="526"/>
      <c r="J1" s="526"/>
      <c r="K1" s="526"/>
      <c r="L1" s="526"/>
      <c r="M1" s="526"/>
    </row>
    <row r="2" spans="1:13" ht="9" customHeight="1" thickBot="1">
      <c r="A2" s="45"/>
      <c r="B2" s="45"/>
      <c r="C2" s="45"/>
      <c r="D2" s="45"/>
      <c r="E2" s="45"/>
      <c r="F2" s="45"/>
      <c r="G2" s="45"/>
      <c r="H2" s="45"/>
      <c r="I2" s="45"/>
      <c r="J2" s="45"/>
      <c r="K2" s="45"/>
      <c r="L2" s="45"/>
      <c r="M2" s="45"/>
    </row>
    <row r="3" spans="1:14" ht="28.5" customHeight="1">
      <c r="A3" s="671" t="s">
        <v>232</v>
      </c>
      <c r="B3" s="671"/>
      <c r="C3" s="671"/>
      <c r="D3" s="294"/>
      <c r="E3" s="297" t="s">
        <v>435</v>
      </c>
      <c r="F3" s="297" t="s">
        <v>436</v>
      </c>
      <c r="G3" s="297" t="s">
        <v>437</v>
      </c>
      <c r="H3" s="297" t="s">
        <v>438</v>
      </c>
      <c r="I3" s="297" t="s">
        <v>439</v>
      </c>
      <c r="J3" s="297" t="s">
        <v>440</v>
      </c>
      <c r="K3" s="296" t="s">
        <v>417</v>
      </c>
      <c r="L3" s="297" t="s">
        <v>216</v>
      </c>
      <c r="M3" s="293" t="s">
        <v>217</v>
      </c>
      <c r="N3" s="34"/>
    </row>
    <row r="4" spans="1:14" ht="3.75" customHeight="1">
      <c r="A4" s="285"/>
      <c r="B4" s="285"/>
      <c r="C4" s="285"/>
      <c r="D4" s="285"/>
      <c r="E4" s="359"/>
      <c r="F4" s="298"/>
      <c r="G4" s="298"/>
      <c r="H4" s="298"/>
      <c r="I4" s="298"/>
      <c r="J4" s="298"/>
      <c r="K4" s="175"/>
      <c r="L4" s="298"/>
      <c r="M4" s="298"/>
      <c r="N4" s="34"/>
    </row>
    <row r="5" spans="1:14" s="10" customFormat="1" ht="17.25" customHeight="1">
      <c r="A5" s="670" t="s">
        <v>231</v>
      </c>
      <c r="B5" s="670"/>
      <c r="C5" s="670"/>
      <c r="D5" s="390"/>
      <c r="E5" s="486">
        <f>SUM(F5:M5)</f>
        <v>422</v>
      </c>
      <c r="F5" s="486">
        <f>SUM(F6,F16,F17,F18,F22,F23,F24,F25,F26,F27,F28,F29,F30,F31,F32,F33)</f>
        <v>120</v>
      </c>
      <c r="G5" s="486">
        <f>SUM(G7:G17)+SUM(G19:G33)</f>
        <v>71</v>
      </c>
      <c r="H5" s="486">
        <f>SUM(H6,H16,H17,H18,H22,H23,H24,H25,H26,H27,H28,H29,H30,H31,H32,H33)</f>
        <v>46</v>
      </c>
      <c r="I5" s="486">
        <f>SUM(I6,I16,I17,I18,I22,I23,I24,I25,I26,I27,I28,I29,I30,I31,I32,I33)</f>
        <v>7</v>
      </c>
      <c r="J5" s="486">
        <f>SUM(J6:J33)-7</f>
        <v>68</v>
      </c>
      <c r="K5" s="486">
        <v>40</v>
      </c>
      <c r="L5" s="486">
        <f>SUM(L6:L33)</f>
        <v>26</v>
      </c>
      <c r="M5" s="486">
        <v>44</v>
      </c>
      <c r="N5" s="30"/>
    </row>
    <row r="6" spans="1:14" ht="17.25" customHeight="1">
      <c r="A6" s="660" t="s">
        <v>230</v>
      </c>
      <c r="B6" s="306"/>
      <c r="C6" s="360" t="s">
        <v>220</v>
      </c>
      <c r="D6" s="341"/>
      <c r="E6" s="485">
        <v>61</v>
      </c>
      <c r="F6" s="485">
        <f>SUM(F7:F15)</f>
        <v>11</v>
      </c>
      <c r="G6" s="485">
        <f>SUM(G7:G15)</f>
        <v>16</v>
      </c>
      <c r="H6" s="485">
        <f>SUM(H7:H15)</f>
        <v>8</v>
      </c>
      <c r="I6" s="487" t="s">
        <v>714</v>
      </c>
      <c r="J6" s="485">
        <v>7</v>
      </c>
      <c r="K6" s="485">
        <v>1</v>
      </c>
      <c r="L6" s="487" t="s">
        <v>714</v>
      </c>
      <c r="M6" s="487" t="s">
        <v>714</v>
      </c>
      <c r="N6" s="34"/>
    </row>
    <row r="7" spans="1:14" ht="17.25" customHeight="1">
      <c r="A7" s="661"/>
      <c r="B7" s="308"/>
      <c r="C7" s="361" t="s">
        <v>229</v>
      </c>
      <c r="D7" s="342"/>
      <c r="E7" s="485">
        <v>5</v>
      </c>
      <c r="F7" s="487" t="s">
        <v>714</v>
      </c>
      <c r="G7" s="485">
        <v>4</v>
      </c>
      <c r="H7" s="487" t="s">
        <v>714</v>
      </c>
      <c r="I7" s="487" t="s">
        <v>714</v>
      </c>
      <c r="J7" s="485">
        <v>3</v>
      </c>
      <c r="K7" s="485">
        <v>1</v>
      </c>
      <c r="L7" s="487" t="s">
        <v>714</v>
      </c>
      <c r="M7" s="487" t="s">
        <v>714</v>
      </c>
      <c r="N7" s="34"/>
    </row>
    <row r="8" spans="1:14" ht="17.25" customHeight="1">
      <c r="A8" s="661"/>
      <c r="B8" s="308"/>
      <c r="C8" s="361" t="s">
        <v>228</v>
      </c>
      <c r="D8" s="342"/>
      <c r="E8" s="485">
        <v>9</v>
      </c>
      <c r="F8" s="485">
        <v>1</v>
      </c>
      <c r="G8" s="487" t="s">
        <v>714</v>
      </c>
      <c r="H8" s="485">
        <v>3</v>
      </c>
      <c r="I8" s="487" t="s">
        <v>714</v>
      </c>
      <c r="J8" s="485">
        <v>1</v>
      </c>
      <c r="K8" s="487" t="s">
        <v>714</v>
      </c>
      <c r="L8" s="487" t="s">
        <v>714</v>
      </c>
      <c r="M8" s="487" t="s">
        <v>714</v>
      </c>
      <c r="N8" s="34"/>
    </row>
    <row r="9" spans="1:14" ht="17.25" customHeight="1">
      <c r="A9" s="661"/>
      <c r="B9" s="308"/>
      <c r="C9" s="361" t="s">
        <v>227</v>
      </c>
      <c r="D9" s="342"/>
      <c r="E9" s="485">
        <v>12</v>
      </c>
      <c r="F9" s="485">
        <v>8</v>
      </c>
      <c r="G9" s="487" t="s">
        <v>714</v>
      </c>
      <c r="H9" s="485">
        <v>1</v>
      </c>
      <c r="I9" s="487" t="s">
        <v>714</v>
      </c>
      <c r="J9" s="487" t="s">
        <v>714</v>
      </c>
      <c r="K9" s="487" t="s">
        <v>714</v>
      </c>
      <c r="L9" s="487" t="s">
        <v>714</v>
      </c>
      <c r="M9" s="487" t="s">
        <v>714</v>
      </c>
      <c r="N9" s="34"/>
    </row>
    <row r="10" spans="1:14" ht="17.25" customHeight="1">
      <c r="A10" s="661"/>
      <c r="B10" s="308"/>
      <c r="C10" s="361" t="s">
        <v>226</v>
      </c>
      <c r="D10" s="342"/>
      <c r="E10" s="485">
        <v>4</v>
      </c>
      <c r="F10" s="487" t="s">
        <v>714</v>
      </c>
      <c r="G10" s="485">
        <v>6</v>
      </c>
      <c r="H10" s="485">
        <v>1</v>
      </c>
      <c r="I10" s="487" t="s">
        <v>714</v>
      </c>
      <c r="J10" s="487" t="s">
        <v>714</v>
      </c>
      <c r="K10" s="487" t="s">
        <v>714</v>
      </c>
      <c r="L10" s="487" t="s">
        <v>714</v>
      </c>
      <c r="M10" s="487" t="s">
        <v>714</v>
      </c>
      <c r="N10" s="34"/>
    </row>
    <row r="11" spans="1:14" ht="17.25" customHeight="1">
      <c r="A11" s="661"/>
      <c r="B11" s="308"/>
      <c r="C11" s="361" t="s">
        <v>225</v>
      </c>
      <c r="D11" s="342"/>
      <c r="E11" s="485">
        <v>9</v>
      </c>
      <c r="F11" s="487" t="s">
        <v>714</v>
      </c>
      <c r="G11" s="485">
        <v>2</v>
      </c>
      <c r="H11" s="485">
        <v>1</v>
      </c>
      <c r="I11" s="487" t="s">
        <v>714</v>
      </c>
      <c r="J11" s="485">
        <v>1</v>
      </c>
      <c r="K11" s="487" t="s">
        <v>714</v>
      </c>
      <c r="L11" s="487" t="s">
        <v>714</v>
      </c>
      <c r="M11" s="487" t="s">
        <v>714</v>
      </c>
      <c r="N11" s="34"/>
    </row>
    <row r="12" spans="1:14" ht="17.25" customHeight="1">
      <c r="A12" s="661"/>
      <c r="B12" s="308"/>
      <c r="C12" s="361" t="s">
        <v>224</v>
      </c>
      <c r="D12" s="342"/>
      <c r="E12" s="487" t="s">
        <v>714</v>
      </c>
      <c r="F12" s="487" t="s">
        <v>714</v>
      </c>
      <c r="G12" s="487" t="s">
        <v>714</v>
      </c>
      <c r="H12" s="485">
        <v>1</v>
      </c>
      <c r="I12" s="487" t="s">
        <v>714</v>
      </c>
      <c r="J12" s="487" t="s">
        <v>714</v>
      </c>
      <c r="K12" s="487" t="s">
        <v>714</v>
      </c>
      <c r="L12" s="487" t="s">
        <v>714</v>
      </c>
      <c r="M12" s="487" t="s">
        <v>714</v>
      </c>
      <c r="N12" s="34"/>
    </row>
    <row r="13" spans="1:14" ht="17.25" customHeight="1">
      <c r="A13" s="661"/>
      <c r="B13" s="308"/>
      <c r="C13" s="34" t="s">
        <v>223</v>
      </c>
      <c r="D13" s="342"/>
      <c r="E13" s="485">
        <v>11</v>
      </c>
      <c r="F13" s="485">
        <v>1</v>
      </c>
      <c r="G13" s="485">
        <v>1</v>
      </c>
      <c r="H13" s="485">
        <v>1</v>
      </c>
      <c r="I13" s="487" t="s">
        <v>714</v>
      </c>
      <c r="J13" s="485">
        <v>3</v>
      </c>
      <c r="K13" s="487" t="s">
        <v>714</v>
      </c>
      <c r="L13" s="487" t="s">
        <v>714</v>
      </c>
      <c r="M13" s="485">
        <v>1</v>
      </c>
      <c r="N13" s="34"/>
    </row>
    <row r="14" spans="1:14" ht="17.25" customHeight="1">
      <c r="A14" s="661"/>
      <c r="B14" s="308"/>
      <c r="C14" s="361" t="s">
        <v>222</v>
      </c>
      <c r="D14" s="342"/>
      <c r="E14" s="485">
        <v>2</v>
      </c>
      <c r="F14" s="485">
        <v>1</v>
      </c>
      <c r="G14" s="485">
        <v>2</v>
      </c>
      <c r="H14" s="487" t="s">
        <v>714</v>
      </c>
      <c r="I14" s="487" t="s">
        <v>714</v>
      </c>
      <c r="J14" s="485">
        <v>1</v>
      </c>
      <c r="K14" s="487" t="s">
        <v>714</v>
      </c>
      <c r="L14" s="487" t="s">
        <v>714</v>
      </c>
      <c r="M14" s="487" t="s">
        <v>714</v>
      </c>
      <c r="N14" s="34"/>
    </row>
    <row r="15" spans="1:14" ht="17.25" customHeight="1">
      <c r="A15" s="662"/>
      <c r="B15" s="333"/>
      <c r="C15" s="362" t="s">
        <v>217</v>
      </c>
      <c r="D15" s="363"/>
      <c r="E15" s="485">
        <v>9</v>
      </c>
      <c r="F15" s="487" t="s">
        <v>714</v>
      </c>
      <c r="G15" s="485">
        <v>1</v>
      </c>
      <c r="H15" s="487" t="s">
        <v>714</v>
      </c>
      <c r="I15" s="487" t="s">
        <v>714</v>
      </c>
      <c r="J15" s="485">
        <v>1</v>
      </c>
      <c r="K15" s="487" t="s">
        <v>714</v>
      </c>
      <c r="L15" s="487" t="s">
        <v>714</v>
      </c>
      <c r="M15" s="487" t="s">
        <v>714</v>
      </c>
      <c r="N15" s="34"/>
    </row>
    <row r="16" spans="1:14" ht="17.25" customHeight="1">
      <c r="A16" s="190"/>
      <c r="B16" s="190"/>
      <c r="C16" s="360" t="s">
        <v>418</v>
      </c>
      <c r="D16" s="47"/>
      <c r="E16" s="485">
        <v>13</v>
      </c>
      <c r="F16" s="485">
        <v>1</v>
      </c>
      <c r="G16" s="485">
        <v>6</v>
      </c>
      <c r="H16" s="487" t="s">
        <v>714</v>
      </c>
      <c r="I16" s="487" t="s">
        <v>714</v>
      </c>
      <c r="J16" s="487" t="s">
        <v>714</v>
      </c>
      <c r="K16" s="485">
        <v>1</v>
      </c>
      <c r="L16" s="485">
        <v>1</v>
      </c>
      <c r="M16" s="485">
        <v>3</v>
      </c>
      <c r="N16" s="34"/>
    </row>
    <row r="17" spans="1:14" ht="17.25" customHeight="1">
      <c r="A17" s="190" t="s">
        <v>589</v>
      </c>
      <c r="B17" s="190"/>
      <c r="C17" s="361" t="s">
        <v>590</v>
      </c>
      <c r="D17" s="294"/>
      <c r="E17" s="485">
        <v>126</v>
      </c>
      <c r="F17" s="485">
        <v>27</v>
      </c>
      <c r="G17" s="485">
        <v>6</v>
      </c>
      <c r="H17" s="485">
        <v>18</v>
      </c>
      <c r="I17" s="485">
        <v>7</v>
      </c>
      <c r="J17" s="485">
        <v>9</v>
      </c>
      <c r="K17" s="485">
        <v>17</v>
      </c>
      <c r="L17" s="487" t="s">
        <v>714</v>
      </c>
      <c r="M17" s="485">
        <v>25</v>
      </c>
      <c r="N17" s="34"/>
    </row>
    <row r="18" spans="1:14" ht="17.25" customHeight="1">
      <c r="A18" s="668" t="s">
        <v>221</v>
      </c>
      <c r="B18" s="364"/>
      <c r="C18" s="360" t="s">
        <v>220</v>
      </c>
      <c r="D18" s="342"/>
      <c r="E18" s="485">
        <v>8</v>
      </c>
      <c r="F18" s="487" t="s">
        <v>714</v>
      </c>
      <c r="G18" s="485">
        <v>1</v>
      </c>
      <c r="H18" s="485">
        <f>SUM(H19:H21)</f>
        <v>1</v>
      </c>
      <c r="I18" s="487" t="s">
        <v>714</v>
      </c>
      <c r="J18" s="487" t="s">
        <v>714</v>
      </c>
      <c r="K18" s="485">
        <v>1</v>
      </c>
      <c r="L18" s="487" t="s">
        <v>714</v>
      </c>
      <c r="M18" s="487" t="s">
        <v>714</v>
      </c>
      <c r="N18" s="34"/>
    </row>
    <row r="19" spans="1:14" ht="17.25" customHeight="1">
      <c r="A19" s="669"/>
      <c r="B19" s="365"/>
      <c r="C19" s="361" t="s">
        <v>219</v>
      </c>
      <c r="D19" s="342"/>
      <c r="E19" s="487" t="s">
        <v>714</v>
      </c>
      <c r="F19" s="487" t="s">
        <v>714</v>
      </c>
      <c r="G19" s="485">
        <v>1</v>
      </c>
      <c r="H19" s="487" t="s">
        <v>714</v>
      </c>
      <c r="I19" s="487" t="s">
        <v>714</v>
      </c>
      <c r="J19" s="487" t="s">
        <v>714</v>
      </c>
      <c r="K19" s="487" t="s">
        <v>714</v>
      </c>
      <c r="L19" s="487" t="s">
        <v>714</v>
      </c>
      <c r="M19" s="487" t="s">
        <v>714</v>
      </c>
      <c r="N19" s="34"/>
    </row>
    <row r="20" spans="1:14" ht="17.25" customHeight="1">
      <c r="A20" s="669"/>
      <c r="B20" s="365"/>
      <c r="C20" s="361" t="s">
        <v>218</v>
      </c>
      <c r="D20" s="342"/>
      <c r="E20" s="487" t="s">
        <v>714</v>
      </c>
      <c r="F20" s="487" t="s">
        <v>714</v>
      </c>
      <c r="G20" s="487" t="s">
        <v>714</v>
      </c>
      <c r="H20" s="485">
        <v>1</v>
      </c>
      <c r="I20" s="487" t="s">
        <v>714</v>
      </c>
      <c r="J20" s="487" t="s">
        <v>714</v>
      </c>
      <c r="K20" s="487" t="s">
        <v>714</v>
      </c>
      <c r="L20" s="487" t="s">
        <v>714</v>
      </c>
      <c r="M20" s="487" t="s">
        <v>714</v>
      </c>
      <c r="N20" s="34"/>
    </row>
    <row r="21" spans="1:14" ht="17.25" customHeight="1">
      <c r="A21" s="669"/>
      <c r="B21" s="365"/>
      <c r="C21" s="361" t="s">
        <v>217</v>
      </c>
      <c r="D21" s="342"/>
      <c r="E21" s="485">
        <v>8</v>
      </c>
      <c r="F21" s="487" t="s">
        <v>714</v>
      </c>
      <c r="G21" s="487" t="s">
        <v>714</v>
      </c>
      <c r="H21" s="487" t="s">
        <v>714</v>
      </c>
      <c r="I21" s="487" t="s">
        <v>714</v>
      </c>
      <c r="J21" s="487" t="s">
        <v>714</v>
      </c>
      <c r="K21" s="485">
        <v>1</v>
      </c>
      <c r="L21" s="487" t="s">
        <v>714</v>
      </c>
      <c r="M21" s="487" t="s">
        <v>714</v>
      </c>
      <c r="N21" s="34"/>
    </row>
    <row r="22" spans="1:14" ht="17.25" customHeight="1">
      <c r="A22" s="366"/>
      <c r="B22" s="366"/>
      <c r="C22" s="360" t="s">
        <v>419</v>
      </c>
      <c r="D22" s="341"/>
      <c r="E22" s="485">
        <v>21</v>
      </c>
      <c r="F22" s="485">
        <v>22</v>
      </c>
      <c r="G22" s="487" t="s">
        <v>714</v>
      </c>
      <c r="H22" s="487" t="s">
        <v>714</v>
      </c>
      <c r="I22" s="487" t="s">
        <v>714</v>
      </c>
      <c r="J22" s="485">
        <v>11</v>
      </c>
      <c r="K22" s="487" t="s">
        <v>714</v>
      </c>
      <c r="L22" s="487" t="s">
        <v>714</v>
      </c>
      <c r="M22" s="485">
        <v>1</v>
      </c>
      <c r="N22" s="34"/>
    </row>
    <row r="23" spans="1:14" ht="17.25" customHeight="1">
      <c r="A23" s="190"/>
      <c r="B23" s="190"/>
      <c r="C23" s="361" t="s">
        <v>420</v>
      </c>
      <c r="D23" s="342"/>
      <c r="E23" s="485">
        <v>7</v>
      </c>
      <c r="F23" s="487" t="s">
        <v>714</v>
      </c>
      <c r="G23" s="487" t="s">
        <v>714</v>
      </c>
      <c r="H23" s="487" t="s">
        <v>714</v>
      </c>
      <c r="I23" s="487" t="s">
        <v>714</v>
      </c>
      <c r="J23" s="487" t="s">
        <v>714</v>
      </c>
      <c r="K23" s="487" t="s">
        <v>714</v>
      </c>
      <c r="L23" s="487" t="s">
        <v>714</v>
      </c>
      <c r="M23" s="487" t="s">
        <v>714</v>
      </c>
      <c r="N23" s="34"/>
    </row>
    <row r="24" spans="1:14" ht="17.25" customHeight="1">
      <c r="A24" s="190"/>
      <c r="B24" s="190"/>
      <c r="C24" s="361" t="s">
        <v>421</v>
      </c>
      <c r="D24" s="342"/>
      <c r="E24" s="487" t="s">
        <v>714</v>
      </c>
      <c r="F24" s="485">
        <v>1</v>
      </c>
      <c r="G24" s="487" t="s">
        <v>714</v>
      </c>
      <c r="H24" s="487" t="s">
        <v>714</v>
      </c>
      <c r="I24" s="487" t="s">
        <v>714</v>
      </c>
      <c r="J24" s="485">
        <v>1</v>
      </c>
      <c r="K24" s="487" t="s">
        <v>714</v>
      </c>
      <c r="L24" s="487" t="s">
        <v>714</v>
      </c>
      <c r="M24" s="487" t="s">
        <v>714</v>
      </c>
      <c r="N24" s="34"/>
    </row>
    <row r="25" spans="1:14" ht="17.25" customHeight="1">
      <c r="A25" s="190"/>
      <c r="B25" s="190"/>
      <c r="C25" s="361" t="s">
        <v>422</v>
      </c>
      <c r="D25" s="342"/>
      <c r="E25" s="487" t="s">
        <v>714</v>
      </c>
      <c r="F25" s="485">
        <v>1</v>
      </c>
      <c r="G25" s="487" t="s">
        <v>714</v>
      </c>
      <c r="H25" s="487" t="s">
        <v>714</v>
      </c>
      <c r="I25" s="487" t="s">
        <v>714</v>
      </c>
      <c r="J25" s="485">
        <v>1</v>
      </c>
      <c r="K25" s="487" t="s">
        <v>714</v>
      </c>
      <c r="L25" s="487" t="s">
        <v>714</v>
      </c>
      <c r="M25" s="487" t="s">
        <v>714</v>
      </c>
      <c r="N25" s="34"/>
    </row>
    <row r="26" spans="1:14" ht="17.25" customHeight="1">
      <c r="A26" s="190"/>
      <c r="B26" s="190"/>
      <c r="C26" s="361" t="s">
        <v>423</v>
      </c>
      <c r="D26" s="342"/>
      <c r="E26" s="485">
        <v>68</v>
      </c>
      <c r="F26" s="485">
        <v>25</v>
      </c>
      <c r="G26" s="485">
        <v>10</v>
      </c>
      <c r="H26" s="485">
        <v>6</v>
      </c>
      <c r="I26" s="487" t="s">
        <v>714</v>
      </c>
      <c r="J26" s="485">
        <v>12</v>
      </c>
      <c r="K26" s="487" t="s">
        <v>714</v>
      </c>
      <c r="L26" s="485">
        <v>19</v>
      </c>
      <c r="M26" s="487" t="s">
        <v>714</v>
      </c>
      <c r="N26" s="34"/>
    </row>
    <row r="27" spans="1:14" ht="17.25" customHeight="1">
      <c r="A27" s="190"/>
      <c r="B27" s="190"/>
      <c r="C27" s="361" t="s">
        <v>424</v>
      </c>
      <c r="D27" s="342"/>
      <c r="E27" s="485">
        <v>5</v>
      </c>
      <c r="F27" s="487" t="s">
        <v>714</v>
      </c>
      <c r="G27" s="487" t="s">
        <v>714</v>
      </c>
      <c r="H27" s="487" t="s">
        <v>714</v>
      </c>
      <c r="I27" s="487" t="s">
        <v>714</v>
      </c>
      <c r="J27" s="487" t="s">
        <v>714</v>
      </c>
      <c r="K27" s="485">
        <v>2</v>
      </c>
      <c r="L27" s="487" t="s">
        <v>714</v>
      </c>
      <c r="M27" s="487" t="s">
        <v>714</v>
      </c>
      <c r="N27" s="34"/>
    </row>
    <row r="28" spans="1:14" ht="17.25" customHeight="1">
      <c r="A28" s="190"/>
      <c r="B28" s="190"/>
      <c r="C28" s="361" t="s">
        <v>425</v>
      </c>
      <c r="D28" s="342"/>
      <c r="E28" s="485">
        <v>19</v>
      </c>
      <c r="F28" s="485">
        <v>6</v>
      </c>
      <c r="G28" s="485">
        <v>1</v>
      </c>
      <c r="H28" s="485">
        <v>7</v>
      </c>
      <c r="I28" s="487" t="s">
        <v>714</v>
      </c>
      <c r="J28" s="485">
        <v>4</v>
      </c>
      <c r="K28" s="487" t="s">
        <v>714</v>
      </c>
      <c r="L28" s="485">
        <v>3</v>
      </c>
      <c r="M28" s="487" t="s">
        <v>714</v>
      </c>
      <c r="N28" s="34"/>
    </row>
    <row r="29" spans="1:14" ht="17.25" customHeight="1">
      <c r="A29" s="190"/>
      <c r="B29" s="190"/>
      <c r="C29" s="361" t="s">
        <v>426</v>
      </c>
      <c r="D29" s="342"/>
      <c r="E29" s="485">
        <v>10</v>
      </c>
      <c r="F29" s="485">
        <v>4</v>
      </c>
      <c r="G29" s="485">
        <v>7</v>
      </c>
      <c r="H29" s="485">
        <v>3</v>
      </c>
      <c r="I29" s="487" t="s">
        <v>714</v>
      </c>
      <c r="J29" s="487" t="s">
        <v>714</v>
      </c>
      <c r="K29" s="485">
        <v>1</v>
      </c>
      <c r="L29" s="485">
        <v>1</v>
      </c>
      <c r="M29" s="487" t="s">
        <v>714</v>
      </c>
      <c r="N29" s="34"/>
    </row>
    <row r="30" spans="1:14" ht="17.25" customHeight="1">
      <c r="A30" s="190"/>
      <c r="B30" s="190"/>
      <c r="C30" s="361" t="s">
        <v>427</v>
      </c>
      <c r="D30" s="342"/>
      <c r="E30" s="485">
        <v>18</v>
      </c>
      <c r="F30" s="485">
        <v>7</v>
      </c>
      <c r="G30" s="485">
        <v>1</v>
      </c>
      <c r="H30" s="485">
        <v>2</v>
      </c>
      <c r="I30" s="487" t="s">
        <v>714</v>
      </c>
      <c r="J30" s="485">
        <v>6</v>
      </c>
      <c r="K30" s="487" t="s">
        <v>714</v>
      </c>
      <c r="L30" s="485">
        <v>1</v>
      </c>
      <c r="M30" s="485">
        <v>4</v>
      </c>
      <c r="N30" s="34"/>
    </row>
    <row r="31" spans="1:14" ht="17.25" customHeight="1">
      <c r="A31" s="190"/>
      <c r="B31" s="190"/>
      <c r="C31" s="361" t="s">
        <v>428</v>
      </c>
      <c r="D31" s="342"/>
      <c r="E31" s="485">
        <v>1</v>
      </c>
      <c r="F31" s="485">
        <v>8</v>
      </c>
      <c r="G31" s="487" t="s">
        <v>714</v>
      </c>
      <c r="H31" s="485">
        <v>1</v>
      </c>
      <c r="I31" s="487" t="s">
        <v>714</v>
      </c>
      <c r="J31" s="487" t="s">
        <v>714</v>
      </c>
      <c r="K31" s="487" t="s">
        <v>714</v>
      </c>
      <c r="L31" s="485">
        <v>1</v>
      </c>
      <c r="M31" s="487" t="s">
        <v>714</v>
      </c>
      <c r="N31" s="34"/>
    </row>
    <row r="32" spans="1:14" ht="17.25" customHeight="1">
      <c r="A32" s="190"/>
      <c r="B32" s="190"/>
      <c r="C32" s="361" t="s">
        <v>429</v>
      </c>
      <c r="D32" s="342"/>
      <c r="E32" s="485">
        <v>30</v>
      </c>
      <c r="F32" s="485">
        <v>2</v>
      </c>
      <c r="G32" s="485">
        <v>17</v>
      </c>
      <c r="H32" s="487" t="s">
        <v>714</v>
      </c>
      <c r="I32" s="487" t="s">
        <v>714</v>
      </c>
      <c r="J32" s="485">
        <v>6</v>
      </c>
      <c r="K32" s="485">
        <v>16</v>
      </c>
      <c r="L32" s="487" t="s">
        <v>714</v>
      </c>
      <c r="M32" s="485">
        <v>3</v>
      </c>
      <c r="N32" s="34"/>
    </row>
    <row r="33" spans="1:14" ht="17.25" customHeight="1">
      <c r="A33" s="190"/>
      <c r="B33" s="190"/>
      <c r="C33" s="361" t="s">
        <v>217</v>
      </c>
      <c r="D33" s="342"/>
      <c r="E33" s="485">
        <v>47</v>
      </c>
      <c r="F33" s="485">
        <v>5</v>
      </c>
      <c r="G33" s="485">
        <v>6</v>
      </c>
      <c r="H33" s="487" t="s">
        <v>714</v>
      </c>
      <c r="I33" s="487" t="s">
        <v>714</v>
      </c>
      <c r="J33" s="485">
        <v>8</v>
      </c>
      <c r="K33" s="485">
        <v>1</v>
      </c>
      <c r="L33" s="487" t="s">
        <v>714</v>
      </c>
      <c r="M33" s="485">
        <v>7</v>
      </c>
      <c r="N33" s="34"/>
    </row>
    <row r="34" spans="1:14" ht="3.75" customHeight="1" thickBot="1">
      <c r="A34" s="45"/>
      <c r="B34" s="45"/>
      <c r="C34" s="45"/>
      <c r="D34" s="344"/>
      <c r="E34" s="367"/>
      <c r="F34" s="367"/>
      <c r="G34" s="367"/>
      <c r="H34" s="367"/>
      <c r="I34" s="367"/>
      <c r="J34" s="367"/>
      <c r="K34" s="367"/>
      <c r="L34" s="367"/>
      <c r="M34" s="367"/>
      <c r="N34" s="34"/>
    </row>
    <row r="35" spans="1:14" ht="18" customHeight="1">
      <c r="A35" s="44" t="s">
        <v>609</v>
      </c>
      <c r="N35" s="34"/>
    </row>
    <row r="36" ht="12" customHeight="1">
      <c r="N36" s="34"/>
    </row>
    <row r="40" ht="16.5" customHeight="1">
      <c r="N40" s="34"/>
    </row>
    <row r="41" ht="14.25" customHeight="1">
      <c r="N41" s="34"/>
    </row>
    <row r="42" ht="14.25" customHeight="1">
      <c r="N42" s="34"/>
    </row>
    <row r="43" ht="13.5">
      <c r="N43" s="34"/>
    </row>
    <row r="46" ht="18.75" customHeight="1"/>
    <row r="50" ht="15" customHeight="1"/>
    <row r="51" ht="15" customHeight="1"/>
    <row r="52" spans="1:3" ht="26.25" customHeight="1">
      <c r="A52" s="34"/>
      <c r="B52" s="34"/>
      <c r="C52" s="34"/>
    </row>
    <row r="53" spans="1:3" ht="16.5" customHeight="1">
      <c r="A53" s="667" t="s">
        <v>599</v>
      </c>
      <c r="B53" s="667"/>
      <c r="C53" s="667"/>
    </row>
  </sheetData>
  <mergeCells count="6">
    <mergeCell ref="A53:C53"/>
    <mergeCell ref="A1:M1"/>
    <mergeCell ref="A18:A21"/>
    <mergeCell ref="A5:C5"/>
    <mergeCell ref="A3:C3"/>
    <mergeCell ref="A6:A15"/>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dimension ref="A1:N15"/>
  <sheetViews>
    <sheetView showGridLines="0" workbookViewId="0" topLeftCell="A1">
      <selection activeCell="A2" sqref="A2"/>
    </sheetView>
  </sheetViews>
  <sheetFormatPr defaultColWidth="9.00390625" defaultRowHeight="19.5" customHeight="1"/>
  <cols>
    <col min="1" max="1" width="10.75390625" style="368" customWidth="1"/>
    <col min="2" max="14" width="7.50390625" style="368" customWidth="1"/>
    <col min="15" max="15" width="8.125" style="368" customWidth="1"/>
    <col min="16" max="16384" width="10.625" style="368" customWidth="1"/>
  </cols>
  <sheetData>
    <row r="1" spans="1:14" s="483" customFormat="1" ht="17.25">
      <c r="A1" s="646" t="s">
        <v>591</v>
      </c>
      <c r="B1" s="646"/>
      <c r="C1" s="646"/>
      <c r="D1" s="646"/>
      <c r="E1" s="646"/>
      <c r="F1" s="646"/>
      <c r="G1" s="646"/>
      <c r="H1" s="646"/>
      <c r="I1" s="646"/>
      <c r="J1" s="646"/>
      <c r="K1" s="646"/>
      <c r="L1" s="646"/>
      <c r="M1" s="646"/>
      <c r="N1" s="646"/>
    </row>
    <row r="2" spans="1:11" s="483" customFormat="1" ht="5.25" customHeight="1">
      <c r="A2" s="478"/>
      <c r="B2" s="478"/>
      <c r="C2" s="478"/>
      <c r="D2" s="478"/>
      <c r="E2" s="478"/>
      <c r="F2" s="478"/>
      <c r="G2" s="478"/>
      <c r="H2" s="478"/>
      <c r="I2" s="478"/>
      <c r="J2" s="478"/>
      <c r="K2" s="478"/>
    </row>
    <row r="3" spans="1:14" s="483" customFormat="1" ht="15" customHeight="1">
      <c r="A3" s="478"/>
      <c r="B3" s="478"/>
      <c r="C3" s="478"/>
      <c r="D3" s="478"/>
      <c r="E3" s="478"/>
      <c r="F3" s="478"/>
      <c r="G3" s="478"/>
      <c r="H3" s="478"/>
      <c r="I3" s="478"/>
      <c r="J3" s="478"/>
      <c r="L3" s="687" t="s">
        <v>712</v>
      </c>
      <c r="M3" s="687"/>
      <c r="N3" s="687"/>
    </row>
    <row r="4" spans="2:14" ht="3" customHeight="1" thickBot="1">
      <c r="B4" s="377"/>
      <c r="C4" s="377"/>
      <c r="D4" s="377"/>
      <c r="E4" s="377"/>
      <c r="F4" s="377"/>
      <c r="G4" s="377"/>
      <c r="M4" s="677"/>
      <c r="N4" s="677"/>
    </row>
    <row r="5" spans="1:14" s="369" customFormat="1" ht="19.5" customHeight="1">
      <c r="A5" s="678" t="s">
        <v>433</v>
      </c>
      <c r="B5" s="685" t="s">
        <v>393</v>
      </c>
      <c r="C5" s="686"/>
      <c r="D5" s="678" t="s">
        <v>592</v>
      </c>
      <c r="E5" s="679"/>
      <c r="F5" s="678" t="s">
        <v>593</v>
      </c>
      <c r="G5" s="679"/>
      <c r="H5" s="679"/>
      <c r="I5" s="672" t="s">
        <v>594</v>
      </c>
      <c r="J5" s="672"/>
      <c r="K5" s="672"/>
      <c r="L5" s="672"/>
      <c r="M5" s="672"/>
      <c r="N5" s="672"/>
    </row>
    <row r="6" spans="1:14" s="369" customFormat="1" ht="19.5" customHeight="1">
      <c r="A6" s="683"/>
      <c r="B6" s="689" t="s">
        <v>595</v>
      </c>
      <c r="C6" s="691" t="s">
        <v>596</v>
      </c>
      <c r="D6" s="688" t="s">
        <v>430</v>
      </c>
      <c r="E6" s="689" t="s">
        <v>597</v>
      </c>
      <c r="F6" s="688" t="s">
        <v>430</v>
      </c>
      <c r="G6" s="673" t="s">
        <v>711</v>
      </c>
      <c r="H6" s="675" t="s">
        <v>431</v>
      </c>
      <c r="I6" s="688" t="s">
        <v>430</v>
      </c>
      <c r="J6" s="689" t="s">
        <v>598</v>
      </c>
      <c r="K6" s="675" t="s">
        <v>441</v>
      </c>
      <c r="L6" s="675" t="s">
        <v>432</v>
      </c>
      <c r="M6" s="680" t="s">
        <v>394</v>
      </c>
      <c r="N6" s="681"/>
    </row>
    <row r="7" spans="1:14" s="370" customFormat="1" ht="19.5" customHeight="1">
      <c r="A7" s="684"/>
      <c r="B7" s="690"/>
      <c r="C7" s="690"/>
      <c r="D7" s="674"/>
      <c r="E7" s="690"/>
      <c r="F7" s="674"/>
      <c r="G7" s="674"/>
      <c r="H7" s="676"/>
      <c r="I7" s="674"/>
      <c r="J7" s="690"/>
      <c r="K7" s="676"/>
      <c r="L7" s="676"/>
      <c r="M7" s="379" t="s">
        <v>395</v>
      </c>
      <c r="N7" s="380" t="s">
        <v>396</v>
      </c>
    </row>
    <row r="8" spans="1:14" s="370" customFormat="1" ht="6" customHeight="1">
      <c r="A8" s="378"/>
      <c r="B8" s="381"/>
      <c r="C8" s="382"/>
      <c r="D8" s="382"/>
      <c r="E8" s="382"/>
      <c r="F8" s="382"/>
      <c r="G8" s="382"/>
      <c r="H8" s="382"/>
      <c r="I8" s="382"/>
      <c r="J8" s="382"/>
      <c r="K8" s="382"/>
      <c r="L8" s="382"/>
      <c r="M8" s="382"/>
      <c r="N8" s="382"/>
    </row>
    <row r="9" spans="1:14" s="371" customFormat="1" ht="30" customHeight="1">
      <c r="A9" s="47" t="s">
        <v>280</v>
      </c>
      <c r="B9" s="484">
        <v>153773</v>
      </c>
      <c r="C9" s="325">
        <v>409141</v>
      </c>
      <c r="D9" s="325">
        <v>160922</v>
      </c>
      <c r="E9" s="325">
        <v>441</v>
      </c>
      <c r="F9" s="325">
        <v>160922</v>
      </c>
      <c r="G9" s="325">
        <v>101975</v>
      </c>
      <c r="H9" s="325">
        <v>58947</v>
      </c>
      <c r="I9" s="325">
        <v>160922</v>
      </c>
      <c r="J9" s="325">
        <v>134137</v>
      </c>
      <c r="K9" s="325">
        <v>4560</v>
      </c>
      <c r="L9" s="325">
        <v>8032</v>
      </c>
      <c r="M9" s="325">
        <v>14178</v>
      </c>
      <c r="N9" s="325">
        <v>15</v>
      </c>
    </row>
    <row r="10" spans="1:14" s="371" customFormat="1" ht="30" customHeight="1">
      <c r="A10" s="47">
        <v>14</v>
      </c>
      <c r="B10" s="484">
        <v>155662</v>
      </c>
      <c r="C10" s="325">
        <v>410128</v>
      </c>
      <c r="D10" s="325">
        <v>161830</v>
      </c>
      <c r="E10" s="325">
        <v>443</v>
      </c>
      <c r="F10" s="325">
        <v>161830</v>
      </c>
      <c r="G10" s="325">
        <v>101995</v>
      </c>
      <c r="H10" s="325">
        <v>59835</v>
      </c>
      <c r="I10" s="325">
        <v>161830</v>
      </c>
      <c r="J10" s="325">
        <v>134237</v>
      </c>
      <c r="K10" s="325">
        <v>5680</v>
      </c>
      <c r="L10" s="325">
        <v>7557</v>
      </c>
      <c r="M10" s="325">
        <v>14344</v>
      </c>
      <c r="N10" s="325">
        <v>12</v>
      </c>
    </row>
    <row r="11" spans="1:14" s="371" customFormat="1" ht="30" customHeight="1">
      <c r="A11" s="47">
        <v>15</v>
      </c>
      <c r="B11" s="484">
        <v>157116</v>
      </c>
      <c r="C11" s="325">
        <v>410400</v>
      </c>
      <c r="D11" s="325">
        <v>156042</v>
      </c>
      <c r="E11" s="325">
        <v>428</v>
      </c>
      <c r="F11" s="325">
        <v>156042</v>
      </c>
      <c r="G11" s="325">
        <v>102613</v>
      </c>
      <c r="H11" s="325">
        <v>53429</v>
      </c>
      <c r="I11" s="325">
        <v>156042</v>
      </c>
      <c r="J11" s="325">
        <v>134186</v>
      </c>
      <c r="K11" s="325">
        <v>6083</v>
      </c>
      <c r="L11" s="325">
        <v>7306</v>
      </c>
      <c r="M11" s="325">
        <v>8457</v>
      </c>
      <c r="N11" s="325">
        <v>10</v>
      </c>
    </row>
    <row r="12" spans="1:14" s="371" customFormat="1" ht="30" customHeight="1">
      <c r="A12" s="47">
        <v>16</v>
      </c>
      <c r="B12" s="484">
        <v>158625</v>
      </c>
      <c r="C12" s="325">
        <v>410493</v>
      </c>
      <c r="D12" s="325">
        <v>151688</v>
      </c>
      <c r="E12" s="325">
        <v>416</v>
      </c>
      <c r="F12" s="325">
        <v>151688</v>
      </c>
      <c r="G12" s="325">
        <v>100765</v>
      </c>
      <c r="H12" s="325">
        <v>50923</v>
      </c>
      <c r="I12" s="325">
        <v>151688</v>
      </c>
      <c r="J12" s="325">
        <v>130910</v>
      </c>
      <c r="K12" s="325">
        <v>6727</v>
      </c>
      <c r="L12" s="325">
        <v>7187</v>
      </c>
      <c r="M12" s="325">
        <v>6858</v>
      </c>
      <c r="N12" s="325">
        <v>6</v>
      </c>
    </row>
    <row r="13" spans="1:14" s="439" customFormat="1" ht="30" customHeight="1">
      <c r="A13" s="390">
        <v>17</v>
      </c>
      <c r="B13" s="508">
        <v>163814</v>
      </c>
      <c r="C13" s="509">
        <v>422087</v>
      </c>
      <c r="D13" s="509">
        <v>153367</v>
      </c>
      <c r="E13" s="509">
        <v>420</v>
      </c>
      <c r="F13" s="509">
        <v>153367</v>
      </c>
      <c r="G13" s="509">
        <v>100649</v>
      </c>
      <c r="H13" s="509">
        <v>52718</v>
      </c>
      <c r="I13" s="509">
        <v>153367</v>
      </c>
      <c r="J13" s="509">
        <v>131392</v>
      </c>
      <c r="K13" s="509">
        <v>6914</v>
      </c>
      <c r="L13" s="509">
        <v>7119</v>
      </c>
      <c r="M13" s="509">
        <v>7934</v>
      </c>
      <c r="N13" s="509">
        <v>8</v>
      </c>
    </row>
    <row r="14" spans="1:14" s="371" customFormat="1" ht="6" customHeight="1" thickBot="1">
      <c r="A14" s="372"/>
      <c r="B14" s="373"/>
      <c r="C14" s="374"/>
      <c r="D14" s="374"/>
      <c r="E14" s="374"/>
      <c r="F14" s="374"/>
      <c r="G14" s="374"/>
      <c r="H14" s="374"/>
      <c r="I14" s="374"/>
      <c r="J14" s="374"/>
      <c r="K14" s="374"/>
      <c r="L14" s="374"/>
      <c r="M14" s="374"/>
      <c r="N14" s="374"/>
    </row>
    <row r="15" spans="1:14" s="371" customFormat="1" ht="18.75" customHeight="1">
      <c r="A15" s="682"/>
      <c r="B15" s="682"/>
      <c r="C15" s="682"/>
      <c r="D15" s="375"/>
      <c r="E15" s="375"/>
      <c r="F15" s="375"/>
      <c r="G15" s="375"/>
      <c r="H15" s="375"/>
      <c r="I15" s="375"/>
      <c r="J15" s="376"/>
      <c r="K15" s="376"/>
      <c r="L15" s="376"/>
      <c r="M15" s="376"/>
      <c r="N15" s="376"/>
    </row>
    <row r="16" s="371" customFormat="1" ht="18" customHeight="1"/>
    <row r="17" s="371" customFormat="1" ht="18" customHeight="1"/>
  </sheetData>
  <mergeCells count="21">
    <mergeCell ref="L3:N3"/>
    <mergeCell ref="A1:N1"/>
    <mergeCell ref="I6:I7"/>
    <mergeCell ref="J6:J7"/>
    <mergeCell ref="K6:K7"/>
    <mergeCell ref="B6:B7"/>
    <mergeCell ref="C6:C7"/>
    <mergeCell ref="D6:D7"/>
    <mergeCell ref="E6:E7"/>
    <mergeCell ref="F6:F7"/>
    <mergeCell ref="A15:C15"/>
    <mergeCell ref="A5:A7"/>
    <mergeCell ref="B5:C5"/>
    <mergeCell ref="D5:E5"/>
    <mergeCell ref="I5:N5"/>
    <mergeCell ref="G6:G7"/>
    <mergeCell ref="H6:H7"/>
    <mergeCell ref="M4:N4"/>
    <mergeCell ref="F5:H5"/>
    <mergeCell ref="L6:L7"/>
    <mergeCell ref="M6:N6"/>
  </mergeCells>
  <conditionalFormatting sqref="B9:N13 D14:N15 B14:C14">
    <cfRule type="cellIs" priority="1" dxfId="0"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L15"/>
  <sheetViews>
    <sheetView showGridLines="0" workbookViewId="0" topLeftCell="A1">
      <selection activeCell="A2" sqref="A2"/>
    </sheetView>
  </sheetViews>
  <sheetFormatPr defaultColWidth="9.00390625" defaultRowHeight="13.5"/>
  <cols>
    <col min="1" max="1" width="11.625" style="5" customWidth="1"/>
    <col min="2" max="11" width="8.50390625" style="4" customWidth="1"/>
    <col min="12" max="16384" width="9.00390625" style="3" customWidth="1"/>
  </cols>
  <sheetData>
    <row r="1" spans="1:11" s="5" customFormat="1" ht="21" customHeight="1">
      <c r="A1" s="693" t="s">
        <v>581</v>
      </c>
      <c r="B1" s="693"/>
      <c r="C1" s="693"/>
      <c r="D1" s="693"/>
      <c r="E1" s="693"/>
      <c r="F1" s="693"/>
      <c r="G1" s="693"/>
      <c r="H1" s="693"/>
      <c r="I1" s="693"/>
      <c r="J1" s="693"/>
      <c r="K1" s="693"/>
    </row>
    <row r="2" spans="1:11" s="5" customFormat="1" ht="9" customHeight="1">
      <c r="A2" s="6"/>
      <c r="B2" s="7"/>
      <c r="C2" s="7"/>
      <c r="D2" s="7"/>
      <c r="E2" s="7"/>
      <c r="F2" s="7"/>
      <c r="G2" s="7"/>
      <c r="H2" s="7"/>
      <c r="I2" s="7"/>
      <c r="J2" s="7"/>
      <c r="K2" s="7"/>
    </row>
    <row r="3" spans="1:12" s="54" customFormat="1" ht="18.75" customHeight="1" thickBot="1">
      <c r="A3" s="284"/>
      <c r="B3" s="284"/>
      <c r="C3" s="284"/>
      <c r="D3" s="284"/>
      <c r="E3" s="284"/>
      <c r="F3" s="284"/>
      <c r="G3" s="284"/>
      <c r="H3" s="284"/>
      <c r="I3" s="284"/>
      <c r="J3" s="692" t="s">
        <v>676</v>
      </c>
      <c r="K3" s="692"/>
      <c r="L3" s="285"/>
    </row>
    <row r="4" spans="1:12" s="54" customFormat="1" ht="18" customHeight="1">
      <c r="A4" s="532" t="s">
        <v>662</v>
      </c>
      <c r="B4" s="704" t="s">
        <v>415</v>
      </c>
      <c r="C4" s="704"/>
      <c r="D4" s="704"/>
      <c r="E4" s="704"/>
      <c r="F4" s="704"/>
      <c r="G4" s="704"/>
      <c r="H4" s="704"/>
      <c r="I4" s="704" t="s">
        <v>416</v>
      </c>
      <c r="J4" s="704"/>
      <c r="K4" s="705"/>
      <c r="L4" s="285"/>
    </row>
    <row r="5" spans="1:12" s="48" customFormat="1" ht="18" customHeight="1">
      <c r="A5" s="694"/>
      <c r="B5" s="695" t="s">
        <v>414</v>
      </c>
      <c r="C5" s="700" t="s">
        <v>675</v>
      </c>
      <c r="D5" s="696" t="s">
        <v>130</v>
      </c>
      <c r="E5" s="706" t="s">
        <v>674</v>
      </c>
      <c r="F5" s="697" t="s">
        <v>131</v>
      </c>
      <c r="G5" s="698"/>
      <c r="H5" s="699"/>
      <c r="I5" s="695" t="s">
        <v>414</v>
      </c>
      <c r="J5" s="700" t="s">
        <v>132</v>
      </c>
      <c r="K5" s="702" t="s">
        <v>133</v>
      </c>
      <c r="L5" s="253"/>
    </row>
    <row r="6" spans="1:12" s="48" customFormat="1" ht="18" customHeight="1">
      <c r="A6" s="694"/>
      <c r="B6" s="695"/>
      <c r="C6" s="701"/>
      <c r="D6" s="696"/>
      <c r="E6" s="707"/>
      <c r="F6" s="450" t="s">
        <v>675</v>
      </c>
      <c r="G6" s="286" t="s">
        <v>130</v>
      </c>
      <c r="H6" s="286" t="s">
        <v>674</v>
      </c>
      <c r="I6" s="695"/>
      <c r="J6" s="701"/>
      <c r="K6" s="703"/>
      <c r="L6" s="253"/>
    </row>
    <row r="7" spans="1:12" s="44" customFormat="1" ht="6" customHeight="1">
      <c r="A7" s="47"/>
      <c r="B7" s="51"/>
      <c r="C7" s="51"/>
      <c r="D7" s="51"/>
      <c r="E7" s="51"/>
      <c r="F7" s="51"/>
      <c r="G7" s="51"/>
      <c r="H7" s="51"/>
      <c r="I7" s="51"/>
      <c r="J7" s="51"/>
      <c r="K7" s="51"/>
      <c r="L7" s="34"/>
    </row>
    <row r="8" spans="1:12" s="44" customFormat="1" ht="24" customHeight="1">
      <c r="A8" s="47" t="s">
        <v>280</v>
      </c>
      <c r="B8" s="51">
        <v>12898</v>
      </c>
      <c r="C8" s="51">
        <v>3756</v>
      </c>
      <c r="D8" s="51">
        <v>9142</v>
      </c>
      <c r="E8" s="287" t="s">
        <v>382</v>
      </c>
      <c r="F8" s="51">
        <v>15</v>
      </c>
      <c r="G8" s="51">
        <v>34</v>
      </c>
      <c r="H8" s="287" t="s">
        <v>382</v>
      </c>
      <c r="I8" s="51">
        <v>12898</v>
      </c>
      <c r="J8" s="51">
        <v>12898</v>
      </c>
      <c r="K8" s="287" t="s">
        <v>382</v>
      </c>
      <c r="L8" s="34"/>
    </row>
    <row r="9" spans="1:12" s="44" customFormat="1" ht="24" customHeight="1">
      <c r="A9" s="47">
        <v>14</v>
      </c>
      <c r="B9" s="51">
        <v>12313</v>
      </c>
      <c r="C9" s="51">
        <v>3666</v>
      </c>
      <c r="D9" s="51">
        <v>8647</v>
      </c>
      <c r="E9" s="287" t="s">
        <v>382</v>
      </c>
      <c r="F9" s="51">
        <v>15</v>
      </c>
      <c r="G9" s="51">
        <v>30</v>
      </c>
      <c r="H9" s="287" t="s">
        <v>382</v>
      </c>
      <c r="I9" s="51">
        <v>12313</v>
      </c>
      <c r="J9" s="51">
        <v>12251</v>
      </c>
      <c r="K9" s="287">
        <v>62</v>
      </c>
      <c r="L9" s="34"/>
    </row>
    <row r="10" spans="1:12" s="44" customFormat="1" ht="24" customHeight="1">
      <c r="A10" s="47">
        <v>15</v>
      </c>
      <c r="B10" s="51">
        <v>11999</v>
      </c>
      <c r="C10" s="51">
        <v>3659</v>
      </c>
      <c r="D10" s="51">
        <v>8340</v>
      </c>
      <c r="E10" s="287" t="s">
        <v>382</v>
      </c>
      <c r="F10" s="51">
        <v>15</v>
      </c>
      <c r="G10" s="51">
        <v>28</v>
      </c>
      <c r="H10" s="287" t="s">
        <v>382</v>
      </c>
      <c r="I10" s="51">
        <v>11999</v>
      </c>
      <c r="J10" s="51">
        <v>11974</v>
      </c>
      <c r="K10" s="287">
        <v>25</v>
      </c>
      <c r="L10" s="34"/>
    </row>
    <row r="11" spans="1:12" s="44" customFormat="1" ht="24" customHeight="1">
      <c r="A11" s="47">
        <v>16</v>
      </c>
      <c r="B11" s="51">
        <v>10730</v>
      </c>
      <c r="C11" s="51">
        <v>3123</v>
      </c>
      <c r="D11" s="51">
        <v>7607</v>
      </c>
      <c r="E11" s="288" t="s">
        <v>382</v>
      </c>
      <c r="F11" s="51">
        <v>13</v>
      </c>
      <c r="G11" s="51">
        <v>26</v>
      </c>
      <c r="H11" s="288" t="s">
        <v>382</v>
      </c>
      <c r="I11" s="51">
        <v>10730</v>
      </c>
      <c r="J11" s="51">
        <v>7928</v>
      </c>
      <c r="K11" s="287">
        <v>2802</v>
      </c>
      <c r="L11" s="34"/>
    </row>
    <row r="12" spans="1:12" s="10" customFormat="1" ht="24" customHeight="1">
      <c r="A12" s="390">
        <v>17</v>
      </c>
      <c r="B12" s="430">
        <v>9586</v>
      </c>
      <c r="C12" s="431">
        <v>2551</v>
      </c>
      <c r="D12" s="431">
        <v>6922</v>
      </c>
      <c r="E12" s="431">
        <v>113</v>
      </c>
      <c r="F12" s="431">
        <v>10</v>
      </c>
      <c r="G12" s="431">
        <v>24</v>
      </c>
      <c r="H12" s="431">
        <v>2</v>
      </c>
      <c r="I12" s="431">
        <v>9586</v>
      </c>
      <c r="J12" s="451" t="s">
        <v>382</v>
      </c>
      <c r="K12" s="431">
        <v>9586</v>
      </c>
      <c r="L12" s="30"/>
    </row>
    <row r="13" spans="1:12" s="44" customFormat="1" ht="5.25" customHeight="1" thickBot="1">
      <c r="A13" s="61"/>
      <c r="B13" s="289"/>
      <c r="C13" s="290"/>
      <c r="D13" s="290"/>
      <c r="E13" s="290"/>
      <c r="F13" s="290"/>
      <c r="G13" s="290"/>
      <c r="H13" s="290"/>
      <c r="I13" s="290"/>
      <c r="J13" s="290"/>
      <c r="K13" s="290"/>
      <c r="L13" s="34"/>
    </row>
    <row r="14" spans="1:12" s="90" customFormat="1" ht="18" customHeight="1">
      <c r="A14" s="44" t="s">
        <v>582</v>
      </c>
      <c r="B14" s="291"/>
      <c r="C14" s="291"/>
      <c r="D14" s="291"/>
      <c r="E14" s="291"/>
      <c r="F14" s="291"/>
      <c r="G14" s="291"/>
      <c r="H14" s="291"/>
      <c r="I14" s="291"/>
      <c r="J14" s="291"/>
      <c r="K14" s="291"/>
      <c r="L14" s="42"/>
    </row>
    <row r="15" spans="1:11" s="43" customFormat="1" ht="13.5">
      <c r="A15" s="249"/>
      <c r="B15" s="282"/>
      <c r="C15" s="282"/>
      <c r="D15" s="282"/>
      <c r="E15" s="282"/>
      <c r="F15" s="282"/>
      <c r="G15" s="282"/>
      <c r="H15" s="282"/>
      <c r="I15" s="282"/>
      <c r="J15" s="282"/>
      <c r="K15" s="282"/>
    </row>
  </sheetData>
  <mergeCells count="13">
    <mergeCell ref="B4:H4"/>
    <mergeCell ref="I5:I6"/>
    <mergeCell ref="E5:E6"/>
    <mergeCell ref="J3:K3"/>
    <mergeCell ref="A1:K1"/>
    <mergeCell ref="A4:A6"/>
    <mergeCell ref="B5:B6"/>
    <mergeCell ref="D5:D6"/>
    <mergeCell ref="F5:H5"/>
    <mergeCell ref="C5:C6"/>
    <mergeCell ref="J5:J6"/>
    <mergeCell ref="K5:K6"/>
    <mergeCell ref="I4:K4"/>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17"/>
  <sheetViews>
    <sheetView showGridLines="0" workbookViewId="0" topLeftCell="A1">
      <selection activeCell="A2" sqref="A2"/>
    </sheetView>
  </sheetViews>
  <sheetFormatPr defaultColWidth="9.00390625" defaultRowHeight="13.5"/>
  <cols>
    <col min="1" max="1" width="11.375" style="44" customWidth="1"/>
    <col min="2" max="12" width="7.75390625" style="51" customWidth="1"/>
    <col min="13" max="16384" width="9.00390625" style="44" customWidth="1"/>
  </cols>
  <sheetData>
    <row r="1" spans="1:12" ht="19.5" customHeight="1">
      <c r="A1" s="526" t="s">
        <v>683</v>
      </c>
      <c r="B1" s="526"/>
      <c r="C1" s="526"/>
      <c r="D1" s="526"/>
      <c r="E1" s="526"/>
      <c r="F1" s="526"/>
      <c r="G1" s="526"/>
      <c r="H1" s="526"/>
      <c r="I1" s="526"/>
      <c r="J1" s="526"/>
      <c r="K1" s="526"/>
      <c r="L1" s="526"/>
    </row>
    <row r="2" spans="1:12" ht="9" customHeight="1">
      <c r="A2" s="34"/>
      <c r="B2" s="41"/>
      <c r="C2" s="41"/>
      <c r="D2" s="41"/>
      <c r="E2" s="41"/>
      <c r="F2" s="41"/>
      <c r="G2" s="41"/>
      <c r="H2" s="41" t="s">
        <v>558</v>
      </c>
      <c r="I2" s="41"/>
      <c r="J2" s="41"/>
      <c r="K2" s="41"/>
      <c r="L2" s="41"/>
    </row>
    <row r="3" spans="2:12" ht="17.25" customHeight="1" thickBot="1">
      <c r="B3" s="46"/>
      <c r="C3" s="46"/>
      <c r="K3" s="525" t="s">
        <v>717</v>
      </c>
      <c r="L3" s="525"/>
    </row>
    <row r="4" spans="1:12" s="48" customFormat="1" ht="20.25" customHeight="1">
      <c r="A4" s="531" t="s">
        <v>664</v>
      </c>
      <c r="B4" s="527" t="s">
        <v>552</v>
      </c>
      <c r="C4" s="527" t="s">
        <v>545</v>
      </c>
      <c r="D4" s="516" t="s">
        <v>551</v>
      </c>
      <c r="E4" s="517"/>
      <c r="F4" s="516" t="s">
        <v>276</v>
      </c>
      <c r="G4" s="517"/>
      <c r="H4" s="515" t="s">
        <v>543</v>
      </c>
      <c r="I4" s="515" t="s">
        <v>544</v>
      </c>
      <c r="J4" s="515" t="s">
        <v>277</v>
      </c>
      <c r="K4" s="527" t="s">
        <v>278</v>
      </c>
      <c r="L4" s="529" t="s">
        <v>290</v>
      </c>
    </row>
    <row r="5" spans="1:12" s="48" customFormat="1" ht="20.25" customHeight="1">
      <c r="A5" s="532"/>
      <c r="B5" s="528"/>
      <c r="C5" s="528"/>
      <c r="D5" s="49" t="s">
        <v>684</v>
      </c>
      <c r="E5" s="49" t="s">
        <v>685</v>
      </c>
      <c r="F5" s="49" t="s">
        <v>684</v>
      </c>
      <c r="G5" s="49" t="s">
        <v>685</v>
      </c>
      <c r="H5" s="528"/>
      <c r="I5" s="528"/>
      <c r="J5" s="528"/>
      <c r="K5" s="528"/>
      <c r="L5" s="530"/>
    </row>
    <row r="6" ht="6" customHeight="1">
      <c r="A6" s="57"/>
    </row>
    <row r="7" spans="1:12" ht="19.5" customHeight="1">
      <c r="A7" s="47" t="s">
        <v>665</v>
      </c>
      <c r="B7" s="41">
        <v>1237</v>
      </c>
      <c r="C7" s="41">
        <v>306</v>
      </c>
      <c r="D7" s="41">
        <v>2380</v>
      </c>
      <c r="E7" s="41">
        <v>71</v>
      </c>
      <c r="F7" s="41">
        <v>1498</v>
      </c>
      <c r="G7" s="41">
        <v>66</v>
      </c>
      <c r="H7" s="41">
        <v>333</v>
      </c>
      <c r="I7" s="41">
        <v>171</v>
      </c>
      <c r="J7" s="41">
        <v>128</v>
      </c>
      <c r="K7" s="41">
        <v>115</v>
      </c>
      <c r="L7" s="41">
        <v>1148</v>
      </c>
    </row>
    <row r="8" spans="1:12" ht="19.5" customHeight="1">
      <c r="A8" s="343" t="s">
        <v>666</v>
      </c>
      <c r="B8" s="41">
        <v>1257</v>
      </c>
      <c r="C8" s="41">
        <v>346</v>
      </c>
      <c r="D8" s="41">
        <v>2807</v>
      </c>
      <c r="E8" s="41">
        <v>117</v>
      </c>
      <c r="F8" s="41">
        <v>1607</v>
      </c>
      <c r="G8" s="41">
        <v>90</v>
      </c>
      <c r="H8" s="41">
        <v>373</v>
      </c>
      <c r="I8" s="41">
        <v>184</v>
      </c>
      <c r="J8" s="41">
        <v>115</v>
      </c>
      <c r="K8" s="41">
        <v>104</v>
      </c>
      <c r="L8" s="41">
        <v>1140</v>
      </c>
    </row>
    <row r="9" spans="1:12" ht="19.5" customHeight="1">
      <c r="A9" s="343" t="s">
        <v>667</v>
      </c>
      <c r="B9" s="41">
        <v>1288</v>
      </c>
      <c r="C9" s="41">
        <v>337</v>
      </c>
      <c r="D9" s="41">
        <v>2940</v>
      </c>
      <c r="E9" s="41">
        <v>149</v>
      </c>
      <c r="F9" s="41">
        <v>1597</v>
      </c>
      <c r="G9" s="41">
        <v>98</v>
      </c>
      <c r="H9" s="41">
        <v>367</v>
      </c>
      <c r="I9" s="41">
        <v>170</v>
      </c>
      <c r="J9" s="41">
        <v>132</v>
      </c>
      <c r="K9" s="41">
        <v>106</v>
      </c>
      <c r="L9" s="41">
        <v>1200</v>
      </c>
    </row>
    <row r="10" spans="1:12" s="10" customFormat="1" ht="19.5" customHeight="1">
      <c r="A10" s="437" t="s">
        <v>668</v>
      </c>
      <c r="B10" s="430">
        <v>1311</v>
      </c>
      <c r="C10" s="431">
        <v>347</v>
      </c>
      <c r="D10" s="431">
        <v>3234</v>
      </c>
      <c r="E10" s="431">
        <v>195</v>
      </c>
      <c r="F10" s="431">
        <v>1545</v>
      </c>
      <c r="G10" s="431">
        <v>81</v>
      </c>
      <c r="H10" s="431">
        <v>421</v>
      </c>
      <c r="I10" s="431">
        <v>185</v>
      </c>
      <c r="J10" s="431">
        <v>121</v>
      </c>
      <c r="K10" s="431">
        <v>127</v>
      </c>
      <c r="L10" s="431">
        <v>1240</v>
      </c>
    </row>
    <row r="11" spans="1:12" ht="6" customHeight="1" thickBot="1">
      <c r="A11" s="45"/>
      <c r="B11" s="52"/>
      <c r="C11" s="46"/>
      <c r="D11" s="46"/>
      <c r="E11" s="46"/>
      <c r="F11" s="46"/>
      <c r="G11" s="46"/>
      <c r="H11" s="46"/>
      <c r="I11" s="46"/>
      <c r="J11" s="46"/>
      <c r="K11" s="46"/>
      <c r="L11" s="46"/>
    </row>
    <row r="12" ht="18" customHeight="1">
      <c r="A12" s="44" t="s">
        <v>600</v>
      </c>
    </row>
    <row r="17" ht="13.5">
      <c r="B17" s="51" t="s">
        <v>559</v>
      </c>
    </row>
  </sheetData>
  <mergeCells count="12">
    <mergeCell ref="H4:H5"/>
    <mergeCell ref="I4:I5"/>
    <mergeCell ref="K3:L3"/>
    <mergeCell ref="A1:L1"/>
    <mergeCell ref="K4:K5"/>
    <mergeCell ref="L4:L5"/>
    <mergeCell ref="B4:B5"/>
    <mergeCell ref="C4:C5"/>
    <mergeCell ref="A4:A5"/>
    <mergeCell ref="J4:J5"/>
    <mergeCell ref="D4:E4"/>
    <mergeCell ref="F4:G4"/>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M18"/>
  <sheetViews>
    <sheetView showGridLines="0" workbookViewId="0" topLeftCell="A1">
      <selection activeCell="A2" sqref="A2"/>
    </sheetView>
  </sheetViews>
  <sheetFormatPr defaultColWidth="9.00390625" defaultRowHeight="13.5"/>
  <cols>
    <col min="1" max="1" width="11.375" style="44" customWidth="1"/>
    <col min="2" max="12" width="7.75390625" style="51" customWidth="1"/>
    <col min="13" max="16384" width="9.00390625" style="44" customWidth="1"/>
  </cols>
  <sheetData>
    <row r="1" spans="1:12" ht="17.25">
      <c r="A1" s="526" t="s">
        <v>682</v>
      </c>
      <c r="B1" s="526"/>
      <c r="C1" s="526"/>
      <c r="D1" s="526"/>
      <c r="E1" s="526"/>
      <c r="F1" s="526"/>
      <c r="G1" s="526"/>
      <c r="H1" s="526"/>
      <c r="I1" s="526"/>
      <c r="J1" s="526"/>
      <c r="K1" s="526"/>
      <c r="L1" s="526"/>
    </row>
    <row r="2" spans="1:12" ht="9" customHeight="1">
      <c r="A2" s="34"/>
      <c r="B2" s="34"/>
      <c r="C2" s="34"/>
      <c r="D2" s="34"/>
      <c r="E2" s="34"/>
      <c r="F2" s="34"/>
      <c r="G2" s="34"/>
      <c r="H2" s="34"/>
      <c r="I2" s="34"/>
      <c r="J2" s="34"/>
      <c r="K2" s="34"/>
      <c r="L2" s="34"/>
    </row>
    <row r="3" spans="1:12" ht="17.25" customHeight="1" thickBot="1">
      <c r="A3" s="45"/>
      <c r="B3" s="46"/>
      <c r="I3" s="46"/>
      <c r="J3" s="46"/>
      <c r="K3" s="525" t="s">
        <v>716</v>
      </c>
      <c r="L3" s="525"/>
    </row>
    <row r="4" spans="1:13" s="54" customFormat="1" ht="19.5" customHeight="1">
      <c r="A4" s="521" t="s">
        <v>662</v>
      </c>
      <c r="B4" s="520" t="s">
        <v>553</v>
      </c>
      <c r="C4" s="523" t="s">
        <v>556</v>
      </c>
      <c r="D4" s="513"/>
      <c r="E4" s="513"/>
      <c r="F4" s="513"/>
      <c r="G4" s="513"/>
      <c r="H4" s="514"/>
      <c r="I4" s="530" t="s">
        <v>555</v>
      </c>
      <c r="J4" s="519"/>
      <c r="K4" s="519"/>
      <c r="L4" s="519"/>
      <c r="M4" s="48"/>
    </row>
    <row r="5" spans="1:13" s="54" customFormat="1" ht="30" customHeight="1">
      <c r="A5" s="522"/>
      <c r="B5" s="528"/>
      <c r="C5" s="50" t="s">
        <v>279</v>
      </c>
      <c r="D5" s="55" t="s">
        <v>546</v>
      </c>
      <c r="E5" s="55" t="s">
        <v>292</v>
      </c>
      <c r="F5" s="55" t="s">
        <v>293</v>
      </c>
      <c r="G5" s="53" t="s">
        <v>547</v>
      </c>
      <c r="H5" s="55" t="s">
        <v>548</v>
      </c>
      <c r="I5" s="55" t="s">
        <v>279</v>
      </c>
      <c r="J5" s="55" t="s">
        <v>554</v>
      </c>
      <c r="K5" s="55" t="s">
        <v>549</v>
      </c>
      <c r="L5" s="56" t="s">
        <v>550</v>
      </c>
      <c r="M5" s="48"/>
    </row>
    <row r="6" spans="1:12" ht="6" customHeight="1">
      <c r="A6" s="57"/>
      <c r="B6" s="44"/>
      <c r="C6" s="44"/>
      <c r="D6" s="44"/>
      <c r="E6" s="44"/>
      <c r="F6" s="44"/>
      <c r="G6" s="44"/>
      <c r="H6" s="44"/>
      <c r="I6" s="44"/>
      <c r="J6" s="44"/>
      <c r="K6" s="44"/>
      <c r="L6" s="44"/>
    </row>
    <row r="7" spans="1:12" ht="19.5" customHeight="1">
      <c r="A7" s="47" t="s">
        <v>375</v>
      </c>
      <c r="B7" s="44">
        <v>272</v>
      </c>
      <c r="C7" s="44">
        <v>241</v>
      </c>
      <c r="D7" s="44">
        <v>51</v>
      </c>
      <c r="E7" s="44">
        <v>74</v>
      </c>
      <c r="F7" s="44">
        <v>54</v>
      </c>
      <c r="G7" s="44">
        <v>30</v>
      </c>
      <c r="H7" s="44">
        <v>32</v>
      </c>
      <c r="I7" s="58">
        <v>429</v>
      </c>
      <c r="J7" s="58">
        <v>350</v>
      </c>
      <c r="K7" s="58">
        <v>50</v>
      </c>
      <c r="L7" s="58">
        <v>29</v>
      </c>
    </row>
    <row r="8" spans="1:12" ht="19.5" customHeight="1">
      <c r="A8" s="47">
        <v>14</v>
      </c>
      <c r="B8" s="44">
        <v>269</v>
      </c>
      <c r="C8" s="44">
        <v>239</v>
      </c>
      <c r="D8" s="44">
        <v>47</v>
      </c>
      <c r="E8" s="44">
        <v>75</v>
      </c>
      <c r="F8" s="44">
        <v>55</v>
      </c>
      <c r="G8" s="44">
        <v>29</v>
      </c>
      <c r="H8" s="44">
        <v>33</v>
      </c>
      <c r="I8" s="58">
        <v>429</v>
      </c>
      <c r="J8" s="58">
        <v>350</v>
      </c>
      <c r="K8" s="58">
        <v>50</v>
      </c>
      <c r="L8" s="58">
        <v>29</v>
      </c>
    </row>
    <row r="9" spans="1:12" ht="19.5" customHeight="1">
      <c r="A9" s="47">
        <v>15</v>
      </c>
      <c r="B9" s="34">
        <v>276</v>
      </c>
      <c r="C9" s="34">
        <v>231</v>
      </c>
      <c r="D9" s="34">
        <v>38</v>
      </c>
      <c r="E9" s="34">
        <v>77</v>
      </c>
      <c r="F9" s="34">
        <v>56</v>
      </c>
      <c r="G9" s="34">
        <v>29</v>
      </c>
      <c r="H9" s="34">
        <v>31</v>
      </c>
      <c r="I9" s="59">
        <v>420</v>
      </c>
      <c r="J9" s="34">
        <v>341</v>
      </c>
      <c r="K9" s="34">
        <v>50</v>
      </c>
      <c r="L9" s="34">
        <v>29</v>
      </c>
    </row>
    <row r="10" spans="1:12" ht="19.5" customHeight="1">
      <c r="A10" s="47">
        <v>16</v>
      </c>
      <c r="B10" s="60">
        <v>275</v>
      </c>
      <c r="C10" s="34">
        <v>227</v>
      </c>
      <c r="D10" s="34">
        <v>39</v>
      </c>
      <c r="E10" s="34">
        <v>79</v>
      </c>
      <c r="F10" s="34">
        <v>57</v>
      </c>
      <c r="G10" s="34">
        <v>27</v>
      </c>
      <c r="H10" s="34">
        <v>25</v>
      </c>
      <c r="I10" s="59">
        <v>397</v>
      </c>
      <c r="J10" s="34">
        <v>324</v>
      </c>
      <c r="K10" s="34">
        <v>49</v>
      </c>
      <c r="L10" s="34">
        <v>24</v>
      </c>
    </row>
    <row r="11" spans="1:12" s="10" customFormat="1" ht="19.5" customHeight="1">
      <c r="A11" s="390">
        <v>17</v>
      </c>
      <c r="B11" s="30">
        <v>281</v>
      </c>
      <c r="C11" s="30">
        <v>236</v>
      </c>
      <c r="D11" s="30">
        <v>43</v>
      </c>
      <c r="E11" s="30">
        <v>75</v>
      </c>
      <c r="F11" s="30">
        <v>58</v>
      </c>
      <c r="G11" s="30">
        <v>29</v>
      </c>
      <c r="H11" s="30">
        <v>32</v>
      </c>
      <c r="I11" s="438">
        <v>399</v>
      </c>
      <c r="J11" s="30">
        <v>323</v>
      </c>
      <c r="K11" s="30">
        <v>52</v>
      </c>
      <c r="L11" s="30">
        <v>24</v>
      </c>
    </row>
    <row r="12" spans="1:12" ht="6" customHeight="1" thickBot="1">
      <c r="A12" s="61"/>
      <c r="B12" s="62"/>
      <c r="C12" s="62"/>
      <c r="D12" s="62"/>
      <c r="E12" s="62"/>
      <c r="F12" s="62"/>
      <c r="G12" s="62"/>
      <c r="H12" s="62"/>
      <c r="I12" s="63"/>
      <c r="J12" s="62"/>
      <c r="K12" s="62"/>
      <c r="L12" s="62"/>
    </row>
    <row r="13" spans="1:12" ht="18" customHeight="1">
      <c r="A13" s="518" t="s">
        <v>399</v>
      </c>
      <c r="B13" s="518"/>
      <c r="C13" s="518"/>
      <c r="D13" s="518"/>
      <c r="E13" s="518"/>
      <c r="F13" s="44"/>
      <c r="G13" s="44"/>
      <c r="H13" s="44"/>
      <c r="I13" s="44"/>
      <c r="J13" s="44"/>
      <c r="K13" s="44"/>
      <c r="L13" s="44"/>
    </row>
    <row r="18" ht="13.5">
      <c r="B18" s="51" t="s">
        <v>377</v>
      </c>
    </row>
  </sheetData>
  <mergeCells count="7">
    <mergeCell ref="K3:L3"/>
    <mergeCell ref="A1:L1"/>
    <mergeCell ref="A13:E13"/>
    <mergeCell ref="I4:L4"/>
    <mergeCell ref="B4:B5"/>
    <mergeCell ref="A4:A5"/>
    <mergeCell ref="C4:H4"/>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P131"/>
  <sheetViews>
    <sheetView showGridLines="0" workbookViewId="0" topLeftCell="A1">
      <selection activeCell="A2" sqref="A2"/>
    </sheetView>
  </sheetViews>
  <sheetFormatPr defaultColWidth="9.00390625" defaultRowHeight="13.5"/>
  <cols>
    <col min="1" max="1" width="2.75390625" style="14" customWidth="1"/>
    <col min="2" max="2" width="2.625" style="14" customWidth="1"/>
    <col min="3" max="3" width="5.625" style="102" customWidth="1"/>
    <col min="4" max="15" width="8.125" style="14" customWidth="1"/>
    <col min="16" max="49" width="8.50390625" style="14" customWidth="1"/>
    <col min="50" max="16384" width="9.00390625" style="14" customWidth="1"/>
  </cols>
  <sheetData>
    <row r="1" spans="1:16" ht="17.25">
      <c r="A1" s="576" t="s">
        <v>540</v>
      </c>
      <c r="B1" s="576"/>
      <c r="C1" s="576"/>
      <c r="D1" s="576"/>
      <c r="E1" s="576"/>
      <c r="F1" s="576"/>
      <c r="G1" s="576"/>
      <c r="H1" s="576"/>
      <c r="I1" s="576"/>
      <c r="J1" s="576"/>
      <c r="K1" s="576"/>
      <c r="L1" s="576"/>
      <c r="M1" s="576"/>
      <c r="N1" s="576"/>
      <c r="O1" s="576"/>
      <c r="P1" s="97"/>
    </row>
    <row r="2" spans="2:16" ht="9" customHeight="1">
      <c r="B2" s="97"/>
      <c r="C2" s="98"/>
      <c r="D2" s="12"/>
      <c r="E2" s="12"/>
      <c r="F2" s="12"/>
      <c r="G2" s="12"/>
      <c r="H2" s="97"/>
      <c r="I2" s="97"/>
      <c r="J2" s="97"/>
      <c r="K2" s="97"/>
      <c r="L2" s="97"/>
      <c r="M2" s="97"/>
      <c r="N2" s="97"/>
      <c r="O2" s="97"/>
      <c r="P2" s="97"/>
    </row>
    <row r="3" spans="1:16" s="104" customFormat="1" ht="17.25">
      <c r="A3" s="577" t="s">
        <v>541</v>
      </c>
      <c r="B3" s="577"/>
      <c r="C3" s="577"/>
      <c r="D3" s="577"/>
      <c r="E3" s="577"/>
      <c r="F3" s="577"/>
      <c r="G3" s="577"/>
      <c r="H3" s="577"/>
      <c r="I3" s="577"/>
      <c r="J3" s="577"/>
      <c r="K3" s="577"/>
      <c r="L3" s="577"/>
      <c r="M3" s="577"/>
      <c r="N3" s="577"/>
      <c r="O3" s="577"/>
      <c r="P3" s="103"/>
    </row>
    <row r="4" spans="1:16" s="44" customFormat="1" ht="9" customHeight="1" thickBot="1">
      <c r="A4" s="45"/>
      <c r="B4" s="73"/>
      <c r="C4" s="105"/>
      <c r="D4" s="46"/>
      <c r="E4" s="46"/>
      <c r="F4" s="46"/>
      <c r="G4" s="46"/>
      <c r="H4" s="73"/>
      <c r="I4" s="73"/>
      <c r="J4" s="73"/>
      <c r="K4" s="73"/>
      <c r="L4" s="73"/>
      <c r="M4" s="73"/>
      <c r="N4" s="73"/>
      <c r="O4" s="73"/>
      <c r="P4" s="74"/>
    </row>
    <row r="5" spans="1:16" s="44" customFormat="1" ht="15" customHeight="1">
      <c r="A5" s="383"/>
      <c r="B5" s="569" t="s">
        <v>686</v>
      </c>
      <c r="C5" s="570"/>
      <c r="D5" s="566" t="s">
        <v>266</v>
      </c>
      <c r="E5" s="566" t="s">
        <v>267</v>
      </c>
      <c r="F5" s="566" t="s">
        <v>268</v>
      </c>
      <c r="G5" s="566" t="s">
        <v>538</v>
      </c>
      <c r="H5" s="566" t="s">
        <v>269</v>
      </c>
      <c r="I5" s="566" t="s">
        <v>539</v>
      </c>
      <c r="J5" s="566" t="s">
        <v>264</v>
      </c>
      <c r="K5" s="566" t="s">
        <v>270</v>
      </c>
      <c r="L5" s="566" t="s">
        <v>271</v>
      </c>
      <c r="M5" s="566" t="s">
        <v>289</v>
      </c>
      <c r="N5" s="566" t="s">
        <v>272</v>
      </c>
      <c r="O5" s="564" t="s">
        <v>273</v>
      </c>
      <c r="P5" s="74"/>
    </row>
    <row r="6" spans="1:16" s="44" customFormat="1" ht="15" customHeight="1">
      <c r="A6" s="384" t="s">
        <v>613</v>
      </c>
      <c r="B6" s="571"/>
      <c r="C6" s="553"/>
      <c r="D6" s="566"/>
      <c r="E6" s="566"/>
      <c r="F6" s="566"/>
      <c r="G6" s="566"/>
      <c r="H6" s="566"/>
      <c r="I6" s="566"/>
      <c r="J6" s="566"/>
      <c r="K6" s="566"/>
      <c r="L6" s="566"/>
      <c r="M6" s="566"/>
      <c r="N6" s="566"/>
      <c r="O6" s="564"/>
      <c r="P6" s="74"/>
    </row>
    <row r="7" spans="1:16" s="44" customFormat="1" ht="15" customHeight="1">
      <c r="A7" s="385"/>
      <c r="B7" s="572"/>
      <c r="C7" s="554"/>
      <c r="D7" s="567"/>
      <c r="E7" s="567"/>
      <c r="F7" s="567"/>
      <c r="G7" s="567"/>
      <c r="H7" s="567"/>
      <c r="I7" s="567"/>
      <c r="J7" s="567"/>
      <c r="K7" s="567"/>
      <c r="L7" s="567"/>
      <c r="M7" s="567"/>
      <c r="N7" s="567"/>
      <c r="O7" s="565"/>
      <c r="P7" s="74"/>
    </row>
    <row r="8" spans="1:16" s="44" customFormat="1" ht="6" customHeight="1">
      <c r="A8" s="35"/>
      <c r="B8" s="35"/>
      <c r="C8" s="87"/>
      <c r="D8" s="74"/>
      <c r="E8" s="74"/>
      <c r="F8" s="74"/>
      <c r="G8" s="74"/>
      <c r="H8" s="74"/>
      <c r="I8" s="74"/>
      <c r="J8" s="74"/>
      <c r="K8" s="74"/>
      <c r="L8" s="74"/>
      <c r="M8" s="74"/>
      <c r="N8" s="74"/>
      <c r="O8" s="74"/>
      <c r="P8" s="74"/>
    </row>
    <row r="9" spans="1:16" s="44" customFormat="1" ht="18.75" customHeight="1">
      <c r="A9" s="575" t="s">
        <v>376</v>
      </c>
      <c r="B9" s="568" t="s">
        <v>687</v>
      </c>
      <c r="C9" s="87" t="s">
        <v>263</v>
      </c>
      <c r="D9" s="95">
        <f>SUM(D10:D11)</f>
        <v>35</v>
      </c>
      <c r="E9" s="95" t="s">
        <v>560</v>
      </c>
      <c r="F9" s="95" t="s">
        <v>560</v>
      </c>
      <c r="G9" s="95" t="s">
        <v>560</v>
      </c>
      <c r="H9" s="95">
        <v>2922232</v>
      </c>
      <c r="I9" s="95" t="s">
        <v>560</v>
      </c>
      <c r="J9" s="95" t="s">
        <v>560</v>
      </c>
      <c r="K9" s="95" t="s">
        <v>560</v>
      </c>
      <c r="L9" s="95" t="s">
        <v>560</v>
      </c>
      <c r="M9" s="95" t="s">
        <v>560</v>
      </c>
      <c r="N9" s="95" t="s">
        <v>560</v>
      </c>
      <c r="O9" s="95">
        <v>9939</v>
      </c>
      <c r="P9" s="35"/>
    </row>
    <row r="10" spans="1:16" s="44" customFormat="1" ht="18.75" customHeight="1">
      <c r="A10" s="575"/>
      <c r="B10" s="568"/>
      <c r="C10" s="87" t="s">
        <v>282</v>
      </c>
      <c r="D10" s="95">
        <v>2</v>
      </c>
      <c r="E10" s="95" t="s">
        <v>561</v>
      </c>
      <c r="F10" s="95" t="s">
        <v>561</v>
      </c>
      <c r="G10" s="95" t="s">
        <v>561</v>
      </c>
      <c r="H10" s="95">
        <v>38615</v>
      </c>
      <c r="I10" s="95" t="s">
        <v>561</v>
      </c>
      <c r="J10" s="95" t="s">
        <v>561</v>
      </c>
      <c r="K10" s="95" t="s">
        <v>561</v>
      </c>
      <c r="L10" s="95" t="s">
        <v>561</v>
      </c>
      <c r="M10" s="95" t="s">
        <v>561</v>
      </c>
      <c r="N10" s="95" t="s">
        <v>561</v>
      </c>
      <c r="O10" s="95">
        <v>131</v>
      </c>
      <c r="P10" s="35"/>
    </row>
    <row r="11" spans="1:16" s="44" customFormat="1" ht="18.75" customHeight="1">
      <c r="A11" s="575"/>
      <c r="B11" s="568"/>
      <c r="C11" s="87" t="s">
        <v>283</v>
      </c>
      <c r="D11" s="95">
        <v>33</v>
      </c>
      <c r="E11" s="95" t="s">
        <v>562</v>
      </c>
      <c r="F11" s="95" t="s">
        <v>562</v>
      </c>
      <c r="G11" s="95" t="s">
        <v>562</v>
      </c>
      <c r="H11" s="95">
        <v>2883617</v>
      </c>
      <c r="I11" s="95" t="s">
        <v>562</v>
      </c>
      <c r="J11" s="95" t="s">
        <v>562</v>
      </c>
      <c r="K11" s="95" t="s">
        <v>562</v>
      </c>
      <c r="L11" s="95" t="s">
        <v>562</v>
      </c>
      <c r="M11" s="95" t="s">
        <v>562</v>
      </c>
      <c r="N11" s="95" t="s">
        <v>562</v>
      </c>
      <c r="O11" s="95">
        <v>9808</v>
      </c>
      <c r="P11" s="35"/>
    </row>
    <row r="12" spans="1:16" s="44" customFormat="1" ht="18.75" customHeight="1">
      <c r="A12" s="575"/>
      <c r="B12" s="568" t="s">
        <v>537</v>
      </c>
      <c r="C12" s="87" t="s">
        <v>263</v>
      </c>
      <c r="D12" s="95" t="s">
        <v>560</v>
      </c>
      <c r="E12" s="95">
        <v>2007855</v>
      </c>
      <c r="F12" s="95">
        <v>58340</v>
      </c>
      <c r="G12" s="95">
        <v>58387</v>
      </c>
      <c r="H12" s="95" t="s">
        <v>560</v>
      </c>
      <c r="I12" s="94">
        <v>84.4</v>
      </c>
      <c r="J12" s="95">
        <v>6516</v>
      </c>
      <c r="K12" s="96">
        <v>34.4</v>
      </c>
      <c r="L12" s="95">
        <v>5501</v>
      </c>
      <c r="M12" s="95">
        <v>160</v>
      </c>
      <c r="N12" s="95">
        <v>160</v>
      </c>
      <c r="O12" s="95" t="s">
        <v>560</v>
      </c>
      <c r="P12" s="35"/>
    </row>
    <row r="13" spans="1:16" s="44" customFormat="1" ht="18.75" customHeight="1">
      <c r="A13" s="575"/>
      <c r="B13" s="568"/>
      <c r="C13" s="87" t="s">
        <v>282</v>
      </c>
      <c r="D13" s="95" t="s">
        <v>561</v>
      </c>
      <c r="E13" s="95">
        <v>341261</v>
      </c>
      <c r="F13" s="95">
        <v>1010</v>
      </c>
      <c r="G13" s="95">
        <v>1036</v>
      </c>
      <c r="H13" s="95" t="s">
        <v>689</v>
      </c>
      <c r="I13" s="94">
        <v>93.6</v>
      </c>
      <c r="J13" s="94">
        <v>999</v>
      </c>
      <c r="K13" s="96">
        <v>333.6</v>
      </c>
      <c r="L13" s="94">
        <v>935</v>
      </c>
      <c r="M13" s="94">
        <v>3</v>
      </c>
      <c r="N13" s="94">
        <v>3</v>
      </c>
      <c r="O13" s="95" t="s">
        <v>689</v>
      </c>
      <c r="P13" s="35"/>
    </row>
    <row r="14" spans="1:16" s="44" customFormat="1" ht="18.75" customHeight="1">
      <c r="A14" s="575"/>
      <c r="B14" s="568"/>
      <c r="C14" s="87" t="s">
        <v>288</v>
      </c>
      <c r="D14" s="95" t="s">
        <v>563</v>
      </c>
      <c r="E14" s="95" t="s">
        <v>566</v>
      </c>
      <c r="F14" s="95" t="s">
        <v>566</v>
      </c>
      <c r="G14" s="95" t="s">
        <v>566</v>
      </c>
      <c r="H14" s="95" t="s">
        <v>563</v>
      </c>
      <c r="I14" s="94" t="s">
        <v>566</v>
      </c>
      <c r="J14" s="94">
        <v>6</v>
      </c>
      <c r="K14" s="96" t="s">
        <v>566</v>
      </c>
      <c r="L14" s="94" t="s">
        <v>566</v>
      </c>
      <c r="M14" s="94" t="s">
        <v>566</v>
      </c>
      <c r="N14" s="94" t="s">
        <v>566</v>
      </c>
      <c r="O14" s="95" t="s">
        <v>563</v>
      </c>
      <c r="P14" s="35"/>
    </row>
    <row r="15" spans="1:16" s="44" customFormat="1" ht="18.75" customHeight="1">
      <c r="A15" s="575"/>
      <c r="B15" s="568"/>
      <c r="C15" s="87" t="s">
        <v>285</v>
      </c>
      <c r="D15" s="95" t="s">
        <v>564</v>
      </c>
      <c r="E15" s="95">
        <v>28937</v>
      </c>
      <c r="F15" s="95">
        <v>325</v>
      </c>
      <c r="G15" s="95">
        <v>284</v>
      </c>
      <c r="H15" s="95" t="s">
        <v>564</v>
      </c>
      <c r="I15" s="94">
        <v>52.9</v>
      </c>
      <c r="J15" s="94">
        <v>150</v>
      </c>
      <c r="K15" s="96">
        <v>95</v>
      </c>
      <c r="L15" s="94">
        <v>79</v>
      </c>
      <c r="M15" s="94">
        <v>1</v>
      </c>
      <c r="N15" s="94">
        <v>1</v>
      </c>
      <c r="O15" s="95" t="s">
        <v>564</v>
      </c>
      <c r="P15" s="35"/>
    </row>
    <row r="16" spans="1:16" s="44" customFormat="1" ht="18.75" customHeight="1">
      <c r="A16" s="575"/>
      <c r="B16" s="568"/>
      <c r="C16" s="87" t="s">
        <v>283</v>
      </c>
      <c r="D16" s="99" t="s">
        <v>562</v>
      </c>
      <c r="E16" s="95">
        <v>1637657</v>
      </c>
      <c r="F16" s="95">
        <v>57005</v>
      </c>
      <c r="G16" s="95">
        <v>57067</v>
      </c>
      <c r="H16" s="95" t="s">
        <v>562</v>
      </c>
      <c r="I16" s="94">
        <v>83.7</v>
      </c>
      <c r="J16" s="95">
        <v>5361</v>
      </c>
      <c r="K16" s="94">
        <v>28.7</v>
      </c>
      <c r="L16" s="95">
        <v>4487</v>
      </c>
      <c r="M16" s="94">
        <v>156</v>
      </c>
      <c r="N16" s="94">
        <v>156</v>
      </c>
      <c r="O16" s="95" t="s">
        <v>562</v>
      </c>
      <c r="P16" s="35"/>
    </row>
    <row r="17" spans="1:16" s="44" customFormat="1" ht="16.5" customHeight="1">
      <c r="A17" s="86"/>
      <c r="B17" s="35"/>
      <c r="C17" s="87"/>
      <c r="D17" s="99"/>
      <c r="E17" s="95"/>
      <c r="F17" s="95"/>
      <c r="G17" s="100"/>
      <c r="H17" s="95"/>
      <c r="I17" s="94"/>
      <c r="J17" s="95"/>
      <c r="K17" s="94"/>
      <c r="L17" s="95"/>
      <c r="M17" s="94"/>
      <c r="N17" s="94"/>
      <c r="O17" s="95"/>
      <c r="P17" s="35"/>
    </row>
    <row r="18" spans="1:16" s="44" customFormat="1" ht="18.75" customHeight="1">
      <c r="A18" s="575" t="s">
        <v>378</v>
      </c>
      <c r="B18" s="568" t="s">
        <v>687</v>
      </c>
      <c r="C18" s="87" t="s">
        <v>263</v>
      </c>
      <c r="D18" s="95">
        <v>35</v>
      </c>
      <c r="E18" s="95" t="s">
        <v>560</v>
      </c>
      <c r="F18" s="95" t="s">
        <v>560</v>
      </c>
      <c r="G18" s="95" t="s">
        <v>560</v>
      </c>
      <c r="H18" s="95">
        <v>2833725</v>
      </c>
      <c r="I18" s="95" t="s">
        <v>560</v>
      </c>
      <c r="J18" s="95" t="s">
        <v>560</v>
      </c>
      <c r="K18" s="95" t="s">
        <v>560</v>
      </c>
      <c r="L18" s="95" t="s">
        <v>560</v>
      </c>
      <c r="M18" s="95" t="s">
        <v>560</v>
      </c>
      <c r="N18" s="95" t="s">
        <v>560</v>
      </c>
      <c r="O18" s="95">
        <v>9638</v>
      </c>
      <c r="P18" s="35"/>
    </row>
    <row r="19" spans="1:16" s="44" customFormat="1" ht="18.75" customHeight="1">
      <c r="A19" s="575"/>
      <c r="B19" s="568"/>
      <c r="C19" s="87" t="s">
        <v>282</v>
      </c>
      <c r="D19" s="95">
        <v>2</v>
      </c>
      <c r="E19" s="95" t="s">
        <v>561</v>
      </c>
      <c r="F19" s="95" t="s">
        <v>561</v>
      </c>
      <c r="G19" s="95" t="s">
        <v>561</v>
      </c>
      <c r="H19" s="95">
        <v>39477</v>
      </c>
      <c r="I19" s="95" t="s">
        <v>561</v>
      </c>
      <c r="J19" s="95" t="s">
        <v>561</v>
      </c>
      <c r="K19" s="95" t="s">
        <v>561</v>
      </c>
      <c r="L19" s="95" t="s">
        <v>561</v>
      </c>
      <c r="M19" s="95" t="s">
        <v>561</v>
      </c>
      <c r="N19" s="95" t="s">
        <v>561</v>
      </c>
      <c r="O19" s="95">
        <v>134</v>
      </c>
      <c r="P19" s="35"/>
    </row>
    <row r="20" spans="1:16" s="44" customFormat="1" ht="18.75" customHeight="1">
      <c r="A20" s="575"/>
      <c r="B20" s="568"/>
      <c r="C20" s="87" t="s">
        <v>283</v>
      </c>
      <c r="D20" s="95">
        <v>33</v>
      </c>
      <c r="E20" s="95" t="s">
        <v>562</v>
      </c>
      <c r="F20" s="95" t="s">
        <v>562</v>
      </c>
      <c r="G20" s="95" t="s">
        <v>562</v>
      </c>
      <c r="H20" s="95">
        <v>2794248</v>
      </c>
      <c r="I20" s="95" t="s">
        <v>562</v>
      </c>
      <c r="J20" s="95" t="s">
        <v>562</v>
      </c>
      <c r="K20" s="95" t="s">
        <v>562</v>
      </c>
      <c r="L20" s="95" t="s">
        <v>562</v>
      </c>
      <c r="M20" s="95" t="s">
        <v>562</v>
      </c>
      <c r="N20" s="95" t="s">
        <v>562</v>
      </c>
      <c r="O20" s="95">
        <v>9504</v>
      </c>
      <c r="P20" s="35" t="s">
        <v>565</v>
      </c>
    </row>
    <row r="21" spans="1:16" s="44" customFormat="1" ht="18.75" customHeight="1">
      <c r="A21" s="575"/>
      <c r="B21" s="568" t="s">
        <v>537</v>
      </c>
      <c r="C21" s="87" t="s">
        <v>263</v>
      </c>
      <c r="D21" s="95" t="s">
        <v>560</v>
      </c>
      <c r="E21" s="95">
        <v>2003990</v>
      </c>
      <c r="F21" s="95">
        <v>61354</v>
      </c>
      <c r="G21" s="95">
        <v>61413</v>
      </c>
      <c r="H21" s="95" t="s">
        <v>560</v>
      </c>
      <c r="I21" s="94">
        <v>84.5</v>
      </c>
      <c r="J21" s="95">
        <v>6487</v>
      </c>
      <c r="K21" s="94">
        <v>32.6</v>
      </c>
      <c r="L21" s="95">
        <v>5490</v>
      </c>
      <c r="M21" s="94">
        <v>168</v>
      </c>
      <c r="N21" s="94">
        <v>168</v>
      </c>
      <c r="O21" s="95" t="s">
        <v>560</v>
      </c>
      <c r="P21" s="35"/>
    </row>
    <row r="22" spans="1:16" s="44" customFormat="1" ht="18.75" customHeight="1">
      <c r="A22" s="575"/>
      <c r="B22" s="568"/>
      <c r="C22" s="87" t="s">
        <v>282</v>
      </c>
      <c r="D22" s="95" t="s">
        <v>561</v>
      </c>
      <c r="E22" s="95">
        <v>344553</v>
      </c>
      <c r="F22" s="95">
        <v>1035</v>
      </c>
      <c r="G22" s="95">
        <v>1028</v>
      </c>
      <c r="H22" s="95" t="s">
        <v>561</v>
      </c>
      <c r="I22" s="94">
        <v>94.5</v>
      </c>
      <c r="J22" s="95">
        <v>999</v>
      </c>
      <c r="K22" s="94">
        <v>333.9</v>
      </c>
      <c r="L22" s="95">
        <v>944</v>
      </c>
      <c r="M22" s="94">
        <v>3</v>
      </c>
      <c r="N22" s="94">
        <v>3</v>
      </c>
      <c r="O22" s="95" t="s">
        <v>561</v>
      </c>
      <c r="P22" s="35"/>
    </row>
    <row r="23" spans="1:16" s="44" customFormat="1" ht="18.75" customHeight="1">
      <c r="A23" s="575"/>
      <c r="B23" s="568"/>
      <c r="C23" s="87" t="s">
        <v>288</v>
      </c>
      <c r="D23" s="95" t="s">
        <v>563</v>
      </c>
      <c r="E23" s="95" t="s">
        <v>563</v>
      </c>
      <c r="F23" s="95" t="s">
        <v>563</v>
      </c>
      <c r="G23" s="95" t="s">
        <v>563</v>
      </c>
      <c r="H23" s="95" t="s">
        <v>563</v>
      </c>
      <c r="I23" s="95" t="s">
        <v>563</v>
      </c>
      <c r="J23" s="95">
        <v>6</v>
      </c>
      <c r="K23" s="95" t="s">
        <v>563</v>
      </c>
      <c r="L23" s="95" t="s">
        <v>563</v>
      </c>
      <c r="M23" s="95" t="s">
        <v>563</v>
      </c>
      <c r="N23" s="95" t="s">
        <v>563</v>
      </c>
      <c r="O23" s="95" t="s">
        <v>563</v>
      </c>
      <c r="P23" s="35"/>
    </row>
    <row r="24" spans="1:16" s="44" customFormat="1" ht="18.75" customHeight="1">
      <c r="A24" s="575"/>
      <c r="B24" s="568"/>
      <c r="C24" s="87" t="s">
        <v>285</v>
      </c>
      <c r="D24" s="95" t="s">
        <v>564</v>
      </c>
      <c r="E24" s="95">
        <v>25599</v>
      </c>
      <c r="F24" s="95">
        <v>293</v>
      </c>
      <c r="G24" s="95">
        <v>289</v>
      </c>
      <c r="H24" s="95" t="s">
        <v>564</v>
      </c>
      <c r="I24" s="94">
        <v>46.8</v>
      </c>
      <c r="J24" s="95">
        <v>150</v>
      </c>
      <c r="K24" s="472" t="s">
        <v>699</v>
      </c>
      <c r="L24" s="95">
        <v>70</v>
      </c>
      <c r="M24" s="94">
        <v>1</v>
      </c>
      <c r="N24" s="94">
        <v>1</v>
      </c>
      <c r="O24" s="95" t="s">
        <v>564</v>
      </c>
      <c r="P24" s="35"/>
    </row>
    <row r="25" spans="1:16" s="44" customFormat="1" ht="18.75" customHeight="1">
      <c r="A25" s="575"/>
      <c r="B25" s="568"/>
      <c r="C25" s="87" t="s">
        <v>283</v>
      </c>
      <c r="D25" s="99" t="s">
        <v>562</v>
      </c>
      <c r="E25" s="95">
        <v>1633838</v>
      </c>
      <c r="F25" s="95">
        <v>60026</v>
      </c>
      <c r="G25" s="95">
        <v>60096</v>
      </c>
      <c r="H25" s="95" t="s">
        <v>562</v>
      </c>
      <c r="I25" s="94">
        <v>83.9</v>
      </c>
      <c r="J25" s="95">
        <v>5332</v>
      </c>
      <c r="K25" s="94">
        <v>27.2</v>
      </c>
      <c r="L25" s="95">
        <v>4476</v>
      </c>
      <c r="M25" s="94">
        <v>164</v>
      </c>
      <c r="N25" s="94">
        <v>164</v>
      </c>
      <c r="O25" s="95" t="s">
        <v>562</v>
      </c>
      <c r="P25" s="35"/>
    </row>
    <row r="26" spans="1:16" s="44" customFormat="1" ht="16.5" customHeight="1">
      <c r="A26" s="86"/>
      <c r="B26" s="35"/>
      <c r="C26" s="87"/>
      <c r="D26" s="99"/>
      <c r="E26" s="95"/>
      <c r="F26" s="95"/>
      <c r="G26" s="100"/>
      <c r="H26" s="95"/>
      <c r="I26" s="94"/>
      <c r="J26" s="95"/>
      <c r="K26" s="94"/>
      <c r="L26" s="95"/>
      <c r="M26" s="94"/>
      <c r="N26" s="94"/>
      <c r="O26" s="95"/>
      <c r="P26" s="35"/>
    </row>
    <row r="27" spans="1:16" s="44" customFormat="1" ht="18.75" customHeight="1">
      <c r="A27" s="575" t="s">
        <v>397</v>
      </c>
      <c r="B27" s="568" t="s">
        <v>687</v>
      </c>
      <c r="C27" s="87" t="s">
        <v>263</v>
      </c>
      <c r="D27" s="95">
        <v>34</v>
      </c>
      <c r="E27" s="95" t="s">
        <v>729</v>
      </c>
      <c r="F27" s="95" t="s">
        <v>729</v>
      </c>
      <c r="G27" s="95" t="s">
        <v>729</v>
      </c>
      <c r="H27" s="95">
        <v>2709202</v>
      </c>
      <c r="I27" s="95" t="s">
        <v>729</v>
      </c>
      <c r="J27" s="95" t="s">
        <v>729</v>
      </c>
      <c r="K27" s="95" t="s">
        <v>729</v>
      </c>
      <c r="L27" s="95" t="s">
        <v>729</v>
      </c>
      <c r="M27" s="95" t="s">
        <v>729</v>
      </c>
      <c r="N27" s="95" t="s">
        <v>729</v>
      </c>
      <c r="O27" s="95">
        <v>9214</v>
      </c>
      <c r="P27" s="35"/>
    </row>
    <row r="28" spans="1:16" s="44" customFormat="1" ht="18.75" customHeight="1">
      <c r="A28" s="575"/>
      <c r="B28" s="568"/>
      <c r="C28" s="87" t="s">
        <v>282</v>
      </c>
      <c r="D28" s="95">
        <v>2</v>
      </c>
      <c r="E28" s="95" t="s">
        <v>729</v>
      </c>
      <c r="F28" s="95" t="s">
        <v>729</v>
      </c>
      <c r="G28" s="95" t="s">
        <v>729</v>
      </c>
      <c r="H28" s="95">
        <v>41936</v>
      </c>
      <c r="I28" s="95" t="s">
        <v>729</v>
      </c>
      <c r="J28" s="95" t="s">
        <v>729</v>
      </c>
      <c r="K28" s="95" t="s">
        <v>729</v>
      </c>
      <c r="L28" s="95" t="s">
        <v>729</v>
      </c>
      <c r="M28" s="95" t="s">
        <v>729</v>
      </c>
      <c r="N28" s="95" t="s">
        <v>729</v>
      </c>
      <c r="O28" s="95">
        <v>142</v>
      </c>
      <c r="P28" s="35"/>
    </row>
    <row r="29" spans="1:16" s="44" customFormat="1" ht="18.75" customHeight="1">
      <c r="A29" s="575"/>
      <c r="B29" s="568"/>
      <c r="C29" s="87" t="s">
        <v>283</v>
      </c>
      <c r="D29" s="95">
        <v>32</v>
      </c>
      <c r="E29" s="95" t="s">
        <v>729</v>
      </c>
      <c r="F29" s="95" t="s">
        <v>729</v>
      </c>
      <c r="G29" s="95" t="s">
        <v>729</v>
      </c>
      <c r="H29" s="95">
        <v>2667266</v>
      </c>
      <c r="I29" s="95" t="s">
        <v>729</v>
      </c>
      <c r="J29" s="95" t="s">
        <v>729</v>
      </c>
      <c r="K29" s="95" t="s">
        <v>729</v>
      </c>
      <c r="L29" s="95" t="s">
        <v>729</v>
      </c>
      <c r="M29" s="95" t="s">
        <v>729</v>
      </c>
      <c r="N29" s="95" t="s">
        <v>729</v>
      </c>
      <c r="O29" s="95">
        <v>9072</v>
      </c>
      <c r="P29" s="35"/>
    </row>
    <row r="30" spans="1:16" s="44" customFormat="1" ht="18.75" customHeight="1">
      <c r="A30" s="575"/>
      <c r="B30" s="568" t="s">
        <v>537</v>
      </c>
      <c r="C30" s="87" t="s">
        <v>263</v>
      </c>
      <c r="D30" s="95" t="s">
        <v>729</v>
      </c>
      <c r="E30" s="95">
        <v>1993355</v>
      </c>
      <c r="F30" s="95">
        <v>63170</v>
      </c>
      <c r="G30" s="95">
        <v>63166</v>
      </c>
      <c r="H30" s="95" t="s">
        <v>729</v>
      </c>
      <c r="I30" s="94">
        <v>84.8</v>
      </c>
      <c r="J30" s="95">
        <v>6419</v>
      </c>
      <c r="K30" s="94">
        <v>31.6</v>
      </c>
      <c r="L30" s="95">
        <v>5461</v>
      </c>
      <c r="M30" s="94">
        <v>173</v>
      </c>
      <c r="N30" s="94">
        <v>173</v>
      </c>
      <c r="O30" s="95" t="s">
        <v>729</v>
      </c>
      <c r="P30" s="35"/>
    </row>
    <row r="31" spans="1:16" s="44" customFormat="1" ht="18.75" customHeight="1">
      <c r="A31" s="575"/>
      <c r="B31" s="568"/>
      <c r="C31" s="87" t="s">
        <v>282</v>
      </c>
      <c r="D31" s="95" t="s">
        <v>729</v>
      </c>
      <c r="E31" s="95">
        <v>343185</v>
      </c>
      <c r="F31" s="95">
        <v>1078</v>
      </c>
      <c r="G31" s="95">
        <v>1111</v>
      </c>
      <c r="H31" s="95" t="s">
        <v>729</v>
      </c>
      <c r="I31" s="94">
        <v>94.1</v>
      </c>
      <c r="J31" s="95">
        <v>999</v>
      </c>
      <c r="K31" s="94">
        <v>313.6</v>
      </c>
      <c r="L31" s="95">
        <v>940</v>
      </c>
      <c r="M31" s="94">
        <v>3</v>
      </c>
      <c r="N31" s="94">
        <v>3</v>
      </c>
      <c r="O31" s="95" t="s">
        <v>729</v>
      </c>
      <c r="P31" s="35"/>
    </row>
    <row r="32" spans="1:16" s="44" customFormat="1" ht="18.75" customHeight="1">
      <c r="A32" s="575"/>
      <c r="B32" s="568"/>
      <c r="C32" s="87" t="s">
        <v>288</v>
      </c>
      <c r="D32" s="95" t="s">
        <v>729</v>
      </c>
      <c r="E32" s="95">
        <v>5</v>
      </c>
      <c r="F32" s="95">
        <v>2</v>
      </c>
      <c r="G32" s="95">
        <v>2</v>
      </c>
      <c r="H32" s="95" t="s">
        <v>729</v>
      </c>
      <c r="I32" s="95" t="s">
        <v>730</v>
      </c>
      <c r="J32" s="95">
        <v>6</v>
      </c>
      <c r="K32" s="95" t="s">
        <v>730</v>
      </c>
      <c r="L32" s="95" t="s">
        <v>730</v>
      </c>
      <c r="M32" s="94" t="s">
        <v>730</v>
      </c>
      <c r="N32" s="94" t="s">
        <v>730</v>
      </c>
      <c r="O32" s="95" t="s">
        <v>729</v>
      </c>
      <c r="P32" s="35"/>
    </row>
    <row r="33" spans="1:16" s="44" customFormat="1" ht="18.75" customHeight="1">
      <c r="A33" s="575"/>
      <c r="B33" s="568"/>
      <c r="C33" s="87" t="s">
        <v>285</v>
      </c>
      <c r="D33" s="95" t="s">
        <v>729</v>
      </c>
      <c r="E33" s="95">
        <v>27449</v>
      </c>
      <c r="F33" s="95">
        <v>378</v>
      </c>
      <c r="G33" s="95">
        <v>379</v>
      </c>
      <c r="H33" s="95" t="s">
        <v>729</v>
      </c>
      <c r="I33" s="472" t="s">
        <v>690</v>
      </c>
      <c r="J33" s="95">
        <v>150</v>
      </c>
      <c r="K33" s="101">
        <v>72.5</v>
      </c>
      <c r="L33" s="95">
        <v>75</v>
      </c>
      <c r="M33" s="94">
        <v>1</v>
      </c>
      <c r="N33" s="94">
        <v>1</v>
      </c>
      <c r="O33" s="95" t="s">
        <v>729</v>
      </c>
      <c r="P33" s="35"/>
    </row>
    <row r="34" spans="1:16" s="44" customFormat="1" ht="18.75" customHeight="1">
      <c r="A34" s="575"/>
      <c r="B34" s="568"/>
      <c r="C34" s="87" t="s">
        <v>283</v>
      </c>
      <c r="D34" s="99" t="s">
        <v>729</v>
      </c>
      <c r="E34" s="95">
        <v>1622716</v>
      </c>
      <c r="F34" s="95">
        <v>61712</v>
      </c>
      <c r="G34" s="95">
        <v>61674</v>
      </c>
      <c r="H34" s="95" t="s">
        <v>729</v>
      </c>
      <c r="I34" s="472" t="s">
        <v>691</v>
      </c>
      <c r="J34" s="95">
        <v>5264</v>
      </c>
      <c r="K34" s="94">
        <v>26.3</v>
      </c>
      <c r="L34" s="95">
        <v>4446</v>
      </c>
      <c r="M34" s="94">
        <v>169</v>
      </c>
      <c r="N34" s="94">
        <v>169</v>
      </c>
      <c r="O34" s="95" t="s">
        <v>729</v>
      </c>
      <c r="P34" s="35"/>
    </row>
    <row r="35" spans="1:16" s="44" customFormat="1" ht="16.5" customHeight="1">
      <c r="A35" s="86"/>
      <c r="B35" s="35"/>
      <c r="C35" s="38"/>
      <c r="D35" s="99"/>
      <c r="E35" s="95"/>
      <c r="F35" s="95"/>
      <c r="G35" s="488"/>
      <c r="H35" s="95"/>
      <c r="I35" s="94"/>
      <c r="J35" s="95"/>
      <c r="K35" s="94"/>
      <c r="L35" s="95"/>
      <c r="M35" s="94"/>
      <c r="N35" s="94"/>
      <c r="O35" s="95"/>
      <c r="P35" s="35"/>
    </row>
    <row r="36" spans="1:16" s="44" customFormat="1" ht="18.75" customHeight="1">
      <c r="A36" s="575" t="s">
        <v>688</v>
      </c>
      <c r="B36" s="568" t="s">
        <v>687</v>
      </c>
      <c r="C36" s="87" t="s">
        <v>263</v>
      </c>
      <c r="D36" s="95">
        <v>34</v>
      </c>
      <c r="E36" s="95" t="s">
        <v>729</v>
      </c>
      <c r="F36" s="95" t="s">
        <v>729</v>
      </c>
      <c r="G36" s="95" t="s">
        <v>729</v>
      </c>
      <c r="H36" s="95">
        <v>2617107</v>
      </c>
      <c r="I36" s="95" t="s">
        <v>729</v>
      </c>
      <c r="J36" s="95" t="s">
        <v>729</v>
      </c>
      <c r="K36" s="95" t="s">
        <v>729</v>
      </c>
      <c r="L36" s="95" t="s">
        <v>729</v>
      </c>
      <c r="M36" s="95" t="s">
        <v>729</v>
      </c>
      <c r="N36" s="95" t="s">
        <v>729</v>
      </c>
      <c r="O36" s="95">
        <v>8902</v>
      </c>
      <c r="P36" s="35"/>
    </row>
    <row r="37" spans="1:16" s="44" customFormat="1" ht="18.75" customHeight="1">
      <c r="A37" s="575"/>
      <c r="B37" s="568"/>
      <c r="C37" s="87" t="s">
        <v>282</v>
      </c>
      <c r="D37" s="95">
        <v>2</v>
      </c>
      <c r="E37" s="95" t="s">
        <v>729</v>
      </c>
      <c r="F37" s="95" t="s">
        <v>729</v>
      </c>
      <c r="G37" s="95" t="s">
        <v>729</v>
      </c>
      <c r="H37" s="95">
        <v>43948</v>
      </c>
      <c r="I37" s="95" t="s">
        <v>729</v>
      </c>
      <c r="J37" s="95" t="s">
        <v>729</v>
      </c>
      <c r="K37" s="95" t="s">
        <v>729</v>
      </c>
      <c r="L37" s="95" t="s">
        <v>729</v>
      </c>
      <c r="M37" s="95" t="s">
        <v>729</v>
      </c>
      <c r="N37" s="95" t="s">
        <v>729</v>
      </c>
      <c r="O37" s="95">
        <v>150</v>
      </c>
      <c r="P37" s="35"/>
    </row>
    <row r="38" spans="1:16" s="44" customFormat="1" ht="18.75" customHeight="1">
      <c r="A38" s="575"/>
      <c r="B38" s="568"/>
      <c r="C38" s="87" t="s">
        <v>283</v>
      </c>
      <c r="D38" s="95">
        <v>32</v>
      </c>
      <c r="E38" s="95" t="s">
        <v>729</v>
      </c>
      <c r="F38" s="95" t="s">
        <v>729</v>
      </c>
      <c r="G38" s="95" t="s">
        <v>729</v>
      </c>
      <c r="H38" s="95">
        <v>2573159</v>
      </c>
      <c r="I38" s="95" t="s">
        <v>729</v>
      </c>
      <c r="J38" s="95" t="s">
        <v>729</v>
      </c>
      <c r="K38" s="95" t="s">
        <v>729</v>
      </c>
      <c r="L38" s="95" t="s">
        <v>729</v>
      </c>
      <c r="M38" s="95" t="s">
        <v>729</v>
      </c>
      <c r="N38" s="95" t="s">
        <v>729</v>
      </c>
      <c r="O38" s="95">
        <v>8752</v>
      </c>
      <c r="P38" s="35"/>
    </row>
    <row r="39" spans="1:16" s="44" customFormat="1" ht="18.75" customHeight="1">
      <c r="A39" s="575"/>
      <c r="B39" s="568" t="s">
        <v>537</v>
      </c>
      <c r="C39" s="87" t="s">
        <v>263</v>
      </c>
      <c r="D39" s="95" t="s">
        <v>729</v>
      </c>
      <c r="E39" s="95">
        <v>1974091</v>
      </c>
      <c r="F39" s="95">
        <v>61663</v>
      </c>
      <c r="G39" s="95">
        <v>61638</v>
      </c>
      <c r="H39" s="95" t="s">
        <v>729</v>
      </c>
      <c r="I39" s="94">
        <v>84.2</v>
      </c>
      <c r="J39" s="95">
        <v>6419</v>
      </c>
      <c r="K39" s="472" t="s">
        <v>698</v>
      </c>
      <c r="L39" s="95">
        <v>5408</v>
      </c>
      <c r="M39" s="94">
        <v>173</v>
      </c>
      <c r="N39" s="94">
        <v>173</v>
      </c>
      <c r="O39" s="95" t="s">
        <v>729</v>
      </c>
      <c r="P39" s="35"/>
    </row>
    <row r="40" spans="1:16" s="44" customFormat="1" ht="18.75" customHeight="1">
      <c r="A40" s="575"/>
      <c r="B40" s="568"/>
      <c r="C40" s="87" t="s">
        <v>282</v>
      </c>
      <c r="D40" s="95" t="s">
        <v>729</v>
      </c>
      <c r="E40" s="95">
        <v>345523</v>
      </c>
      <c r="F40" s="95">
        <v>1098</v>
      </c>
      <c r="G40" s="95">
        <v>1116</v>
      </c>
      <c r="H40" s="95" t="s">
        <v>729</v>
      </c>
      <c r="I40" s="94">
        <v>94.8</v>
      </c>
      <c r="J40" s="95">
        <v>999</v>
      </c>
      <c r="K40" s="94">
        <v>312.1</v>
      </c>
      <c r="L40" s="95">
        <v>947</v>
      </c>
      <c r="M40" s="94">
        <v>3</v>
      </c>
      <c r="N40" s="94">
        <v>3</v>
      </c>
      <c r="O40" s="95" t="s">
        <v>729</v>
      </c>
      <c r="P40" s="35"/>
    </row>
    <row r="41" spans="1:16" s="44" customFormat="1" ht="18.75" customHeight="1">
      <c r="A41" s="575"/>
      <c r="B41" s="568"/>
      <c r="C41" s="87" t="s">
        <v>288</v>
      </c>
      <c r="D41" s="95" t="s">
        <v>729</v>
      </c>
      <c r="E41" s="95">
        <v>27</v>
      </c>
      <c r="F41" s="95" t="s">
        <v>729</v>
      </c>
      <c r="G41" s="95">
        <v>1</v>
      </c>
      <c r="H41" s="95" t="s">
        <v>729</v>
      </c>
      <c r="I41" s="95" t="s">
        <v>729</v>
      </c>
      <c r="J41" s="95">
        <v>6</v>
      </c>
      <c r="K41" s="94" t="s">
        <v>697</v>
      </c>
      <c r="L41" s="95" t="s">
        <v>729</v>
      </c>
      <c r="M41" s="95" t="s">
        <v>729</v>
      </c>
      <c r="N41" s="95" t="s">
        <v>729</v>
      </c>
      <c r="O41" s="95" t="s">
        <v>729</v>
      </c>
      <c r="P41" s="35"/>
    </row>
    <row r="42" spans="1:16" s="44" customFormat="1" ht="18.75" customHeight="1">
      <c r="A42" s="575"/>
      <c r="B42" s="568"/>
      <c r="C42" s="87" t="s">
        <v>285</v>
      </c>
      <c r="D42" s="95" t="s">
        <v>729</v>
      </c>
      <c r="E42" s="95">
        <v>24614</v>
      </c>
      <c r="F42" s="95">
        <v>332</v>
      </c>
      <c r="G42" s="95">
        <v>350</v>
      </c>
      <c r="H42" s="95" t="s">
        <v>729</v>
      </c>
      <c r="I42" s="94">
        <v>44.7</v>
      </c>
      <c r="J42" s="95">
        <v>150</v>
      </c>
      <c r="K42" s="101">
        <v>72.2</v>
      </c>
      <c r="L42" s="95">
        <v>67</v>
      </c>
      <c r="M42" s="94">
        <v>1</v>
      </c>
      <c r="N42" s="94">
        <v>1</v>
      </c>
      <c r="O42" s="95" t="s">
        <v>729</v>
      </c>
      <c r="P42" s="35"/>
    </row>
    <row r="43" spans="1:16" s="44" customFormat="1" ht="18.75" customHeight="1">
      <c r="A43" s="575"/>
      <c r="B43" s="568"/>
      <c r="C43" s="87" t="s">
        <v>283</v>
      </c>
      <c r="D43" s="95" t="s">
        <v>729</v>
      </c>
      <c r="E43" s="95">
        <v>1603927</v>
      </c>
      <c r="F43" s="95">
        <v>60233</v>
      </c>
      <c r="G43" s="95">
        <v>60171</v>
      </c>
      <c r="H43" s="95" t="s">
        <v>729</v>
      </c>
      <c r="I43" s="94">
        <v>83.5</v>
      </c>
      <c r="J43" s="95">
        <v>5264</v>
      </c>
      <c r="K43" s="94">
        <v>26.3</v>
      </c>
      <c r="L43" s="95">
        <v>4394</v>
      </c>
      <c r="M43" s="94">
        <v>169</v>
      </c>
      <c r="N43" s="94">
        <v>169</v>
      </c>
      <c r="O43" s="95" t="s">
        <v>729</v>
      </c>
      <c r="P43" s="35"/>
    </row>
    <row r="44" spans="1:16" s="44" customFormat="1" ht="6" customHeight="1">
      <c r="A44" s="106"/>
      <c r="B44" s="107"/>
      <c r="C44" s="88"/>
      <c r="D44" s="108"/>
      <c r="E44" s="109"/>
      <c r="F44" s="110"/>
      <c r="G44" s="110"/>
      <c r="H44" s="110"/>
      <c r="I44" s="111"/>
      <c r="J44" s="110"/>
      <c r="K44" s="111"/>
      <c r="L44" s="110"/>
      <c r="M44" s="111"/>
      <c r="N44" s="111"/>
      <c r="O44" s="110"/>
      <c r="P44" s="35"/>
    </row>
    <row r="45" spans="1:16" s="90" customFormat="1" ht="16.5" customHeight="1">
      <c r="A45" s="68" t="s">
        <v>542</v>
      </c>
      <c r="B45" s="68"/>
      <c r="C45" s="112"/>
      <c r="D45" s="68"/>
      <c r="E45" s="68"/>
      <c r="F45" s="68"/>
      <c r="G45" s="68"/>
      <c r="H45" s="68"/>
      <c r="I45" s="68"/>
      <c r="J45" s="68"/>
      <c r="K45" s="68"/>
      <c r="L45" s="68"/>
      <c r="M45" s="68"/>
      <c r="N45" s="68"/>
      <c r="O45" s="68"/>
      <c r="P45" s="68"/>
    </row>
    <row r="46" spans="1:16" s="90" customFormat="1" ht="16.5" customHeight="1">
      <c r="A46" s="68" t="s">
        <v>692</v>
      </c>
      <c r="B46" s="68"/>
      <c r="C46" s="112"/>
      <c r="D46" s="68"/>
      <c r="E46" s="68"/>
      <c r="F46" s="68"/>
      <c r="G46" s="68"/>
      <c r="H46" s="68"/>
      <c r="I46" s="68"/>
      <c r="J46" s="68"/>
      <c r="K46" s="68"/>
      <c r="L46" s="68"/>
      <c r="M46" s="68"/>
      <c r="N46" s="68"/>
      <c r="O46" s="68"/>
      <c r="P46" s="68"/>
    </row>
    <row r="47" spans="1:16" s="90" customFormat="1" ht="16.5" customHeight="1">
      <c r="A47" s="68" t="s">
        <v>693</v>
      </c>
      <c r="B47" s="68"/>
      <c r="C47" s="112"/>
      <c r="D47" s="68"/>
      <c r="E47" s="68"/>
      <c r="F47" s="68"/>
      <c r="G47" s="68"/>
      <c r="H47" s="68"/>
      <c r="I47" s="68"/>
      <c r="J47" s="68"/>
      <c r="K47" s="68"/>
      <c r="L47" s="68"/>
      <c r="M47" s="68"/>
      <c r="N47" s="68"/>
      <c r="O47" s="68"/>
      <c r="P47" s="68"/>
    </row>
    <row r="48" spans="1:16" s="90" customFormat="1" ht="16.5" customHeight="1">
      <c r="A48" s="573" t="s">
        <v>694</v>
      </c>
      <c r="B48" s="574"/>
      <c r="C48" s="574"/>
      <c r="D48" s="574"/>
      <c r="E48" s="574"/>
      <c r="F48" s="574"/>
      <c r="G48" s="574"/>
      <c r="H48" s="574"/>
      <c r="I48" s="574"/>
      <c r="J48" s="574"/>
      <c r="K48" s="574"/>
      <c r="L48" s="574"/>
      <c r="M48" s="574"/>
      <c r="N48" s="574"/>
      <c r="O48" s="574"/>
      <c r="P48" s="574"/>
    </row>
    <row r="49" s="90" customFormat="1" ht="16.5" customHeight="1">
      <c r="A49" s="68" t="s">
        <v>567</v>
      </c>
    </row>
    <row r="50" spans="1:16" s="90" customFormat="1" ht="16.5" customHeight="1">
      <c r="A50" s="68" t="s">
        <v>601</v>
      </c>
      <c r="B50" s="68"/>
      <c r="C50" s="112"/>
      <c r="D50" s="68"/>
      <c r="E50" s="68"/>
      <c r="F50" s="68"/>
      <c r="G50" s="68"/>
      <c r="H50" s="68"/>
      <c r="I50" s="68"/>
      <c r="J50" s="68"/>
      <c r="K50" s="68"/>
      <c r="L50" s="68"/>
      <c r="M50" s="68"/>
      <c r="N50" s="68"/>
      <c r="O50" s="68"/>
      <c r="P50" s="68"/>
    </row>
    <row r="51" spans="1:16" s="90" customFormat="1" ht="16.5" customHeight="1">
      <c r="A51" s="68" t="s">
        <v>695</v>
      </c>
      <c r="B51" s="68"/>
      <c r="C51" s="112"/>
      <c r="D51" s="68"/>
      <c r="E51" s="68"/>
      <c r="F51" s="68"/>
      <c r="G51" s="68"/>
      <c r="H51" s="68"/>
      <c r="I51" s="68"/>
      <c r="J51" s="68"/>
      <c r="K51" s="68"/>
      <c r="L51" s="68"/>
      <c r="M51" s="68"/>
      <c r="N51" s="68"/>
      <c r="O51" s="68"/>
      <c r="P51" s="68"/>
    </row>
    <row r="52" spans="1:16" s="90" customFormat="1" ht="16.5" customHeight="1">
      <c r="A52" s="68" t="s">
        <v>602</v>
      </c>
      <c r="B52" s="68"/>
      <c r="C52" s="112"/>
      <c r="D52" s="68"/>
      <c r="E52" s="68"/>
      <c r="F52" s="68"/>
      <c r="G52" s="68"/>
      <c r="H52" s="68"/>
      <c r="I52" s="68"/>
      <c r="J52" s="68"/>
      <c r="K52" s="68"/>
      <c r="L52" s="68"/>
      <c r="M52" s="68"/>
      <c r="N52" s="68"/>
      <c r="O52" s="68"/>
      <c r="P52" s="68"/>
    </row>
    <row r="53" spans="1:16" s="90" customFormat="1" ht="16.5" customHeight="1">
      <c r="A53" s="68" t="s">
        <v>603</v>
      </c>
      <c r="B53" s="68"/>
      <c r="C53" s="112"/>
      <c r="D53" s="68"/>
      <c r="E53" s="68"/>
      <c r="F53" s="68"/>
      <c r="G53" s="68"/>
      <c r="H53" s="68"/>
      <c r="I53" s="68"/>
      <c r="J53" s="68"/>
      <c r="K53" s="68"/>
      <c r="L53" s="68"/>
      <c r="M53" s="68"/>
      <c r="N53" s="68"/>
      <c r="O53" s="68"/>
      <c r="P53" s="68"/>
    </row>
    <row r="54" spans="1:16" s="90" customFormat="1" ht="16.5" customHeight="1">
      <c r="A54" s="68" t="s">
        <v>604</v>
      </c>
      <c r="B54" s="68"/>
      <c r="C54" s="112"/>
      <c r="D54" s="68"/>
      <c r="E54" s="68"/>
      <c r="F54" s="68"/>
      <c r="G54" s="68"/>
      <c r="H54" s="68"/>
      <c r="I54" s="68"/>
      <c r="J54" s="68"/>
      <c r="K54" s="68"/>
      <c r="L54" s="68"/>
      <c r="M54" s="68"/>
      <c r="N54" s="68"/>
      <c r="O54" s="68"/>
      <c r="P54" s="68"/>
    </row>
    <row r="55" spans="1:16" s="90" customFormat="1" ht="16.5" customHeight="1">
      <c r="A55" s="68" t="s">
        <v>605</v>
      </c>
      <c r="B55" s="68"/>
      <c r="C55" s="112"/>
      <c r="D55" s="68"/>
      <c r="E55" s="68"/>
      <c r="F55" s="68"/>
      <c r="G55" s="68"/>
      <c r="H55" s="68"/>
      <c r="I55" s="68"/>
      <c r="J55" s="68"/>
      <c r="K55" s="68"/>
      <c r="L55" s="68"/>
      <c r="M55" s="68"/>
      <c r="N55" s="68"/>
      <c r="O55" s="68"/>
      <c r="P55" s="68"/>
    </row>
    <row r="56" s="44" customFormat="1" ht="16.5" customHeight="1">
      <c r="C56" s="54"/>
    </row>
    <row r="57" s="44" customFormat="1" ht="13.5">
      <c r="C57" s="54"/>
    </row>
    <row r="58" s="44" customFormat="1" ht="13.5">
      <c r="C58" s="54"/>
    </row>
    <row r="59" s="44" customFormat="1" ht="13.5">
      <c r="C59" s="54"/>
    </row>
    <row r="60" s="44" customFormat="1" ht="13.5">
      <c r="C60" s="54"/>
    </row>
    <row r="61" s="44" customFormat="1" ht="13.5">
      <c r="C61" s="54"/>
    </row>
    <row r="62" s="44" customFormat="1" ht="13.5">
      <c r="C62" s="54"/>
    </row>
    <row r="63" s="44" customFormat="1" ht="13.5">
      <c r="C63" s="54"/>
    </row>
    <row r="64" s="44" customFormat="1" ht="13.5">
      <c r="C64" s="54"/>
    </row>
    <row r="65" s="44" customFormat="1" ht="13.5">
      <c r="C65" s="54"/>
    </row>
    <row r="66" s="44" customFormat="1" ht="13.5">
      <c r="C66" s="54"/>
    </row>
    <row r="67" s="44" customFormat="1" ht="13.5">
      <c r="C67" s="54"/>
    </row>
    <row r="68" s="44" customFormat="1" ht="13.5">
      <c r="C68" s="54"/>
    </row>
    <row r="69" s="44" customFormat="1" ht="13.5">
      <c r="C69" s="54"/>
    </row>
    <row r="70" s="44" customFormat="1" ht="13.5">
      <c r="C70" s="54"/>
    </row>
    <row r="71" s="44" customFormat="1" ht="13.5">
      <c r="C71" s="54"/>
    </row>
    <row r="72" s="44" customFormat="1" ht="13.5">
      <c r="C72" s="54"/>
    </row>
    <row r="73" s="44" customFormat="1" ht="13.5">
      <c r="C73" s="54"/>
    </row>
    <row r="74" s="44" customFormat="1" ht="13.5">
      <c r="C74" s="54"/>
    </row>
    <row r="75" s="44" customFormat="1" ht="13.5">
      <c r="C75" s="54"/>
    </row>
    <row r="76" s="44" customFormat="1" ht="13.5">
      <c r="C76" s="54"/>
    </row>
    <row r="77" s="44" customFormat="1" ht="13.5">
      <c r="C77" s="54"/>
    </row>
    <row r="78" s="44" customFormat="1" ht="13.5">
      <c r="C78" s="54"/>
    </row>
    <row r="79" s="44" customFormat="1" ht="13.5">
      <c r="C79" s="54"/>
    </row>
    <row r="80" s="44" customFormat="1" ht="13.5">
      <c r="C80" s="54"/>
    </row>
    <row r="81" s="44" customFormat="1" ht="13.5">
      <c r="C81" s="54"/>
    </row>
    <row r="82" s="44" customFormat="1" ht="13.5">
      <c r="C82" s="54"/>
    </row>
    <row r="83" s="44" customFormat="1" ht="13.5">
      <c r="C83" s="54"/>
    </row>
    <row r="84" s="44" customFormat="1" ht="13.5">
      <c r="C84" s="54"/>
    </row>
    <row r="85" s="44" customFormat="1" ht="13.5">
      <c r="C85" s="54"/>
    </row>
    <row r="86" s="44" customFormat="1" ht="13.5">
      <c r="C86" s="54"/>
    </row>
    <row r="87" s="44" customFormat="1" ht="13.5">
      <c r="C87" s="54"/>
    </row>
    <row r="88" s="44" customFormat="1" ht="13.5">
      <c r="C88" s="54"/>
    </row>
    <row r="89" s="44" customFormat="1" ht="13.5">
      <c r="C89" s="54"/>
    </row>
    <row r="90" s="44" customFormat="1" ht="13.5">
      <c r="C90" s="54"/>
    </row>
    <row r="91" s="44" customFormat="1" ht="13.5">
      <c r="C91" s="54"/>
    </row>
    <row r="92" s="44" customFormat="1" ht="13.5">
      <c r="C92" s="54"/>
    </row>
    <row r="93" s="44" customFormat="1" ht="13.5">
      <c r="C93" s="54"/>
    </row>
    <row r="94" s="44" customFormat="1" ht="13.5">
      <c r="C94" s="54"/>
    </row>
    <row r="95" s="44" customFormat="1" ht="13.5">
      <c r="C95" s="54"/>
    </row>
    <row r="96" s="44" customFormat="1" ht="13.5">
      <c r="C96" s="54"/>
    </row>
    <row r="97" s="44" customFormat="1" ht="13.5">
      <c r="C97" s="54"/>
    </row>
    <row r="98" s="44" customFormat="1" ht="13.5">
      <c r="C98" s="54"/>
    </row>
    <row r="99" s="44" customFormat="1" ht="13.5">
      <c r="C99" s="54"/>
    </row>
    <row r="100" s="44" customFormat="1" ht="13.5">
      <c r="C100" s="54"/>
    </row>
    <row r="101" s="44" customFormat="1" ht="13.5">
      <c r="C101" s="54"/>
    </row>
    <row r="102" s="44" customFormat="1" ht="13.5">
      <c r="C102" s="54"/>
    </row>
    <row r="103" s="44" customFormat="1" ht="13.5">
      <c r="C103" s="54"/>
    </row>
    <row r="104" s="44" customFormat="1" ht="13.5">
      <c r="C104" s="54"/>
    </row>
    <row r="105" s="44" customFormat="1" ht="13.5">
      <c r="C105" s="54"/>
    </row>
    <row r="106" s="44" customFormat="1" ht="13.5">
      <c r="C106" s="54"/>
    </row>
    <row r="107" s="44" customFormat="1" ht="13.5">
      <c r="C107" s="54"/>
    </row>
    <row r="108" s="44" customFormat="1" ht="13.5">
      <c r="C108" s="54"/>
    </row>
    <row r="109" s="44" customFormat="1" ht="13.5">
      <c r="C109" s="54"/>
    </row>
    <row r="110" s="44" customFormat="1" ht="13.5">
      <c r="C110" s="54"/>
    </row>
    <row r="111" s="44" customFormat="1" ht="13.5">
      <c r="C111" s="54"/>
    </row>
    <row r="112" s="44" customFormat="1" ht="13.5">
      <c r="C112" s="54"/>
    </row>
    <row r="113" s="44" customFormat="1" ht="13.5">
      <c r="C113" s="54"/>
    </row>
    <row r="114" s="44" customFormat="1" ht="13.5">
      <c r="C114" s="54"/>
    </row>
    <row r="115" s="44" customFormat="1" ht="13.5">
      <c r="C115" s="54"/>
    </row>
    <row r="116" s="44" customFormat="1" ht="13.5">
      <c r="C116" s="54"/>
    </row>
    <row r="117" s="44" customFormat="1" ht="13.5">
      <c r="C117" s="54"/>
    </row>
    <row r="118" s="44" customFormat="1" ht="13.5">
      <c r="C118" s="54"/>
    </row>
    <row r="119" s="44" customFormat="1" ht="13.5">
      <c r="C119" s="54"/>
    </row>
    <row r="120" s="44" customFormat="1" ht="13.5">
      <c r="C120" s="54"/>
    </row>
    <row r="121" s="44" customFormat="1" ht="13.5">
      <c r="C121" s="54"/>
    </row>
    <row r="122" s="44" customFormat="1" ht="13.5">
      <c r="C122" s="54"/>
    </row>
    <row r="123" s="44" customFormat="1" ht="13.5">
      <c r="C123" s="54"/>
    </row>
    <row r="124" s="44" customFormat="1" ht="13.5">
      <c r="C124" s="54"/>
    </row>
    <row r="125" s="44" customFormat="1" ht="13.5">
      <c r="C125" s="54"/>
    </row>
    <row r="126" s="44" customFormat="1" ht="13.5">
      <c r="C126" s="54"/>
    </row>
    <row r="127" s="44" customFormat="1" ht="13.5">
      <c r="C127" s="54"/>
    </row>
    <row r="128" s="44" customFormat="1" ht="13.5">
      <c r="C128" s="54"/>
    </row>
    <row r="129" s="44" customFormat="1" ht="13.5">
      <c r="C129" s="54"/>
    </row>
    <row r="130" s="44" customFormat="1" ht="13.5">
      <c r="C130" s="54"/>
    </row>
    <row r="131" s="44" customFormat="1" ht="13.5">
      <c r="C131" s="54"/>
    </row>
  </sheetData>
  <mergeCells count="28">
    <mergeCell ref="A1:O1"/>
    <mergeCell ref="A3:O3"/>
    <mergeCell ref="A27:A34"/>
    <mergeCell ref="B27:B29"/>
    <mergeCell ref="B30:B34"/>
    <mergeCell ref="A18:A25"/>
    <mergeCell ref="B18:B20"/>
    <mergeCell ref="B21:B25"/>
    <mergeCell ref="A9:A16"/>
    <mergeCell ref="B9:B11"/>
    <mergeCell ref="A48:P48"/>
    <mergeCell ref="A36:A43"/>
    <mergeCell ref="B36:B38"/>
    <mergeCell ref="B39:B43"/>
    <mergeCell ref="B12:B16"/>
    <mergeCell ref="G5:G7"/>
    <mergeCell ref="M5:M7"/>
    <mergeCell ref="N5:N7"/>
    <mergeCell ref="D5:D7"/>
    <mergeCell ref="E5:E7"/>
    <mergeCell ref="F5:F7"/>
    <mergeCell ref="B5:C7"/>
    <mergeCell ref="O5:O7"/>
    <mergeCell ref="H5:H7"/>
    <mergeCell ref="I5:I7"/>
    <mergeCell ref="J5:J7"/>
    <mergeCell ref="K5:K7"/>
    <mergeCell ref="L5:L7"/>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L64"/>
  <sheetViews>
    <sheetView showGridLines="0" workbookViewId="0" topLeftCell="A1">
      <selection activeCell="A2" sqref="A2"/>
    </sheetView>
  </sheetViews>
  <sheetFormatPr defaultColWidth="9.00390625" defaultRowHeight="13.5"/>
  <cols>
    <col min="1" max="1" width="11.75390625" style="90" customWidth="1"/>
    <col min="2" max="3" width="7.125" style="44" customWidth="1"/>
    <col min="4" max="19" width="6.125" style="44" customWidth="1"/>
    <col min="20" max="20" width="11.25390625" style="44" bestFit="1" customWidth="1"/>
    <col min="21" max="21" width="10.00390625" style="44" bestFit="1" customWidth="1"/>
    <col min="22" max="22" width="11.25390625" style="44" bestFit="1" customWidth="1"/>
    <col min="23" max="23" width="10.00390625" style="44" bestFit="1" customWidth="1"/>
    <col min="24" max="24" width="11.125" style="44" bestFit="1" customWidth="1"/>
    <col min="25" max="25" width="9.875" style="44" bestFit="1" customWidth="1"/>
    <col min="26" max="26" width="10.25390625" style="44" bestFit="1" customWidth="1"/>
    <col min="27" max="27" width="9.25390625" style="44" bestFit="1" customWidth="1"/>
    <col min="28" max="28" width="10.25390625" style="44" bestFit="1" customWidth="1"/>
    <col min="29" max="29" width="9.375" style="44" bestFit="1" customWidth="1"/>
    <col min="30" max="31" width="10.25390625" style="44" bestFit="1" customWidth="1"/>
    <col min="32" max="35" width="9.375" style="44" bestFit="1" customWidth="1"/>
    <col min="36" max="37" width="10.25390625" style="44" bestFit="1" customWidth="1"/>
    <col min="38" max="38" width="9.75390625" style="44" bestFit="1" customWidth="1"/>
    <col min="39" max="39" width="9.125" style="44" bestFit="1" customWidth="1"/>
    <col min="40" max="41" width="9.75390625" style="44" bestFit="1" customWidth="1"/>
    <col min="42" max="45" width="9.125" style="44" bestFit="1" customWidth="1"/>
    <col min="46" max="47" width="9.75390625" style="44" bestFit="1" customWidth="1"/>
    <col min="48" max="16384" width="9.00390625" style="44" customWidth="1"/>
  </cols>
  <sheetData>
    <row r="1" spans="1:19" s="72" customFormat="1" ht="21" customHeight="1">
      <c r="A1" s="526" t="s">
        <v>536</v>
      </c>
      <c r="B1" s="526"/>
      <c r="C1" s="526"/>
      <c r="D1" s="526"/>
      <c r="E1" s="526"/>
      <c r="F1" s="526"/>
      <c r="G1" s="526"/>
      <c r="H1" s="526"/>
      <c r="I1" s="526"/>
      <c r="J1" s="526"/>
      <c r="K1" s="526"/>
      <c r="L1" s="526"/>
      <c r="M1" s="526"/>
      <c r="N1" s="526"/>
      <c r="O1" s="526"/>
      <c r="P1" s="526"/>
      <c r="Q1" s="526"/>
      <c r="R1" s="526"/>
      <c r="S1" s="526"/>
    </row>
    <row r="2" spans="1:19" ht="9" customHeight="1" thickBot="1">
      <c r="A2" s="113"/>
      <c r="B2" s="45"/>
      <c r="C2" s="45"/>
      <c r="D2" s="45"/>
      <c r="E2" s="45"/>
      <c r="F2" s="45"/>
      <c r="G2" s="45"/>
      <c r="H2" s="45"/>
      <c r="I2" s="45"/>
      <c r="J2" s="45"/>
      <c r="K2" s="45"/>
      <c r="L2" s="45"/>
      <c r="M2" s="45"/>
      <c r="N2" s="45"/>
      <c r="O2" s="45"/>
      <c r="P2" s="45"/>
      <c r="Q2" s="45"/>
      <c r="R2" s="45"/>
      <c r="S2" s="45"/>
    </row>
    <row r="3" spans="1:38" s="90" customFormat="1" ht="19.5" customHeight="1">
      <c r="A3" s="581" t="s">
        <v>615</v>
      </c>
      <c r="B3" s="578" t="s">
        <v>294</v>
      </c>
      <c r="C3" s="578"/>
      <c r="D3" s="578" t="s">
        <v>295</v>
      </c>
      <c r="E3" s="578"/>
      <c r="F3" s="578" t="s">
        <v>296</v>
      </c>
      <c r="G3" s="578"/>
      <c r="H3" s="578" t="s">
        <v>297</v>
      </c>
      <c r="I3" s="578"/>
      <c r="J3" s="578" t="s">
        <v>298</v>
      </c>
      <c r="K3" s="578"/>
      <c r="L3" s="578" t="s">
        <v>299</v>
      </c>
      <c r="M3" s="578"/>
      <c r="N3" s="578" t="s">
        <v>300</v>
      </c>
      <c r="O3" s="578"/>
      <c r="P3" s="578" t="s">
        <v>301</v>
      </c>
      <c r="Q3" s="578"/>
      <c r="R3" s="578" t="s">
        <v>302</v>
      </c>
      <c r="S3" s="579"/>
      <c r="T3" s="42"/>
      <c r="AL3" s="115"/>
    </row>
    <row r="4" spans="1:38" s="90" customFormat="1" ht="19.5" customHeight="1">
      <c r="A4" s="582"/>
      <c r="B4" s="117" t="s">
        <v>312</v>
      </c>
      <c r="C4" s="117" t="s">
        <v>313</v>
      </c>
      <c r="D4" s="117" t="s">
        <v>312</v>
      </c>
      <c r="E4" s="117" t="s">
        <v>313</v>
      </c>
      <c r="F4" s="117" t="s">
        <v>312</v>
      </c>
      <c r="G4" s="117" t="s">
        <v>313</v>
      </c>
      <c r="H4" s="117" t="s">
        <v>312</v>
      </c>
      <c r="I4" s="117" t="s">
        <v>313</v>
      </c>
      <c r="J4" s="117" t="s">
        <v>312</v>
      </c>
      <c r="K4" s="117" t="s">
        <v>313</v>
      </c>
      <c r="L4" s="117" t="s">
        <v>312</v>
      </c>
      <c r="M4" s="117" t="s">
        <v>313</v>
      </c>
      <c r="N4" s="117" t="s">
        <v>312</v>
      </c>
      <c r="O4" s="117" t="s">
        <v>313</v>
      </c>
      <c r="P4" s="117" t="s">
        <v>312</v>
      </c>
      <c r="Q4" s="117" t="s">
        <v>313</v>
      </c>
      <c r="R4" s="117" t="s">
        <v>312</v>
      </c>
      <c r="S4" s="118" t="s">
        <v>313</v>
      </c>
      <c r="T4" s="42"/>
      <c r="AL4" s="115"/>
    </row>
    <row r="5" spans="1:20" ht="6" customHeight="1">
      <c r="A5" s="119"/>
      <c r="T5" s="34"/>
    </row>
    <row r="6" spans="1:20" ht="18" customHeight="1">
      <c r="A6" s="119" t="s">
        <v>314</v>
      </c>
      <c r="B6" s="120"/>
      <c r="C6" s="100"/>
      <c r="D6" s="100"/>
      <c r="E6" s="100"/>
      <c r="F6" s="100"/>
      <c r="G6" s="100"/>
      <c r="H6" s="100"/>
      <c r="T6" s="34"/>
    </row>
    <row r="7" spans="1:20" ht="18" customHeight="1">
      <c r="A7" s="121" t="s">
        <v>280</v>
      </c>
      <c r="B7" s="489">
        <v>440331</v>
      </c>
      <c r="C7" s="489">
        <v>218599</v>
      </c>
      <c r="D7" s="489">
        <v>83568</v>
      </c>
      <c r="E7" s="489">
        <v>43606</v>
      </c>
      <c r="F7" s="489">
        <v>78459</v>
      </c>
      <c r="G7" s="489">
        <v>48162</v>
      </c>
      <c r="H7" s="489">
        <v>18629</v>
      </c>
      <c r="I7" s="489">
        <v>21793</v>
      </c>
      <c r="J7" s="489">
        <v>8981</v>
      </c>
      <c r="K7" s="489">
        <v>1396</v>
      </c>
      <c r="L7" s="489">
        <v>12110</v>
      </c>
      <c r="M7" s="489">
        <v>8227</v>
      </c>
      <c r="N7" s="489">
        <v>23225</v>
      </c>
      <c r="O7" s="489">
        <v>20309</v>
      </c>
      <c r="P7" s="489">
        <v>39277</v>
      </c>
      <c r="Q7" s="490" t="s">
        <v>568</v>
      </c>
      <c r="R7" s="489">
        <v>15002</v>
      </c>
      <c r="S7" s="489">
        <v>11696</v>
      </c>
      <c r="T7" s="34"/>
    </row>
    <row r="8" spans="1:20" ht="18" customHeight="1">
      <c r="A8" s="121">
        <v>14</v>
      </c>
      <c r="B8" s="489">
        <v>413671</v>
      </c>
      <c r="C8" s="489">
        <v>215866</v>
      </c>
      <c r="D8" s="489">
        <v>77491</v>
      </c>
      <c r="E8" s="489">
        <v>44226</v>
      </c>
      <c r="F8" s="489">
        <v>79605</v>
      </c>
      <c r="G8" s="489">
        <v>47824</v>
      </c>
      <c r="H8" s="489">
        <v>17934</v>
      </c>
      <c r="I8" s="489">
        <v>21889</v>
      </c>
      <c r="J8" s="489">
        <v>8380</v>
      </c>
      <c r="K8" s="489">
        <v>1350</v>
      </c>
      <c r="L8" s="489">
        <v>10129</v>
      </c>
      <c r="M8" s="489">
        <v>8597</v>
      </c>
      <c r="N8" s="489">
        <v>21705</v>
      </c>
      <c r="O8" s="489">
        <v>18958</v>
      </c>
      <c r="P8" s="489">
        <v>30765</v>
      </c>
      <c r="Q8" s="490" t="s">
        <v>382</v>
      </c>
      <c r="R8" s="489">
        <v>16098</v>
      </c>
      <c r="S8" s="489">
        <v>10915</v>
      </c>
      <c r="T8" s="34"/>
    </row>
    <row r="9" spans="1:20" ht="18" customHeight="1">
      <c r="A9" s="121">
        <v>15</v>
      </c>
      <c r="B9" s="489">
        <v>418395</v>
      </c>
      <c r="C9" s="489">
        <v>216099</v>
      </c>
      <c r="D9" s="489">
        <v>80098</v>
      </c>
      <c r="E9" s="489">
        <v>44113</v>
      </c>
      <c r="F9" s="489">
        <v>77905</v>
      </c>
      <c r="G9" s="489">
        <v>46976</v>
      </c>
      <c r="H9" s="489">
        <v>16730</v>
      </c>
      <c r="I9" s="489">
        <v>20387</v>
      </c>
      <c r="J9" s="489">
        <v>8969</v>
      </c>
      <c r="K9" s="489">
        <v>1310</v>
      </c>
      <c r="L9" s="489">
        <v>8183</v>
      </c>
      <c r="M9" s="489">
        <v>9637</v>
      </c>
      <c r="N9" s="489">
        <v>22384</v>
      </c>
      <c r="O9" s="489">
        <v>18175</v>
      </c>
      <c r="P9" s="489">
        <v>31811</v>
      </c>
      <c r="Q9" s="490" t="s">
        <v>382</v>
      </c>
      <c r="R9" s="489">
        <v>17824</v>
      </c>
      <c r="S9" s="489">
        <v>11751</v>
      </c>
      <c r="T9" s="34"/>
    </row>
    <row r="10" spans="1:20" ht="18" customHeight="1">
      <c r="A10" s="121">
        <v>16</v>
      </c>
      <c r="B10" s="489">
        <v>413736</v>
      </c>
      <c r="C10" s="489">
        <v>212224</v>
      </c>
      <c r="D10" s="489">
        <v>82395</v>
      </c>
      <c r="E10" s="489">
        <v>43493</v>
      </c>
      <c r="F10" s="489">
        <v>73632</v>
      </c>
      <c r="G10" s="489">
        <v>47007</v>
      </c>
      <c r="H10" s="489">
        <v>16865</v>
      </c>
      <c r="I10" s="489">
        <v>20872</v>
      </c>
      <c r="J10" s="489">
        <v>8876</v>
      </c>
      <c r="K10" s="489">
        <v>1537</v>
      </c>
      <c r="L10" s="489">
        <v>7474</v>
      </c>
      <c r="M10" s="489">
        <v>8579</v>
      </c>
      <c r="N10" s="489">
        <v>21151</v>
      </c>
      <c r="O10" s="489">
        <v>17859</v>
      </c>
      <c r="P10" s="489">
        <v>30412</v>
      </c>
      <c r="Q10" s="490" t="s">
        <v>382</v>
      </c>
      <c r="R10" s="489">
        <v>16061</v>
      </c>
      <c r="S10" s="489">
        <v>11332</v>
      </c>
      <c r="T10" s="34"/>
    </row>
    <row r="11" spans="1:20" s="393" customFormat="1" ht="18" customHeight="1">
      <c r="A11" s="391">
        <v>17</v>
      </c>
      <c r="B11" s="394">
        <f aca="true" t="shared" si="0" ref="B11:P11">SUM(B13:B24)</f>
        <v>396759</v>
      </c>
      <c r="C11" s="394">
        <f t="shared" si="0"/>
        <v>210854</v>
      </c>
      <c r="D11" s="394">
        <f t="shared" si="0"/>
        <v>70382</v>
      </c>
      <c r="E11" s="394">
        <f t="shared" si="0"/>
        <v>42978</v>
      </c>
      <c r="F11" s="394">
        <f t="shared" si="0"/>
        <v>73638</v>
      </c>
      <c r="G11" s="394">
        <f t="shared" si="0"/>
        <v>48766</v>
      </c>
      <c r="H11" s="394">
        <f t="shared" si="0"/>
        <v>15940</v>
      </c>
      <c r="I11" s="394">
        <f t="shared" si="0"/>
        <v>20886</v>
      </c>
      <c r="J11" s="394">
        <f t="shared" si="0"/>
        <v>7832</v>
      </c>
      <c r="K11" s="394">
        <f t="shared" si="0"/>
        <v>1132</v>
      </c>
      <c r="L11" s="394">
        <f t="shared" si="0"/>
        <v>7175</v>
      </c>
      <c r="M11" s="394">
        <f t="shared" si="0"/>
        <v>8549</v>
      </c>
      <c r="N11" s="394">
        <f t="shared" si="0"/>
        <v>21665</v>
      </c>
      <c r="O11" s="394">
        <f t="shared" si="0"/>
        <v>17082</v>
      </c>
      <c r="P11" s="394">
        <f t="shared" si="0"/>
        <v>28717</v>
      </c>
      <c r="Q11" s="395" t="s">
        <v>614</v>
      </c>
      <c r="R11" s="394">
        <f>SUM(R13:R24)</f>
        <v>14194</v>
      </c>
      <c r="S11" s="394">
        <f>SUM(S13:S24)</f>
        <v>10524</v>
      </c>
      <c r="T11" s="392"/>
    </row>
    <row r="12" spans="1:20" ht="13.5" customHeight="1">
      <c r="A12" s="119"/>
      <c r="B12" s="386"/>
      <c r="C12" s="386"/>
      <c r="D12" s="386"/>
      <c r="E12" s="386"/>
      <c r="F12" s="386"/>
      <c r="G12" s="386"/>
      <c r="H12" s="386"/>
      <c r="I12" s="386"/>
      <c r="J12" s="386"/>
      <c r="K12" s="386"/>
      <c r="L12" s="386"/>
      <c r="M12" s="386"/>
      <c r="N12" s="386"/>
      <c r="O12" s="386"/>
      <c r="P12" s="386"/>
      <c r="Q12" s="387"/>
      <c r="R12" s="386"/>
      <c r="S12" s="386"/>
      <c r="T12" s="34"/>
    </row>
    <row r="13" spans="1:20" ht="18" customHeight="1">
      <c r="A13" s="121" t="s">
        <v>569</v>
      </c>
      <c r="B13" s="491">
        <f aca="true" t="shared" si="1" ref="B13:B24">+D13+F13+H13+J13+L13+N13+P13+R13+B44+D44+F44+H44+J44+L44+N44+P44+R44</f>
        <v>32821</v>
      </c>
      <c r="C13" s="491">
        <f aca="true" t="shared" si="2" ref="C13:C24">+E13+G13+I13+K13+M13+O13+Q13+S13+C44+E44+G44+I44+K44+M44+O44+Q44+S44</f>
        <v>17517</v>
      </c>
      <c r="D13" s="489">
        <v>5983</v>
      </c>
      <c r="E13" s="489">
        <v>3769</v>
      </c>
      <c r="F13" s="489">
        <v>5956</v>
      </c>
      <c r="G13" s="489">
        <v>3848</v>
      </c>
      <c r="H13" s="489">
        <v>1305</v>
      </c>
      <c r="I13" s="489">
        <v>1749</v>
      </c>
      <c r="J13" s="489">
        <v>650</v>
      </c>
      <c r="K13" s="489">
        <v>159</v>
      </c>
      <c r="L13" s="489">
        <v>612</v>
      </c>
      <c r="M13" s="489">
        <v>739</v>
      </c>
      <c r="N13" s="489">
        <v>1831</v>
      </c>
      <c r="O13" s="489">
        <v>1284</v>
      </c>
      <c r="P13" s="489">
        <v>2453</v>
      </c>
      <c r="Q13" s="490"/>
      <c r="R13" s="489">
        <v>1279</v>
      </c>
      <c r="S13" s="489">
        <v>902</v>
      </c>
      <c r="T13" s="34"/>
    </row>
    <row r="14" spans="1:20" ht="18" customHeight="1">
      <c r="A14" s="292" t="s">
        <v>616</v>
      </c>
      <c r="B14" s="491">
        <f t="shared" si="1"/>
        <v>32327</v>
      </c>
      <c r="C14" s="491">
        <f t="shared" si="2"/>
        <v>17376</v>
      </c>
      <c r="D14" s="489">
        <v>5776</v>
      </c>
      <c r="E14" s="489">
        <v>3456</v>
      </c>
      <c r="F14" s="489">
        <v>5907</v>
      </c>
      <c r="G14" s="489">
        <v>4106</v>
      </c>
      <c r="H14" s="489">
        <v>1251</v>
      </c>
      <c r="I14" s="489">
        <v>1620</v>
      </c>
      <c r="J14" s="489">
        <v>621</v>
      </c>
      <c r="K14" s="489">
        <v>93</v>
      </c>
      <c r="L14" s="489">
        <v>629</v>
      </c>
      <c r="M14" s="489">
        <v>835</v>
      </c>
      <c r="N14" s="489">
        <v>1741</v>
      </c>
      <c r="O14" s="489">
        <v>1306</v>
      </c>
      <c r="P14" s="489">
        <v>2470</v>
      </c>
      <c r="Q14" s="490"/>
      <c r="R14" s="489">
        <v>1214</v>
      </c>
      <c r="S14" s="489">
        <v>806</v>
      </c>
      <c r="T14" s="34"/>
    </row>
    <row r="15" spans="1:19" ht="18" customHeight="1">
      <c r="A15" s="292" t="s">
        <v>617</v>
      </c>
      <c r="B15" s="491">
        <f t="shared" si="1"/>
        <v>34493</v>
      </c>
      <c r="C15" s="491">
        <f t="shared" si="2"/>
        <v>17532</v>
      </c>
      <c r="D15" s="489">
        <v>6029</v>
      </c>
      <c r="E15" s="489">
        <v>3748</v>
      </c>
      <c r="F15" s="489">
        <v>6058</v>
      </c>
      <c r="G15" s="489">
        <v>4106</v>
      </c>
      <c r="H15" s="489">
        <v>1388</v>
      </c>
      <c r="I15" s="489">
        <v>1767</v>
      </c>
      <c r="J15" s="489">
        <v>697</v>
      </c>
      <c r="K15" s="489">
        <v>98</v>
      </c>
      <c r="L15" s="489">
        <v>612</v>
      </c>
      <c r="M15" s="489">
        <v>742</v>
      </c>
      <c r="N15" s="489">
        <v>1968</v>
      </c>
      <c r="O15" s="489">
        <v>1213</v>
      </c>
      <c r="P15" s="489">
        <v>2865</v>
      </c>
      <c r="Q15" s="490"/>
      <c r="R15" s="489">
        <v>1183</v>
      </c>
      <c r="S15" s="489">
        <v>839</v>
      </c>
    </row>
    <row r="16" spans="1:19" ht="18" customHeight="1">
      <c r="A16" s="292" t="s">
        <v>618</v>
      </c>
      <c r="B16" s="491">
        <f t="shared" si="1"/>
        <v>33280</v>
      </c>
      <c r="C16" s="491">
        <f t="shared" si="2"/>
        <v>17880</v>
      </c>
      <c r="D16" s="489">
        <v>5897</v>
      </c>
      <c r="E16" s="489">
        <v>3670</v>
      </c>
      <c r="F16" s="489">
        <v>6325</v>
      </c>
      <c r="G16" s="489">
        <v>4412</v>
      </c>
      <c r="H16" s="489">
        <v>1302</v>
      </c>
      <c r="I16" s="489">
        <v>1757</v>
      </c>
      <c r="J16" s="489">
        <v>647</v>
      </c>
      <c r="K16" s="489">
        <v>122</v>
      </c>
      <c r="L16" s="489">
        <v>541</v>
      </c>
      <c r="M16" s="489">
        <v>604</v>
      </c>
      <c r="N16" s="489">
        <v>1904</v>
      </c>
      <c r="O16" s="489">
        <v>1495</v>
      </c>
      <c r="P16" s="489">
        <v>2383</v>
      </c>
      <c r="Q16" s="490"/>
      <c r="R16" s="489">
        <v>1150</v>
      </c>
      <c r="S16" s="489">
        <v>790</v>
      </c>
    </row>
    <row r="17" spans="1:19" ht="18" customHeight="1">
      <c r="A17" s="292" t="s">
        <v>619</v>
      </c>
      <c r="B17" s="491">
        <f t="shared" si="1"/>
        <v>34958</v>
      </c>
      <c r="C17" s="491">
        <f t="shared" si="2"/>
        <v>17169</v>
      </c>
      <c r="D17" s="489">
        <v>6154</v>
      </c>
      <c r="E17" s="489">
        <v>3172</v>
      </c>
      <c r="F17" s="489">
        <v>6564</v>
      </c>
      <c r="G17" s="489">
        <v>4320</v>
      </c>
      <c r="H17" s="489">
        <v>1368</v>
      </c>
      <c r="I17" s="489">
        <v>1855</v>
      </c>
      <c r="J17" s="489">
        <v>681</v>
      </c>
      <c r="K17" s="489">
        <v>88</v>
      </c>
      <c r="L17" s="489">
        <v>635</v>
      </c>
      <c r="M17" s="489">
        <v>502</v>
      </c>
      <c r="N17" s="489">
        <v>1871</v>
      </c>
      <c r="O17" s="489">
        <v>1415</v>
      </c>
      <c r="P17" s="489">
        <v>2359</v>
      </c>
      <c r="Q17" s="490"/>
      <c r="R17" s="489">
        <v>1287</v>
      </c>
      <c r="S17" s="489">
        <v>877</v>
      </c>
    </row>
    <row r="18" spans="1:19" ht="18" customHeight="1">
      <c r="A18" s="292" t="s">
        <v>620</v>
      </c>
      <c r="B18" s="491">
        <f t="shared" si="1"/>
        <v>32559</v>
      </c>
      <c r="C18" s="491">
        <f t="shared" si="2"/>
        <v>16986</v>
      </c>
      <c r="D18" s="489">
        <v>5698</v>
      </c>
      <c r="E18" s="489">
        <v>3376</v>
      </c>
      <c r="F18" s="489">
        <v>6126</v>
      </c>
      <c r="G18" s="489">
        <v>3906</v>
      </c>
      <c r="H18" s="489">
        <v>1336</v>
      </c>
      <c r="I18" s="489">
        <v>1937</v>
      </c>
      <c r="J18" s="489">
        <v>648</v>
      </c>
      <c r="K18" s="489">
        <v>81</v>
      </c>
      <c r="L18" s="489">
        <v>607</v>
      </c>
      <c r="M18" s="489">
        <v>547</v>
      </c>
      <c r="N18" s="489">
        <v>1864</v>
      </c>
      <c r="O18" s="489">
        <v>1339</v>
      </c>
      <c r="P18" s="489">
        <v>2300</v>
      </c>
      <c r="Q18" s="490"/>
      <c r="R18" s="489">
        <v>957</v>
      </c>
      <c r="S18" s="489">
        <v>789</v>
      </c>
    </row>
    <row r="19" spans="1:19" ht="18" customHeight="1">
      <c r="A19" s="292" t="s">
        <v>621</v>
      </c>
      <c r="B19" s="491">
        <f t="shared" si="1"/>
        <v>31976</v>
      </c>
      <c r="C19" s="491">
        <f t="shared" si="2"/>
        <v>17870</v>
      </c>
      <c r="D19" s="489">
        <v>5790</v>
      </c>
      <c r="E19" s="489">
        <v>3828</v>
      </c>
      <c r="F19" s="489">
        <v>5919</v>
      </c>
      <c r="G19" s="489">
        <v>4008</v>
      </c>
      <c r="H19" s="489">
        <v>1288</v>
      </c>
      <c r="I19" s="489">
        <v>1857</v>
      </c>
      <c r="J19" s="489">
        <v>690</v>
      </c>
      <c r="K19" s="489">
        <v>97</v>
      </c>
      <c r="L19" s="489">
        <v>607</v>
      </c>
      <c r="M19" s="489">
        <v>472</v>
      </c>
      <c r="N19" s="489">
        <v>1691</v>
      </c>
      <c r="O19" s="489">
        <v>1557</v>
      </c>
      <c r="P19" s="489">
        <v>2262</v>
      </c>
      <c r="Q19" s="490"/>
      <c r="R19" s="489">
        <v>1021</v>
      </c>
      <c r="S19" s="489">
        <v>834</v>
      </c>
    </row>
    <row r="20" spans="1:19" ht="18" customHeight="1">
      <c r="A20" s="292" t="s">
        <v>622</v>
      </c>
      <c r="B20" s="491">
        <f t="shared" si="1"/>
        <v>32354</v>
      </c>
      <c r="C20" s="491">
        <f t="shared" si="2"/>
        <v>17664</v>
      </c>
      <c r="D20" s="489">
        <v>5851</v>
      </c>
      <c r="E20" s="489">
        <v>3649</v>
      </c>
      <c r="F20" s="489">
        <v>6109</v>
      </c>
      <c r="G20" s="489">
        <v>4069</v>
      </c>
      <c r="H20" s="489">
        <v>1228</v>
      </c>
      <c r="I20" s="489">
        <v>1825</v>
      </c>
      <c r="J20" s="489">
        <v>619</v>
      </c>
      <c r="K20" s="489">
        <v>83</v>
      </c>
      <c r="L20" s="489">
        <v>601</v>
      </c>
      <c r="M20" s="489">
        <v>655</v>
      </c>
      <c r="N20" s="489">
        <v>1630</v>
      </c>
      <c r="O20" s="489">
        <v>1352</v>
      </c>
      <c r="P20" s="489">
        <v>2248</v>
      </c>
      <c r="Q20" s="490"/>
      <c r="R20" s="489">
        <v>1029</v>
      </c>
      <c r="S20" s="489">
        <v>905</v>
      </c>
    </row>
    <row r="21" spans="1:19" ht="18" customHeight="1">
      <c r="A21" s="292" t="s">
        <v>623</v>
      </c>
      <c r="B21" s="491">
        <f t="shared" si="1"/>
        <v>30910</v>
      </c>
      <c r="C21" s="491">
        <f t="shared" si="2"/>
        <v>17892</v>
      </c>
      <c r="D21" s="489">
        <v>5497</v>
      </c>
      <c r="E21" s="489">
        <v>3443</v>
      </c>
      <c r="F21" s="489">
        <v>5958</v>
      </c>
      <c r="G21" s="489">
        <v>4096</v>
      </c>
      <c r="H21" s="489">
        <v>1173</v>
      </c>
      <c r="I21" s="489">
        <v>1757</v>
      </c>
      <c r="J21" s="489">
        <v>627</v>
      </c>
      <c r="K21" s="489">
        <v>70</v>
      </c>
      <c r="L21" s="489">
        <v>565</v>
      </c>
      <c r="M21" s="489">
        <v>936</v>
      </c>
      <c r="N21" s="489">
        <v>1592</v>
      </c>
      <c r="O21" s="489">
        <v>1474</v>
      </c>
      <c r="P21" s="489">
        <v>2300</v>
      </c>
      <c r="Q21" s="490"/>
      <c r="R21" s="489">
        <v>1166</v>
      </c>
      <c r="S21" s="489">
        <v>901</v>
      </c>
    </row>
    <row r="22" spans="1:19" ht="18" customHeight="1">
      <c r="A22" s="121" t="s">
        <v>570</v>
      </c>
      <c r="B22" s="491">
        <f t="shared" si="1"/>
        <v>31520</v>
      </c>
      <c r="C22" s="491">
        <f t="shared" si="2"/>
        <v>17866</v>
      </c>
      <c r="D22" s="489">
        <v>5632</v>
      </c>
      <c r="E22" s="489">
        <v>3724</v>
      </c>
      <c r="F22" s="489">
        <v>5988</v>
      </c>
      <c r="G22" s="489">
        <v>3968</v>
      </c>
      <c r="H22" s="489">
        <v>1257</v>
      </c>
      <c r="I22" s="489">
        <v>1570</v>
      </c>
      <c r="J22" s="489">
        <v>626</v>
      </c>
      <c r="K22" s="489">
        <v>79</v>
      </c>
      <c r="L22" s="489">
        <v>516</v>
      </c>
      <c r="M22" s="489">
        <v>1002</v>
      </c>
      <c r="N22" s="489">
        <v>1632</v>
      </c>
      <c r="O22" s="489">
        <v>1559</v>
      </c>
      <c r="P22" s="489">
        <v>2302</v>
      </c>
      <c r="Q22" s="490"/>
      <c r="R22" s="489">
        <v>1188</v>
      </c>
      <c r="S22" s="489">
        <v>958</v>
      </c>
    </row>
    <row r="23" spans="1:19" ht="18" customHeight="1">
      <c r="A23" s="292" t="s">
        <v>624</v>
      </c>
      <c r="B23" s="491">
        <f t="shared" si="1"/>
        <v>32653</v>
      </c>
      <c r="C23" s="491">
        <f t="shared" si="2"/>
        <v>16460</v>
      </c>
      <c r="D23" s="489">
        <v>5670</v>
      </c>
      <c r="E23" s="489">
        <v>3399</v>
      </c>
      <c r="F23" s="489">
        <v>6007</v>
      </c>
      <c r="G23" s="489">
        <v>3763</v>
      </c>
      <c r="H23" s="489">
        <v>1439</v>
      </c>
      <c r="I23" s="489">
        <v>1498</v>
      </c>
      <c r="J23" s="489">
        <v>638</v>
      </c>
      <c r="K23" s="489">
        <v>60</v>
      </c>
      <c r="L23" s="489">
        <v>587</v>
      </c>
      <c r="M23" s="489">
        <v>736</v>
      </c>
      <c r="N23" s="489">
        <v>1831</v>
      </c>
      <c r="O23" s="489">
        <v>1401</v>
      </c>
      <c r="P23" s="489">
        <v>2236</v>
      </c>
      <c r="Q23" s="490"/>
      <c r="R23" s="489">
        <v>1323</v>
      </c>
      <c r="S23" s="489">
        <v>844</v>
      </c>
    </row>
    <row r="24" spans="1:19" ht="18" customHeight="1">
      <c r="A24" s="292" t="s">
        <v>625</v>
      </c>
      <c r="B24" s="491">
        <f t="shared" si="1"/>
        <v>36908</v>
      </c>
      <c r="C24" s="491">
        <f t="shared" si="2"/>
        <v>18642</v>
      </c>
      <c r="D24" s="489">
        <v>6405</v>
      </c>
      <c r="E24" s="489">
        <v>3744</v>
      </c>
      <c r="F24" s="489">
        <v>6721</v>
      </c>
      <c r="G24" s="489">
        <v>4164</v>
      </c>
      <c r="H24" s="489">
        <v>1605</v>
      </c>
      <c r="I24" s="489">
        <v>1694</v>
      </c>
      <c r="J24" s="489">
        <v>688</v>
      </c>
      <c r="K24" s="489">
        <v>102</v>
      </c>
      <c r="L24" s="489">
        <v>663</v>
      </c>
      <c r="M24" s="489">
        <v>779</v>
      </c>
      <c r="N24" s="489">
        <v>2110</v>
      </c>
      <c r="O24" s="489">
        <v>1687</v>
      </c>
      <c r="P24" s="489">
        <v>2539</v>
      </c>
      <c r="Q24" s="490"/>
      <c r="R24" s="489">
        <v>1397</v>
      </c>
      <c r="S24" s="489">
        <v>1079</v>
      </c>
    </row>
    <row r="25" spans="1:19" ht="15.75" customHeight="1">
      <c r="A25" s="119"/>
      <c r="B25" s="386"/>
      <c r="C25" s="386"/>
      <c r="D25" s="388"/>
      <c r="E25" s="388"/>
      <c r="F25" s="388"/>
      <c r="G25" s="388"/>
      <c r="H25" s="388"/>
      <c r="I25" s="388"/>
      <c r="J25" s="388"/>
      <c r="K25" s="388"/>
      <c r="L25" s="388"/>
      <c r="M25" s="388"/>
      <c r="N25" s="388"/>
      <c r="O25" s="388"/>
      <c r="P25" s="388"/>
      <c r="Q25" s="388"/>
      <c r="R25" s="388"/>
      <c r="S25" s="388"/>
    </row>
    <row r="26" spans="1:19" ht="18" customHeight="1">
      <c r="A26" s="119" t="s">
        <v>315</v>
      </c>
      <c r="B26" s="389"/>
      <c r="C26" s="386" t="s">
        <v>135</v>
      </c>
      <c r="D26" s="388"/>
      <c r="E26" s="388"/>
      <c r="F26" s="388"/>
      <c r="G26" s="388"/>
      <c r="H26" s="388"/>
      <c r="I26" s="388"/>
      <c r="J26" s="388"/>
      <c r="K26" s="388"/>
      <c r="L26" s="388"/>
      <c r="M26" s="388"/>
      <c r="N26" s="388"/>
      <c r="O26" s="388"/>
      <c r="P26" s="388"/>
      <c r="Q26" s="388"/>
      <c r="R26" s="388"/>
      <c r="S26" s="388"/>
    </row>
    <row r="27" spans="1:19" ht="18" customHeight="1">
      <c r="A27" s="121" t="s">
        <v>280</v>
      </c>
      <c r="B27" s="492">
        <f aca="true" t="shared" si="3" ref="B27:C31">SUM(D27+F27+H27+J27+L27+N27+P27+R27+B58+D58+F58+H58+J58+L58+N58+P58+R58)</f>
        <v>1797.3000000000002</v>
      </c>
      <c r="C27" s="493">
        <f t="shared" si="3"/>
        <v>598.9</v>
      </c>
      <c r="D27" s="494">
        <v>341.1</v>
      </c>
      <c r="E27" s="494">
        <v>119.5</v>
      </c>
      <c r="F27" s="494">
        <v>320.2</v>
      </c>
      <c r="G27" s="495" t="s">
        <v>719</v>
      </c>
      <c r="H27" s="496" t="s">
        <v>720</v>
      </c>
      <c r="I27" s="494">
        <v>59.7</v>
      </c>
      <c r="J27" s="494">
        <v>36.7</v>
      </c>
      <c r="K27" s="494">
        <v>3.8</v>
      </c>
      <c r="L27" s="494">
        <v>49.4</v>
      </c>
      <c r="M27" s="494">
        <v>22.5</v>
      </c>
      <c r="N27" s="494">
        <v>94.8</v>
      </c>
      <c r="O27" s="494">
        <v>55.6</v>
      </c>
      <c r="P27" s="494">
        <v>160.3</v>
      </c>
      <c r="Q27" s="494"/>
      <c r="R27" s="494">
        <v>61.2</v>
      </c>
      <c r="S27" s="494">
        <v>32.1</v>
      </c>
    </row>
    <row r="28" spans="1:19" ht="18" customHeight="1">
      <c r="A28" s="121">
        <v>14</v>
      </c>
      <c r="B28" s="497">
        <f t="shared" si="3"/>
        <v>1688.5</v>
      </c>
      <c r="C28" s="493">
        <f t="shared" si="3"/>
        <v>591.4</v>
      </c>
      <c r="D28" s="492">
        <v>316.3</v>
      </c>
      <c r="E28" s="492">
        <v>121.2</v>
      </c>
      <c r="F28" s="492">
        <v>324.9</v>
      </c>
      <c r="G28" s="497" t="s">
        <v>721</v>
      </c>
      <c r="H28" s="492">
        <v>73.2</v>
      </c>
      <c r="I28" s="497" t="s">
        <v>722</v>
      </c>
      <c r="J28" s="492">
        <v>34.2</v>
      </c>
      <c r="K28" s="492">
        <v>3.7</v>
      </c>
      <c r="L28" s="492">
        <v>41.3</v>
      </c>
      <c r="M28" s="492">
        <v>23.6</v>
      </c>
      <c r="N28" s="492">
        <v>88.6</v>
      </c>
      <c r="O28" s="492">
        <v>51.9</v>
      </c>
      <c r="P28" s="492">
        <v>125.6</v>
      </c>
      <c r="Q28" s="492"/>
      <c r="R28" s="492">
        <v>65.7</v>
      </c>
      <c r="S28" s="492">
        <v>29.9</v>
      </c>
    </row>
    <row r="29" spans="1:19" ht="18" customHeight="1">
      <c r="A29" s="121">
        <v>15</v>
      </c>
      <c r="B29" s="492">
        <f t="shared" si="3"/>
        <v>1700.847154471545</v>
      </c>
      <c r="C29" s="493">
        <f t="shared" si="3"/>
        <v>590.391256830601</v>
      </c>
      <c r="D29" s="492">
        <v>325.6</v>
      </c>
      <c r="E29" s="492">
        <v>120.5</v>
      </c>
      <c r="F29" s="492">
        <v>316.7</v>
      </c>
      <c r="G29" s="492">
        <v>128.3</v>
      </c>
      <c r="H29" s="497" t="s">
        <v>723</v>
      </c>
      <c r="I29" s="492">
        <v>55.7</v>
      </c>
      <c r="J29" s="492">
        <v>36.5</v>
      </c>
      <c r="K29" s="492">
        <v>3.6</v>
      </c>
      <c r="L29" s="492">
        <v>33.3</v>
      </c>
      <c r="M29" s="492">
        <v>26.3</v>
      </c>
      <c r="N29" s="497" t="s">
        <v>724</v>
      </c>
      <c r="O29" s="492">
        <v>49.7</v>
      </c>
      <c r="P29" s="492">
        <v>129.3</v>
      </c>
      <c r="Q29" s="492"/>
      <c r="R29" s="492">
        <v>72.5</v>
      </c>
      <c r="S29" s="492">
        <v>32.1</v>
      </c>
    </row>
    <row r="30" spans="1:19" ht="18" customHeight="1">
      <c r="A30" s="121">
        <v>16</v>
      </c>
      <c r="B30" s="492">
        <f t="shared" si="3"/>
        <v>1702.6172839506173</v>
      </c>
      <c r="C30" s="493">
        <f t="shared" si="3"/>
        <v>581.4356164383562</v>
      </c>
      <c r="D30" s="492">
        <v>339.0740740740741</v>
      </c>
      <c r="E30" s="492">
        <v>119.15890410958905</v>
      </c>
      <c r="F30" s="492">
        <v>303.01234567901236</v>
      </c>
      <c r="G30" s="492">
        <v>128.78630136986303</v>
      </c>
      <c r="H30" s="492">
        <v>69.40329218106996</v>
      </c>
      <c r="I30" s="492">
        <v>57.18356164383562</v>
      </c>
      <c r="J30" s="492">
        <v>36.52674897119341</v>
      </c>
      <c r="K30" s="492">
        <v>4.210958904109589</v>
      </c>
      <c r="L30" s="492">
        <v>30.757201646090536</v>
      </c>
      <c r="M30" s="492">
        <v>23.504109589041096</v>
      </c>
      <c r="N30" s="492">
        <v>87.04115226337449</v>
      </c>
      <c r="O30" s="492">
        <v>48.92876712328767</v>
      </c>
      <c r="P30" s="492">
        <v>125.1522633744856</v>
      </c>
      <c r="Q30" s="492"/>
      <c r="R30" s="492">
        <v>66.09465020576131</v>
      </c>
      <c r="S30" s="492">
        <v>31.046575342465754</v>
      </c>
    </row>
    <row r="31" spans="1:19" s="10" customFormat="1" ht="18" customHeight="1">
      <c r="A31" s="397">
        <v>17</v>
      </c>
      <c r="B31" s="498">
        <f t="shared" si="3"/>
        <v>1626.1000000000001</v>
      </c>
      <c r="C31" s="499">
        <f t="shared" si="3"/>
        <v>577.7</v>
      </c>
      <c r="D31" s="500">
        <f>ROUND(D11/244,1)-0.1</f>
        <v>288.4</v>
      </c>
      <c r="E31" s="500">
        <f>ROUND(E11/365,1)+0.1</f>
        <v>117.8</v>
      </c>
      <c r="F31" s="500">
        <f>ROUND(F11/244,1)</f>
        <v>301.8</v>
      </c>
      <c r="G31" s="500">
        <f>ROUND(G11/365,1)</f>
        <v>133.6</v>
      </c>
      <c r="H31" s="500">
        <f>ROUND(H11/244,1)</f>
        <v>65.3</v>
      </c>
      <c r="I31" s="500">
        <f>ROUND(I11/365,1)</f>
        <v>57.2</v>
      </c>
      <c r="J31" s="500">
        <f>ROUND(J11/244,1)</f>
        <v>32.1</v>
      </c>
      <c r="K31" s="500">
        <f>ROUND(K11/365,1)</f>
        <v>3.1</v>
      </c>
      <c r="L31" s="500">
        <f>ROUND(L11/244,1)</f>
        <v>29.4</v>
      </c>
      <c r="M31" s="500">
        <f>ROUND(M11/365,1)</f>
        <v>23.4</v>
      </c>
      <c r="N31" s="500">
        <f>ROUND(N11/244,1)</f>
        <v>88.8</v>
      </c>
      <c r="O31" s="500">
        <f>ROUND(O11/365,1)</f>
        <v>46.8</v>
      </c>
      <c r="P31" s="500">
        <f>ROUND(P11/244,1)</f>
        <v>117.7</v>
      </c>
      <c r="Q31" s="500"/>
      <c r="R31" s="500">
        <f>ROUND(R11/244,1)</f>
        <v>58.2</v>
      </c>
      <c r="S31" s="500">
        <f>ROUND(S11/365,1)</f>
        <v>28.8</v>
      </c>
    </row>
    <row r="32" spans="1:19" ht="6" customHeight="1" thickBot="1">
      <c r="A32" s="123"/>
      <c r="B32" s="124"/>
      <c r="C32" s="125"/>
      <c r="D32" s="125"/>
      <c r="E32" s="125"/>
      <c r="F32" s="125"/>
      <c r="G32" s="125"/>
      <c r="H32" s="125"/>
      <c r="I32" s="125"/>
      <c r="J32" s="125"/>
      <c r="K32" s="125"/>
      <c r="L32" s="125"/>
      <c r="M32" s="125"/>
      <c r="N32" s="125"/>
      <c r="O32" s="125"/>
      <c r="P32" s="125"/>
      <c r="Q32" s="125"/>
      <c r="R32" s="125"/>
      <c r="S32" s="125"/>
    </row>
    <row r="33" spans="1:19" ht="14.25" customHeight="1" thickBot="1">
      <c r="A33" s="580"/>
      <c r="B33" s="580"/>
      <c r="C33" s="580"/>
      <c r="D33" s="580"/>
      <c r="E33" s="126"/>
      <c r="F33" s="126"/>
      <c r="G33" s="126"/>
      <c r="H33" s="126"/>
      <c r="I33" s="126"/>
      <c r="J33" s="126"/>
      <c r="K33" s="126"/>
      <c r="L33" s="126" t="s">
        <v>611</v>
      </c>
      <c r="M33" s="126"/>
      <c r="N33" s="126"/>
      <c r="O33" s="126"/>
      <c r="P33" s="126"/>
      <c r="Q33" s="126"/>
      <c r="R33" s="126"/>
      <c r="S33" s="126"/>
    </row>
    <row r="34" spans="1:19" s="90" customFormat="1" ht="19.5" customHeight="1">
      <c r="A34" s="581" t="s">
        <v>615</v>
      </c>
      <c r="B34" s="578" t="s">
        <v>303</v>
      </c>
      <c r="C34" s="578"/>
      <c r="D34" s="578" t="s">
        <v>304</v>
      </c>
      <c r="E34" s="578"/>
      <c r="F34" s="578" t="s">
        <v>305</v>
      </c>
      <c r="G34" s="578"/>
      <c r="H34" s="578" t="s">
        <v>306</v>
      </c>
      <c r="I34" s="578"/>
      <c r="J34" s="578" t="s">
        <v>307</v>
      </c>
      <c r="K34" s="578"/>
      <c r="L34" s="578" t="s">
        <v>308</v>
      </c>
      <c r="M34" s="578"/>
      <c r="N34" s="578" t="s">
        <v>309</v>
      </c>
      <c r="O34" s="578"/>
      <c r="P34" s="578" t="s">
        <v>310</v>
      </c>
      <c r="Q34" s="578"/>
      <c r="R34" s="578" t="s">
        <v>311</v>
      </c>
      <c r="S34" s="579"/>
    </row>
    <row r="35" spans="1:19" s="90" customFormat="1" ht="19.5" customHeight="1">
      <c r="A35" s="582"/>
      <c r="B35" s="117" t="s">
        <v>312</v>
      </c>
      <c r="C35" s="117" t="s">
        <v>313</v>
      </c>
      <c r="D35" s="117" t="s">
        <v>312</v>
      </c>
      <c r="E35" s="117" t="s">
        <v>313</v>
      </c>
      <c r="F35" s="117" t="s">
        <v>312</v>
      </c>
      <c r="G35" s="117" t="s">
        <v>313</v>
      </c>
      <c r="H35" s="117" t="s">
        <v>312</v>
      </c>
      <c r="I35" s="117" t="s">
        <v>313</v>
      </c>
      <c r="J35" s="117" t="s">
        <v>312</v>
      </c>
      <c r="K35" s="117" t="s">
        <v>313</v>
      </c>
      <c r="L35" s="117" t="s">
        <v>312</v>
      </c>
      <c r="M35" s="117" t="s">
        <v>313</v>
      </c>
      <c r="N35" s="117" t="s">
        <v>312</v>
      </c>
      <c r="O35" s="117" t="s">
        <v>313</v>
      </c>
      <c r="P35" s="117" t="s">
        <v>312</v>
      </c>
      <c r="Q35" s="117" t="s">
        <v>313</v>
      </c>
      <c r="R35" s="117" t="s">
        <v>312</v>
      </c>
      <c r="S35" s="118" t="s">
        <v>313</v>
      </c>
    </row>
    <row r="36" ht="6" customHeight="1">
      <c r="A36" s="119"/>
    </row>
    <row r="37" ht="18" customHeight="1">
      <c r="A37" s="119" t="s">
        <v>314</v>
      </c>
    </row>
    <row r="38" spans="1:19" ht="18" customHeight="1">
      <c r="A38" s="121" t="s">
        <v>280</v>
      </c>
      <c r="B38" s="489">
        <v>19519</v>
      </c>
      <c r="C38" s="489">
        <v>9733</v>
      </c>
      <c r="D38" s="489">
        <v>22289</v>
      </c>
      <c r="E38" s="489">
        <v>1210</v>
      </c>
      <c r="F38" s="489">
        <v>18221</v>
      </c>
      <c r="G38" s="489">
        <v>4805</v>
      </c>
      <c r="H38" s="489">
        <v>20989</v>
      </c>
      <c r="I38" s="489">
        <v>2446</v>
      </c>
      <c r="J38" s="489">
        <v>16810</v>
      </c>
      <c r="K38" s="489">
        <v>6068</v>
      </c>
      <c r="L38" s="489">
        <v>21350</v>
      </c>
      <c r="M38" s="489">
        <v>20708</v>
      </c>
      <c r="N38" s="489">
        <v>9001</v>
      </c>
      <c r="O38" s="489">
        <v>299</v>
      </c>
      <c r="P38" s="489">
        <v>6406</v>
      </c>
      <c r="Q38" s="489">
        <v>135</v>
      </c>
      <c r="R38" s="489">
        <v>26495</v>
      </c>
      <c r="S38" s="489">
        <v>18006</v>
      </c>
    </row>
    <row r="39" spans="1:19" ht="18" customHeight="1">
      <c r="A39" s="121">
        <v>14</v>
      </c>
      <c r="B39" s="489">
        <v>18519</v>
      </c>
      <c r="C39" s="489">
        <v>9423</v>
      </c>
      <c r="D39" s="489">
        <v>18925</v>
      </c>
      <c r="E39" s="489">
        <v>585</v>
      </c>
      <c r="F39" s="489">
        <v>16887</v>
      </c>
      <c r="G39" s="489">
        <v>4489</v>
      </c>
      <c r="H39" s="489">
        <v>18881</v>
      </c>
      <c r="I39" s="489">
        <v>2360</v>
      </c>
      <c r="J39" s="489">
        <v>16245</v>
      </c>
      <c r="K39" s="489">
        <v>5599</v>
      </c>
      <c r="L39" s="489">
        <v>19934</v>
      </c>
      <c r="M39" s="489">
        <v>20846</v>
      </c>
      <c r="N39" s="489">
        <v>9929</v>
      </c>
      <c r="O39" s="489">
        <v>379</v>
      </c>
      <c r="P39" s="489">
        <v>5472</v>
      </c>
      <c r="Q39" s="489">
        <v>270</v>
      </c>
      <c r="R39" s="489">
        <v>26772</v>
      </c>
      <c r="S39" s="489">
        <v>18156</v>
      </c>
    </row>
    <row r="40" spans="1:19" ht="18" customHeight="1">
      <c r="A40" s="121">
        <v>15</v>
      </c>
      <c r="B40" s="489">
        <v>17573</v>
      </c>
      <c r="C40" s="489">
        <v>8604</v>
      </c>
      <c r="D40" s="489">
        <v>20385</v>
      </c>
      <c r="E40" s="489">
        <v>1155</v>
      </c>
      <c r="F40" s="489">
        <v>17545</v>
      </c>
      <c r="G40" s="489">
        <v>4466</v>
      </c>
      <c r="H40" s="489">
        <v>20527</v>
      </c>
      <c r="I40" s="489">
        <v>2241</v>
      </c>
      <c r="J40" s="489">
        <v>16593</v>
      </c>
      <c r="K40" s="489">
        <v>7248</v>
      </c>
      <c r="L40" s="489">
        <v>19541</v>
      </c>
      <c r="M40" s="489">
        <v>21381</v>
      </c>
      <c r="N40" s="489">
        <v>9448</v>
      </c>
      <c r="O40" s="489">
        <v>290</v>
      </c>
      <c r="P40" s="489">
        <v>4295</v>
      </c>
      <c r="Q40" s="489">
        <v>201</v>
      </c>
      <c r="R40" s="489">
        <v>28584</v>
      </c>
      <c r="S40" s="489">
        <v>18164</v>
      </c>
    </row>
    <row r="41" spans="1:19" ht="18" customHeight="1">
      <c r="A41" s="121">
        <v>16</v>
      </c>
      <c r="B41" s="489">
        <v>17053</v>
      </c>
      <c r="C41" s="489">
        <v>7793</v>
      </c>
      <c r="D41" s="489">
        <v>20750</v>
      </c>
      <c r="E41" s="489">
        <v>1127</v>
      </c>
      <c r="F41" s="489">
        <v>16640</v>
      </c>
      <c r="G41" s="489">
        <v>4551</v>
      </c>
      <c r="H41" s="489">
        <v>20687</v>
      </c>
      <c r="I41" s="489">
        <v>2340</v>
      </c>
      <c r="J41" s="489">
        <v>15957</v>
      </c>
      <c r="K41" s="489">
        <v>5935</v>
      </c>
      <c r="L41" s="489">
        <v>19596</v>
      </c>
      <c r="M41" s="489">
        <v>21207</v>
      </c>
      <c r="N41" s="489">
        <v>9704</v>
      </c>
      <c r="O41" s="489">
        <v>449</v>
      </c>
      <c r="P41" s="489">
        <v>6332</v>
      </c>
      <c r="Q41" s="489">
        <v>264</v>
      </c>
      <c r="R41" s="489">
        <v>30151</v>
      </c>
      <c r="S41" s="489">
        <v>17879</v>
      </c>
    </row>
    <row r="42" spans="1:20" s="393" customFormat="1" ht="18" customHeight="1">
      <c r="A42" s="391">
        <v>17</v>
      </c>
      <c r="B42" s="394">
        <f aca="true" t="shared" si="4" ref="B42:S42">SUM(B44:B55)</f>
        <v>17194</v>
      </c>
      <c r="C42" s="394">
        <f t="shared" si="4"/>
        <v>7377</v>
      </c>
      <c r="D42" s="394">
        <f t="shared" si="4"/>
        <v>20412</v>
      </c>
      <c r="E42" s="394">
        <f t="shared" si="4"/>
        <v>831</v>
      </c>
      <c r="F42" s="394">
        <f t="shared" si="4"/>
        <v>15679</v>
      </c>
      <c r="G42" s="394">
        <f t="shared" si="4"/>
        <v>4283</v>
      </c>
      <c r="H42" s="394">
        <f t="shared" si="4"/>
        <v>20325</v>
      </c>
      <c r="I42" s="394">
        <f t="shared" si="4"/>
        <v>2147</v>
      </c>
      <c r="J42" s="394">
        <f t="shared" si="4"/>
        <v>14616</v>
      </c>
      <c r="K42" s="394">
        <f t="shared" si="4"/>
        <v>6503</v>
      </c>
      <c r="L42" s="394">
        <f t="shared" si="4"/>
        <v>20082</v>
      </c>
      <c r="M42" s="394">
        <f t="shared" si="4"/>
        <v>21221</v>
      </c>
      <c r="N42" s="394">
        <f t="shared" si="4"/>
        <v>9732</v>
      </c>
      <c r="O42" s="394">
        <f t="shared" si="4"/>
        <v>600</v>
      </c>
      <c r="P42" s="394">
        <f t="shared" si="4"/>
        <v>8159</v>
      </c>
      <c r="Q42" s="394">
        <f t="shared" si="4"/>
        <v>189</v>
      </c>
      <c r="R42" s="394">
        <f t="shared" si="4"/>
        <v>31017</v>
      </c>
      <c r="S42" s="394">
        <f t="shared" si="4"/>
        <v>17786</v>
      </c>
      <c r="T42" s="396"/>
    </row>
    <row r="43" spans="1:20" ht="14.25" customHeight="1">
      <c r="A43" s="119"/>
      <c r="B43" s="386"/>
      <c r="C43" s="386"/>
      <c r="D43" s="386"/>
      <c r="E43" s="386"/>
      <c r="F43" s="386"/>
      <c r="G43" s="386"/>
      <c r="H43" s="386"/>
      <c r="I43" s="386"/>
      <c r="J43" s="386"/>
      <c r="K43" s="386"/>
      <c r="L43" s="386"/>
      <c r="M43" s="386"/>
      <c r="N43" s="386"/>
      <c r="O43" s="386"/>
      <c r="P43" s="386"/>
      <c r="Q43" s="386"/>
      <c r="R43" s="386"/>
      <c r="S43" s="386"/>
      <c r="T43" s="357"/>
    </row>
    <row r="44" spans="1:19" ht="18" customHeight="1">
      <c r="A44" s="121" t="s">
        <v>569</v>
      </c>
      <c r="B44" s="489">
        <v>1223</v>
      </c>
      <c r="C44" s="489">
        <v>518</v>
      </c>
      <c r="D44" s="489">
        <v>1736</v>
      </c>
      <c r="E44" s="489">
        <v>82</v>
      </c>
      <c r="F44" s="489">
        <v>1346</v>
      </c>
      <c r="G44" s="489">
        <v>406</v>
      </c>
      <c r="H44" s="489">
        <v>1721</v>
      </c>
      <c r="I44" s="489">
        <v>182</v>
      </c>
      <c r="J44" s="489">
        <v>1222</v>
      </c>
      <c r="K44" s="489">
        <v>439</v>
      </c>
      <c r="L44" s="489">
        <v>1611</v>
      </c>
      <c r="M44" s="489">
        <v>1964</v>
      </c>
      <c r="N44" s="489">
        <v>762</v>
      </c>
      <c r="O44" s="489">
        <v>24</v>
      </c>
      <c r="P44" s="489">
        <v>647</v>
      </c>
      <c r="Q44" s="489">
        <v>21</v>
      </c>
      <c r="R44" s="489">
        <v>2484</v>
      </c>
      <c r="S44" s="489">
        <v>1431</v>
      </c>
    </row>
    <row r="45" spans="1:19" ht="18" customHeight="1">
      <c r="A45" s="292" t="s">
        <v>616</v>
      </c>
      <c r="B45" s="489">
        <v>1277</v>
      </c>
      <c r="C45" s="489">
        <v>495</v>
      </c>
      <c r="D45" s="489">
        <v>1769</v>
      </c>
      <c r="E45" s="489">
        <v>54</v>
      </c>
      <c r="F45" s="489">
        <v>1401</v>
      </c>
      <c r="G45" s="489">
        <v>458</v>
      </c>
      <c r="H45" s="489">
        <v>1613</v>
      </c>
      <c r="I45" s="489">
        <v>192</v>
      </c>
      <c r="J45" s="489">
        <v>1195</v>
      </c>
      <c r="K45" s="489">
        <v>594</v>
      </c>
      <c r="L45" s="489">
        <v>1616</v>
      </c>
      <c r="M45" s="489">
        <v>1800</v>
      </c>
      <c r="N45" s="489">
        <v>732</v>
      </c>
      <c r="O45" s="489">
        <v>27</v>
      </c>
      <c r="P45" s="489">
        <v>630</v>
      </c>
      <c r="Q45" s="489">
        <v>4</v>
      </c>
      <c r="R45" s="489">
        <v>2485</v>
      </c>
      <c r="S45" s="489">
        <v>1530</v>
      </c>
    </row>
    <row r="46" spans="1:19" ht="18" customHeight="1">
      <c r="A46" s="292" t="s">
        <v>617</v>
      </c>
      <c r="B46" s="489">
        <v>1397</v>
      </c>
      <c r="C46" s="489">
        <v>462</v>
      </c>
      <c r="D46" s="489">
        <v>1847</v>
      </c>
      <c r="E46" s="489">
        <v>101</v>
      </c>
      <c r="F46" s="489">
        <v>1425</v>
      </c>
      <c r="G46" s="489">
        <v>406</v>
      </c>
      <c r="H46" s="489">
        <v>1862</v>
      </c>
      <c r="I46" s="489">
        <v>181</v>
      </c>
      <c r="J46" s="489">
        <v>1272</v>
      </c>
      <c r="K46" s="489">
        <v>522</v>
      </c>
      <c r="L46" s="489">
        <v>1625</v>
      </c>
      <c r="M46" s="489">
        <v>1796</v>
      </c>
      <c r="N46" s="489">
        <v>823</v>
      </c>
      <c r="O46" s="489">
        <v>13</v>
      </c>
      <c r="P46" s="489">
        <v>751</v>
      </c>
      <c r="Q46" s="489">
        <v>60</v>
      </c>
      <c r="R46" s="489">
        <v>2691</v>
      </c>
      <c r="S46" s="489">
        <v>1478</v>
      </c>
    </row>
    <row r="47" spans="1:19" ht="18" customHeight="1">
      <c r="A47" s="292" t="s">
        <v>618</v>
      </c>
      <c r="B47" s="489">
        <v>1316</v>
      </c>
      <c r="C47" s="489">
        <v>533</v>
      </c>
      <c r="D47" s="489">
        <v>1845</v>
      </c>
      <c r="E47" s="489">
        <v>38</v>
      </c>
      <c r="F47" s="489">
        <v>1328</v>
      </c>
      <c r="G47" s="489">
        <v>423</v>
      </c>
      <c r="H47" s="489">
        <v>1830</v>
      </c>
      <c r="I47" s="489">
        <v>152</v>
      </c>
      <c r="J47" s="489">
        <v>1228</v>
      </c>
      <c r="K47" s="489">
        <v>585</v>
      </c>
      <c r="L47" s="489">
        <v>1432</v>
      </c>
      <c r="M47" s="489">
        <v>1710</v>
      </c>
      <c r="N47" s="489">
        <v>831</v>
      </c>
      <c r="O47" s="489">
        <v>22</v>
      </c>
      <c r="P47" s="489">
        <v>640</v>
      </c>
      <c r="Q47" s="489">
        <v>20</v>
      </c>
      <c r="R47" s="489">
        <v>2681</v>
      </c>
      <c r="S47" s="489">
        <v>1547</v>
      </c>
    </row>
    <row r="48" spans="1:19" ht="18" customHeight="1">
      <c r="A48" s="292" t="s">
        <v>619</v>
      </c>
      <c r="B48" s="489">
        <v>1503</v>
      </c>
      <c r="C48" s="489">
        <v>671</v>
      </c>
      <c r="D48" s="489">
        <v>1849</v>
      </c>
      <c r="E48" s="489">
        <v>49</v>
      </c>
      <c r="F48" s="489">
        <v>1433</v>
      </c>
      <c r="G48" s="489">
        <v>323</v>
      </c>
      <c r="H48" s="489">
        <v>2051</v>
      </c>
      <c r="I48" s="489">
        <v>144</v>
      </c>
      <c r="J48" s="489">
        <v>1318</v>
      </c>
      <c r="K48" s="489">
        <v>582</v>
      </c>
      <c r="L48" s="489">
        <v>1675</v>
      </c>
      <c r="M48" s="489">
        <v>1622</v>
      </c>
      <c r="N48" s="489">
        <v>811</v>
      </c>
      <c r="O48" s="489">
        <v>67</v>
      </c>
      <c r="P48" s="489">
        <v>646</v>
      </c>
      <c r="Q48" s="489">
        <v>0</v>
      </c>
      <c r="R48" s="489">
        <v>2753</v>
      </c>
      <c r="S48" s="489">
        <v>1482</v>
      </c>
    </row>
    <row r="49" spans="1:19" ht="18" customHeight="1">
      <c r="A49" s="292" t="s">
        <v>620</v>
      </c>
      <c r="B49" s="489">
        <v>1432</v>
      </c>
      <c r="C49" s="489">
        <v>683</v>
      </c>
      <c r="D49" s="489">
        <v>1812</v>
      </c>
      <c r="E49" s="489">
        <v>55</v>
      </c>
      <c r="F49" s="489">
        <v>1162</v>
      </c>
      <c r="G49" s="489">
        <v>309</v>
      </c>
      <c r="H49" s="489">
        <v>1767</v>
      </c>
      <c r="I49" s="489">
        <v>129</v>
      </c>
      <c r="J49" s="489">
        <v>1261</v>
      </c>
      <c r="K49" s="489">
        <v>598</v>
      </c>
      <c r="L49" s="489">
        <v>1562</v>
      </c>
      <c r="M49" s="489">
        <v>1715</v>
      </c>
      <c r="N49" s="489">
        <v>889</v>
      </c>
      <c r="O49" s="489">
        <v>60</v>
      </c>
      <c r="P49" s="489">
        <v>526</v>
      </c>
      <c r="Q49" s="489">
        <v>22</v>
      </c>
      <c r="R49" s="489">
        <v>2612</v>
      </c>
      <c r="S49" s="489">
        <v>1440</v>
      </c>
    </row>
    <row r="50" spans="1:19" ht="18" customHeight="1">
      <c r="A50" s="292" t="s">
        <v>621</v>
      </c>
      <c r="B50" s="489">
        <v>1411</v>
      </c>
      <c r="C50" s="489">
        <v>585</v>
      </c>
      <c r="D50" s="489">
        <v>1663</v>
      </c>
      <c r="E50" s="489">
        <v>89</v>
      </c>
      <c r="F50" s="489">
        <v>1221</v>
      </c>
      <c r="G50" s="489">
        <v>383</v>
      </c>
      <c r="H50" s="489">
        <v>1630</v>
      </c>
      <c r="I50" s="489">
        <v>181</v>
      </c>
      <c r="J50" s="489">
        <v>1276</v>
      </c>
      <c r="K50" s="489">
        <v>552</v>
      </c>
      <c r="L50" s="489">
        <v>1604</v>
      </c>
      <c r="M50" s="489">
        <v>1842</v>
      </c>
      <c r="N50" s="489">
        <v>834</v>
      </c>
      <c r="O50" s="489">
        <v>81</v>
      </c>
      <c r="P50" s="489">
        <v>529</v>
      </c>
      <c r="Q50" s="489">
        <v>29</v>
      </c>
      <c r="R50" s="489">
        <v>2540</v>
      </c>
      <c r="S50" s="489">
        <v>1475</v>
      </c>
    </row>
    <row r="51" spans="1:19" ht="18" customHeight="1">
      <c r="A51" s="292" t="s">
        <v>622</v>
      </c>
      <c r="B51" s="489">
        <v>1382</v>
      </c>
      <c r="C51" s="489">
        <v>644</v>
      </c>
      <c r="D51" s="489">
        <v>1705</v>
      </c>
      <c r="E51" s="489">
        <v>99</v>
      </c>
      <c r="F51" s="489">
        <v>1324</v>
      </c>
      <c r="G51" s="489">
        <v>343</v>
      </c>
      <c r="H51" s="489">
        <v>1654</v>
      </c>
      <c r="I51" s="489">
        <v>139</v>
      </c>
      <c r="J51" s="489">
        <v>1182</v>
      </c>
      <c r="K51" s="489">
        <v>556</v>
      </c>
      <c r="L51" s="489">
        <v>1695</v>
      </c>
      <c r="M51" s="489">
        <v>1788</v>
      </c>
      <c r="N51" s="489">
        <v>862</v>
      </c>
      <c r="O51" s="489">
        <v>93</v>
      </c>
      <c r="P51" s="489">
        <v>598</v>
      </c>
      <c r="Q51" s="489">
        <v>1</v>
      </c>
      <c r="R51" s="489">
        <v>2637</v>
      </c>
      <c r="S51" s="489">
        <v>1463</v>
      </c>
    </row>
    <row r="52" spans="1:19" ht="18" customHeight="1">
      <c r="A52" s="292" t="s">
        <v>623</v>
      </c>
      <c r="B52" s="489">
        <v>1390</v>
      </c>
      <c r="C52" s="489">
        <v>758</v>
      </c>
      <c r="D52" s="489">
        <v>1502</v>
      </c>
      <c r="E52" s="489">
        <v>66</v>
      </c>
      <c r="F52" s="489">
        <v>1096</v>
      </c>
      <c r="G52" s="489">
        <v>302</v>
      </c>
      <c r="H52" s="489">
        <v>1513</v>
      </c>
      <c r="I52" s="489">
        <v>190</v>
      </c>
      <c r="J52" s="489">
        <v>1184</v>
      </c>
      <c r="K52" s="489">
        <v>560</v>
      </c>
      <c r="L52" s="489">
        <v>1664</v>
      </c>
      <c r="M52" s="489">
        <v>1706</v>
      </c>
      <c r="N52" s="489">
        <v>736</v>
      </c>
      <c r="O52" s="489">
        <v>98</v>
      </c>
      <c r="P52" s="489">
        <v>598</v>
      </c>
      <c r="Q52" s="489">
        <v>0</v>
      </c>
      <c r="R52" s="489">
        <v>2349</v>
      </c>
      <c r="S52" s="489">
        <v>1535</v>
      </c>
    </row>
    <row r="53" spans="1:19" ht="18" customHeight="1">
      <c r="A53" s="121" t="s">
        <v>570</v>
      </c>
      <c r="B53" s="489">
        <v>1513</v>
      </c>
      <c r="C53" s="489">
        <v>633</v>
      </c>
      <c r="D53" s="489">
        <v>1545</v>
      </c>
      <c r="E53" s="489">
        <v>51</v>
      </c>
      <c r="F53" s="489">
        <v>1161</v>
      </c>
      <c r="G53" s="489">
        <v>327</v>
      </c>
      <c r="H53" s="489">
        <v>1452</v>
      </c>
      <c r="I53" s="489">
        <v>208</v>
      </c>
      <c r="J53" s="489">
        <v>1083</v>
      </c>
      <c r="K53" s="489">
        <v>491</v>
      </c>
      <c r="L53" s="489">
        <v>1702</v>
      </c>
      <c r="M53" s="489">
        <v>1735</v>
      </c>
      <c r="N53" s="489">
        <v>764</v>
      </c>
      <c r="O53" s="489">
        <v>33</v>
      </c>
      <c r="P53" s="489">
        <v>720</v>
      </c>
      <c r="Q53" s="489">
        <v>0</v>
      </c>
      <c r="R53" s="489">
        <v>2439</v>
      </c>
      <c r="S53" s="489">
        <v>1528</v>
      </c>
    </row>
    <row r="54" spans="1:19" ht="18" customHeight="1">
      <c r="A54" s="292" t="s">
        <v>624</v>
      </c>
      <c r="B54" s="489">
        <v>1648</v>
      </c>
      <c r="C54" s="489">
        <v>661</v>
      </c>
      <c r="D54" s="489">
        <v>1497</v>
      </c>
      <c r="E54" s="489">
        <v>61</v>
      </c>
      <c r="F54" s="489">
        <v>1291</v>
      </c>
      <c r="G54" s="489">
        <v>272</v>
      </c>
      <c r="H54" s="489">
        <v>1523</v>
      </c>
      <c r="I54" s="489">
        <v>231</v>
      </c>
      <c r="J54" s="489">
        <v>1098</v>
      </c>
      <c r="K54" s="489">
        <v>488</v>
      </c>
      <c r="L54" s="489">
        <v>1798</v>
      </c>
      <c r="M54" s="489">
        <v>1633</v>
      </c>
      <c r="N54" s="489">
        <v>782</v>
      </c>
      <c r="O54" s="489">
        <v>34</v>
      </c>
      <c r="P54" s="489">
        <v>751</v>
      </c>
      <c r="Q54" s="489">
        <v>22</v>
      </c>
      <c r="R54" s="489">
        <v>2534</v>
      </c>
      <c r="S54" s="489">
        <v>1357</v>
      </c>
    </row>
    <row r="55" spans="1:19" ht="18" customHeight="1">
      <c r="A55" s="292" t="s">
        <v>625</v>
      </c>
      <c r="B55" s="489">
        <v>1702</v>
      </c>
      <c r="C55" s="489">
        <v>734</v>
      </c>
      <c r="D55" s="489">
        <v>1642</v>
      </c>
      <c r="E55" s="489">
        <v>86</v>
      </c>
      <c r="F55" s="489">
        <v>1491</v>
      </c>
      <c r="G55" s="489">
        <v>331</v>
      </c>
      <c r="H55" s="489">
        <v>1709</v>
      </c>
      <c r="I55" s="489">
        <v>218</v>
      </c>
      <c r="J55" s="489">
        <v>1297</v>
      </c>
      <c r="K55" s="489">
        <v>536</v>
      </c>
      <c r="L55" s="489">
        <v>2098</v>
      </c>
      <c r="M55" s="489">
        <v>1910</v>
      </c>
      <c r="N55" s="489">
        <v>906</v>
      </c>
      <c r="O55" s="489">
        <v>48</v>
      </c>
      <c r="P55" s="489">
        <v>1123</v>
      </c>
      <c r="Q55" s="489">
        <v>10</v>
      </c>
      <c r="R55" s="489">
        <v>2812</v>
      </c>
      <c r="S55" s="489">
        <v>1520</v>
      </c>
    </row>
    <row r="56" spans="1:19" ht="15" customHeight="1">
      <c r="A56" s="119"/>
      <c r="B56" s="501"/>
      <c r="C56" s="501"/>
      <c r="D56" s="501"/>
      <c r="E56" s="501"/>
      <c r="F56" s="501"/>
      <c r="G56" s="501"/>
      <c r="H56" s="501"/>
      <c r="I56" s="501"/>
      <c r="J56" s="501"/>
      <c r="K56" s="501"/>
      <c r="L56" s="501"/>
      <c r="M56" s="501"/>
      <c r="N56" s="501"/>
      <c r="O56" s="501"/>
      <c r="P56" s="501"/>
      <c r="Q56" s="501"/>
      <c r="R56" s="501"/>
      <c r="S56" s="501"/>
    </row>
    <row r="57" spans="1:19" ht="18" customHeight="1">
      <c r="A57" s="119" t="s">
        <v>315</v>
      </c>
      <c r="B57" s="501"/>
      <c r="C57" s="501"/>
      <c r="D57" s="501"/>
      <c r="E57" s="501"/>
      <c r="F57" s="501"/>
      <c r="G57" s="501"/>
      <c r="H57" s="501"/>
      <c r="I57" s="501"/>
      <c r="J57" s="501"/>
      <c r="K57" s="501"/>
      <c r="L57" s="501"/>
      <c r="M57" s="501"/>
      <c r="N57" s="501"/>
      <c r="O57" s="501"/>
      <c r="P57" s="501"/>
      <c r="Q57" s="501"/>
      <c r="R57" s="501"/>
      <c r="S57" s="501"/>
    </row>
    <row r="58" spans="1:19" ht="18" customHeight="1">
      <c r="A58" s="121" t="s">
        <v>280</v>
      </c>
      <c r="B58" s="494">
        <v>79.7</v>
      </c>
      <c r="C58" s="494">
        <v>26.7</v>
      </c>
      <c r="D58" s="494">
        <v>91</v>
      </c>
      <c r="E58" s="494">
        <v>3.3</v>
      </c>
      <c r="F58" s="494">
        <v>74.4</v>
      </c>
      <c r="G58" s="494">
        <v>13.2</v>
      </c>
      <c r="H58" s="494">
        <v>85.7</v>
      </c>
      <c r="I58" s="494">
        <v>6.7</v>
      </c>
      <c r="J58" s="494">
        <v>68.6</v>
      </c>
      <c r="K58" s="494">
        <v>16.6</v>
      </c>
      <c r="L58" s="494">
        <v>87.1</v>
      </c>
      <c r="M58" s="494">
        <v>56.7</v>
      </c>
      <c r="N58" s="494">
        <v>36.7</v>
      </c>
      <c r="O58" s="494">
        <v>0.8</v>
      </c>
      <c r="P58" s="494">
        <v>26.2</v>
      </c>
      <c r="Q58" s="494">
        <v>0.4</v>
      </c>
      <c r="R58" s="494">
        <v>108.2</v>
      </c>
      <c r="S58" s="494">
        <v>49.3</v>
      </c>
    </row>
    <row r="59" spans="1:19" ht="18" customHeight="1">
      <c r="A59" s="121">
        <v>14</v>
      </c>
      <c r="B59" s="494">
        <v>75.6</v>
      </c>
      <c r="C59" s="494">
        <v>25.8</v>
      </c>
      <c r="D59" s="494">
        <v>77.3</v>
      </c>
      <c r="E59" s="494">
        <v>1.6</v>
      </c>
      <c r="F59" s="494">
        <v>68.9</v>
      </c>
      <c r="G59" s="494">
        <v>12.3</v>
      </c>
      <c r="H59" s="494">
        <v>77.1</v>
      </c>
      <c r="I59" s="494">
        <v>6.5</v>
      </c>
      <c r="J59" s="494">
        <v>66.3</v>
      </c>
      <c r="K59" s="494">
        <v>15.3</v>
      </c>
      <c r="L59" s="494">
        <v>81.4</v>
      </c>
      <c r="M59" s="494">
        <v>57.1</v>
      </c>
      <c r="N59" s="494">
        <v>40.5</v>
      </c>
      <c r="O59" s="496" t="s">
        <v>725</v>
      </c>
      <c r="P59" s="494">
        <v>22.3</v>
      </c>
      <c r="Q59" s="494">
        <v>0.7</v>
      </c>
      <c r="R59" s="494">
        <v>109.3</v>
      </c>
      <c r="S59" s="494">
        <v>49.8</v>
      </c>
    </row>
    <row r="60" spans="1:19" ht="18" customHeight="1">
      <c r="A60" s="121">
        <v>15</v>
      </c>
      <c r="B60" s="502">
        <v>71.4</v>
      </c>
      <c r="C60" s="502">
        <v>23.5</v>
      </c>
      <c r="D60" s="502">
        <v>82.9</v>
      </c>
      <c r="E60" s="502">
        <v>3.2</v>
      </c>
      <c r="F60" s="502">
        <v>71.3</v>
      </c>
      <c r="G60" s="502">
        <v>12.2</v>
      </c>
      <c r="H60" s="502">
        <v>83.4</v>
      </c>
      <c r="I60" s="502">
        <v>6.1</v>
      </c>
      <c r="J60" s="502">
        <v>67.45121951219512</v>
      </c>
      <c r="K60" s="502">
        <v>19.80327868852459</v>
      </c>
      <c r="L60" s="502">
        <v>79.4349593495935</v>
      </c>
      <c r="M60" s="502">
        <v>58.41803278688525</v>
      </c>
      <c r="N60" s="502">
        <v>38.40650406504065</v>
      </c>
      <c r="O60" s="502">
        <v>0.7923497267759563</v>
      </c>
      <c r="P60" s="502">
        <v>17.459349593495936</v>
      </c>
      <c r="Q60" s="502">
        <v>0.5491803278688525</v>
      </c>
      <c r="R60" s="502">
        <v>116.1951219512195</v>
      </c>
      <c r="S60" s="502">
        <v>49.62841530054645</v>
      </c>
    </row>
    <row r="61" spans="1:19" ht="18" customHeight="1">
      <c r="A61" s="121">
        <v>16</v>
      </c>
      <c r="B61" s="503">
        <v>70.17695473251028</v>
      </c>
      <c r="C61" s="503">
        <v>21.350684931506848</v>
      </c>
      <c r="D61" s="503">
        <v>85.39094650205762</v>
      </c>
      <c r="E61" s="503">
        <v>3.0876712328767124</v>
      </c>
      <c r="F61" s="503">
        <v>68.47736625514403</v>
      </c>
      <c r="G61" s="503">
        <v>12.468493150684932</v>
      </c>
      <c r="H61" s="503">
        <v>85.13168724279835</v>
      </c>
      <c r="I61" s="503">
        <v>6.410958904109589</v>
      </c>
      <c r="J61" s="503">
        <v>65.66666666666667</v>
      </c>
      <c r="K61" s="503">
        <v>16.26027397260274</v>
      </c>
      <c r="L61" s="503">
        <v>80.64197530864197</v>
      </c>
      <c r="M61" s="503">
        <v>58.1013698630137</v>
      </c>
      <c r="N61" s="503">
        <v>39.934156378600825</v>
      </c>
      <c r="O61" s="503">
        <v>1.2301369863013698</v>
      </c>
      <c r="P61" s="503">
        <v>26.05761316872428</v>
      </c>
      <c r="Q61" s="503">
        <v>0.7232876712328767</v>
      </c>
      <c r="R61" s="503">
        <v>124.07818930041152</v>
      </c>
      <c r="S61" s="503">
        <v>48.983561643835614</v>
      </c>
    </row>
    <row r="62" spans="1:19" s="10" customFormat="1" ht="18" customHeight="1">
      <c r="A62" s="397">
        <v>17</v>
      </c>
      <c r="B62" s="500">
        <f>ROUND(B42/244,1)</f>
        <v>70.5</v>
      </c>
      <c r="C62" s="500">
        <f>ROUND(C42/365,1)</f>
        <v>20.2</v>
      </c>
      <c r="D62" s="500">
        <f>ROUND(D42/244,1)</f>
        <v>83.7</v>
      </c>
      <c r="E62" s="500">
        <f>ROUND(E42/365,1)</f>
        <v>2.3</v>
      </c>
      <c r="F62" s="500">
        <f>ROUND(F42/244,1)</f>
        <v>64.3</v>
      </c>
      <c r="G62" s="500">
        <f>ROUND(G42/365,1)</f>
        <v>11.7</v>
      </c>
      <c r="H62" s="500">
        <f>ROUND(H42/244,1)</f>
        <v>83.3</v>
      </c>
      <c r="I62" s="500">
        <f>ROUND(I42/365,1)</f>
        <v>5.9</v>
      </c>
      <c r="J62" s="500">
        <f>ROUND(J42/244,1)</f>
        <v>59.9</v>
      </c>
      <c r="K62" s="500">
        <f>ROUND(K42/365,1)</f>
        <v>17.8</v>
      </c>
      <c r="L62" s="500">
        <f>ROUND(L42/244,1)</f>
        <v>82.3</v>
      </c>
      <c r="M62" s="500">
        <f>ROUND(M42/365,1)+0.1</f>
        <v>58.2</v>
      </c>
      <c r="N62" s="500">
        <f>ROUND(N42/244,1)</f>
        <v>39.9</v>
      </c>
      <c r="O62" s="500">
        <f>ROUND(O42/365,1)+0.1</f>
        <v>1.7000000000000002</v>
      </c>
      <c r="P62" s="500">
        <f>ROUND(P42/244,1)</f>
        <v>33.4</v>
      </c>
      <c r="Q62" s="500">
        <f>ROUND(Q42/365,1)</f>
        <v>0.5</v>
      </c>
      <c r="R62" s="500">
        <f>ROUND(R42/244,1)</f>
        <v>127.1</v>
      </c>
      <c r="S62" s="500">
        <f>ROUND(S42/365,1)</f>
        <v>48.7</v>
      </c>
    </row>
    <row r="63" spans="1:19" ht="6" customHeight="1" thickBot="1">
      <c r="A63" s="123"/>
      <c r="B63" s="125"/>
      <c r="C63" s="125"/>
      <c r="D63" s="125"/>
      <c r="E63" s="125"/>
      <c r="F63" s="125"/>
      <c r="G63" s="125"/>
      <c r="H63" s="125"/>
      <c r="I63" s="125"/>
      <c r="J63" s="125"/>
      <c r="K63" s="125"/>
      <c r="L63" s="125"/>
      <c r="M63" s="125"/>
      <c r="N63" s="125"/>
      <c r="O63" s="125"/>
      <c r="P63" s="125"/>
      <c r="Q63" s="125"/>
      <c r="R63" s="125"/>
      <c r="S63" s="125"/>
    </row>
    <row r="64" spans="1:4" ht="19.5" customHeight="1">
      <c r="A64" s="127" t="s">
        <v>606</v>
      </c>
      <c r="B64" s="127"/>
      <c r="C64" s="127"/>
      <c r="D64" s="127"/>
    </row>
  </sheetData>
  <mergeCells count="22">
    <mergeCell ref="J34:K34"/>
    <mergeCell ref="H34:I34"/>
    <mergeCell ref="D3:E3"/>
    <mergeCell ref="B3:C3"/>
    <mergeCell ref="B34:C34"/>
    <mergeCell ref="A34:A35"/>
    <mergeCell ref="A1:S1"/>
    <mergeCell ref="J3:K3"/>
    <mergeCell ref="P3:Q3"/>
    <mergeCell ref="R34:S34"/>
    <mergeCell ref="P34:Q34"/>
    <mergeCell ref="N34:O34"/>
    <mergeCell ref="L34:M34"/>
    <mergeCell ref="F34:G34"/>
    <mergeCell ref="D34:E34"/>
    <mergeCell ref="R3:S3"/>
    <mergeCell ref="N3:O3"/>
    <mergeCell ref="L3:M3"/>
    <mergeCell ref="A33:D33"/>
    <mergeCell ref="A3:A4"/>
    <mergeCell ref="H3:I3"/>
    <mergeCell ref="F3:G3"/>
  </mergeCells>
  <printOptions/>
  <pageMargins left="0.7874015748031497" right="0.7874015748031497" top="0.984251968503937" bottom="0.984251968503937" header="0.5118110236220472" footer="0.5118110236220472"/>
  <pageSetup horizontalDpi="600" verticalDpi="600" orientation="portrait" paperSize="9" scale="60"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dimension ref="A1:I16"/>
  <sheetViews>
    <sheetView showGridLines="0" workbookViewId="0" topLeftCell="A1">
      <selection activeCell="A2" sqref="A2"/>
    </sheetView>
  </sheetViews>
  <sheetFormatPr defaultColWidth="9.00390625" defaultRowHeight="13.5"/>
  <cols>
    <col min="1" max="1" width="15.625" style="14" customWidth="1"/>
    <col min="2" max="2" width="5.375" style="14" customWidth="1"/>
    <col min="3" max="3" width="8.625" style="14" customWidth="1"/>
    <col min="4" max="4" width="11.125" style="14" customWidth="1"/>
    <col min="5" max="6" width="12.625" style="14" customWidth="1"/>
    <col min="7" max="7" width="8.625" style="14" customWidth="1"/>
    <col min="8" max="8" width="5.375" style="14" customWidth="1"/>
    <col min="9" max="9" width="15.625" style="14" customWidth="1"/>
    <col min="10" max="16384" width="9.00390625" style="14" customWidth="1"/>
  </cols>
  <sheetData>
    <row r="1" spans="1:9" ht="17.25">
      <c r="A1" s="583" t="s">
        <v>491</v>
      </c>
      <c r="B1" s="583"/>
      <c r="C1" s="583"/>
      <c r="D1" s="583"/>
      <c r="E1" s="583"/>
      <c r="F1" s="583"/>
      <c r="G1" s="583"/>
      <c r="H1" s="583"/>
      <c r="I1" s="583"/>
    </row>
    <row r="2" spans="3:9" ht="9.75" customHeight="1">
      <c r="C2" s="158"/>
      <c r="D2" s="158"/>
      <c r="E2" s="158"/>
      <c r="F2" s="158"/>
      <c r="G2" s="158"/>
      <c r="H2" s="158"/>
      <c r="I2" s="158"/>
    </row>
    <row r="3" spans="1:9" s="44" customFormat="1" ht="17.25">
      <c r="A3" s="584" t="s">
        <v>492</v>
      </c>
      <c r="B3" s="584"/>
      <c r="C3" s="584"/>
      <c r="D3" s="584"/>
      <c r="E3" s="584"/>
      <c r="F3" s="584"/>
      <c r="G3" s="584"/>
      <c r="H3" s="584"/>
      <c r="I3" s="584"/>
    </row>
    <row r="4" spans="1:9" s="44" customFormat="1" ht="9" customHeight="1" thickBot="1">
      <c r="A4" s="159"/>
      <c r="B4" s="159"/>
      <c r="C4" s="159"/>
      <c r="D4" s="159"/>
      <c r="E4" s="159"/>
      <c r="F4" s="159"/>
      <c r="G4" s="159"/>
      <c r="H4" s="159"/>
      <c r="I4" s="159"/>
    </row>
    <row r="5" spans="4:9" s="44" customFormat="1" ht="18" customHeight="1">
      <c r="D5" s="452" t="s">
        <v>493</v>
      </c>
      <c r="E5" s="453" t="s">
        <v>233</v>
      </c>
      <c r="F5" s="454" t="s">
        <v>234</v>
      </c>
      <c r="G5" s="455"/>
      <c r="H5" s="455"/>
      <c r="I5" s="159"/>
    </row>
    <row r="6" spans="4:9" s="44" customFormat="1" ht="4.5" customHeight="1">
      <c r="D6" s="456"/>
      <c r="E6" s="457"/>
      <c r="F6" s="457"/>
      <c r="G6" s="455"/>
      <c r="H6" s="455"/>
      <c r="I6" s="159"/>
    </row>
    <row r="7" spans="4:9" s="44" customFormat="1" ht="18" customHeight="1">
      <c r="D7" s="458" t="s">
        <v>291</v>
      </c>
      <c r="E7" s="459">
        <v>252</v>
      </c>
      <c r="F7" s="459">
        <v>155</v>
      </c>
      <c r="G7" s="455"/>
      <c r="H7" s="455"/>
      <c r="I7" s="159"/>
    </row>
    <row r="8" spans="4:9" s="44" customFormat="1" ht="18" customHeight="1">
      <c r="D8" s="460" t="s">
        <v>571</v>
      </c>
      <c r="E8" s="459">
        <v>225</v>
      </c>
      <c r="F8" s="459">
        <v>147</v>
      </c>
      <c r="G8" s="455"/>
      <c r="H8" s="455"/>
      <c r="I8" s="159"/>
    </row>
    <row r="9" spans="4:9" s="44" customFormat="1" ht="18" customHeight="1">
      <c r="D9" s="460" t="s">
        <v>501</v>
      </c>
      <c r="E9" s="459">
        <v>227</v>
      </c>
      <c r="F9" s="459">
        <v>133</v>
      </c>
      <c r="G9" s="455"/>
      <c r="H9" s="455"/>
      <c r="I9" s="159"/>
    </row>
    <row r="10" spans="4:9" s="44" customFormat="1" ht="18" customHeight="1">
      <c r="D10" s="460" t="s">
        <v>502</v>
      </c>
      <c r="E10" s="461">
        <v>195</v>
      </c>
      <c r="F10" s="459">
        <v>119</v>
      </c>
      <c r="G10" s="455"/>
      <c r="H10" s="455"/>
      <c r="I10" s="159"/>
    </row>
    <row r="11" spans="4:9" s="10" customFormat="1" ht="18" customHeight="1">
      <c r="D11" s="462" t="s">
        <v>503</v>
      </c>
      <c r="E11" s="463">
        <v>154</v>
      </c>
      <c r="F11" s="464">
        <v>106</v>
      </c>
      <c r="G11" s="465"/>
      <c r="H11" s="465"/>
      <c r="I11" s="158"/>
    </row>
    <row r="12" spans="4:9" s="44" customFormat="1" ht="4.5" customHeight="1" thickBot="1">
      <c r="D12" s="466"/>
      <c r="E12" s="467"/>
      <c r="F12" s="467"/>
      <c r="G12" s="455"/>
      <c r="H12" s="455"/>
      <c r="I12" s="159"/>
    </row>
    <row r="13" spans="2:9" s="44" customFormat="1" ht="18" customHeight="1">
      <c r="B13" s="459" t="s">
        <v>506</v>
      </c>
      <c r="F13" s="455"/>
      <c r="G13" s="455"/>
      <c r="H13" s="455"/>
      <c r="I13" s="159"/>
    </row>
    <row r="14" spans="2:9" s="44" customFormat="1" ht="17.25" customHeight="1">
      <c r="B14" s="459" t="s">
        <v>504</v>
      </c>
      <c r="D14" s="455"/>
      <c r="E14" s="455"/>
      <c r="F14" s="455"/>
      <c r="G14" s="455"/>
      <c r="H14" s="455"/>
      <c r="I14" s="159"/>
    </row>
    <row r="15" spans="2:9" s="44" customFormat="1" ht="17.25" customHeight="1">
      <c r="B15" s="459" t="s">
        <v>505</v>
      </c>
      <c r="D15" s="455"/>
      <c r="E15" s="455"/>
      <c r="F15" s="455"/>
      <c r="G15" s="455"/>
      <c r="H15" s="455"/>
      <c r="I15" s="159"/>
    </row>
    <row r="16" spans="1:9" s="44" customFormat="1" ht="14.25">
      <c r="A16" s="159"/>
      <c r="B16" s="159"/>
      <c r="C16" s="159"/>
      <c r="D16" s="159"/>
      <c r="E16" s="159"/>
      <c r="F16" s="159"/>
      <c r="G16" s="159"/>
      <c r="H16" s="159"/>
      <c r="I16" s="159"/>
    </row>
  </sheetData>
  <mergeCells count="2">
    <mergeCell ref="A1:I1"/>
    <mergeCell ref="A3:I3"/>
  </mergeCells>
  <printOptions/>
  <pageMargins left="0.7874015748031497" right="0.7874015748031497" top="0.984251968503937" bottom="0.984251968503937" header="0.5118110236220472" footer="0.5118110236220472"/>
  <pageSetup orientation="portrait" paperSize="9" scale="90" r:id="rId1"/>
</worksheet>
</file>

<file path=xl/worksheets/sheet7.xml><?xml version="1.0" encoding="utf-8"?>
<worksheet xmlns="http://schemas.openxmlformats.org/spreadsheetml/2006/main" xmlns:r="http://schemas.openxmlformats.org/officeDocument/2006/relationships">
  <dimension ref="B1:I51"/>
  <sheetViews>
    <sheetView showGridLines="0" workbookViewId="0" topLeftCell="A1">
      <selection activeCell="B2" sqref="B2"/>
    </sheetView>
  </sheetViews>
  <sheetFormatPr defaultColWidth="9.00390625" defaultRowHeight="13.5"/>
  <cols>
    <col min="1" max="1" width="1.625" style="77" customWidth="1"/>
    <col min="2" max="2" width="5.125" style="77" customWidth="1"/>
    <col min="3" max="3" width="39.375" style="77" customWidth="1"/>
    <col min="4" max="4" width="7.50390625" style="77" customWidth="1"/>
    <col min="5" max="5" width="5.125" style="77" customWidth="1"/>
    <col min="6" max="6" width="39.375" style="77" customWidth="1"/>
    <col min="7" max="7" width="7.50390625" style="77" customWidth="1"/>
    <col min="8" max="8" width="1.625" style="77" customWidth="1"/>
    <col min="9" max="16384" width="9.00390625" style="77" customWidth="1"/>
  </cols>
  <sheetData>
    <row r="1" spans="2:9" ht="18.75" customHeight="1">
      <c r="B1" s="588" t="s">
        <v>490</v>
      </c>
      <c r="C1" s="588"/>
      <c r="D1" s="588"/>
      <c r="E1" s="588"/>
      <c r="F1" s="588"/>
      <c r="G1" s="588"/>
      <c r="H1" s="129"/>
      <c r="I1" s="129"/>
    </row>
    <row r="2" spans="2:9" ht="9" customHeight="1" thickBot="1">
      <c r="B2" s="129"/>
      <c r="C2" s="129"/>
      <c r="D2" s="129"/>
      <c r="E2" s="129"/>
      <c r="F2" s="129"/>
      <c r="G2" s="129"/>
      <c r="H2" s="129"/>
      <c r="I2" s="129"/>
    </row>
    <row r="3" spans="2:9" s="44" customFormat="1" ht="19.5" customHeight="1">
      <c r="B3" s="130" t="s">
        <v>235</v>
      </c>
      <c r="C3" s="131" t="s">
        <v>485</v>
      </c>
      <c r="D3" s="132" t="s">
        <v>236</v>
      </c>
      <c r="E3" s="133" t="s">
        <v>235</v>
      </c>
      <c r="F3" s="131" t="s">
        <v>486</v>
      </c>
      <c r="G3" s="134" t="s">
        <v>236</v>
      </c>
      <c r="H3" s="128"/>
      <c r="I3" s="135"/>
    </row>
    <row r="4" spans="2:9" ht="13.5" customHeight="1">
      <c r="B4" s="592" t="s">
        <v>488</v>
      </c>
      <c r="C4" s="585" t="s">
        <v>489</v>
      </c>
      <c r="D4" s="136"/>
      <c r="E4" s="595" t="s">
        <v>242</v>
      </c>
      <c r="F4" s="137" t="s">
        <v>257</v>
      </c>
      <c r="G4" s="138">
        <v>4</v>
      </c>
      <c r="H4" s="139"/>
      <c r="I4" s="129"/>
    </row>
    <row r="5" spans="2:9" ht="13.5" customHeight="1">
      <c r="B5" s="593"/>
      <c r="C5" s="586"/>
      <c r="D5" s="140"/>
      <c r="E5" s="596"/>
      <c r="F5" s="141" t="s">
        <v>390</v>
      </c>
      <c r="G5" s="142"/>
      <c r="H5" s="139"/>
      <c r="I5" s="129"/>
    </row>
    <row r="6" spans="2:9" ht="13.5" customHeight="1">
      <c r="B6" s="593"/>
      <c r="C6" s="586"/>
      <c r="D6" s="140"/>
      <c r="E6" s="589" t="s">
        <v>483</v>
      </c>
      <c r="F6" s="143" t="s">
        <v>245</v>
      </c>
      <c r="G6" s="138">
        <v>3</v>
      </c>
      <c r="H6" s="139"/>
      <c r="I6" s="129"/>
    </row>
    <row r="7" spans="2:9" ht="13.5" customHeight="1">
      <c r="B7" s="593"/>
      <c r="C7" s="586"/>
      <c r="D7" s="140"/>
      <c r="E7" s="590"/>
      <c r="F7" s="144" t="s">
        <v>495</v>
      </c>
      <c r="G7" s="145">
        <v>1</v>
      </c>
      <c r="H7" s="139"/>
      <c r="I7" s="129"/>
    </row>
    <row r="8" spans="2:9" ht="13.5" customHeight="1">
      <c r="B8" s="593"/>
      <c r="C8" s="586"/>
      <c r="D8" s="140"/>
      <c r="E8" s="590"/>
      <c r="F8" s="144" t="s">
        <v>391</v>
      </c>
      <c r="G8" s="145">
        <v>1</v>
      </c>
      <c r="H8" s="139"/>
      <c r="I8" s="129"/>
    </row>
    <row r="9" spans="2:9" ht="13.5" customHeight="1">
      <c r="B9" s="593"/>
      <c r="C9" s="586"/>
      <c r="D9" s="140"/>
      <c r="E9" s="590"/>
      <c r="F9" s="144" t="s">
        <v>249</v>
      </c>
      <c r="G9" s="145"/>
      <c r="H9" s="139"/>
      <c r="I9" s="129"/>
    </row>
    <row r="10" spans="2:9" ht="13.5" customHeight="1">
      <c r="B10" s="593"/>
      <c r="C10" s="586"/>
      <c r="D10" s="140"/>
      <c r="E10" s="590"/>
      <c r="F10" s="144" t="s">
        <v>250</v>
      </c>
      <c r="G10" s="145"/>
      <c r="H10" s="139"/>
      <c r="I10" s="129"/>
    </row>
    <row r="11" spans="2:9" ht="13.5" customHeight="1">
      <c r="B11" s="594"/>
      <c r="C11" s="587"/>
      <c r="D11" s="146"/>
      <c r="E11" s="590"/>
      <c r="F11" s="144" t="s">
        <v>392</v>
      </c>
      <c r="G11" s="145"/>
      <c r="H11" s="139"/>
      <c r="I11" s="129"/>
    </row>
    <row r="12" spans="2:9" ht="13.5" customHeight="1">
      <c r="B12" s="592" t="s">
        <v>487</v>
      </c>
      <c r="C12" s="147" t="s">
        <v>237</v>
      </c>
      <c r="D12" s="136"/>
      <c r="E12" s="590"/>
      <c r="F12" s="144" t="s">
        <v>243</v>
      </c>
      <c r="G12" s="145">
        <v>11</v>
      </c>
      <c r="H12" s="139"/>
      <c r="I12" s="129"/>
    </row>
    <row r="13" spans="2:9" ht="13.5" customHeight="1">
      <c r="B13" s="593"/>
      <c r="C13" s="137" t="s">
        <v>677</v>
      </c>
      <c r="D13" s="140"/>
      <c r="E13" s="590"/>
      <c r="F13" s="144" t="s">
        <v>252</v>
      </c>
      <c r="G13" s="145">
        <v>3</v>
      </c>
      <c r="H13" s="139"/>
      <c r="I13" s="129"/>
    </row>
    <row r="14" spans="2:9" ht="13.5" customHeight="1">
      <c r="B14" s="593"/>
      <c r="C14" s="137" t="s">
        <v>238</v>
      </c>
      <c r="D14" s="140"/>
      <c r="E14" s="590"/>
      <c r="F14" s="144" t="s">
        <v>16</v>
      </c>
      <c r="G14" s="145"/>
      <c r="H14" s="139"/>
      <c r="I14" s="129"/>
    </row>
    <row r="15" spans="2:9" ht="13.5" customHeight="1">
      <c r="B15" s="593"/>
      <c r="C15" s="137" t="s">
        <v>678</v>
      </c>
      <c r="D15" s="140"/>
      <c r="E15" s="590"/>
      <c r="F15" s="144" t="s">
        <v>17</v>
      </c>
      <c r="G15" s="145"/>
      <c r="H15" s="139"/>
      <c r="I15" s="129"/>
    </row>
    <row r="16" spans="2:9" ht="13.5" customHeight="1">
      <c r="B16" s="593"/>
      <c r="C16" s="137" t="s">
        <v>239</v>
      </c>
      <c r="D16" s="140"/>
      <c r="E16" s="590"/>
      <c r="F16" s="144" t="s">
        <v>244</v>
      </c>
      <c r="G16" s="145"/>
      <c r="H16" s="139"/>
      <c r="I16" s="129"/>
    </row>
    <row r="17" spans="2:9" ht="13.5" customHeight="1">
      <c r="B17" s="594"/>
      <c r="C17" s="148" t="s">
        <v>679</v>
      </c>
      <c r="D17" s="146"/>
      <c r="E17" s="590"/>
      <c r="F17" s="144" t="s">
        <v>255</v>
      </c>
      <c r="G17" s="145">
        <v>4</v>
      </c>
      <c r="H17" s="139"/>
      <c r="I17" s="129"/>
    </row>
    <row r="18" spans="2:9" ht="13.5" customHeight="1">
      <c r="B18" s="592" t="s">
        <v>241</v>
      </c>
      <c r="C18" s="597" t="s">
        <v>240</v>
      </c>
      <c r="D18" s="599">
        <v>3</v>
      </c>
      <c r="E18" s="590"/>
      <c r="F18" s="144" t="s">
        <v>18</v>
      </c>
      <c r="G18" s="145"/>
      <c r="H18" s="139"/>
      <c r="I18" s="129"/>
    </row>
    <row r="19" spans="2:9" ht="13.5" customHeight="1">
      <c r="B19" s="594"/>
      <c r="C19" s="598"/>
      <c r="D19" s="600"/>
      <c r="E19" s="590"/>
      <c r="F19" s="144" t="s">
        <v>19</v>
      </c>
      <c r="G19" s="145">
        <v>1</v>
      </c>
      <c r="H19" s="139"/>
      <c r="I19" s="129"/>
    </row>
    <row r="20" spans="2:9" ht="13.5" customHeight="1">
      <c r="B20" s="592" t="s">
        <v>484</v>
      </c>
      <c r="C20" s="137" t="s">
        <v>500</v>
      </c>
      <c r="D20" s="140"/>
      <c r="E20" s="590"/>
      <c r="F20" s="144" t="s">
        <v>494</v>
      </c>
      <c r="G20" s="145"/>
      <c r="H20" s="139"/>
      <c r="I20" s="129"/>
    </row>
    <row r="21" spans="2:9" ht="13.5" customHeight="1">
      <c r="B21" s="593"/>
      <c r="C21" s="137" t="s">
        <v>20</v>
      </c>
      <c r="D21" s="140"/>
      <c r="E21" s="590"/>
      <c r="F21" s="144" t="s">
        <v>21</v>
      </c>
      <c r="G21" s="145"/>
      <c r="H21" s="139"/>
      <c r="I21" s="129"/>
    </row>
    <row r="22" spans="2:9" ht="13.5" customHeight="1">
      <c r="B22" s="593"/>
      <c r="C22" s="137" t="s">
        <v>499</v>
      </c>
      <c r="D22" s="140">
        <v>1</v>
      </c>
      <c r="E22" s="590"/>
      <c r="F22" s="144" t="s">
        <v>496</v>
      </c>
      <c r="G22" s="145"/>
      <c r="H22" s="139"/>
      <c r="I22" s="129"/>
    </row>
    <row r="23" spans="2:9" ht="13.5" customHeight="1">
      <c r="B23" s="593"/>
      <c r="C23" s="137" t="s">
        <v>246</v>
      </c>
      <c r="D23" s="140"/>
      <c r="E23" s="590"/>
      <c r="F23" s="144" t="s">
        <v>23</v>
      </c>
      <c r="G23" s="145"/>
      <c r="H23" s="139"/>
      <c r="I23" s="129"/>
    </row>
    <row r="24" spans="2:9" ht="13.5" customHeight="1">
      <c r="B24" s="593"/>
      <c r="C24" s="137" t="s">
        <v>22</v>
      </c>
      <c r="D24" s="140"/>
      <c r="E24" s="590"/>
      <c r="F24" s="144" t="s">
        <v>25</v>
      </c>
      <c r="G24" s="145"/>
      <c r="H24" s="139"/>
      <c r="I24" s="129"/>
    </row>
    <row r="25" spans="2:9" ht="13.5" customHeight="1">
      <c r="B25" s="593"/>
      <c r="C25" s="137" t="s">
        <v>24</v>
      </c>
      <c r="D25" s="140"/>
      <c r="E25" s="590"/>
      <c r="F25" s="144" t="s">
        <v>26</v>
      </c>
      <c r="G25" s="145"/>
      <c r="H25" s="139"/>
      <c r="I25" s="129"/>
    </row>
    <row r="26" spans="2:9" ht="13.5" customHeight="1">
      <c r="B26" s="593"/>
      <c r="C26" s="137" t="s">
        <v>247</v>
      </c>
      <c r="D26" s="140"/>
      <c r="E26" s="590"/>
      <c r="F26" s="144" t="s">
        <v>27</v>
      </c>
      <c r="G26" s="145"/>
      <c r="H26" s="139"/>
      <c r="I26" s="129"/>
    </row>
    <row r="27" spans="2:9" ht="13.5" customHeight="1">
      <c r="B27" s="593"/>
      <c r="C27" s="137" t="s">
        <v>498</v>
      </c>
      <c r="D27" s="140"/>
      <c r="E27" s="590"/>
      <c r="F27" s="144" t="s">
        <v>28</v>
      </c>
      <c r="G27" s="145"/>
      <c r="H27" s="139"/>
      <c r="I27" s="129"/>
    </row>
    <row r="28" spans="2:9" ht="13.5" customHeight="1">
      <c r="B28" s="593"/>
      <c r="C28" s="137" t="s">
        <v>248</v>
      </c>
      <c r="D28" s="140"/>
      <c r="E28" s="590"/>
      <c r="F28" s="144" t="s">
        <v>30</v>
      </c>
      <c r="G28" s="145"/>
      <c r="H28" s="139"/>
      <c r="I28" s="129"/>
    </row>
    <row r="29" spans="2:9" ht="13.5" customHeight="1">
      <c r="B29" s="593"/>
      <c r="C29" s="137" t="s">
        <v>29</v>
      </c>
      <c r="D29" s="140"/>
      <c r="E29" s="590"/>
      <c r="F29" s="144" t="s">
        <v>31</v>
      </c>
      <c r="G29" s="145"/>
      <c r="H29" s="139"/>
      <c r="I29" s="129"/>
    </row>
    <row r="30" spans="2:9" ht="13.5" customHeight="1">
      <c r="B30" s="593"/>
      <c r="C30" s="137" t="s">
        <v>251</v>
      </c>
      <c r="D30" s="140"/>
      <c r="E30" s="590"/>
      <c r="F30" s="144" t="s">
        <v>680</v>
      </c>
      <c r="G30" s="145"/>
      <c r="H30" s="139"/>
      <c r="I30" s="129"/>
    </row>
    <row r="31" spans="2:9" ht="13.5" customHeight="1">
      <c r="B31" s="593"/>
      <c r="C31" s="137" t="s">
        <v>32</v>
      </c>
      <c r="D31" s="140"/>
      <c r="E31" s="590"/>
      <c r="F31" s="144" t="s">
        <v>34</v>
      </c>
      <c r="G31" s="145"/>
      <c r="H31" s="139"/>
      <c r="I31" s="129"/>
    </row>
    <row r="32" spans="2:9" ht="13.5" customHeight="1">
      <c r="B32" s="593"/>
      <c r="C32" s="137" t="s">
        <v>33</v>
      </c>
      <c r="D32" s="140"/>
      <c r="E32" s="590"/>
      <c r="F32" s="144" t="s">
        <v>36</v>
      </c>
      <c r="G32" s="145"/>
      <c r="H32" s="139"/>
      <c r="I32" s="129"/>
    </row>
    <row r="33" spans="2:9" ht="13.5" customHeight="1">
      <c r="B33" s="593"/>
      <c r="C33" s="137" t="s">
        <v>35</v>
      </c>
      <c r="D33" s="140"/>
      <c r="E33" s="590"/>
      <c r="F33" s="144" t="s">
        <v>38</v>
      </c>
      <c r="G33" s="145"/>
      <c r="H33" s="139"/>
      <c r="I33" s="129"/>
    </row>
    <row r="34" spans="2:9" ht="13.5" customHeight="1">
      <c r="B34" s="593"/>
      <c r="C34" s="137" t="s">
        <v>37</v>
      </c>
      <c r="D34" s="140">
        <v>2</v>
      </c>
      <c r="E34" s="590"/>
      <c r="F34" s="144" t="s">
        <v>39</v>
      </c>
      <c r="G34" s="145"/>
      <c r="H34" s="139"/>
      <c r="I34" s="129"/>
    </row>
    <row r="35" spans="2:9" ht="13.5" customHeight="1">
      <c r="B35" s="593"/>
      <c r="C35" s="137" t="s">
        <v>253</v>
      </c>
      <c r="D35" s="140"/>
      <c r="E35" s="590"/>
      <c r="F35" s="144" t="s">
        <v>41</v>
      </c>
      <c r="G35" s="145"/>
      <c r="H35" s="139"/>
      <c r="I35" s="129"/>
    </row>
    <row r="36" spans="2:9" ht="13.5" customHeight="1">
      <c r="B36" s="593"/>
      <c r="C36" s="137" t="s">
        <v>40</v>
      </c>
      <c r="D36" s="140"/>
      <c r="E36" s="590"/>
      <c r="F36" s="144" t="s">
        <v>43</v>
      </c>
      <c r="G36" s="145"/>
      <c r="H36" s="139"/>
      <c r="I36" s="129"/>
    </row>
    <row r="37" spans="2:9" ht="13.5" customHeight="1">
      <c r="B37" s="593"/>
      <c r="C37" s="137" t="s">
        <v>42</v>
      </c>
      <c r="D37" s="140"/>
      <c r="E37" s="590"/>
      <c r="F37" s="144" t="s">
        <v>44</v>
      </c>
      <c r="G37" s="145"/>
      <c r="H37" s="139"/>
      <c r="I37" s="129"/>
    </row>
    <row r="38" spans="2:9" ht="13.5" customHeight="1">
      <c r="B38" s="593"/>
      <c r="C38" s="137" t="s">
        <v>254</v>
      </c>
      <c r="D38" s="140"/>
      <c r="E38" s="590"/>
      <c r="F38" s="144" t="s">
        <v>46</v>
      </c>
      <c r="G38" s="145"/>
      <c r="H38" s="139"/>
      <c r="I38" s="129"/>
    </row>
    <row r="39" spans="2:9" ht="13.5" customHeight="1">
      <c r="B39" s="593"/>
      <c r="C39" s="137" t="s">
        <v>45</v>
      </c>
      <c r="D39" s="140"/>
      <c r="E39" s="590"/>
      <c r="F39" s="144" t="s">
        <v>47</v>
      </c>
      <c r="G39" s="145"/>
      <c r="H39" s="139"/>
      <c r="I39" s="129"/>
    </row>
    <row r="40" spans="2:9" ht="13.5" customHeight="1">
      <c r="B40" s="593"/>
      <c r="C40" s="137" t="s">
        <v>497</v>
      </c>
      <c r="D40" s="140"/>
      <c r="E40" s="590"/>
      <c r="F40" s="144" t="s">
        <v>49</v>
      </c>
      <c r="G40" s="145"/>
      <c r="H40" s="139"/>
      <c r="I40" s="129"/>
    </row>
    <row r="41" spans="2:9" ht="13.5" customHeight="1">
      <c r="B41" s="593"/>
      <c r="C41" s="137" t="s">
        <v>48</v>
      </c>
      <c r="D41" s="140"/>
      <c r="E41" s="590"/>
      <c r="F41" s="144" t="s">
        <v>51</v>
      </c>
      <c r="G41" s="145"/>
      <c r="H41" s="139"/>
      <c r="I41" s="129"/>
    </row>
    <row r="42" spans="2:9" ht="13.5" customHeight="1">
      <c r="B42" s="593"/>
      <c r="C42" s="137" t="s">
        <v>50</v>
      </c>
      <c r="D42" s="140"/>
      <c r="E42" s="590"/>
      <c r="F42" s="144" t="s">
        <v>53</v>
      </c>
      <c r="G42" s="145"/>
      <c r="H42" s="139"/>
      <c r="I42" s="129"/>
    </row>
    <row r="43" spans="2:9" ht="13.5" customHeight="1">
      <c r="B43" s="593"/>
      <c r="C43" s="137" t="s">
        <v>52</v>
      </c>
      <c r="D43" s="140"/>
      <c r="E43" s="590"/>
      <c r="F43" s="144" t="s">
        <v>54</v>
      </c>
      <c r="G43" s="145"/>
      <c r="H43" s="139"/>
      <c r="I43" s="129"/>
    </row>
    <row r="44" spans="2:9" ht="13.5" customHeight="1">
      <c r="B44" s="593"/>
      <c r="C44" s="137" t="s">
        <v>482</v>
      </c>
      <c r="D44" s="140"/>
      <c r="E44" s="590"/>
      <c r="F44" s="144" t="s">
        <v>56</v>
      </c>
      <c r="G44" s="145"/>
      <c r="H44" s="139"/>
      <c r="I44" s="129"/>
    </row>
    <row r="45" spans="2:9" ht="13.5" customHeight="1">
      <c r="B45" s="593"/>
      <c r="C45" s="137" t="s">
        <v>55</v>
      </c>
      <c r="D45" s="140"/>
      <c r="E45" s="590"/>
      <c r="F45" s="144" t="s">
        <v>57</v>
      </c>
      <c r="G45" s="145"/>
      <c r="H45" s="139"/>
      <c r="I45" s="129"/>
    </row>
    <row r="46" spans="2:9" ht="13.5" customHeight="1">
      <c r="B46" s="593"/>
      <c r="C46" s="137" t="s">
        <v>256</v>
      </c>
      <c r="D46" s="140"/>
      <c r="E46" s="590"/>
      <c r="F46" s="144" t="s">
        <v>59</v>
      </c>
      <c r="G46" s="149"/>
      <c r="H46" s="150"/>
      <c r="I46" s="129"/>
    </row>
    <row r="47" spans="2:9" ht="13.5" customHeight="1" thickBot="1">
      <c r="B47" s="601"/>
      <c r="C47" s="151" t="s">
        <v>58</v>
      </c>
      <c r="D47" s="152"/>
      <c r="E47" s="591"/>
      <c r="F47" s="153" t="s">
        <v>60</v>
      </c>
      <c r="G47" s="154"/>
      <c r="H47" s="150"/>
      <c r="I47" s="129"/>
    </row>
    <row r="48" spans="2:9" ht="1.5" customHeight="1">
      <c r="B48" s="129"/>
      <c r="C48" s="129"/>
      <c r="D48" s="129"/>
      <c r="E48" s="129"/>
      <c r="F48" s="129"/>
      <c r="G48" s="129"/>
      <c r="H48" s="129"/>
      <c r="I48" s="129"/>
    </row>
    <row r="49" spans="2:9" s="90" customFormat="1" ht="17.25" customHeight="1">
      <c r="B49" s="155" t="s">
        <v>15</v>
      </c>
      <c r="C49" s="157"/>
      <c r="D49" s="156"/>
      <c r="E49" s="156"/>
      <c r="F49" s="156"/>
      <c r="G49" s="156"/>
      <c r="H49" s="156"/>
      <c r="I49" s="156"/>
    </row>
    <row r="50" spans="2:9" s="90" customFormat="1" ht="17.25" customHeight="1">
      <c r="B50" s="155" t="s">
        <v>572</v>
      </c>
      <c r="C50" s="156"/>
      <c r="D50" s="156"/>
      <c r="E50" s="156"/>
      <c r="F50" s="156"/>
      <c r="G50" s="156"/>
      <c r="H50" s="156"/>
      <c r="I50" s="156"/>
    </row>
    <row r="51" spans="2:9" ht="12">
      <c r="B51" s="129"/>
      <c r="C51" s="129"/>
      <c r="D51" s="129"/>
      <c r="E51" s="129"/>
      <c r="F51" s="129"/>
      <c r="G51" s="129"/>
      <c r="H51" s="129"/>
      <c r="I51" s="129"/>
    </row>
  </sheetData>
  <mergeCells count="10">
    <mergeCell ref="C4:C11"/>
    <mergeCell ref="B1:G1"/>
    <mergeCell ref="E6:E47"/>
    <mergeCell ref="B12:B17"/>
    <mergeCell ref="E4:E5"/>
    <mergeCell ref="B18:B19"/>
    <mergeCell ref="C18:C19"/>
    <mergeCell ref="D18:D19"/>
    <mergeCell ref="B20:B47"/>
    <mergeCell ref="B4:B11"/>
  </mergeCells>
  <printOptions/>
  <pageMargins left="0.7874015748031497" right="0.7874015748031497" top="0.984251968503937" bottom="0.984251968503937" header="0.5118110236220472" footer="0.5118110236220472"/>
  <pageSetup orientation="portrait" paperSize="9" scale="75" r:id="rId1"/>
</worksheet>
</file>

<file path=xl/worksheets/sheet8.xml><?xml version="1.0" encoding="utf-8"?>
<worksheet xmlns="http://schemas.openxmlformats.org/spreadsheetml/2006/main" xmlns:r="http://schemas.openxmlformats.org/officeDocument/2006/relationships">
  <dimension ref="A1:X193"/>
  <sheetViews>
    <sheetView showGridLines="0" workbookViewId="0" topLeftCell="A1">
      <selection activeCell="A2" sqref="A2"/>
    </sheetView>
  </sheetViews>
  <sheetFormatPr defaultColWidth="9.00390625" defaultRowHeight="13.5"/>
  <cols>
    <col min="1" max="2" width="2.00390625" style="14" customWidth="1"/>
    <col min="3" max="3" width="27.375" style="14" customWidth="1"/>
    <col min="4" max="4" width="5.625" style="14" customWidth="1"/>
    <col min="5" max="24" width="3.625" style="14" customWidth="1"/>
    <col min="25" max="16384" width="9.00390625" style="160" customWidth="1"/>
  </cols>
  <sheetData>
    <row r="1" spans="1:24" ht="22.5" customHeight="1">
      <c r="A1" s="607" t="s">
        <v>731</v>
      </c>
      <c r="B1" s="607"/>
      <c r="C1" s="607"/>
      <c r="D1" s="607"/>
      <c r="E1" s="607"/>
      <c r="F1" s="607"/>
      <c r="G1" s="607"/>
      <c r="H1" s="607"/>
      <c r="I1" s="607"/>
      <c r="J1" s="607"/>
      <c r="K1" s="607"/>
      <c r="L1" s="607"/>
      <c r="M1" s="607"/>
      <c r="N1" s="607"/>
      <c r="O1" s="607"/>
      <c r="P1" s="607"/>
      <c r="Q1" s="607"/>
      <c r="R1" s="607"/>
      <c r="S1" s="607"/>
      <c r="T1" s="607"/>
      <c r="U1" s="607"/>
      <c r="V1" s="607"/>
      <c r="W1" s="607"/>
      <c r="X1" s="607"/>
    </row>
    <row r="2" spans="2:24" ht="12" customHeight="1">
      <c r="B2" s="161"/>
      <c r="C2" s="162"/>
      <c r="D2" s="12"/>
      <c r="E2" s="12"/>
      <c r="F2" s="12"/>
      <c r="G2" s="12"/>
      <c r="H2" s="12"/>
      <c r="I2" s="12"/>
      <c r="J2" s="12"/>
      <c r="K2" s="12"/>
      <c r="L2" s="12"/>
      <c r="M2" s="12"/>
      <c r="N2" s="12"/>
      <c r="O2" s="12"/>
      <c r="P2" s="12"/>
      <c r="Q2" s="12"/>
      <c r="R2" s="12"/>
      <c r="S2" s="12"/>
      <c r="T2" s="12"/>
      <c r="U2" s="12"/>
      <c r="V2" s="12"/>
      <c r="W2" s="12"/>
      <c r="X2" s="12"/>
    </row>
    <row r="3" spans="1:24" s="165" customFormat="1" ht="15">
      <c r="A3" s="163" t="s">
        <v>732</v>
      </c>
      <c r="B3" s="163"/>
      <c r="C3" s="163"/>
      <c r="D3" s="163"/>
      <c r="E3" s="163"/>
      <c r="F3" s="163"/>
      <c r="G3" s="163"/>
      <c r="H3" s="163"/>
      <c r="I3" s="163"/>
      <c r="J3" s="163"/>
      <c r="K3" s="163"/>
      <c r="L3" s="163"/>
      <c r="M3" s="163"/>
      <c r="N3" s="163"/>
      <c r="O3" s="163"/>
      <c r="P3" s="163"/>
      <c r="Q3" s="163"/>
      <c r="R3" s="163"/>
      <c r="S3" s="164"/>
      <c r="T3" s="164"/>
      <c r="U3" s="164"/>
      <c r="V3" s="164"/>
      <c r="W3" s="164"/>
      <c r="X3" s="164"/>
    </row>
    <row r="4" spans="1:24" s="165" customFormat="1" ht="12" customHeight="1" thickBot="1">
      <c r="A4" s="166"/>
      <c r="B4" s="166"/>
      <c r="C4" s="166"/>
      <c r="D4" s="166"/>
      <c r="E4" s="166"/>
      <c r="F4" s="166"/>
      <c r="G4" s="166"/>
      <c r="H4" s="166"/>
      <c r="I4" s="166"/>
      <c r="J4" s="166"/>
      <c r="K4" s="166"/>
      <c r="L4" s="166"/>
      <c r="M4" s="166"/>
      <c r="N4" s="166"/>
      <c r="O4" s="166"/>
      <c r="P4" s="166"/>
      <c r="Q4" s="166"/>
      <c r="R4" s="166"/>
      <c r="S4" s="46"/>
      <c r="T4" s="46"/>
      <c r="U4" s="46"/>
      <c r="V4" s="46"/>
      <c r="W4" s="46"/>
      <c r="X4" s="46"/>
    </row>
    <row r="5" spans="1:24" s="165" customFormat="1" ht="19.5" customHeight="1">
      <c r="A5" s="608" t="s">
        <v>317</v>
      </c>
      <c r="B5" s="608"/>
      <c r="C5" s="608"/>
      <c r="D5" s="448" t="s">
        <v>535</v>
      </c>
      <c r="E5" s="168">
        <v>0</v>
      </c>
      <c r="F5" s="168">
        <v>1</v>
      </c>
      <c r="G5" s="89">
        <v>5</v>
      </c>
      <c r="H5" s="89">
        <v>10</v>
      </c>
      <c r="I5" s="89">
        <v>15</v>
      </c>
      <c r="J5" s="89">
        <v>20</v>
      </c>
      <c r="K5" s="89">
        <v>25</v>
      </c>
      <c r="L5" s="89">
        <v>30</v>
      </c>
      <c r="M5" s="89">
        <v>35</v>
      </c>
      <c r="N5" s="174">
        <v>40</v>
      </c>
      <c r="O5" s="89">
        <v>45</v>
      </c>
      <c r="P5" s="89">
        <v>50</v>
      </c>
      <c r="Q5" s="89">
        <v>55</v>
      </c>
      <c r="R5" s="89">
        <v>60</v>
      </c>
      <c r="S5" s="89">
        <v>65</v>
      </c>
      <c r="T5" s="89">
        <v>70</v>
      </c>
      <c r="U5" s="89">
        <v>75</v>
      </c>
      <c r="V5" s="89">
        <v>80</v>
      </c>
      <c r="W5" s="89">
        <v>85</v>
      </c>
      <c r="X5" s="449">
        <v>90</v>
      </c>
    </row>
    <row r="6" spans="1:24" s="165" customFormat="1" ht="14.25" customHeight="1">
      <c r="A6" s="608"/>
      <c r="B6" s="608"/>
      <c r="C6" s="608"/>
      <c r="D6" s="169"/>
      <c r="E6" s="167"/>
      <c r="F6" s="170" t="s">
        <v>517</v>
      </c>
      <c r="G6" s="170" t="s">
        <v>517</v>
      </c>
      <c r="H6" s="170" t="s">
        <v>517</v>
      </c>
      <c r="I6" s="170" t="s">
        <v>517</v>
      </c>
      <c r="J6" s="170" t="s">
        <v>517</v>
      </c>
      <c r="K6" s="170" t="s">
        <v>517</v>
      </c>
      <c r="L6" s="170" t="s">
        <v>517</v>
      </c>
      <c r="M6" s="170" t="s">
        <v>517</v>
      </c>
      <c r="N6" s="170" t="s">
        <v>517</v>
      </c>
      <c r="O6" s="170" t="s">
        <v>517</v>
      </c>
      <c r="P6" s="170" t="s">
        <v>517</v>
      </c>
      <c r="Q6" s="170" t="s">
        <v>517</v>
      </c>
      <c r="R6" s="170" t="s">
        <v>517</v>
      </c>
      <c r="S6" s="170" t="s">
        <v>517</v>
      </c>
      <c r="T6" s="170" t="s">
        <v>517</v>
      </c>
      <c r="U6" s="170" t="s">
        <v>517</v>
      </c>
      <c r="V6" s="170" t="s">
        <v>517</v>
      </c>
      <c r="W6" s="170" t="s">
        <v>517</v>
      </c>
      <c r="X6" s="609" t="s">
        <v>670</v>
      </c>
    </row>
    <row r="7" spans="1:24" s="165" customFormat="1" ht="28.5">
      <c r="A7" s="608"/>
      <c r="B7" s="608"/>
      <c r="C7" s="608"/>
      <c r="D7" s="171" t="s">
        <v>669</v>
      </c>
      <c r="E7" s="172" t="s">
        <v>512</v>
      </c>
      <c r="F7" s="168" t="s">
        <v>380</v>
      </c>
      <c r="G7" s="173" t="s">
        <v>518</v>
      </c>
      <c r="H7" s="89" t="s">
        <v>519</v>
      </c>
      <c r="I7" s="174" t="s">
        <v>520</v>
      </c>
      <c r="J7" s="174" t="s">
        <v>521</v>
      </c>
      <c r="K7" s="174" t="s">
        <v>522</v>
      </c>
      <c r="L7" s="175" t="s">
        <v>523</v>
      </c>
      <c r="M7" s="89" t="s">
        <v>524</v>
      </c>
      <c r="N7" s="174" t="s">
        <v>525</v>
      </c>
      <c r="O7" s="175" t="s">
        <v>526</v>
      </c>
      <c r="P7" s="89" t="s">
        <v>527</v>
      </c>
      <c r="Q7" s="174" t="s">
        <v>528</v>
      </c>
      <c r="R7" s="174" t="s">
        <v>529</v>
      </c>
      <c r="S7" s="174" t="s">
        <v>530</v>
      </c>
      <c r="T7" s="174" t="s">
        <v>531</v>
      </c>
      <c r="U7" s="174" t="s">
        <v>532</v>
      </c>
      <c r="V7" s="174" t="s">
        <v>533</v>
      </c>
      <c r="W7" s="174" t="s">
        <v>534</v>
      </c>
      <c r="X7" s="609"/>
    </row>
    <row r="8" spans="1:24" ht="3" customHeight="1">
      <c r="A8" s="176"/>
      <c r="B8" s="176"/>
      <c r="C8" s="176"/>
      <c r="D8" s="177"/>
      <c r="E8" s="178"/>
      <c r="F8" s="179"/>
      <c r="G8" s="180"/>
      <c r="H8" s="181"/>
      <c r="I8" s="182"/>
      <c r="J8" s="182"/>
      <c r="K8" s="182"/>
      <c r="L8" s="183"/>
      <c r="M8" s="181"/>
      <c r="N8" s="182"/>
      <c r="O8" s="183"/>
      <c r="P8" s="181"/>
      <c r="Q8" s="182"/>
      <c r="R8" s="182"/>
      <c r="S8" s="182"/>
      <c r="T8" s="182"/>
      <c r="U8" s="182"/>
      <c r="V8" s="182"/>
      <c r="W8" s="8"/>
      <c r="X8" s="184"/>
    </row>
    <row r="9" spans="1:24" ht="4.5" customHeight="1">
      <c r="A9" s="185"/>
      <c r="B9" s="185"/>
      <c r="C9" s="186"/>
      <c r="D9" s="21"/>
      <c r="E9" s="22"/>
      <c r="F9" s="23"/>
      <c r="G9" s="23"/>
      <c r="H9" s="8"/>
      <c r="I9" s="8"/>
      <c r="J9" s="8"/>
      <c r="K9" s="8"/>
      <c r="L9" s="8"/>
      <c r="M9" s="8"/>
      <c r="N9" s="8"/>
      <c r="O9" s="8"/>
      <c r="P9" s="8"/>
      <c r="Q9" s="8"/>
      <c r="R9" s="8"/>
      <c r="S9" s="8"/>
      <c r="T9" s="8"/>
      <c r="U9" s="8"/>
      <c r="V9" s="8"/>
      <c r="W9" s="24"/>
      <c r="X9" s="25"/>
    </row>
    <row r="10" spans="1:24" ht="18" customHeight="1">
      <c r="A10" s="603" t="s">
        <v>136</v>
      </c>
      <c r="B10" s="606"/>
      <c r="C10" s="606"/>
      <c r="D10" s="440">
        <f>SUM(E10:X10)</f>
        <v>81</v>
      </c>
      <c r="E10" s="441"/>
      <c r="F10" s="441"/>
      <c r="G10" s="441"/>
      <c r="H10" s="441">
        <v>1</v>
      </c>
      <c r="I10" s="441"/>
      <c r="J10" s="441"/>
      <c r="K10" s="441"/>
      <c r="L10" s="441"/>
      <c r="M10" s="440"/>
      <c r="N10" s="440"/>
      <c r="O10" s="440"/>
      <c r="P10" s="440">
        <v>2</v>
      </c>
      <c r="Q10" s="440">
        <v>2</v>
      </c>
      <c r="R10" s="440">
        <v>6</v>
      </c>
      <c r="S10" s="440">
        <v>6</v>
      </c>
      <c r="T10" s="440">
        <v>11</v>
      </c>
      <c r="U10" s="440">
        <v>19</v>
      </c>
      <c r="V10" s="440">
        <v>14</v>
      </c>
      <c r="W10" s="440">
        <v>11</v>
      </c>
      <c r="X10" s="440">
        <v>9</v>
      </c>
    </row>
    <row r="11" spans="1:24" ht="18" customHeight="1">
      <c r="A11" s="34"/>
      <c r="B11" s="603" t="s">
        <v>155</v>
      </c>
      <c r="C11" s="606"/>
      <c r="D11" s="440">
        <f aca="true" t="shared" si="0" ref="D11:D53">SUM(E11:X11)</f>
        <v>8</v>
      </c>
      <c r="E11" s="441"/>
      <c r="F11" s="441"/>
      <c r="G11" s="441"/>
      <c r="H11" s="441">
        <v>1</v>
      </c>
      <c r="I11" s="441"/>
      <c r="J11" s="441"/>
      <c r="K11" s="441"/>
      <c r="L11" s="441"/>
      <c r="M11" s="441"/>
      <c r="N11" s="441"/>
      <c r="O11" s="441"/>
      <c r="P11" s="441"/>
      <c r="Q11" s="441"/>
      <c r="R11" s="441"/>
      <c r="S11" s="441"/>
      <c r="T11" s="441">
        <v>1</v>
      </c>
      <c r="U11" s="441"/>
      <c r="V11" s="440">
        <v>2</v>
      </c>
      <c r="W11" s="441">
        <v>2</v>
      </c>
      <c r="X11" s="440">
        <v>2</v>
      </c>
    </row>
    <row r="12" spans="1:24" ht="18" customHeight="1">
      <c r="A12" s="34"/>
      <c r="B12" s="602" t="s">
        <v>156</v>
      </c>
      <c r="C12" s="603"/>
      <c r="D12" s="440">
        <f t="shared" si="0"/>
        <v>9</v>
      </c>
      <c r="E12" s="441"/>
      <c r="F12" s="441"/>
      <c r="G12" s="441"/>
      <c r="H12" s="441"/>
      <c r="I12" s="441"/>
      <c r="J12" s="441"/>
      <c r="K12" s="441"/>
      <c r="L12" s="441"/>
      <c r="M12" s="441"/>
      <c r="N12" s="441"/>
      <c r="O12" s="441"/>
      <c r="P12" s="440"/>
      <c r="Q12" s="441"/>
      <c r="R12" s="440">
        <v>1</v>
      </c>
      <c r="S12" s="441"/>
      <c r="T12" s="440"/>
      <c r="U12" s="440">
        <v>1</v>
      </c>
      <c r="V12" s="440">
        <v>4</v>
      </c>
      <c r="W12" s="440">
        <v>2</v>
      </c>
      <c r="X12" s="440">
        <v>1</v>
      </c>
    </row>
    <row r="13" spans="1:24" ht="18" customHeight="1">
      <c r="A13" s="190"/>
      <c r="B13" s="34"/>
      <c r="C13" s="187" t="s">
        <v>157</v>
      </c>
      <c r="D13" s="440">
        <f t="shared" si="0"/>
        <v>9</v>
      </c>
      <c r="E13" s="441"/>
      <c r="F13" s="441"/>
      <c r="G13" s="441"/>
      <c r="H13" s="441"/>
      <c r="I13" s="441"/>
      <c r="J13" s="441"/>
      <c r="K13" s="441"/>
      <c r="L13" s="441"/>
      <c r="M13" s="441"/>
      <c r="N13" s="441"/>
      <c r="O13" s="441"/>
      <c r="P13" s="440"/>
      <c r="Q13" s="441"/>
      <c r="R13" s="440">
        <v>1</v>
      </c>
      <c r="S13" s="441"/>
      <c r="T13" s="440"/>
      <c r="U13" s="440">
        <v>1</v>
      </c>
      <c r="V13" s="440">
        <v>4</v>
      </c>
      <c r="W13" s="440">
        <v>2</v>
      </c>
      <c r="X13" s="440">
        <v>1</v>
      </c>
    </row>
    <row r="14" spans="1:24" ht="18" customHeight="1">
      <c r="A14" s="34"/>
      <c r="B14" s="34"/>
      <c r="C14" s="187" t="s">
        <v>158</v>
      </c>
      <c r="D14" s="440"/>
      <c r="E14" s="441"/>
      <c r="F14" s="441"/>
      <c r="G14" s="441"/>
      <c r="H14" s="441"/>
      <c r="I14" s="441"/>
      <c r="J14" s="441"/>
      <c r="K14" s="441"/>
      <c r="L14" s="441"/>
      <c r="M14" s="441"/>
      <c r="N14" s="441"/>
      <c r="O14" s="441"/>
      <c r="P14" s="441"/>
      <c r="Q14" s="441"/>
      <c r="R14" s="441"/>
      <c r="S14" s="441"/>
      <c r="T14" s="441"/>
      <c r="U14" s="441"/>
      <c r="V14" s="440"/>
      <c r="W14" s="441"/>
      <c r="X14" s="441"/>
    </row>
    <row r="15" spans="1:24" ht="18" customHeight="1">
      <c r="A15" s="34"/>
      <c r="B15" s="602" t="s">
        <v>159</v>
      </c>
      <c r="C15" s="603"/>
      <c r="D15" s="440">
        <f t="shared" si="0"/>
        <v>26</v>
      </c>
      <c r="E15" s="441"/>
      <c r="F15" s="441"/>
      <c r="G15" s="441"/>
      <c r="H15" s="441"/>
      <c r="I15" s="441"/>
      <c r="J15" s="441"/>
      <c r="K15" s="441"/>
      <c r="L15" s="441"/>
      <c r="M15" s="441"/>
      <c r="N15" s="440"/>
      <c r="O15" s="440"/>
      <c r="P15" s="441">
        <v>1</v>
      </c>
      <c r="Q15" s="441"/>
      <c r="R15" s="440">
        <v>3</v>
      </c>
      <c r="S15" s="440">
        <v>1</v>
      </c>
      <c r="T15" s="440">
        <v>4</v>
      </c>
      <c r="U15" s="440">
        <v>6</v>
      </c>
      <c r="V15" s="440">
        <v>5</v>
      </c>
      <c r="W15" s="440">
        <v>2</v>
      </c>
      <c r="X15" s="441">
        <v>4</v>
      </c>
    </row>
    <row r="16" spans="1:24" ht="18" customHeight="1">
      <c r="A16" s="34"/>
      <c r="B16" s="602" t="s">
        <v>160</v>
      </c>
      <c r="C16" s="603"/>
      <c r="D16" s="440">
        <f t="shared" si="0"/>
        <v>20</v>
      </c>
      <c r="E16" s="441"/>
      <c r="F16" s="441"/>
      <c r="G16" s="441"/>
      <c r="H16" s="441"/>
      <c r="I16" s="441"/>
      <c r="J16" s="441"/>
      <c r="K16" s="441"/>
      <c r="L16" s="441"/>
      <c r="M16" s="440"/>
      <c r="N16" s="441"/>
      <c r="O16" s="440"/>
      <c r="P16" s="440">
        <v>1</v>
      </c>
      <c r="Q16" s="440">
        <v>1</v>
      </c>
      <c r="R16" s="440"/>
      <c r="S16" s="440">
        <v>4</v>
      </c>
      <c r="T16" s="440">
        <v>5</v>
      </c>
      <c r="U16" s="440">
        <v>8</v>
      </c>
      <c r="V16" s="440"/>
      <c r="W16" s="441">
        <v>1</v>
      </c>
      <c r="X16" s="441"/>
    </row>
    <row r="17" spans="1:24" ht="18" customHeight="1">
      <c r="A17" s="34"/>
      <c r="B17" s="34"/>
      <c r="C17" s="187" t="s">
        <v>161</v>
      </c>
      <c r="D17" s="440">
        <f t="shared" si="0"/>
        <v>2</v>
      </c>
      <c r="E17" s="441"/>
      <c r="F17" s="441"/>
      <c r="G17" s="441"/>
      <c r="H17" s="441"/>
      <c r="I17" s="441"/>
      <c r="J17" s="441"/>
      <c r="K17" s="441"/>
      <c r="L17" s="441"/>
      <c r="M17" s="440"/>
      <c r="N17" s="441"/>
      <c r="O17" s="441"/>
      <c r="P17" s="440"/>
      <c r="Q17" s="440"/>
      <c r="R17" s="441"/>
      <c r="S17" s="441">
        <v>1</v>
      </c>
      <c r="T17" s="440"/>
      <c r="U17" s="440">
        <v>1</v>
      </c>
      <c r="V17" s="440"/>
      <c r="W17" s="441"/>
      <c r="X17" s="441"/>
    </row>
    <row r="18" spans="1:24" ht="18" customHeight="1">
      <c r="A18" s="34"/>
      <c r="B18" s="34"/>
      <c r="C18" s="187" t="s">
        <v>162</v>
      </c>
      <c r="D18" s="440">
        <f t="shared" si="0"/>
        <v>18</v>
      </c>
      <c r="E18" s="441"/>
      <c r="F18" s="441"/>
      <c r="G18" s="441"/>
      <c r="H18" s="441"/>
      <c r="I18" s="441"/>
      <c r="J18" s="441"/>
      <c r="K18" s="441"/>
      <c r="L18" s="441"/>
      <c r="M18" s="441"/>
      <c r="N18" s="441"/>
      <c r="O18" s="440"/>
      <c r="P18" s="440">
        <v>1</v>
      </c>
      <c r="Q18" s="440">
        <v>1</v>
      </c>
      <c r="R18" s="440"/>
      <c r="S18" s="440">
        <v>3</v>
      </c>
      <c r="T18" s="440">
        <v>5</v>
      </c>
      <c r="U18" s="440">
        <v>7</v>
      </c>
      <c r="V18" s="440"/>
      <c r="W18" s="441">
        <v>1</v>
      </c>
      <c r="X18" s="441"/>
    </row>
    <row r="19" spans="1:24" ht="18" customHeight="1">
      <c r="A19" s="34"/>
      <c r="B19" s="34"/>
      <c r="C19" s="187" t="s">
        <v>163</v>
      </c>
      <c r="D19" s="440"/>
      <c r="E19" s="441"/>
      <c r="F19" s="441"/>
      <c r="G19" s="441"/>
      <c r="H19" s="441"/>
      <c r="I19" s="441"/>
      <c r="J19" s="441"/>
      <c r="K19" s="441"/>
      <c r="L19" s="441"/>
      <c r="M19" s="441"/>
      <c r="N19" s="441"/>
      <c r="O19" s="441"/>
      <c r="P19" s="441"/>
      <c r="Q19" s="441"/>
      <c r="R19" s="441"/>
      <c r="S19" s="441"/>
      <c r="T19" s="441"/>
      <c r="U19" s="441"/>
      <c r="V19" s="441"/>
      <c r="W19" s="441"/>
      <c r="X19" s="441"/>
    </row>
    <row r="20" spans="1:24" ht="18" customHeight="1">
      <c r="A20" s="34"/>
      <c r="B20" s="602" t="s">
        <v>164</v>
      </c>
      <c r="C20" s="603"/>
      <c r="D20" s="440">
        <f t="shared" si="0"/>
        <v>2</v>
      </c>
      <c r="E20" s="441"/>
      <c r="F20" s="441"/>
      <c r="G20" s="441"/>
      <c r="H20" s="441"/>
      <c r="I20" s="441"/>
      <c r="J20" s="441"/>
      <c r="K20" s="441"/>
      <c r="L20" s="441"/>
      <c r="M20" s="441"/>
      <c r="N20" s="441"/>
      <c r="O20" s="440"/>
      <c r="P20" s="441"/>
      <c r="Q20" s="441">
        <v>1</v>
      </c>
      <c r="R20" s="441">
        <v>1</v>
      </c>
      <c r="S20" s="441"/>
      <c r="T20" s="441"/>
      <c r="U20" s="441"/>
      <c r="V20" s="441"/>
      <c r="W20" s="441"/>
      <c r="X20" s="441"/>
    </row>
    <row r="21" spans="1:24" ht="18" customHeight="1">
      <c r="A21" s="34"/>
      <c r="B21" s="602" t="s">
        <v>165</v>
      </c>
      <c r="C21" s="603"/>
      <c r="D21" s="440">
        <f t="shared" si="0"/>
        <v>16</v>
      </c>
      <c r="E21" s="441"/>
      <c r="F21" s="441"/>
      <c r="G21" s="441"/>
      <c r="H21" s="441"/>
      <c r="I21" s="441"/>
      <c r="J21" s="441"/>
      <c r="K21" s="441"/>
      <c r="L21" s="441"/>
      <c r="M21" s="441"/>
      <c r="N21" s="441"/>
      <c r="O21" s="441"/>
      <c r="P21" s="441"/>
      <c r="Q21" s="441"/>
      <c r="R21" s="441">
        <v>1</v>
      </c>
      <c r="S21" s="440">
        <v>1</v>
      </c>
      <c r="T21" s="440">
        <v>1</v>
      </c>
      <c r="U21" s="440">
        <v>4</v>
      </c>
      <c r="V21" s="440">
        <v>3</v>
      </c>
      <c r="W21" s="441">
        <v>4</v>
      </c>
      <c r="X21" s="440">
        <v>2</v>
      </c>
    </row>
    <row r="22" spans="1:24" ht="18" customHeight="1">
      <c r="A22" s="602" t="s">
        <v>137</v>
      </c>
      <c r="B22" s="602"/>
      <c r="C22" s="603"/>
      <c r="D22" s="440">
        <f t="shared" si="0"/>
        <v>1050</v>
      </c>
      <c r="E22" s="441">
        <v>1</v>
      </c>
      <c r="F22" s="440"/>
      <c r="G22" s="441"/>
      <c r="H22" s="440"/>
      <c r="I22" s="440"/>
      <c r="J22" s="441"/>
      <c r="K22" s="440">
        <v>1</v>
      </c>
      <c r="L22" s="441">
        <v>4</v>
      </c>
      <c r="M22" s="440">
        <v>5</v>
      </c>
      <c r="N22" s="440">
        <v>10</v>
      </c>
      <c r="O22" s="440">
        <v>14</v>
      </c>
      <c r="P22" s="440">
        <v>23</v>
      </c>
      <c r="Q22" s="440">
        <v>83</v>
      </c>
      <c r="R22" s="440">
        <v>95</v>
      </c>
      <c r="S22" s="440">
        <v>125</v>
      </c>
      <c r="T22" s="440">
        <v>165</v>
      </c>
      <c r="U22" s="440">
        <v>181</v>
      </c>
      <c r="V22" s="440">
        <v>153</v>
      </c>
      <c r="W22" s="440">
        <v>109</v>
      </c>
      <c r="X22" s="440">
        <v>81</v>
      </c>
    </row>
    <row r="23" spans="1:24" ht="18" customHeight="1">
      <c r="A23" s="34"/>
      <c r="B23" s="602" t="s">
        <v>166</v>
      </c>
      <c r="C23" s="603"/>
      <c r="D23" s="440">
        <f t="shared" si="0"/>
        <v>1025</v>
      </c>
      <c r="E23" s="441">
        <v>1</v>
      </c>
      <c r="F23" s="440"/>
      <c r="G23" s="441"/>
      <c r="H23" s="440"/>
      <c r="I23" s="440"/>
      <c r="J23" s="441"/>
      <c r="K23" s="440">
        <v>1</v>
      </c>
      <c r="L23" s="441">
        <v>3</v>
      </c>
      <c r="M23" s="440">
        <v>3</v>
      </c>
      <c r="N23" s="440">
        <v>9</v>
      </c>
      <c r="O23" s="440">
        <v>14</v>
      </c>
      <c r="P23" s="440">
        <v>23</v>
      </c>
      <c r="Q23" s="440">
        <v>83</v>
      </c>
      <c r="R23" s="440">
        <v>94</v>
      </c>
      <c r="S23" s="440">
        <v>123</v>
      </c>
      <c r="T23" s="440">
        <v>161</v>
      </c>
      <c r="U23" s="440">
        <v>177</v>
      </c>
      <c r="V23" s="440">
        <v>150</v>
      </c>
      <c r="W23" s="440">
        <v>105</v>
      </c>
      <c r="X23" s="440">
        <v>78</v>
      </c>
    </row>
    <row r="24" spans="1:24" ht="18" customHeight="1">
      <c r="A24" s="34"/>
      <c r="B24" s="189"/>
      <c r="C24" s="191" t="s">
        <v>167</v>
      </c>
      <c r="D24" s="440">
        <f t="shared" si="0"/>
        <v>19</v>
      </c>
      <c r="E24" s="441"/>
      <c r="F24" s="441"/>
      <c r="G24" s="441"/>
      <c r="H24" s="441"/>
      <c r="I24" s="441"/>
      <c r="J24" s="441"/>
      <c r="K24" s="441"/>
      <c r="L24" s="441">
        <v>1</v>
      </c>
      <c r="M24" s="441"/>
      <c r="N24" s="441">
        <v>1</v>
      </c>
      <c r="O24" s="441">
        <v>1</v>
      </c>
      <c r="P24" s="440">
        <v>1</v>
      </c>
      <c r="Q24" s="440">
        <v>3</v>
      </c>
      <c r="R24" s="441">
        <v>2</v>
      </c>
      <c r="S24" s="440">
        <v>3</v>
      </c>
      <c r="T24" s="440">
        <v>4</v>
      </c>
      <c r="U24" s="440">
        <v>3</v>
      </c>
      <c r="V24" s="440"/>
      <c r="W24" s="440"/>
      <c r="X24" s="440"/>
    </row>
    <row r="25" spans="1:24" ht="18" customHeight="1">
      <c r="A25" s="34"/>
      <c r="B25" s="189"/>
      <c r="C25" s="187" t="s">
        <v>168</v>
      </c>
      <c r="D25" s="440">
        <f t="shared" si="0"/>
        <v>26</v>
      </c>
      <c r="E25" s="441"/>
      <c r="F25" s="441"/>
      <c r="G25" s="441"/>
      <c r="H25" s="441"/>
      <c r="I25" s="441"/>
      <c r="J25" s="441"/>
      <c r="K25" s="441"/>
      <c r="L25" s="441"/>
      <c r="M25" s="441"/>
      <c r="N25" s="441"/>
      <c r="O25" s="440"/>
      <c r="P25" s="440">
        <v>1</v>
      </c>
      <c r="Q25" s="440">
        <v>6</v>
      </c>
      <c r="R25" s="440">
        <v>3</v>
      </c>
      <c r="S25" s="440">
        <v>3</v>
      </c>
      <c r="T25" s="440">
        <v>4</v>
      </c>
      <c r="U25" s="441">
        <v>4</v>
      </c>
      <c r="V25" s="441">
        <v>4</v>
      </c>
      <c r="W25" s="441">
        <v>1</v>
      </c>
      <c r="X25" s="440"/>
    </row>
    <row r="26" spans="1:24" ht="18" customHeight="1">
      <c r="A26" s="34"/>
      <c r="B26" s="189"/>
      <c r="C26" s="187" t="s">
        <v>169</v>
      </c>
      <c r="D26" s="440">
        <f t="shared" si="0"/>
        <v>182</v>
      </c>
      <c r="E26" s="441"/>
      <c r="F26" s="441"/>
      <c r="G26" s="441"/>
      <c r="H26" s="441"/>
      <c r="I26" s="441"/>
      <c r="J26" s="441"/>
      <c r="K26" s="441"/>
      <c r="L26" s="441"/>
      <c r="M26" s="441">
        <v>1</v>
      </c>
      <c r="N26" s="441"/>
      <c r="O26" s="440">
        <v>2</v>
      </c>
      <c r="P26" s="440"/>
      <c r="Q26" s="440">
        <v>10</v>
      </c>
      <c r="R26" s="440">
        <v>18</v>
      </c>
      <c r="S26" s="440">
        <v>20</v>
      </c>
      <c r="T26" s="440">
        <v>30</v>
      </c>
      <c r="U26" s="441">
        <v>31</v>
      </c>
      <c r="V26" s="441">
        <v>30</v>
      </c>
      <c r="W26" s="441">
        <v>22</v>
      </c>
      <c r="X26" s="440">
        <v>18</v>
      </c>
    </row>
    <row r="27" spans="1:24" ht="18" customHeight="1">
      <c r="A27" s="34"/>
      <c r="B27" s="189"/>
      <c r="C27" s="187" t="s">
        <v>170</v>
      </c>
      <c r="D27" s="440">
        <f t="shared" si="0"/>
        <v>72</v>
      </c>
      <c r="E27" s="441"/>
      <c r="F27" s="441"/>
      <c r="G27" s="441"/>
      <c r="H27" s="441"/>
      <c r="I27" s="441"/>
      <c r="J27" s="441"/>
      <c r="K27" s="441"/>
      <c r="L27" s="441"/>
      <c r="M27" s="441"/>
      <c r="N27" s="441"/>
      <c r="O27" s="441"/>
      <c r="P27" s="440">
        <v>1</v>
      </c>
      <c r="Q27" s="440">
        <v>6</v>
      </c>
      <c r="R27" s="440">
        <v>5</v>
      </c>
      <c r="S27" s="440">
        <v>9</v>
      </c>
      <c r="T27" s="440">
        <v>8</v>
      </c>
      <c r="U27" s="440">
        <v>14</v>
      </c>
      <c r="V27" s="440">
        <v>12</v>
      </c>
      <c r="W27" s="440">
        <v>8</v>
      </c>
      <c r="X27" s="440">
        <v>9</v>
      </c>
    </row>
    <row r="28" spans="1:24" ht="18" customHeight="1">
      <c r="A28" s="34"/>
      <c r="B28" s="192"/>
      <c r="C28" s="191" t="s">
        <v>171</v>
      </c>
      <c r="D28" s="440">
        <f t="shared" si="0"/>
        <v>42</v>
      </c>
      <c r="E28" s="441"/>
      <c r="F28" s="441"/>
      <c r="G28" s="441"/>
      <c r="H28" s="441"/>
      <c r="I28" s="441"/>
      <c r="J28" s="441"/>
      <c r="K28" s="441"/>
      <c r="L28" s="441"/>
      <c r="M28" s="441"/>
      <c r="N28" s="441">
        <v>2</v>
      </c>
      <c r="O28" s="441"/>
      <c r="P28" s="440">
        <v>1</v>
      </c>
      <c r="Q28" s="440">
        <v>2</v>
      </c>
      <c r="R28" s="440">
        <v>4</v>
      </c>
      <c r="S28" s="440">
        <v>3</v>
      </c>
      <c r="T28" s="440">
        <v>9</v>
      </c>
      <c r="U28" s="440">
        <v>6</v>
      </c>
      <c r="V28" s="440">
        <v>9</v>
      </c>
      <c r="W28" s="440">
        <v>3</v>
      </c>
      <c r="X28" s="440">
        <v>3</v>
      </c>
    </row>
    <row r="29" spans="1:24" ht="18" customHeight="1">
      <c r="A29" s="34"/>
      <c r="B29" s="189"/>
      <c r="C29" s="191" t="s">
        <v>172</v>
      </c>
      <c r="D29" s="440">
        <f t="shared" si="0"/>
        <v>100</v>
      </c>
      <c r="E29" s="441"/>
      <c r="F29" s="441"/>
      <c r="G29" s="441"/>
      <c r="H29" s="441"/>
      <c r="I29" s="441"/>
      <c r="J29" s="441"/>
      <c r="K29" s="441">
        <v>1</v>
      </c>
      <c r="L29" s="441"/>
      <c r="M29" s="440"/>
      <c r="N29" s="440"/>
      <c r="O29" s="440"/>
      <c r="P29" s="440">
        <v>3</v>
      </c>
      <c r="Q29" s="440">
        <v>9</v>
      </c>
      <c r="R29" s="440">
        <v>15</v>
      </c>
      <c r="S29" s="440">
        <v>15</v>
      </c>
      <c r="T29" s="440">
        <v>23</v>
      </c>
      <c r="U29" s="440">
        <v>9</v>
      </c>
      <c r="V29" s="440">
        <v>12</v>
      </c>
      <c r="W29" s="440">
        <v>8</v>
      </c>
      <c r="X29" s="440">
        <v>5</v>
      </c>
    </row>
    <row r="30" spans="1:24" ht="18" customHeight="1">
      <c r="A30" s="34"/>
      <c r="B30" s="189"/>
      <c r="C30" s="191" t="s">
        <v>173</v>
      </c>
      <c r="D30" s="440">
        <f t="shared" si="0"/>
        <v>59</v>
      </c>
      <c r="E30" s="441"/>
      <c r="F30" s="441"/>
      <c r="G30" s="441"/>
      <c r="H30" s="441"/>
      <c r="I30" s="441"/>
      <c r="J30" s="441"/>
      <c r="K30" s="441"/>
      <c r="L30" s="441"/>
      <c r="M30" s="441"/>
      <c r="N30" s="441">
        <v>1</v>
      </c>
      <c r="O30" s="440">
        <v>1</v>
      </c>
      <c r="P30" s="441">
        <v>1</v>
      </c>
      <c r="Q30" s="440"/>
      <c r="R30" s="440">
        <v>4</v>
      </c>
      <c r="S30" s="440">
        <v>6</v>
      </c>
      <c r="T30" s="440">
        <v>9</v>
      </c>
      <c r="U30" s="440">
        <v>10</v>
      </c>
      <c r="V30" s="440">
        <v>7</v>
      </c>
      <c r="W30" s="440">
        <v>11</v>
      </c>
      <c r="X30" s="440">
        <v>9</v>
      </c>
    </row>
    <row r="31" spans="1:24" ht="18" customHeight="1">
      <c r="A31" s="34"/>
      <c r="B31" s="189"/>
      <c r="C31" s="187" t="s">
        <v>174</v>
      </c>
      <c r="D31" s="440">
        <f t="shared" si="0"/>
        <v>61</v>
      </c>
      <c r="E31" s="441"/>
      <c r="F31" s="441"/>
      <c r="G31" s="441"/>
      <c r="H31" s="441"/>
      <c r="I31" s="441"/>
      <c r="J31" s="441"/>
      <c r="K31" s="441"/>
      <c r="L31" s="441"/>
      <c r="M31" s="441"/>
      <c r="N31" s="440">
        <v>1</v>
      </c>
      <c r="O31" s="440">
        <v>1</v>
      </c>
      <c r="P31" s="440">
        <v>1</v>
      </c>
      <c r="Q31" s="440">
        <v>8</v>
      </c>
      <c r="R31" s="440">
        <v>5</v>
      </c>
      <c r="S31" s="440">
        <v>4</v>
      </c>
      <c r="T31" s="440">
        <v>10</v>
      </c>
      <c r="U31" s="440">
        <v>14</v>
      </c>
      <c r="V31" s="440">
        <v>11</v>
      </c>
      <c r="W31" s="440">
        <v>4</v>
      </c>
      <c r="X31" s="440">
        <v>2</v>
      </c>
    </row>
    <row r="32" spans="1:24" ht="18" customHeight="1">
      <c r="A32" s="34"/>
      <c r="B32" s="189"/>
      <c r="C32" s="187" t="s">
        <v>175</v>
      </c>
      <c r="D32" s="440">
        <f t="shared" si="0"/>
        <v>1</v>
      </c>
      <c r="E32" s="441"/>
      <c r="F32" s="441"/>
      <c r="G32" s="441"/>
      <c r="H32" s="441"/>
      <c r="I32" s="441"/>
      <c r="J32" s="441"/>
      <c r="K32" s="441"/>
      <c r="L32" s="441"/>
      <c r="M32" s="441"/>
      <c r="N32" s="441"/>
      <c r="O32" s="441"/>
      <c r="P32" s="441"/>
      <c r="Q32" s="441"/>
      <c r="R32" s="441"/>
      <c r="S32" s="441"/>
      <c r="T32" s="440"/>
      <c r="U32" s="441"/>
      <c r="V32" s="440">
        <v>1</v>
      </c>
      <c r="W32" s="441"/>
      <c r="X32" s="441"/>
    </row>
    <row r="33" spans="1:24" ht="18" customHeight="1">
      <c r="A33" s="34"/>
      <c r="B33" s="189"/>
      <c r="C33" s="191" t="s">
        <v>176</v>
      </c>
      <c r="D33" s="440">
        <f t="shared" si="0"/>
        <v>188</v>
      </c>
      <c r="E33" s="441"/>
      <c r="F33" s="441"/>
      <c r="G33" s="441"/>
      <c r="H33" s="441"/>
      <c r="I33" s="441"/>
      <c r="J33" s="441"/>
      <c r="K33" s="441"/>
      <c r="L33" s="441">
        <v>1</v>
      </c>
      <c r="M33" s="440"/>
      <c r="N33" s="440"/>
      <c r="O33" s="440">
        <v>3</v>
      </c>
      <c r="P33" s="440">
        <v>2</v>
      </c>
      <c r="Q33" s="440">
        <v>15</v>
      </c>
      <c r="R33" s="440">
        <v>12</v>
      </c>
      <c r="S33" s="440">
        <v>31</v>
      </c>
      <c r="T33" s="440">
        <v>33</v>
      </c>
      <c r="U33" s="440">
        <v>31</v>
      </c>
      <c r="V33" s="440">
        <v>26</v>
      </c>
      <c r="W33" s="440">
        <v>24</v>
      </c>
      <c r="X33" s="440">
        <v>10</v>
      </c>
    </row>
    <row r="34" spans="1:24" ht="18" customHeight="1">
      <c r="A34" s="34"/>
      <c r="B34" s="189"/>
      <c r="C34" s="187" t="s">
        <v>177</v>
      </c>
      <c r="D34" s="440">
        <f t="shared" si="0"/>
        <v>4</v>
      </c>
      <c r="E34" s="441"/>
      <c r="F34" s="441"/>
      <c r="G34" s="441"/>
      <c r="H34" s="441"/>
      <c r="I34" s="441"/>
      <c r="J34" s="441"/>
      <c r="K34" s="441"/>
      <c r="L34" s="441"/>
      <c r="M34" s="441"/>
      <c r="N34" s="441"/>
      <c r="O34" s="441"/>
      <c r="P34" s="441"/>
      <c r="Q34" s="441">
        <v>1</v>
      </c>
      <c r="R34" s="440"/>
      <c r="S34" s="441"/>
      <c r="T34" s="441">
        <v>1</v>
      </c>
      <c r="U34" s="441"/>
      <c r="V34" s="441">
        <v>1</v>
      </c>
      <c r="W34" s="440">
        <v>1</v>
      </c>
      <c r="X34" s="441"/>
    </row>
    <row r="35" spans="1:24" ht="18" customHeight="1">
      <c r="A35" s="34"/>
      <c r="B35" s="189"/>
      <c r="C35" s="187" t="s">
        <v>178</v>
      </c>
      <c r="D35" s="440">
        <f t="shared" si="0"/>
        <v>40</v>
      </c>
      <c r="E35" s="441"/>
      <c r="F35" s="441"/>
      <c r="G35" s="441"/>
      <c r="H35" s="441"/>
      <c r="I35" s="441"/>
      <c r="J35" s="441"/>
      <c r="K35" s="441"/>
      <c r="L35" s="441">
        <v>1</v>
      </c>
      <c r="M35" s="440">
        <v>1</v>
      </c>
      <c r="N35" s="440"/>
      <c r="O35" s="440">
        <v>4</v>
      </c>
      <c r="P35" s="440">
        <v>6</v>
      </c>
      <c r="Q35" s="440">
        <v>5</v>
      </c>
      <c r="R35" s="440">
        <v>6</v>
      </c>
      <c r="S35" s="440">
        <v>5</v>
      </c>
      <c r="T35" s="440">
        <v>3</v>
      </c>
      <c r="U35" s="440">
        <v>1</v>
      </c>
      <c r="V35" s="440">
        <v>2</v>
      </c>
      <c r="W35" s="440">
        <v>2</v>
      </c>
      <c r="X35" s="441">
        <v>4</v>
      </c>
    </row>
    <row r="36" spans="1:24" ht="18" customHeight="1">
      <c r="A36" s="34"/>
      <c r="B36" s="189"/>
      <c r="C36" s="187" t="s">
        <v>179</v>
      </c>
      <c r="D36" s="440">
        <f t="shared" si="0"/>
        <v>28</v>
      </c>
      <c r="E36" s="441"/>
      <c r="F36" s="441"/>
      <c r="G36" s="441"/>
      <c r="H36" s="441"/>
      <c r="I36" s="441"/>
      <c r="J36" s="441"/>
      <c r="K36" s="441"/>
      <c r="L36" s="441"/>
      <c r="M36" s="440">
        <v>1</v>
      </c>
      <c r="N36" s="440">
        <v>1</v>
      </c>
      <c r="O36" s="440">
        <v>1</v>
      </c>
      <c r="P36" s="440">
        <v>2</v>
      </c>
      <c r="Q36" s="440">
        <v>5</v>
      </c>
      <c r="R36" s="440">
        <v>2</v>
      </c>
      <c r="S36" s="441">
        <v>3</v>
      </c>
      <c r="T36" s="440"/>
      <c r="U36" s="440">
        <v>4</v>
      </c>
      <c r="V36" s="440">
        <v>1</v>
      </c>
      <c r="W36" s="441">
        <v>5</v>
      </c>
      <c r="X36" s="440">
        <v>3</v>
      </c>
    </row>
    <row r="37" spans="1:24" ht="18" customHeight="1">
      <c r="A37" s="34"/>
      <c r="B37" s="189"/>
      <c r="C37" s="187" t="s">
        <v>180</v>
      </c>
      <c r="D37" s="440">
        <f t="shared" si="0"/>
        <v>17</v>
      </c>
      <c r="E37" s="441"/>
      <c r="F37" s="441"/>
      <c r="G37" s="441"/>
      <c r="H37" s="441"/>
      <c r="I37" s="441"/>
      <c r="J37" s="441"/>
      <c r="K37" s="441"/>
      <c r="L37" s="441"/>
      <c r="M37" s="440"/>
      <c r="N37" s="440"/>
      <c r="O37" s="441"/>
      <c r="P37" s="440">
        <v>2</v>
      </c>
      <c r="Q37" s="440">
        <v>2</v>
      </c>
      <c r="R37" s="440">
        <v>2</v>
      </c>
      <c r="S37" s="440">
        <v>4</v>
      </c>
      <c r="T37" s="440"/>
      <c r="U37" s="440">
        <v>4</v>
      </c>
      <c r="V37" s="441">
        <v>2</v>
      </c>
      <c r="W37" s="441"/>
      <c r="X37" s="441">
        <v>1</v>
      </c>
    </row>
    <row r="38" spans="1:24" ht="18" customHeight="1">
      <c r="A38" s="34"/>
      <c r="B38" s="189"/>
      <c r="C38" s="187" t="s">
        <v>181</v>
      </c>
      <c r="D38" s="440">
        <f t="shared" si="0"/>
        <v>23</v>
      </c>
      <c r="E38" s="441"/>
      <c r="F38" s="441"/>
      <c r="G38" s="441"/>
      <c r="H38" s="441"/>
      <c r="I38" s="441"/>
      <c r="J38" s="441"/>
      <c r="K38" s="441"/>
      <c r="L38" s="441"/>
      <c r="M38" s="441"/>
      <c r="N38" s="441"/>
      <c r="O38" s="441"/>
      <c r="P38" s="441"/>
      <c r="Q38" s="441">
        <v>3</v>
      </c>
      <c r="R38" s="440">
        <v>2</v>
      </c>
      <c r="S38" s="440">
        <v>1</v>
      </c>
      <c r="T38" s="440">
        <v>3</v>
      </c>
      <c r="U38" s="440">
        <v>5</v>
      </c>
      <c r="V38" s="440">
        <v>4</v>
      </c>
      <c r="W38" s="440"/>
      <c r="X38" s="441">
        <v>5</v>
      </c>
    </row>
    <row r="39" spans="1:24" ht="18" customHeight="1">
      <c r="A39" s="34"/>
      <c r="B39" s="189"/>
      <c r="C39" s="187" t="s">
        <v>182</v>
      </c>
      <c r="D39" s="440">
        <f t="shared" si="0"/>
        <v>20</v>
      </c>
      <c r="E39" s="441"/>
      <c r="F39" s="441"/>
      <c r="G39" s="441"/>
      <c r="H39" s="441"/>
      <c r="I39" s="441"/>
      <c r="J39" s="441"/>
      <c r="K39" s="441"/>
      <c r="L39" s="441"/>
      <c r="M39" s="441"/>
      <c r="N39" s="441"/>
      <c r="O39" s="441"/>
      <c r="P39" s="440"/>
      <c r="Q39" s="440">
        <v>1</v>
      </c>
      <c r="R39" s="441"/>
      <c r="S39" s="440"/>
      <c r="T39" s="440">
        <v>5</v>
      </c>
      <c r="U39" s="440">
        <v>2</v>
      </c>
      <c r="V39" s="440">
        <v>6</v>
      </c>
      <c r="W39" s="440">
        <v>3</v>
      </c>
      <c r="X39" s="440">
        <v>3</v>
      </c>
    </row>
    <row r="40" spans="1:24" ht="18" customHeight="1">
      <c r="A40" s="34"/>
      <c r="B40" s="189"/>
      <c r="C40" s="187" t="s">
        <v>183</v>
      </c>
      <c r="D40" s="440">
        <f t="shared" si="0"/>
        <v>2</v>
      </c>
      <c r="E40" s="441"/>
      <c r="F40" s="441"/>
      <c r="G40" s="441"/>
      <c r="H40" s="441"/>
      <c r="I40" s="441"/>
      <c r="J40" s="441"/>
      <c r="K40" s="441"/>
      <c r="L40" s="441"/>
      <c r="M40" s="441"/>
      <c r="N40" s="441"/>
      <c r="O40" s="441"/>
      <c r="P40" s="441">
        <v>1</v>
      </c>
      <c r="Q40" s="441"/>
      <c r="R40" s="441"/>
      <c r="S40" s="441"/>
      <c r="T40" s="441"/>
      <c r="U40" s="440">
        <v>1</v>
      </c>
      <c r="V40" s="441"/>
      <c r="W40" s="441"/>
      <c r="X40" s="441"/>
    </row>
    <row r="41" spans="1:24" ht="18" customHeight="1">
      <c r="A41" s="34"/>
      <c r="B41" s="189"/>
      <c r="C41" s="187" t="s">
        <v>184</v>
      </c>
      <c r="D41" s="440">
        <f t="shared" si="0"/>
        <v>34</v>
      </c>
      <c r="E41" s="441"/>
      <c r="F41" s="441"/>
      <c r="G41" s="441"/>
      <c r="H41" s="441"/>
      <c r="I41" s="441"/>
      <c r="J41" s="441"/>
      <c r="K41" s="441"/>
      <c r="L41" s="441"/>
      <c r="M41" s="441"/>
      <c r="N41" s="441">
        <v>1</v>
      </c>
      <c r="O41" s="440">
        <v>1</v>
      </c>
      <c r="P41" s="440"/>
      <c r="Q41" s="440"/>
      <c r="R41" s="440">
        <v>3</v>
      </c>
      <c r="S41" s="440">
        <v>4</v>
      </c>
      <c r="T41" s="440">
        <v>5</v>
      </c>
      <c r="U41" s="440">
        <v>13</v>
      </c>
      <c r="V41" s="440">
        <v>3</v>
      </c>
      <c r="W41" s="440">
        <v>4</v>
      </c>
      <c r="X41" s="440"/>
    </row>
    <row r="42" spans="1:24" ht="18" customHeight="1">
      <c r="A42" s="34"/>
      <c r="B42" s="189"/>
      <c r="C42" s="187" t="s">
        <v>185</v>
      </c>
      <c r="D42" s="440">
        <f t="shared" si="0"/>
        <v>15</v>
      </c>
      <c r="E42" s="441"/>
      <c r="F42" s="441"/>
      <c r="G42" s="441"/>
      <c r="H42" s="441"/>
      <c r="I42" s="441"/>
      <c r="J42" s="441"/>
      <c r="K42" s="440"/>
      <c r="L42" s="441"/>
      <c r="M42" s="440"/>
      <c r="N42" s="441"/>
      <c r="O42" s="440"/>
      <c r="P42" s="440">
        <v>1</v>
      </c>
      <c r="Q42" s="440">
        <v>1</v>
      </c>
      <c r="R42" s="440">
        <v>1</v>
      </c>
      <c r="S42" s="440">
        <v>1</v>
      </c>
      <c r="T42" s="440">
        <v>2</v>
      </c>
      <c r="U42" s="440">
        <v>7</v>
      </c>
      <c r="V42" s="440">
        <v>1</v>
      </c>
      <c r="W42" s="441">
        <v>1</v>
      </c>
      <c r="X42" s="440"/>
    </row>
    <row r="43" spans="1:24" ht="27.75" customHeight="1">
      <c r="A43" s="34"/>
      <c r="B43" s="189"/>
      <c r="C43" s="193" t="s">
        <v>186</v>
      </c>
      <c r="D43" s="440">
        <f t="shared" si="0"/>
        <v>11</v>
      </c>
      <c r="E43" s="441"/>
      <c r="F43" s="441"/>
      <c r="G43" s="441"/>
      <c r="H43" s="441"/>
      <c r="I43" s="441"/>
      <c r="J43" s="441"/>
      <c r="K43" s="441"/>
      <c r="L43" s="441"/>
      <c r="M43" s="441"/>
      <c r="N43" s="441"/>
      <c r="O43" s="441"/>
      <c r="P43" s="441"/>
      <c r="Q43" s="440">
        <v>1</v>
      </c>
      <c r="R43" s="440">
        <v>1</v>
      </c>
      <c r="S43" s="440">
        <v>1</v>
      </c>
      <c r="T43" s="440">
        <v>2</v>
      </c>
      <c r="U43" s="440">
        <v>1</v>
      </c>
      <c r="V43" s="440">
        <v>3</v>
      </c>
      <c r="W43" s="440">
        <v>2</v>
      </c>
      <c r="X43" s="440"/>
    </row>
    <row r="44" spans="1:24" ht="18" customHeight="1">
      <c r="A44" s="34"/>
      <c r="B44" s="189"/>
      <c r="C44" s="187" t="s">
        <v>187</v>
      </c>
      <c r="D44" s="440">
        <f t="shared" si="0"/>
        <v>81</v>
      </c>
      <c r="E44" s="441">
        <v>1</v>
      </c>
      <c r="F44" s="440"/>
      <c r="G44" s="441"/>
      <c r="H44" s="440"/>
      <c r="I44" s="440"/>
      <c r="J44" s="441"/>
      <c r="K44" s="440"/>
      <c r="L44" s="441"/>
      <c r="M44" s="441"/>
      <c r="N44" s="440">
        <v>2</v>
      </c>
      <c r="O44" s="440"/>
      <c r="P44" s="440"/>
      <c r="Q44" s="440">
        <v>5</v>
      </c>
      <c r="R44" s="440">
        <v>9</v>
      </c>
      <c r="S44" s="440">
        <v>10</v>
      </c>
      <c r="T44" s="440">
        <v>10</v>
      </c>
      <c r="U44" s="440">
        <v>17</v>
      </c>
      <c r="V44" s="440">
        <v>15</v>
      </c>
      <c r="W44" s="440">
        <v>6</v>
      </c>
      <c r="X44" s="440">
        <v>6</v>
      </c>
    </row>
    <row r="45" spans="1:24" ht="18" customHeight="1">
      <c r="A45" s="34"/>
      <c r="B45" s="602" t="s">
        <v>188</v>
      </c>
      <c r="C45" s="603"/>
      <c r="D45" s="440">
        <f t="shared" si="0"/>
        <v>25</v>
      </c>
      <c r="E45" s="441"/>
      <c r="F45" s="441"/>
      <c r="G45" s="441"/>
      <c r="H45" s="441"/>
      <c r="I45" s="441"/>
      <c r="J45" s="441"/>
      <c r="K45" s="440"/>
      <c r="L45" s="441">
        <v>1</v>
      </c>
      <c r="M45" s="441">
        <v>2</v>
      </c>
      <c r="N45" s="440">
        <v>1</v>
      </c>
      <c r="O45" s="440"/>
      <c r="P45" s="441"/>
      <c r="Q45" s="440"/>
      <c r="R45" s="440">
        <v>1</v>
      </c>
      <c r="S45" s="440">
        <v>2</v>
      </c>
      <c r="T45" s="440">
        <v>4</v>
      </c>
      <c r="U45" s="440">
        <v>4</v>
      </c>
      <c r="V45" s="440">
        <v>3</v>
      </c>
      <c r="W45" s="440">
        <v>4</v>
      </c>
      <c r="X45" s="440">
        <v>3</v>
      </c>
    </row>
    <row r="46" spans="1:24" ht="18" customHeight="1">
      <c r="A46" s="34"/>
      <c r="B46" s="34"/>
      <c r="C46" s="191" t="s">
        <v>189</v>
      </c>
      <c r="D46" s="440">
        <f t="shared" si="0"/>
        <v>7</v>
      </c>
      <c r="E46" s="441"/>
      <c r="F46" s="441"/>
      <c r="G46" s="441"/>
      <c r="H46" s="441"/>
      <c r="I46" s="441"/>
      <c r="J46" s="441"/>
      <c r="K46" s="441"/>
      <c r="L46" s="441">
        <v>1</v>
      </c>
      <c r="M46" s="441"/>
      <c r="N46" s="440"/>
      <c r="O46" s="440"/>
      <c r="P46" s="441"/>
      <c r="Q46" s="441"/>
      <c r="R46" s="440"/>
      <c r="S46" s="440"/>
      <c r="T46" s="440">
        <v>2</v>
      </c>
      <c r="U46" s="441">
        <v>1</v>
      </c>
      <c r="V46" s="440">
        <v>1</v>
      </c>
      <c r="W46" s="441">
        <v>1</v>
      </c>
      <c r="X46" s="441">
        <v>1</v>
      </c>
    </row>
    <row r="47" spans="1:24" ht="18" customHeight="1">
      <c r="A47" s="34"/>
      <c r="B47" s="189"/>
      <c r="C47" s="191" t="s">
        <v>190</v>
      </c>
      <c r="D47" s="440">
        <f t="shared" si="0"/>
        <v>18</v>
      </c>
      <c r="E47" s="441"/>
      <c r="F47" s="441"/>
      <c r="G47" s="441"/>
      <c r="H47" s="441"/>
      <c r="I47" s="441"/>
      <c r="J47" s="441"/>
      <c r="K47" s="440"/>
      <c r="L47" s="441"/>
      <c r="M47" s="441">
        <v>2</v>
      </c>
      <c r="N47" s="441">
        <v>1</v>
      </c>
      <c r="O47" s="441"/>
      <c r="P47" s="441"/>
      <c r="Q47" s="441"/>
      <c r="R47" s="440">
        <v>1</v>
      </c>
      <c r="S47" s="441">
        <v>2</v>
      </c>
      <c r="T47" s="440">
        <v>2</v>
      </c>
      <c r="U47" s="440">
        <v>3</v>
      </c>
      <c r="V47" s="440">
        <v>2</v>
      </c>
      <c r="W47" s="440">
        <v>3</v>
      </c>
      <c r="X47" s="440">
        <v>2</v>
      </c>
    </row>
    <row r="48" spans="1:24" ht="27.75" customHeight="1">
      <c r="A48" s="602" t="s">
        <v>138</v>
      </c>
      <c r="B48" s="602"/>
      <c r="C48" s="603"/>
      <c r="D48" s="440">
        <f t="shared" si="0"/>
        <v>15</v>
      </c>
      <c r="E48" s="441"/>
      <c r="F48" s="441"/>
      <c r="G48" s="441"/>
      <c r="H48" s="441"/>
      <c r="I48" s="441"/>
      <c r="J48" s="441"/>
      <c r="K48" s="441"/>
      <c r="L48" s="441"/>
      <c r="M48" s="441"/>
      <c r="N48" s="441"/>
      <c r="O48" s="441">
        <v>2</v>
      </c>
      <c r="P48" s="441"/>
      <c r="Q48" s="441">
        <v>1</v>
      </c>
      <c r="R48" s="441">
        <v>1</v>
      </c>
      <c r="S48" s="441">
        <v>1</v>
      </c>
      <c r="T48" s="440"/>
      <c r="U48" s="440">
        <v>1</v>
      </c>
      <c r="V48" s="440">
        <v>2</v>
      </c>
      <c r="W48" s="440">
        <v>6</v>
      </c>
      <c r="X48" s="440">
        <v>1</v>
      </c>
    </row>
    <row r="49" spans="1:24" ht="18" customHeight="1">
      <c r="A49" s="34"/>
      <c r="B49" s="602" t="s">
        <v>191</v>
      </c>
      <c r="C49" s="603"/>
      <c r="D49" s="440">
        <f t="shared" si="0"/>
        <v>5</v>
      </c>
      <c r="E49" s="441"/>
      <c r="F49" s="441"/>
      <c r="G49" s="441"/>
      <c r="H49" s="441"/>
      <c r="I49" s="441"/>
      <c r="J49" s="441"/>
      <c r="K49" s="441"/>
      <c r="L49" s="441"/>
      <c r="M49" s="441"/>
      <c r="N49" s="441"/>
      <c r="O49" s="441">
        <v>1</v>
      </c>
      <c r="P49" s="441"/>
      <c r="Q49" s="441">
        <v>1</v>
      </c>
      <c r="R49" s="441"/>
      <c r="S49" s="441"/>
      <c r="T49" s="440"/>
      <c r="U49" s="441"/>
      <c r="V49" s="440"/>
      <c r="W49" s="441">
        <v>2</v>
      </c>
      <c r="X49" s="440">
        <v>1</v>
      </c>
    </row>
    <row r="50" spans="1:24" ht="27.75" customHeight="1">
      <c r="A50" s="34"/>
      <c r="B50" s="602" t="s">
        <v>192</v>
      </c>
      <c r="C50" s="603"/>
      <c r="D50" s="440">
        <f t="shared" si="0"/>
        <v>10</v>
      </c>
      <c r="E50" s="441"/>
      <c r="F50" s="441"/>
      <c r="G50" s="441"/>
      <c r="H50" s="441"/>
      <c r="I50" s="441"/>
      <c r="J50" s="441"/>
      <c r="K50" s="441"/>
      <c r="L50" s="441"/>
      <c r="M50" s="441"/>
      <c r="N50" s="441"/>
      <c r="O50" s="441">
        <v>1</v>
      </c>
      <c r="P50" s="441"/>
      <c r="Q50" s="441"/>
      <c r="R50" s="441">
        <v>1</v>
      </c>
      <c r="S50" s="441">
        <v>1</v>
      </c>
      <c r="T50" s="441"/>
      <c r="U50" s="440">
        <v>1</v>
      </c>
      <c r="V50" s="440">
        <v>2</v>
      </c>
      <c r="W50" s="440">
        <v>4</v>
      </c>
      <c r="X50" s="440"/>
    </row>
    <row r="51" spans="1:24" ht="18" customHeight="1">
      <c r="A51" s="602" t="s">
        <v>139</v>
      </c>
      <c r="B51" s="602"/>
      <c r="C51" s="603"/>
      <c r="D51" s="440">
        <f t="shared" si="0"/>
        <v>64</v>
      </c>
      <c r="E51" s="441"/>
      <c r="F51" s="441"/>
      <c r="G51" s="441"/>
      <c r="H51" s="441"/>
      <c r="I51" s="441"/>
      <c r="J51" s="441"/>
      <c r="K51" s="441"/>
      <c r="L51" s="441">
        <v>1</v>
      </c>
      <c r="M51" s="441"/>
      <c r="N51" s="441">
        <v>3</v>
      </c>
      <c r="O51" s="440"/>
      <c r="P51" s="440">
        <v>1</v>
      </c>
      <c r="Q51" s="440">
        <v>1</v>
      </c>
      <c r="R51" s="440">
        <v>2</v>
      </c>
      <c r="S51" s="440">
        <v>5</v>
      </c>
      <c r="T51" s="440">
        <v>17</v>
      </c>
      <c r="U51" s="440">
        <v>10</v>
      </c>
      <c r="V51" s="440">
        <v>5</v>
      </c>
      <c r="W51" s="440">
        <v>10</v>
      </c>
      <c r="X51" s="440">
        <v>9</v>
      </c>
    </row>
    <row r="52" spans="1:24" ht="18" customHeight="1">
      <c r="A52" s="34"/>
      <c r="B52" s="602" t="s">
        <v>193</v>
      </c>
      <c r="C52" s="603"/>
      <c r="D52" s="440">
        <f t="shared" si="0"/>
        <v>44</v>
      </c>
      <c r="E52" s="441"/>
      <c r="F52" s="441"/>
      <c r="G52" s="441"/>
      <c r="H52" s="441"/>
      <c r="I52" s="441"/>
      <c r="J52" s="441"/>
      <c r="K52" s="441"/>
      <c r="L52" s="441">
        <v>1</v>
      </c>
      <c r="M52" s="441"/>
      <c r="N52" s="441">
        <v>2</v>
      </c>
      <c r="O52" s="440"/>
      <c r="P52" s="441"/>
      <c r="Q52" s="440">
        <v>1</v>
      </c>
      <c r="R52" s="440">
        <v>2</v>
      </c>
      <c r="S52" s="440">
        <v>4</v>
      </c>
      <c r="T52" s="440">
        <v>14</v>
      </c>
      <c r="U52" s="440">
        <v>6</v>
      </c>
      <c r="V52" s="440">
        <v>3</v>
      </c>
      <c r="W52" s="440">
        <v>7</v>
      </c>
      <c r="X52" s="440">
        <v>4</v>
      </c>
    </row>
    <row r="53" spans="1:24" ht="18" customHeight="1">
      <c r="A53" s="34"/>
      <c r="B53" s="604" t="s">
        <v>194</v>
      </c>
      <c r="C53" s="605"/>
      <c r="D53" s="440">
        <f t="shared" si="0"/>
        <v>20</v>
      </c>
      <c r="E53" s="441"/>
      <c r="F53" s="441"/>
      <c r="G53" s="441"/>
      <c r="H53" s="441"/>
      <c r="I53" s="441"/>
      <c r="J53" s="441"/>
      <c r="K53" s="441"/>
      <c r="L53" s="441"/>
      <c r="M53" s="441"/>
      <c r="N53" s="441">
        <v>1</v>
      </c>
      <c r="O53" s="441"/>
      <c r="P53" s="440">
        <v>1</v>
      </c>
      <c r="Q53" s="441"/>
      <c r="R53" s="440"/>
      <c r="S53" s="441">
        <v>1</v>
      </c>
      <c r="T53" s="440">
        <v>3</v>
      </c>
      <c r="U53" s="441">
        <v>4</v>
      </c>
      <c r="V53" s="440">
        <v>2</v>
      </c>
      <c r="W53" s="440">
        <v>3</v>
      </c>
      <c r="X53" s="440">
        <v>5</v>
      </c>
    </row>
    <row r="54" spans="1:24" ht="4.5" customHeight="1" thickBot="1">
      <c r="A54" s="194"/>
      <c r="B54" s="194"/>
      <c r="C54" s="195"/>
      <c r="D54" s="442"/>
      <c r="E54" s="443"/>
      <c r="F54" s="444"/>
      <c r="G54" s="444"/>
      <c r="H54" s="445"/>
      <c r="I54" s="445"/>
      <c r="J54" s="445"/>
      <c r="K54" s="445"/>
      <c r="L54" s="445"/>
      <c r="M54" s="445"/>
      <c r="N54" s="445"/>
      <c r="O54" s="445"/>
      <c r="P54" s="445"/>
      <c r="Q54" s="445"/>
      <c r="R54" s="445"/>
      <c r="S54" s="445"/>
      <c r="T54" s="445"/>
      <c r="U54" s="445"/>
      <c r="V54" s="445"/>
      <c r="W54" s="445"/>
      <c r="X54" s="446"/>
    </row>
    <row r="55" spans="1:24" ht="17.25" customHeight="1">
      <c r="A55" s="196"/>
      <c r="B55" s="196"/>
      <c r="C55" s="196"/>
      <c r="D55" s="447"/>
      <c r="E55" s="447"/>
      <c r="F55" s="447"/>
      <c r="G55" s="447"/>
      <c r="H55" s="447"/>
      <c r="I55" s="447"/>
      <c r="J55" s="447"/>
      <c r="K55" s="447"/>
      <c r="L55" s="447"/>
      <c r="M55" s="447"/>
      <c r="N55" s="447"/>
      <c r="O55" s="447"/>
      <c r="P55" s="447"/>
      <c r="Q55" s="447"/>
      <c r="R55" s="447"/>
      <c r="S55" s="447"/>
      <c r="T55" s="447"/>
      <c r="U55" s="447"/>
      <c r="V55" s="447"/>
      <c r="W55" s="447"/>
      <c r="X55" s="447"/>
    </row>
    <row r="56" spans="1:24" ht="22.5" customHeight="1">
      <c r="A56" s="607" t="s">
        <v>733</v>
      </c>
      <c r="B56" s="607"/>
      <c r="C56" s="607"/>
      <c r="D56" s="607"/>
      <c r="E56" s="607"/>
      <c r="F56" s="607"/>
      <c r="G56" s="607"/>
      <c r="H56" s="607"/>
      <c r="I56" s="607"/>
      <c r="J56" s="607"/>
      <c r="K56" s="607"/>
      <c r="L56" s="607"/>
      <c r="M56" s="607"/>
      <c r="N56" s="607"/>
      <c r="O56" s="607"/>
      <c r="P56" s="607"/>
      <c r="Q56" s="607"/>
      <c r="R56" s="607"/>
      <c r="S56" s="607"/>
      <c r="T56" s="607"/>
      <c r="U56" s="607"/>
      <c r="V56" s="607"/>
      <c r="W56" s="607"/>
      <c r="X56" s="607"/>
    </row>
    <row r="57" spans="1:24" ht="12" customHeight="1" thickBot="1">
      <c r="A57" s="197"/>
      <c r="B57" s="198"/>
      <c r="C57" s="198"/>
      <c r="D57" s="199"/>
      <c r="E57" s="199"/>
      <c r="F57" s="199"/>
      <c r="G57" s="199"/>
      <c r="H57" s="199"/>
      <c r="I57" s="199"/>
      <c r="J57" s="199"/>
      <c r="K57" s="199"/>
      <c r="L57" s="199"/>
      <c r="M57" s="199"/>
      <c r="N57" s="199"/>
      <c r="O57" s="199"/>
      <c r="P57" s="199"/>
      <c r="Q57" s="199"/>
      <c r="R57" s="199"/>
      <c r="S57" s="199"/>
      <c r="T57" s="199"/>
      <c r="U57" s="199"/>
      <c r="V57" s="199"/>
      <c r="W57" s="199"/>
      <c r="X57" s="12"/>
    </row>
    <row r="58" spans="1:24" s="165" customFormat="1" ht="19.5" customHeight="1">
      <c r="A58" s="608" t="s">
        <v>317</v>
      </c>
      <c r="B58" s="608"/>
      <c r="C58" s="608"/>
      <c r="D58" s="448" t="s">
        <v>535</v>
      </c>
      <c r="E58" s="168">
        <v>0</v>
      </c>
      <c r="F58" s="168">
        <v>1</v>
      </c>
      <c r="G58" s="89">
        <v>5</v>
      </c>
      <c r="H58" s="89">
        <v>10</v>
      </c>
      <c r="I58" s="89">
        <v>15</v>
      </c>
      <c r="J58" s="89">
        <v>20</v>
      </c>
      <c r="K58" s="89">
        <v>25</v>
      </c>
      <c r="L58" s="89">
        <v>30</v>
      </c>
      <c r="M58" s="89">
        <v>35</v>
      </c>
      <c r="N58" s="174">
        <v>40</v>
      </c>
      <c r="O58" s="89">
        <v>45</v>
      </c>
      <c r="P58" s="89">
        <v>50</v>
      </c>
      <c r="Q58" s="89">
        <v>55</v>
      </c>
      <c r="R58" s="89">
        <v>60</v>
      </c>
      <c r="S58" s="89">
        <v>65</v>
      </c>
      <c r="T58" s="89">
        <v>70</v>
      </c>
      <c r="U58" s="89">
        <v>75</v>
      </c>
      <c r="V58" s="89">
        <v>80</v>
      </c>
      <c r="W58" s="89">
        <v>85</v>
      </c>
      <c r="X58" s="449">
        <v>90</v>
      </c>
    </row>
    <row r="59" spans="1:24" s="165" customFormat="1" ht="15">
      <c r="A59" s="608"/>
      <c r="B59" s="608"/>
      <c r="C59" s="608"/>
      <c r="D59" s="169"/>
      <c r="E59" s="167"/>
      <c r="F59" s="170" t="s">
        <v>517</v>
      </c>
      <c r="G59" s="170" t="s">
        <v>517</v>
      </c>
      <c r="H59" s="170" t="s">
        <v>517</v>
      </c>
      <c r="I59" s="170" t="s">
        <v>517</v>
      </c>
      <c r="J59" s="170" t="s">
        <v>517</v>
      </c>
      <c r="K59" s="170" t="s">
        <v>517</v>
      </c>
      <c r="L59" s="170" t="s">
        <v>517</v>
      </c>
      <c r="M59" s="170" t="s">
        <v>517</v>
      </c>
      <c r="N59" s="170" t="s">
        <v>517</v>
      </c>
      <c r="O59" s="170" t="s">
        <v>517</v>
      </c>
      <c r="P59" s="170" t="s">
        <v>517</v>
      </c>
      <c r="Q59" s="170" t="s">
        <v>517</v>
      </c>
      <c r="R59" s="170" t="s">
        <v>517</v>
      </c>
      <c r="S59" s="170" t="s">
        <v>517</v>
      </c>
      <c r="T59" s="170" t="s">
        <v>517</v>
      </c>
      <c r="U59" s="170" t="s">
        <v>517</v>
      </c>
      <c r="V59" s="170" t="s">
        <v>517</v>
      </c>
      <c r="W59" s="170" t="s">
        <v>517</v>
      </c>
      <c r="X59" s="609" t="s">
        <v>670</v>
      </c>
    </row>
    <row r="60" spans="1:24" s="165" customFormat="1" ht="28.5">
      <c r="A60" s="608"/>
      <c r="B60" s="608"/>
      <c r="C60" s="608"/>
      <c r="D60" s="171" t="s">
        <v>669</v>
      </c>
      <c r="E60" s="172" t="s">
        <v>512</v>
      </c>
      <c r="F60" s="168" t="s">
        <v>380</v>
      </c>
      <c r="G60" s="173" t="s">
        <v>518</v>
      </c>
      <c r="H60" s="89" t="s">
        <v>519</v>
      </c>
      <c r="I60" s="174" t="s">
        <v>520</v>
      </c>
      <c r="J60" s="174" t="s">
        <v>521</v>
      </c>
      <c r="K60" s="174" t="s">
        <v>522</v>
      </c>
      <c r="L60" s="175" t="s">
        <v>523</v>
      </c>
      <c r="M60" s="89" t="s">
        <v>524</v>
      </c>
      <c r="N60" s="174" t="s">
        <v>525</v>
      </c>
      <c r="O60" s="175" t="s">
        <v>526</v>
      </c>
      <c r="P60" s="89" t="s">
        <v>527</v>
      </c>
      <c r="Q60" s="174" t="s">
        <v>528</v>
      </c>
      <c r="R60" s="174" t="s">
        <v>529</v>
      </c>
      <c r="S60" s="174" t="s">
        <v>530</v>
      </c>
      <c r="T60" s="174" t="s">
        <v>531</v>
      </c>
      <c r="U60" s="174" t="s">
        <v>532</v>
      </c>
      <c r="V60" s="174" t="s">
        <v>533</v>
      </c>
      <c r="W60" s="174" t="s">
        <v>534</v>
      </c>
      <c r="X60" s="609"/>
    </row>
    <row r="61" spans="1:24" ht="3" customHeight="1">
      <c r="A61" s="176"/>
      <c r="B61" s="176"/>
      <c r="C61" s="176"/>
      <c r="D61" s="177"/>
      <c r="E61" s="178"/>
      <c r="F61" s="179"/>
      <c r="G61" s="180"/>
      <c r="H61" s="181"/>
      <c r="I61" s="182"/>
      <c r="J61" s="182"/>
      <c r="K61" s="182"/>
      <c r="L61" s="183"/>
      <c r="M61" s="181"/>
      <c r="N61" s="182"/>
      <c r="O61" s="183"/>
      <c r="P61" s="181"/>
      <c r="Q61" s="182"/>
      <c r="R61" s="182"/>
      <c r="S61" s="182"/>
      <c r="T61" s="182"/>
      <c r="U61" s="182"/>
      <c r="V61" s="182"/>
      <c r="W61" s="8"/>
      <c r="X61" s="184"/>
    </row>
    <row r="62" spans="1:24" ht="4.5" customHeight="1">
      <c r="A62" s="185"/>
      <c r="B62" s="185"/>
      <c r="C62" s="186"/>
      <c r="D62" s="21"/>
      <c r="E62" s="22"/>
      <c r="F62" s="23"/>
      <c r="G62" s="23"/>
      <c r="H62" s="8"/>
      <c r="I62" s="8"/>
      <c r="J62" s="8"/>
      <c r="K62" s="8"/>
      <c r="L62" s="8"/>
      <c r="M62" s="8"/>
      <c r="N62" s="8"/>
      <c r="O62" s="8"/>
      <c r="P62" s="8"/>
      <c r="Q62" s="8"/>
      <c r="R62" s="8"/>
      <c r="S62" s="8"/>
      <c r="T62" s="8"/>
      <c r="U62" s="8"/>
      <c r="V62" s="8"/>
      <c r="W62" s="24"/>
      <c r="X62" s="25"/>
    </row>
    <row r="63" spans="1:24" ht="17.25" customHeight="1">
      <c r="A63" s="602" t="s">
        <v>140</v>
      </c>
      <c r="B63" s="602"/>
      <c r="C63" s="603"/>
      <c r="D63" s="440">
        <v>8</v>
      </c>
      <c r="E63" s="441"/>
      <c r="F63" s="441"/>
      <c r="G63" s="441"/>
      <c r="H63" s="441"/>
      <c r="I63" s="441"/>
      <c r="J63" s="441"/>
      <c r="K63" s="441"/>
      <c r="L63" s="441">
        <v>1</v>
      </c>
      <c r="M63" s="441"/>
      <c r="N63" s="441"/>
      <c r="O63" s="441"/>
      <c r="P63" s="441"/>
      <c r="Q63" s="440"/>
      <c r="R63" s="440"/>
      <c r="S63" s="441">
        <v>1</v>
      </c>
      <c r="T63" s="441"/>
      <c r="U63" s="441">
        <v>2</v>
      </c>
      <c r="V63" s="440"/>
      <c r="W63" s="440">
        <v>2</v>
      </c>
      <c r="X63" s="440">
        <v>2</v>
      </c>
    </row>
    <row r="64" spans="1:24" ht="17.25" customHeight="1">
      <c r="A64" s="34"/>
      <c r="B64" s="602" t="s">
        <v>195</v>
      </c>
      <c r="C64" s="603"/>
      <c r="D64" s="440">
        <v>4</v>
      </c>
      <c r="E64" s="441"/>
      <c r="F64" s="441"/>
      <c r="G64" s="441"/>
      <c r="H64" s="441"/>
      <c r="I64" s="441"/>
      <c r="J64" s="441"/>
      <c r="K64" s="441"/>
      <c r="L64" s="441"/>
      <c r="M64" s="441"/>
      <c r="N64" s="441"/>
      <c r="O64" s="441"/>
      <c r="P64" s="441"/>
      <c r="Q64" s="441"/>
      <c r="R64" s="441"/>
      <c r="S64" s="441"/>
      <c r="T64" s="441"/>
      <c r="U64" s="441"/>
      <c r="V64" s="440"/>
      <c r="W64" s="440">
        <v>2</v>
      </c>
      <c r="X64" s="440">
        <v>2</v>
      </c>
    </row>
    <row r="65" spans="1:24" ht="17.25" customHeight="1">
      <c r="A65" s="34"/>
      <c r="B65" s="602" t="s">
        <v>196</v>
      </c>
      <c r="C65" s="603"/>
      <c r="D65" s="440">
        <v>4</v>
      </c>
      <c r="E65" s="441"/>
      <c r="F65" s="441"/>
      <c r="G65" s="441"/>
      <c r="H65" s="441"/>
      <c r="I65" s="441"/>
      <c r="J65" s="441"/>
      <c r="K65" s="441"/>
      <c r="L65" s="441">
        <v>1</v>
      </c>
      <c r="M65" s="441"/>
      <c r="N65" s="441"/>
      <c r="O65" s="441"/>
      <c r="P65" s="441"/>
      <c r="Q65" s="440"/>
      <c r="R65" s="440"/>
      <c r="S65" s="441">
        <v>1</v>
      </c>
      <c r="T65" s="441"/>
      <c r="U65" s="441">
        <v>2</v>
      </c>
      <c r="V65" s="441"/>
      <c r="W65" s="441"/>
      <c r="X65" s="441"/>
    </row>
    <row r="66" spans="1:24" ht="17.25" customHeight="1">
      <c r="A66" s="602" t="s">
        <v>141</v>
      </c>
      <c r="B66" s="602"/>
      <c r="C66" s="603"/>
      <c r="D66" s="440">
        <v>32</v>
      </c>
      <c r="E66" s="440"/>
      <c r="F66" s="441">
        <v>2</v>
      </c>
      <c r="G66" s="441"/>
      <c r="H66" s="441"/>
      <c r="I66" s="441"/>
      <c r="J66" s="440"/>
      <c r="K66" s="441"/>
      <c r="L66" s="440"/>
      <c r="M66" s="441"/>
      <c r="N66" s="441"/>
      <c r="O66" s="440"/>
      <c r="P66" s="440"/>
      <c r="Q66" s="441">
        <v>2</v>
      </c>
      <c r="R66" s="440">
        <v>3</v>
      </c>
      <c r="S66" s="440">
        <v>2</v>
      </c>
      <c r="T66" s="440">
        <v>5</v>
      </c>
      <c r="U66" s="440">
        <v>7</v>
      </c>
      <c r="V66" s="440">
        <v>4</v>
      </c>
      <c r="W66" s="440">
        <v>3</v>
      </c>
      <c r="X66" s="440">
        <v>4</v>
      </c>
    </row>
    <row r="67" spans="1:24" ht="17.25" customHeight="1">
      <c r="A67" s="34"/>
      <c r="B67" s="602" t="s">
        <v>197</v>
      </c>
      <c r="C67" s="603"/>
      <c r="D67" s="440">
        <v>2</v>
      </c>
      <c r="E67" s="440"/>
      <c r="F67" s="441"/>
      <c r="G67" s="441"/>
      <c r="H67" s="441"/>
      <c r="I67" s="441"/>
      <c r="J67" s="441"/>
      <c r="K67" s="441"/>
      <c r="L67" s="441"/>
      <c r="M67" s="441"/>
      <c r="N67" s="441"/>
      <c r="O67" s="441"/>
      <c r="P67" s="441"/>
      <c r="Q67" s="441"/>
      <c r="R67" s="441">
        <v>1</v>
      </c>
      <c r="S67" s="441">
        <v>1</v>
      </c>
      <c r="T67" s="441"/>
      <c r="U67" s="441"/>
      <c r="V67" s="441"/>
      <c r="W67" s="441"/>
      <c r="X67" s="441"/>
    </row>
    <row r="68" spans="1:24" ht="17.25" customHeight="1">
      <c r="A68" s="34"/>
      <c r="B68" s="604" t="s">
        <v>198</v>
      </c>
      <c r="C68" s="605"/>
      <c r="D68" s="440">
        <v>2</v>
      </c>
      <c r="E68" s="441"/>
      <c r="F68" s="441"/>
      <c r="G68" s="441"/>
      <c r="H68" s="441"/>
      <c r="I68" s="441"/>
      <c r="J68" s="441"/>
      <c r="K68" s="441"/>
      <c r="L68" s="441"/>
      <c r="M68" s="441"/>
      <c r="N68" s="441"/>
      <c r="O68" s="441"/>
      <c r="P68" s="441"/>
      <c r="Q68" s="441"/>
      <c r="R68" s="441">
        <v>1</v>
      </c>
      <c r="S68" s="441">
        <v>1</v>
      </c>
      <c r="T68" s="441"/>
      <c r="U68" s="441"/>
      <c r="V68" s="441"/>
      <c r="W68" s="441"/>
      <c r="X68" s="441"/>
    </row>
    <row r="69" spans="1:24" ht="17.25" customHeight="1">
      <c r="A69" s="34"/>
      <c r="B69" s="602" t="s">
        <v>199</v>
      </c>
      <c r="C69" s="603"/>
      <c r="D69" s="440">
        <v>15</v>
      </c>
      <c r="E69" s="441"/>
      <c r="F69" s="441"/>
      <c r="G69" s="441"/>
      <c r="H69" s="441"/>
      <c r="I69" s="441"/>
      <c r="J69" s="441"/>
      <c r="K69" s="441"/>
      <c r="L69" s="441"/>
      <c r="M69" s="441"/>
      <c r="N69" s="441"/>
      <c r="O69" s="441"/>
      <c r="P69" s="441"/>
      <c r="Q69" s="441"/>
      <c r="R69" s="441">
        <v>1</v>
      </c>
      <c r="S69" s="440"/>
      <c r="T69" s="441">
        <v>2</v>
      </c>
      <c r="U69" s="440">
        <v>4</v>
      </c>
      <c r="V69" s="440">
        <v>3</v>
      </c>
      <c r="W69" s="440">
        <v>3</v>
      </c>
      <c r="X69" s="440">
        <v>2</v>
      </c>
    </row>
    <row r="70" spans="1:24" ht="17.25" customHeight="1">
      <c r="A70" s="34"/>
      <c r="B70" s="602" t="s">
        <v>200</v>
      </c>
      <c r="C70" s="603"/>
      <c r="D70" s="440">
        <v>3</v>
      </c>
      <c r="E70" s="441"/>
      <c r="F70" s="441"/>
      <c r="G70" s="441"/>
      <c r="H70" s="441"/>
      <c r="I70" s="441"/>
      <c r="J70" s="441"/>
      <c r="K70" s="441"/>
      <c r="L70" s="441"/>
      <c r="M70" s="441"/>
      <c r="N70" s="441"/>
      <c r="O70" s="441"/>
      <c r="P70" s="441"/>
      <c r="Q70" s="441"/>
      <c r="R70" s="441"/>
      <c r="S70" s="441"/>
      <c r="T70" s="440">
        <v>2</v>
      </c>
      <c r="U70" s="440"/>
      <c r="V70" s="440"/>
      <c r="W70" s="441"/>
      <c r="X70" s="440">
        <v>1</v>
      </c>
    </row>
    <row r="71" spans="1:24" ht="17.25" customHeight="1">
      <c r="A71" s="34"/>
      <c r="B71" s="602" t="s">
        <v>201</v>
      </c>
      <c r="C71" s="603"/>
      <c r="D71" s="440">
        <v>10</v>
      </c>
      <c r="E71" s="441"/>
      <c r="F71" s="441">
        <v>2</v>
      </c>
      <c r="G71" s="441"/>
      <c r="H71" s="441"/>
      <c r="I71" s="441"/>
      <c r="J71" s="441"/>
      <c r="K71" s="441"/>
      <c r="L71" s="441"/>
      <c r="M71" s="441"/>
      <c r="N71" s="441"/>
      <c r="O71" s="441"/>
      <c r="P71" s="441"/>
      <c r="Q71" s="441">
        <v>2</v>
      </c>
      <c r="R71" s="441"/>
      <c r="S71" s="441"/>
      <c r="T71" s="441">
        <v>1</v>
      </c>
      <c r="U71" s="441">
        <v>3</v>
      </c>
      <c r="V71" s="441">
        <v>1</v>
      </c>
      <c r="W71" s="441"/>
      <c r="X71" s="441">
        <v>1</v>
      </c>
    </row>
    <row r="72" spans="1:24" ht="17.25" customHeight="1">
      <c r="A72" s="602" t="s">
        <v>134</v>
      </c>
      <c r="B72" s="602"/>
      <c r="C72" s="603"/>
      <c r="D72" s="440"/>
      <c r="E72" s="441"/>
      <c r="F72" s="441"/>
      <c r="G72" s="441"/>
      <c r="H72" s="441"/>
      <c r="I72" s="441"/>
      <c r="J72" s="441"/>
      <c r="K72" s="441"/>
      <c r="L72" s="441"/>
      <c r="M72" s="441"/>
      <c r="N72" s="441"/>
      <c r="O72" s="441"/>
      <c r="P72" s="441"/>
      <c r="Q72" s="441"/>
      <c r="R72" s="441"/>
      <c r="S72" s="441"/>
      <c r="T72" s="441"/>
      <c r="U72" s="441"/>
      <c r="V72" s="441"/>
      <c r="W72" s="441"/>
      <c r="X72" s="441"/>
    </row>
    <row r="73" spans="1:24" ht="17.25" customHeight="1">
      <c r="A73" s="602" t="s">
        <v>142</v>
      </c>
      <c r="B73" s="602"/>
      <c r="C73" s="603"/>
      <c r="D73" s="440"/>
      <c r="E73" s="441"/>
      <c r="F73" s="441"/>
      <c r="G73" s="441"/>
      <c r="H73" s="441"/>
      <c r="I73" s="441"/>
      <c r="J73" s="441"/>
      <c r="K73" s="441"/>
      <c r="L73" s="441"/>
      <c r="M73" s="441"/>
      <c r="N73" s="441"/>
      <c r="O73" s="441"/>
      <c r="P73" s="441"/>
      <c r="Q73" s="441"/>
      <c r="R73" s="441"/>
      <c r="S73" s="441"/>
      <c r="T73" s="441"/>
      <c r="U73" s="441"/>
      <c r="V73" s="441"/>
      <c r="W73" s="441"/>
      <c r="X73" s="441"/>
    </row>
    <row r="74" spans="1:24" ht="17.25" customHeight="1">
      <c r="A74" s="602" t="s">
        <v>143</v>
      </c>
      <c r="B74" s="602"/>
      <c r="C74" s="603"/>
      <c r="D74" s="440">
        <v>1144</v>
      </c>
      <c r="E74" s="441"/>
      <c r="F74" s="441"/>
      <c r="G74" s="441"/>
      <c r="H74" s="441">
        <v>1</v>
      </c>
      <c r="I74" s="441"/>
      <c r="J74" s="440">
        <v>2</v>
      </c>
      <c r="K74" s="441">
        <v>1</v>
      </c>
      <c r="L74" s="440">
        <v>4</v>
      </c>
      <c r="M74" s="440">
        <v>4</v>
      </c>
      <c r="N74" s="440">
        <v>6</v>
      </c>
      <c r="O74" s="440">
        <v>8</v>
      </c>
      <c r="P74" s="440">
        <v>21</v>
      </c>
      <c r="Q74" s="440">
        <v>45</v>
      </c>
      <c r="R74" s="440">
        <v>63</v>
      </c>
      <c r="S74" s="440">
        <v>78</v>
      </c>
      <c r="T74" s="440">
        <v>124</v>
      </c>
      <c r="U74" s="440">
        <v>162</v>
      </c>
      <c r="V74" s="440">
        <v>189</v>
      </c>
      <c r="W74" s="440">
        <v>191</v>
      </c>
      <c r="X74" s="440">
        <v>245</v>
      </c>
    </row>
    <row r="75" spans="1:24" ht="17.25" customHeight="1">
      <c r="A75" s="34"/>
      <c r="B75" s="602" t="s">
        <v>202</v>
      </c>
      <c r="C75" s="603"/>
      <c r="D75" s="440">
        <v>14</v>
      </c>
      <c r="E75" s="441"/>
      <c r="F75" s="441"/>
      <c r="G75" s="441"/>
      <c r="H75" s="441"/>
      <c r="I75" s="441"/>
      <c r="J75" s="441"/>
      <c r="K75" s="441"/>
      <c r="L75" s="441"/>
      <c r="M75" s="441"/>
      <c r="N75" s="440"/>
      <c r="O75" s="441"/>
      <c r="P75" s="440"/>
      <c r="Q75" s="440"/>
      <c r="R75" s="441">
        <v>2</v>
      </c>
      <c r="S75" s="441"/>
      <c r="T75" s="440"/>
      <c r="U75" s="440"/>
      <c r="V75" s="440"/>
      <c r="W75" s="440">
        <v>4</v>
      </c>
      <c r="X75" s="440">
        <v>8</v>
      </c>
    </row>
    <row r="76" spans="1:24" ht="17.25" customHeight="1">
      <c r="A76" s="34"/>
      <c r="B76" s="189"/>
      <c r="C76" s="191" t="s">
        <v>203</v>
      </c>
      <c r="D76" s="440">
        <v>11</v>
      </c>
      <c r="E76" s="441"/>
      <c r="F76" s="441"/>
      <c r="G76" s="441"/>
      <c r="H76" s="441"/>
      <c r="I76" s="441"/>
      <c r="J76" s="441"/>
      <c r="K76" s="441"/>
      <c r="L76" s="441"/>
      <c r="M76" s="441"/>
      <c r="N76" s="440"/>
      <c r="O76" s="441"/>
      <c r="P76" s="440"/>
      <c r="Q76" s="440"/>
      <c r="R76" s="441">
        <v>2</v>
      </c>
      <c r="S76" s="441"/>
      <c r="T76" s="440"/>
      <c r="U76" s="440"/>
      <c r="V76" s="440"/>
      <c r="W76" s="441">
        <v>3</v>
      </c>
      <c r="X76" s="441">
        <v>6</v>
      </c>
    </row>
    <row r="77" spans="1:24" ht="17.25" customHeight="1">
      <c r="A77" s="34"/>
      <c r="B77" s="189"/>
      <c r="C77" s="187" t="s">
        <v>204</v>
      </c>
      <c r="D77" s="440">
        <v>3</v>
      </c>
      <c r="E77" s="441"/>
      <c r="F77" s="441"/>
      <c r="G77" s="441"/>
      <c r="H77" s="441"/>
      <c r="I77" s="441"/>
      <c r="J77" s="441"/>
      <c r="K77" s="441"/>
      <c r="L77" s="441"/>
      <c r="M77" s="441"/>
      <c r="N77" s="441"/>
      <c r="O77" s="441"/>
      <c r="P77" s="441"/>
      <c r="Q77" s="441"/>
      <c r="R77" s="441"/>
      <c r="S77" s="441"/>
      <c r="T77" s="441"/>
      <c r="U77" s="440"/>
      <c r="V77" s="440"/>
      <c r="W77" s="441">
        <v>1</v>
      </c>
      <c r="X77" s="441">
        <v>2</v>
      </c>
    </row>
    <row r="78" spans="1:24" ht="17.25" customHeight="1">
      <c r="A78" s="34"/>
      <c r="B78" s="602" t="s">
        <v>205</v>
      </c>
      <c r="C78" s="603"/>
      <c r="D78" s="440">
        <v>637</v>
      </c>
      <c r="E78" s="441"/>
      <c r="F78" s="441"/>
      <c r="G78" s="441"/>
      <c r="H78" s="441"/>
      <c r="I78" s="441"/>
      <c r="J78" s="441">
        <v>2</v>
      </c>
      <c r="K78" s="441">
        <v>1</v>
      </c>
      <c r="L78" s="440">
        <v>4</v>
      </c>
      <c r="M78" s="440">
        <v>4</v>
      </c>
      <c r="N78" s="440">
        <v>3</v>
      </c>
      <c r="O78" s="440">
        <v>4</v>
      </c>
      <c r="P78" s="440">
        <v>11</v>
      </c>
      <c r="Q78" s="440">
        <v>21</v>
      </c>
      <c r="R78" s="440">
        <v>36</v>
      </c>
      <c r="S78" s="440">
        <v>44</v>
      </c>
      <c r="T78" s="440">
        <v>75</v>
      </c>
      <c r="U78" s="440">
        <v>83</v>
      </c>
      <c r="V78" s="440">
        <v>102</v>
      </c>
      <c r="W78" s="440">
        <v>110</v>
      </c>
      <c r="X78" s="440">
        <v>137</v>
      </c>
    </row>
    <row r="79" spans="1:24" ht="17.25" customHeight="1">
      <c r="A79" s="34"/>
      <c r="B79" s="189"/>
      <c r="C79" s="187" t="s">
        <v>206</v>
      </c>
      <c r="D79" s="440">
        <v>9</v>
      </c>
      <c r="E79" s="441"/>
      <c r="F79" s="441"/>
      <c r="G79" s="441"/>
      <c r="H79" s="441"/>
      <c r="I79" s="441"/>
      <c r="J79" s="441">
        <v>1</v>
      </c>
      <c r="K79" s="441"/>
      <c r="L79" s="441"/>
      <c r="M79" s="441"/>
      <c r="N79" s="441"/>
      <c r="O79" s="441"/>
      <c r="P79" s="440"/>
      <c r="Q79" s="440"/>
      <c r="R79" s="441"/>
      <c r="S79" s="440">
        <v>1</v>
      </c>
      <c r="T79" s="441"/>
      <c r="U79" s="440">
        <v>1</v>
      </c>
      <c r="V79" s="441">
        <v>2</v>
      </c>
      <c r="W79" s="440">
        <v>2</v>
      </c>
      <c r="X79" s="440">
        <v>2</v>
      </c>
    </row>
    <row r="80" spans="1:24" ht="17.25" customHeight="1">
      <c r="A80" s="34"/>
      <c r="B80" s="189"/>
      <c r="C80" s="187" t="s">
        <v>207</v>
      </c>
      <c r="D80" s="440">
        <v>152</v>
      </c>
      <c r="E80" s="441"/>
      <c r="F80" s="441"/>
      <c r="G80" s="441"/>
      <c r="H80" s="441"/>
      <c r="I80" s="441"/>
      <c r="J80" s="441"/>
      <c r="K80" s="441"/>
      <c r="L80" s="441"/>
      <c r="M80" s="440">
        <v>1</v>
      </c>
      <c r="N80" s="440">
        <v>1</v>
      </c>
      <c r="O80" s="440">
        <v>1</v>
      </c>
      <c r="P80" s="440">
        <v>3</v>
      </c>
      <c r="Q80" s="440">
        <v>4</v>
      </c>
      <c r="R80" s="440">
        <v>9</v>
      </c>
      <c r="S80" s="440">
        <v>18</v>
      </c>
      <c r="T80" s="440">
        <v>19</v>
      </c>
      <c r="U80" s="440">
        <v>15</v>
      </c>
      <c r="V80" s="440">
        <v>28</v>
      </c>
      <c r="W80" s="440">
        <v>26</v>
      </c>
      <c r="X80" s="440">
        <v>27</v>
      </c>
    </row>
    <row r="81" spans="1:24" ht="17.25" customHeight="1">
      <c r="A81" s="34"/>
      <c r="B81" s="189"/>
      <c r="C81" s="187" t="s">
        <v>208</v>
      </c>
      <c r="D81" s="440">
        <v>62</v>
      </c>
      <c r="E81" s="441"/>
      <c r="F81" s="441"/>
      <c r="G81" s="441"/>
      <c r="H81" s="441"/>
      <c r="I81" s="441"/>
      <c r="J81" s="441"/>
      <c r="K81" s="441"/>
      <c r="L81" s="441"/>
      <c r="M81" s="441"/>
      <c r="N81" s="441"/>
      <c r="O81" s="440"/>
      <c r="P81" s="440">
        <v>1</v>
      </c>
      <c r="Q81" s="440">
        <v>3</v>
      </c>
      <c r="R81" s="440">
        <v>2</v>
      </c>
      <c r="S81" s="440">
        <v>1</v>
      </c>
      <c r="T81" s="440">
        <v>10</v>
      </c>
      <c r="U81" s="440">
        <v>13</v>
      </c>
      <c r="V81" s="440">
        <v>12</v>
      </c>
      <c r="W81" s="440">
        <v>6</v>
      </c>
      <c r="X81" s="440">
        <v>14</v>
      </c>
    </row>
    <row r="82" spans="1:24" ht="17.25" customHeight="1">
      <c r="A82" s="34"/>
      <c r="B82" s="189"/>
      <c r="C82" s="191" t="s">
        <v>209</v>
      </c>
      <c r="D82" s="440">
        <v>32</v>
      </c>
      <c r="E82" s="441"/>
      <c r="F82" s="441"/>
      <c r="G82" s="441"/>
      <c r="H82" s="441"/>
      <c r="I82" s="441"/>
      <c r="J82" s="441"/>
      <c r="K82" s="441"/>
      <c r="L82" s="441"/>
      <c r="M82" s="441"/>
      <c r="N82" s="441"/>
      <c r="O82" s="441"/>
      <c r="P82" s="441"/>
      <c r="Q82" s="441"/>
      <c r="R82" s="441">
        <v>1</v>
      </c>
      <c r="S82" s="441">
        <v>2</v>
      </c>
      <c r="T82" s="441">
        <v>4</v>
      </c>
      <c r="U82" s="440">
        <v>2</v>
      </c>
      <c r="V82" s="440">
        <v>6</v>
      </c>
      <c r="W82" s="440">
        <v>11</v>
      </c>
      <c r="X82" s="440">
        <v>6</v>
      </c>
    </row>
    <row r="83" spans="1:24" ht="17.25" customHeight="1">
      <c r="A83" s="34"/>
      <c r="B83" s="189"/>
      <c r="C83" s="187" t="s">
        <v>210</v>
      </c>
      <c r="D83" s="440">
        <v>16</v>
      </c>
      <c r="E83" s="441"/>
      <c r="F83" s="441"/>
      <c r="G83" s="441"/>
      <c r="H83" s="441"/>
      <c r="I83" s="441"/>
      <c r="J83" s="441"/>
      <c r="K83" s="441"/>
      <c r="L83" s="441"/>
      <c r="M83" s="440"/>
      <c r="N83" s="441"/>
      <c r="O83" s="441"/>
      <c r="P83" s="441">
        <v>1</v>
      </c>
      <c r="Q83" s="440"/>
      <c r="R83" s="440">
        <v>2</v>
      </c>
      <c r="S83" s="440">
        <v>2</v>
      </c>
      <c r="T83" s="440">
        <v>2</v>
      </c>
      <c r="U83" s="440">
        <v>2</v>
      </c>
      <c r="V83" s="441">
        <v>3</v>
      </c>
      <c r="W83" s="440">
        <v>3</v>
      </c>
      <c r="X83" s="440">
        <v>1</v>
      </c>
    </row>
    <row r="84" spans="1:24" ht="17.25" customHeight="1">
      <c r="A84" s="34"/>
      <c r="B84" s="189"/>
      <c r="C84" s="187" t="s">
        <v>211</v>
      </c>
      <c r="D84" s="440">
        <v>80</v>
      </c>
      <c r="E84" s="441"/>
      <c r="F84" s="441"/>
      <c r="G84" s="441"/>
      <c r="H84" s="441"/>
      <c r="I84" s="441"/>
      <c r="J84" s="441">
        <v>1</v>
      </c>
      <c r="K84" s="441">
        <v>1</v>
      </c>
      <c r="L84" s="441">
        <v>4</v>
      </c>
      <c r="M84" s="441"/>
      <c r="N84" s="440">
        <v>1</v>
      </c>
      <c r="O84" s="440"/>
      <c r="P84" s="440">
        <v>3</v>
      </c>
      <c r="Q84" s="440">
        <v>5</v>
      </c>
      <c r="R84" s="440">
        <v>6</v>
      </c>
      <c r="S84" s="440">
        <v>6</v>
      </c>
      <c r="T84" s="440">
        <v>15</v>
      </c>
      <c r="U84" s="440">
        <v>7</v>
      </c>
      <c r="V84" s="440">
        <v>10</v>
      </c>
      <c r="W84" s="440">
        <v>8</v>
      </c>
      <c r="X84" s="440">
        <v>13</v>
      </c>
    </row>
    <row r="85" spans="1:24" ht="17.25" customHeight="1">
      <c r="A85" s="34"/>
      <c r="B85" s="189"/>
      <c r="C85" s="200" t="s">
        <v>318</v>
      </c>
      <c r="D85" s="440">
        <v>282</v>
      </c>
      <c r="E85" s="441"/>
      <c r="F85" s="441"/>
      <c r="G85" s="441"/>
      <c r="H85" s="441"/>
      <c r="I85" s="441"/>
      <c r="J85" s="441"/>
      <c r="K85" s="441"/>
      <c r="L85" s="440"/>
      <c r="M85" s="440">
        <v>3</v>
      </c>
      <c r="N85" s="440">
        <v>1</v>
      </c>
      <c r="O85" s="440">
        <v>3</v>
      </c>
      <c r="P85" s="440">
        <v>3</v>
      </c>
      <c r="Q85" s="440">
        <v>8</v>
      </c>
      <c r="R85" s="440">
        <v>16</v>
      </c>
      <c r="S85" s="440">
        <v>14</v>
      </c>
      <c r="T85" s="440">
        <v>25</v>
      </c>
      <c r="U85" s="440">
        <v>42</v>
      </c>
      <c r="V85" s="440">
        <v>40</v>
      </c>
      <c r="W85" s="440">
        <v>53</v>
      </c>
      <c r="X85" s="440">
        <v>74</v>
      </c>
    </row>
    <row r="86" spans="1:24" ht="17.25" customHeight="1">
      <c r="A86" s="34"/>
      <c r="B86" s="189"/>
      <c r="C86" s="187" t="s">
        <v>319</v>
      </c>
      <c r="D86" s="440">
        <v>4</v>
      </c>
      <c r="E86" s="441"/>
      <c r="F86" s="441"/>
      <c r="G86" s="441"/>
      <c r="H86" s="441"/>
      <c r="I86" s="441"/>
      <c r="J86" s="441"/>
      <c r="K86" s="441"/>
      <c r="L86" s="441"/>
      <c r="M86" s="441"/>
      <c r="N86" s="441"/>
      <c r="O86" s="441"/>
      <c r="P86" s="441"/>
      <c r="Q86" s="440">
        <v>1</v>
      </c>
      <c r="R86" s="441"/>
      <c r="S86" s="441"/>
      <c r="T86" s="440"/>
      <c r="U86" s="441">
        <v>1</v>
      </c>
      <c r="V86" s="440">
        <v>1</v>
      </c>
      <c r="W86" s="440">
        <v>1</v>
      </c>
      <c r="X86" s="441"/>
    </row>
    <row r="87" spans="1:24" ht="17.25" customHeight="1">
      <c r="A87" s="34"/>
      <c r="B87" s="602" t="s">
        <v>320</v>
      </c>
      <c r="C87" s="603"/>
      <c r="D87" s="440">
        <v>439</v>
      </c>
      <c r="E87" s="441"/>
      <c r="F87" s="441"/>
      <c r="G87" s="441"/>
      <c r="H87" s="441"/>
      <c r="I87" s="441"/>
      <c r="J87" s="441"/>
      <c r="K87" s="441"/>
      <c r="L87" s="441"/>
      <c r="M87" s="440"/>
      <c r="N87" s="440">
        <v>3</v>
      </c>
      <c r="O87" s="440">
        <v>3</v>
      </c>
      <c r="P87" s="440">
        <v>9</v>
      </c>
      <c r="Q87" s="440">
        <v>20</v>
      </c>
      <c r="R87" s="440">
        <v>20</v>
      </c>
      <c r="S87" s="440">
        <v>30</v>
      </c>
      <c r="T87" s="440">
        <v>44</v>
      </c>
      <c r="U87" s="440">
        <v>72</v>
      </c>
      <c r="V87" s="440">
        <v>78</v>
      </c>
      <c r="W87" s="440">
        <v>70</v>
      </c>
      <c r="X87" s="440">
        <v>90</v>
      </c>
    </row>
    <row r="88" spans="1:24" ht="17.25" customHeight="1">
      <c r="A88" s="34"/>
      <c r="B88" s="189"/>
      <c r="C88" s="187" t="s">
        <v>321</v>
      </c>
      <c r="D88" s="440">
        <v>40</v>
      </c>
      <c r="E88" s="441"/>
      <c r="F88" s="441"/>
      <c r="G88" s="441"/>
      <c r="H88" s="441"/>
      <c r="I88" s="441"/>
      <c r="J88" s="441"/>
      <c r="K88" s="441"/>
      <c r="L88" s="441"/>
      <c r="M88" s="441"/>
      <c r="N88" s="440">
        <v>2</v>
      </c>
      <c r="O88" s="440">
        <v>1</v>
      </c>
      <c r="P88" s="440">
        <v>4</v>
      </c>
      <c r="Q88" s="440">
        <v>5</v>
      </c>
      <c r="R88" s="440">
        <v>3</v>
      </c>
      <c r="S88" s="440">
        <v>2</v>
      </c>
      <c r="T88" s="440">
        <v>6</v>
      </c>
      <c r="U88" s="440">
        <v>5</v>
      </c>
      <c r="V88" s="440">
        <v>7</v>
      </c>
      <c r="W88" s="440">
        <v>2</v>
      </c>
      <c r="X88" s="440">
        <v>3</v>
      </c>
    </row>
    <row r="89" spans="1:24" ht="17.25" customHeight="1">
      <c r="A89" s="34"/>
      <c r="B89" s="189"/>
      <c r="C89" s="187" t="s">
        <v>322</v>
      </c>
      <c r="D89" s="440">
        <v>119</v>
      </c>
      <c r="E89" s="441"/>
      <c r="F89" s="441"/>
      <c r="G89" s="441"/>
      <c r="H89" s="441"/>
      <c r="I89" s="441"/>
      <c r="J89" s="441"/>
      <c r="K89" s="441"/>
      <c r="L89" s="441"/>
      <c r="M89" s="440"/>
      <c r="N89" s="440">
        <v>1</v>
      </c>
      <c r="O89" s="440">
        <v>2</v>
      </c>
      <c r="P89" s="440">
        <v>2</v>
      </c>
      <c r="Q89" s="440">
        <v>7</v>
      </c>
      <c r="R89" s="440">
        <v>10</v>
      </c>
      <c r="S89" s="440">
        <v>10</v>
      </c>
      <c r="T89" s="440">
        <v>14</v>
      </c>
      <c r="U89" s="440">
        <v>21</v>
      </c>
      <c r="V89" s="440">
        <v>17</v>
      </c>
      <c r="W89" s="440">
        <v>22</v>
      </c>
      <c r="X89" s="440">
        <v>13</v>
      </c>
    </row>
    <row r="90" spans="1:24" ht="17.25" customHeight="1">
      <c r="A90" s="34"/>
      <c r="B90" s="189"/>
      <c r="C90" s="187" t="s">
        <v>323</v>
      </c>
      <c r="D90" s="440">
        <v>264</v>
      </c>
      <c r="E90" s="441"/>
      <c r="F90" s="441"/>
      <c r="G90" s="441"/>
      <c r="H90" s="441"/>
      <c r="I90" s="441"/>
      <c r="J90" s="441"/>
      <c r="K90" s="441"/>
      <c r="L90" s="441"/>
      <c r="M90" s="441"/>
      <c r="N90" s="441"/>
      <c r="O90" s="440"/>
      <c r="P90" s="440">
        <v>2</v>
      </c>
      <c r="Q90" s="440">
        <v>6</v>
      </c>
      <c r="R90" s="440">
        <v>7</v>
      </c>
      <c r="S90" s="440">
        <v>16</v>
      </c>
      <c r="T90" s="440">
        <v>24</v>
      </c>
      <c r="U90" s="440">
        <v>44</v>
      </c>
      <c r="V90" s="440">
        <v>51</v>
      </c>
      <c r="W90" s="440">
        <v>43</v>
      </c>
      <c r="X90" s="440">
        <v>71</v>
      </c>
    </row>
    <row r="91" spans="1:24" ht="17.25" customHeight="1">
      <c r="A91" s="34"/>
      <c r="B91" s="34"/>
      <c r="C91" s="187" t="s">
        <v>324</v>
      </c>
      <c r="D91" s="440">
        <v>16</v>
      </c>
      <c r="E91" s="441"/>
      <c r="F91" s="441"/>
      <c r="G91" s="441"/>
      <c r="H91" s="441"/>
      <c r="I91" s="441"/>
      <c r="J91" s="441"/>
      <c r="K91" s="441"/>
      <c r="L91" s="441"/>
      <c r="M91" s="441"/>
      <c r="N91" s="441"/>
      <c r="O91" s="441"/>
      <c r="P91" s="440">
        <v>1</v>
      </c>
      <c r="Q91" s="441">
        <v>2</v>
      </c>
      <c r="R91" s="441"/>
      <c r="S91" s="441">
        <v>2</v>
      </c>
      <c r="T91" s="440"/>
      <c r="U91" s="440">
        <v>2</v>
      </c>
      <c r="V91" s="440">
        <v>3</v>
      </c>
      <c r="W91" s="440">
        <v>3</v>
      </c>
      <c r="X91" s="440">
        <v>3</v>
      </c>
    </row>
    <row r="92" spans="1:24" ht="17.25" customHeight="1">
      <c r="A92" s="34"/>
      <c r="B92" s="602" t="s">
        <v>325</v>
      </c>
      <c r="C92" s="603"/>
      <c r="D92" s="440">
        <v>40</v>
      </c>
      <c r="E92" s="441"/>
      <c r="F92" s="441"/>
      <c r="G92" s="441"/>
      <c r="H92" s="441"/>
      <c r="I92" s="441"/>
      <c r="J92" s="441"/>
      <c r="K92" s="441"/>
      <c r="L92" s="441"/>
      <c r="M92" s="441"/>
      <c r="N92" s="441"/>
      <c r="O92" s="440">
        <v>1</v>
      </c>
      <c r="P92" s="440"/>
      <c r="Q92" s="440">
        <v>2</v>
      </c>
      <c r="R92" s="440">
        <v>3</v>
      </c>
      <c r="S92" s="440">
        <v>3</v>
      </c>
      <c r="T92" s="440">
        <v>4</v>
      </c>
      <c r="U92" s="440">
        <v>7</v>
      </c>
      <c r="V92" s="440">
        <v>8</v>
      </c>
      <c r="W92" s="441">
        <v>5</v>
      </c>
      <c r="X92" s="440">
        <v>7</v>
      </c>
    </row>
    <row r="93" spans="1:24" ht="17.25" customHeight="1">
      <c r="A93" s="34"/>
      <c r="B93" s="602" t="s">
        <v>326</v>
      </c>
      <c r="C93" s="603"/>
      <c r="D93" s="440">
        <v>14</v>
      </c>
      <c r="E93" s="441"/>
      <c r="F93" s="441"/>
      <c r="G93" s="441"/>
      <c r="H93" s="441">
        <v>1</v>
      </c>
      <c r="I93" s="441"/>
      <c r="J93" s="440"/>
      <c r="K93" s="441"/>
      <c r="L93" s="440"/>
      <c r="M93" s="441"/>
      <c r="N93" s="440"/>
      <c r="O93" s="441"/>
      <c r="P93" s="441">
        <v>1</v>
      </c>
      <c r="Q93" s="440">
        <v>2</v>
      </c>
      <c r="R93" s="441">
        <v>2</v>
      </c>
      <c r="S93" s="440">
        <v>1</v>
      </c>
      <c r="T93" s="440">
        <v>1</v>
      </c>
      <c r="U93" s="440"/>
      <c r="V93" s="440">
        <v>1</v>
      </c>
      <c r="W93" s="440">
        <v>2</v>
      </c>
      <c r="X93" s="440">
        <v>3</v>
      </c>
    </row>
    <row r="94" spans="1:24" ht="17.25" customHeight="1">
      <c r="A94" s="602" t="s">
        <v>144</v>
      </c>
      <c r="B94" s="602"/>
      <c r="C94" s="603"/>
      <c r="D94" s="440">
        <v>539</v>
      </c>
      <c r="E94" s="440"/>
      <c r="F94" s="440"/>
      <c r="G94" s="441">
        <v>1</v>
      </c>
      <c r="H94" s="441"/>
      <c r="I94" s="441"/>
      <c r="J94" s="441"/>
      <c r="K94" s="441"/>
      <c r="L94" s="440">
        <v>1</v>
      </c>
      <c r="M94" s="441"/>
      <c r="N94" s="441">
        <v>2</v>
      </c>
      <c r="O94" s="440">
        <v>1</v>
      </c>
      <c r="P94" s="440">
        <v>2</v>
      </c>
      <c r="Q94" s="440">
        <v>6</v>
      </c>
      <c r="R94" s="440">
        <v>14</v>
      </c>
      <c r="S94" s="440">
        <v>26</v>
      </c>
      <c r="T94" s="440">
        <v>40</v>
      </c>
      <c r="U94" s="440">
        <v>87</v>
      </c>
      <c r="V94" s="440">
        <v>105</v>
      </c>
      <c r="W94" s="440">
        <v>124</v>
      </c>
      <c r="X94" s="440">
        <v>130</v>
      </c>
    </row>
    <row r="95" spans="1:24" ht="17.25" customHeight="1">
      <c r="A95" s="34"/>
      <c r="B95" s="602" t="s">
        <v>574</v>
      </c>
      <c r="C95" s="603"/>
      <c r="D95" s="440">
        <v>5</v>
      </c>
      <c r="E95" s="441"/>
      <c r="F95" s="441"/>
      <c r="G95" s="441"/>
      <c r="H95" s="441"/>
      <c r="I95" s="441"/>
      <c r="J95" s="441"/>
      <c r="K95" s="441"/>
      <c r="L95" s="441"/>
      <c r="M95" s="441"/>
      <c r="N95" s="441"/>
      <c r="O95" s="441"/>
      <c r="P95" s="441"/>
      <c r="Q95" s="441"/>
      <c r="R95" s="441"/>
      <c r="S95" s="441">
        <v>2</v>
      </c>
      <c r="T95" s="441"/>
      <c r="U95" s="441"/>
      <c r="V95" s="441">
        <v>1</v>
      </c>
      <c r="W95" s="441"/>
      <c r="X95" s="441">
        <v>2</v>
      </c>
    </row>
    <row r="96" spans="1:24" ht="17.25" customHeight="1">
      <c r="A96" s="34"/>
      <c r="B96" s="602" t="s">
        <v>327</v>
      </c>
      <c r="C96" s="603"/>
      <c r="D96" s="440">
        <v>342</v>
      </c>
      <c r="E96" s="441"/>
      <c r="F96" s="441"/>
      <c r="G96" s="441"/>
      <c r="H96" s="441"/>
      <c r="I96" s="441"/>
      <c r="J96" s="441"/>
      <c r="K96" s="441"/>
      <c r="L96" s="441"/>
      <c r="M96" s="441"/>
      <c r="N96" s="441"/>
      <c r="O96" s="440"/>
      <c r="P96" s="440">
        <v>2</v>
      </c>
      <c r="Q96" s="440">
        <v>4</v>
      </c>
      <c r="R96" s="440">
        <v>10</v>
      </c>
      <c r="S96" s="440">
        <v>11</v>
      </c>
      <c r="T96" s="440">
        <v>23</v>
      </c>
      <c r="U96" s="440">
        <v>52</v>
      </c>
      <c r="V96" s="440">
        <v>67</v>
      </c>
      <c r="W96" s="440">
        <v>79</v>
      </c>
      <c r="X96" s="440">
        <v>94</v>
      </c>
    </row>
    <row r="97" spans="1:24" ht="17.25" customHeight="1">
      <c r="A97" s="34"/>
      <c r="B97" s="602" t="s">
        <v>328</v>
      </c>
      <c r="C97" s="603"/>
      <c r="D97" s="440">
        <v>2</v>
      </c>
      <c r="E97" s="441"/>
      <c r="F97" s="441"/>
      <c r="G97" s="441"/>
      <c r="H97" s="441"/>
      <c r="I97" s="441"/>
      <c r="J97" s="441"/>
      <c r="K97" s="441"/>
      <c r="L97" s="441"/>
      <c r="M97" s="441"/>
      <c r="N97" s="441"/>
      <c r="O97" s="441"/>
      <c r="P97" s="441"/>
      <c r="Q97" s="441"/>
      <c r="R97" s="441"/>
      <c r="S97" s="441"/>
      <c r="T97" s="440">
        <v>1</v>
      </c>
      <c r="U97" s="440">
        <v>1</v>
      </c>
      <c r="V97" s="440"/>
      <c r="W97" s="440"/>
      <c r="X97" s="441"/>
    </row>
    <row r="98" spans="1:24" ht="17.25" customHeight="1">
      <c r="A98" s="34"/>
      <c r="B98" s="602" t="s">
        <v>329</v>
      </c>
      <c r="C98" s="603"/>
      <c r="D98" s="440">
        <v>54</v>
      </c>
      <c r="E98" s="441"/>
      <c r="F98" s="440"/>
      <c r="G98" s="441"/>
      <c r="H98" s="441"/>
      <c r="I98" s="441"/>
      <c r="J98" s="441"/>
      <c r="K98" s="441"/>
      <c r="L98" s="441"/>
      <c r="M98" s="441"/>
      <c r="N98" s="441">
        <v>1</v>
      </c>
      <c r="O98" s="441"/>
      <c r="P98" s="441"/>
      <c r="Q98" s="440"/>
      <c r="R98" s="441">
        <v>1</v>
      </c>
      <c r="S98" s="441">
        <v>4</v>
      </c>
      <c r="T98" s="440">
        <v>2</v>
      </c>
      <c r="U98" s="440">
        <v>15</v>
      </c>
      <c r="V98" s="440">
        <v>9</v>
      </c>
      <c r="W98" s="440">
        <v>11</v>
      </c>
      <c r="X98" s="441">
        <v>11</v>
      </c>
    </row>
    <row r="99" spans="1:24" ht="17.25" customHeight="1">
      <c r="A99" s="34"/>
      <c r="B99" s="602" t="s">
        <v>330</v>
      </c>
      <c r="C99" s="603"/>
      <c r="D99" s="440">
        <v>9</v>
      </c>
      <c r="E99" s="441"/>
      <c r="F99" s="441"/>
      <c r="G99" s="441"/>
      <c r="H99" s="441"/>
      <c r="I99" s="441"/>
      <c r="J99" s="441"/>
      <c r="K99" s="441"/>
      <c r="L99" s="441">
        <v>1</v>
      </c>
      <c r="M99" s="441"/>
      <c r="N99" s="441"/>
      <c r="O99" s="441"/>
      <c r="P99" s="441"/>
      <c r="Q99" s="441">
        <v>1</v>
      </c>
      <c r="R99" s="441"/>
      <c r="S99" s="441">
        <v>2</v>
      </c>
      <c r="T99" s="440"/>
      <c r="U99" s="441">
        <v>1</v>
      </c>
      <c r="V99" s="440">
        <v>2</v>
      </c>
      <c r="W99" s="440">
        <v>1</v>
      </c>
      <c r="X99" s="440">
        <v>1</v>
      </c>
    </row>
    <row r="100" spans="1:24" ht="17.25" customHeight="1">
      <c r="A100" s="34"/>
      <c r="B100" s="602" t="s">
        <v>331</v>
      </c>
      <c r="C100" s="603"/>
      <c r="D100" s="440">
        <v>127</v>
      </c>
      <c r="E100" s="440"/>
      <c r="F100" s="441"/>
      <c r="G100" s="441">
        <v>1</v>
      </c>
      <c r="H100" s="441"/>
      <c r="I100" s="441"/>
      <c r="J100" s="441"/>
      <c r="K100" s="441"/>
      <c r="L100" s="440"/>
      <c r="M100" s="441"/>
      <c r="N100" s="441">
        <v>1</v>
      </c>
      <c r="O100" s="441">
        <v>1</v>
      </c>
      <c r="P100" s="441"/>
      <c r="Q100" s="440">
        <v>1</v>
      </c>
      <c r="R100" s="440">
        <v>3</v>
      </c>
      <c r="S100" s="440">
        <v>7</v>
      </c>
      <c r="T100" s="440">
        <v>14</v>
      </c>
      <c r="U100" s="440">
        <v>18</v>
      </c>
      <c r="V100" s="440">
        <v>26</v>
      </c>
      <c r="W100" s="440">
        <v>33</v>
      </c>
      <c r="X100" s="440">
        <v>22</v>
      </c>
    </row>
    <row r="101" spans="1:24" ht="17.25" customHeight="1">
      <c r="A101" s="602" t="s">
        <v>145</v>
      </c>
      <c r="B101" s="602"/>
      <c r="C101" s="603"/>
      <c r="D101" s="440">
        <v>140</v>
      </c>
      <c r="E101" s="440"/>
      <c r="F101" s="441"/>
      <c r="G101" s="441"/>
      <c r="H101" s="441"/>
      <c r="I101" s="441">
        <v>1</v>
      </c>
      <c r="J101" s="441"/>
      <c r="K101" s="441">
        <v>1</v>
      </c>
      <c r="L101" s="441"/>
      <c r="M101" s="440">
        <v>1</v>
      </c>
      <c r="N101" s="440"/>
      <c r="O101" s="441">
        <v>3</v>
      </c>
      <c r="P101" s="440">
        <v>6</v>
      </c>
      <c r="Q101" s="440">
        <v>4</v>
      </c>
      <c r="R101" s="440">
        <v>7</v>
      </c>
      <c r="S101" s="440">
        <v>14</v>
      </c>
      <c r="T101" s="440">
        <v>15</v>
      </c>
      <c r="U101" s="440">
        <v>21</v>
      </c>
      <c r="V101" s="440">
        <v>25</v>
      </c>
      <c r="W101" s="440">
        <v>23</v>
      </c>
      <c r="X101" s="440">
        <v>19</v>
      </c>
    </row>
    <row r="102" spans="1:24" ht="17.25" customHeight="1">
      <c r="A102" s="189"/>
      <c r="B102" s="602" t="s">
        <v>332</v>
      </c>
      <c r="C102" s="603"/>
      <c r="D102" s="440">
        <v>13</v>
      </c>
      <c r="E102" s="441"/>
      <c r="F102" s="441"/>
      <c r="G102" s="441"/>
      <c r="H102" s="441"/>
      <c r="I102" s="441"/>
      <c r="J102" s="441"/>
      <c r="K102" s="441"/>
      <c r="L102" s="441"/>
      <c r="M102" s="441"/>
      <c r="N102" s="441"/>
      <c r="O102" s="441"/>
      <c r="P102" s="441">
        <v>1</v>
      </c>
      <c r="Q102" s="441"/>
      <c r="R102" s="441">
        <v>1</v>
      </c>
      <c r="S102" s="441">
        <v>2</v>
      </c>
      <c r="T102" s="440">
        <v>1</v>
      </c>
      <c r="U102" s="440">
        <v>2</v>
      </c>
      <c r="V102" s="440">
        <v>1</v>
      </c>
      <c r="W102" s="441">
        <v>2</v>
      </c>
      <c r="X102" s="440">
        <v>3</v>
      </c>
    </row>
    <row r="103" spans="1:24" ht="17.25" customHeight="1">
      <c r="A103" s="34"/>
      <c r="B103" s="602" t="s">
        <v>333</v>
      </c>
      <c r="C103" s="603"/>
      <c r="D103" s="440">
        <v>19</v>
      </c>
      <c r="E103" s="441"/>
      <c r="F103" s="441"/>
      <c r="G103" s="441"/>
      <c r="H103" s="441"/>
      <c r="I103" s="441"/>
      <c r="J103" s="441"/>
      <c r="K103" s="441"/>
      <c r="L103" s="441"/>
      <c r="M103" s="441"/>
      <c r="N103" s="441"/>
      <c r="O103" s="441">
        <v>1</v>
      </c>
      <c r="P103" s="440"/>
      <c r="Q103" s="441">
        <v>1</v>
      </c>
      <c r="R103" s="440">
        <v>1</v>
      </c>
      <c r="S103" s="440">
        <v>2</v>
      </c>
      <c r="T103" s="440">
        <v>1</v>
      </c>
      <c r="U103" s="440"/>
      <c r="V103" s="440">
        <v>5</v>
      </c>
      <c r="W103" s="440">
        <v>3</v>
      </c>
      <c r="X103" s="440">
        <v>5</v>
      </c>
    </row>
    <row r="104" spans="1:24" ht="17.25" customHeight="1">
      <c r="A104" s="34"/>
      <c r="B104" s="602" t="s">
        <v>334</v>
      </c>
      <c r="C104" s="603"/>
      <c r="D104" s="440">
        <v>47</v>
      </c>
      <c r="E104" s="440"/>
      <c r="F104" s="441"/>
      <c r="G104" s="441"/>
      <c r="H104" s="441"/>
      <c r="I104" s="441"/>
      <c r="J104" s="441"/>
      <c r="K104" s="441">
        <v>1</v>
      </c>
      <c r="L104" s="441"/>
      <c r="M104" s="441">
        <v>1</v>
      </c>
      <c r="N104" s="440"/>
      <c r="O104" s="441">
        <v>1</v>
      </c>
      <c r="P104" s="440">
        <v>3</v>
      </c>
      <c r="Q104" s="440">
        <v>2</v>
      </c>
      <c r="R104" s="440">
        <v>3</v>
      </c>
      <c r="S104" s="440">
        <v>8</v>
      </c>
      <c r="T104" s="440">
        <v>8</v>
      </c>
      <c r="U104" s="440">
        <v>9</v>
      </c>
      <c r="V104" s="440">
        <v>5</v>
      </c>
      <c r="W104" s="440">
        <v>4</v>
      </c>
      <c r="X104" s="440">
        <v>2</v>
      </c>
    </row>
    <row r="105" spans="1:24" ht="17.25" customHeight="1">
      <c r="A105" s="34"/>
      <c r="B105" s="189"/>
      <c r="C105" s="191" t="s">
        <v>335</v>
      </c>
      <c r="D105" s="440">
        <v>32</v>
      </c>
      <c r="E105" s="441"/>
      <c r="F105" s="441"/>
      <c r="G105" s="441"/>
      <c r="H105" s="441"/>
      <c r="I105" s="441"/>
      <c r="J105" s="441"/>
      <c r="K105" s="441"/>
      <c r="L105" s="441"/>
      <c r="M105" s="441"/>
      <c r="N105" s="441"/>
      <c r="O105" s="441">
        <v>1</v>
      </c>
      <c r="P105" s="440">
        <v>1</v>
      </c>
      <c r="Q105" s="441">
        <v>1</v>
      </c>
      <c r="R105" s="440">
        <v>3</v>
      </c>
      <c r="S105" s="440">
        <v>5</v>
      </c>
      <c r="T105" s="440">
        <v>6</v>
      </c>
      <c r="U105" s="440">
        <v>6</v>
      </c>
      <c r="V105" s="440">
        <v>5</v>
      </c>
      <c r="W105" s="440">
        <v>3</v>
      </c>
      <c r="X105" s="441">
        <v>1</v>
      </c>
    </row>
    <row r="106" spans="1:24" ht="17.25" customHeight="1">
      <c r="A106" s="34"/>
      <c r="B106" s="189"/>
      <c r="C106" s="187" t="s">
        <v>336</v>
      </c>
      <c r="D106" s="440">
        <v>15</v>
      </c>
      <c r="E106" s="440"/>
      <c r="F106" s="441"/>
      <c r="G106" s="441"/>
      <c r="H106" s="441"/>
      <c r="I106" s="441"/>
      <c r="J106" s="441"/>
      <c r="K106" s="441">
        <v>1</v>
      </c>
      <c r="L106" s="441"/>
      <c r="M106" s="441">
        <v>1</v>
      </c>
      <c r="N106" s="440"/>
      <c r="O106" s="441"/>
      <c r="P106" s="440">
        <v>2</v>
      </c>
      <c r="Q106" s="440">
        <v>1</v>
      </c>
      <c r="R106" s="440"/>
      <c r="S106" s="440">
        <v>3</v>
      </c>
      <c r="T106" s="440">
        <v>2</v>
      </c>
      <c r="U106" s="440">
        <v>3</v>
      </c>
      <c r="V106" s="440"/>
      <c r="W106" s="441">
        <v>1</v>
      </c>
      <c r="X106" s="440">
        <v>1</v>
      </c>
    </row>
    <row r="107" spans="1:24" ht="17.25" customHeight="1">
      <c r="A107" s="34"/>
      <c r="B107" s="602" t="s">
        <v>337</v>
      </c>
      <c r="C107" s="603"/>
      <c r="D107" s="440">
        <v>61</v>
      </c>
      <c r="E107" s="441"/>
      <c r="F107" s="441"/>
      <c r="G107" s="441"/>
      <c r="H107" s="441"/>
      <c r="I107" s="441">
        <v>1</v>
      </c>
      <c r="J107" s="441"/>
      <c r="K107" s="441"/>
      <c r="L107" s="441"/>
      <c r="M107" s="440"/>
      <c r="N107" s="441"/>
      <c r="O107" s="441">
        <v>1</v>
      </c>
      <c r="P107" s="441">
        <v>2</v>
      </c>
      <c r="Q107" s="440">
        <v>1</v>
      </c>
      <c r="R107" s="440">
        <v>2</v>
      </c>
      <c r="S107" s="440">
        <v>2</v>
      </c>
      <c r="T107" s="440">
        <v>5</v>
      </c>
      <c r="U107" s="440">
        <v>10</v>
      </c>
      <c r="V107" s="440">
        <v>14</v>
      </c>
      <c r="W107" s="440">
        <v>14</v>
      </c>
      <c r="X107" s="440">
        <v>9</v>
      </c>
    </row>
    <row r="108" spans="1:24" ht="17.25" customHeight="1">
      <c r="A108" s="602" t="s">
        <v>146</v>
      </c>
      <c r="B108" s="602"/>
      <c r="C108" s="603"/>
      <c r="D108" s="440">
        <v>5</v>
      </c>
      <c r="E108" s="441"/>
      <c r="F108" s="441"/>
      <c r="G108" s="441"/>
      <c r="H108" s="441"/>
      <c r="I108" s="441"/>
      <c r="J108" s="441"/>
      <c r="K108" s="441"/>
      <c r="L108" s="441"/>
      <c r="M108" s="441"/>
      <c r="N108" s="441"/>
      <c r="O108" s="441"/>
      <c r="P108" s="441"/>
      <c r="Q108" s="441"/>
      <c r="R108" s="441"/>
      <c r="S108" s="441"/>
      <c r="T108" s="441"/>
      <c r="U108" s="440">
        <v>3</v>
      </c>
      <c r="V108" s="440">
        <v>1</v>
      </c>
      <c r="W108" s="440"/>
      <c r="X108" s="440">
        <v>1</v>
      </c>
    </row>
    <row r="109" spans="1:24" ht="17.25" customHeight="1">
      <c r="A109" s="602" t="s">
        <v>147</v>
      </c>
      <c r="B109" s="602"/>
      <c r="C109" s="603"/>
      <c r="D109" s="440">
        <v>12</v>
      </c>
      <c r="E109" s="441"/>
      <c r="F109" s="441"/>
      <c r="G109" s="441"/>
      <c r="H109" s="441"/>
      <c r="I109" s="441">
        <v>1</v>
      </c>
      <c r="J109" s="441"/>
      <c r="K109" s="440"/>
      <c r="L109" s="441"/>
      <c r="M109" s="441"/>
      <c r="N109" s="440"/>
      <c r="O109" s="441"/>
      <c r="P109" s="440"/>
      <c r="Q109" s="441">
        <v>1</v>
      </c>
      <c r="R109" s="440">
        <v>1</v>
      </c>
      <c r="S109" s="440"/>
      <c r="T109" s="440">
        <v>2</v>
      </c>
      <c r="U109" s="440">
        <v>5</v>
      </c>
      <c r="V109" s="440">
        <v>1</v>
      </c>
      <c r="W109" s="440">
        <v>1</v>
      </c>
      <c r="X109" s="440"/>
    </row>
    <row r="110" spans="1:24" ht="4.5" customHeight="1" thickBot="1">
      <c r="A110" s="194"/>
      <c r="B110" s="194"/>
      <c r="C110" s="195"/>
      <c r="D110" s="26"/>
      <c r="E110" s="27"/>
      <c r="F110" s="28"/>
      <c r="G110" s="28"/>
      <c r="H110" s="17"/>
      <c r="I110" s="17"/>
      <c r="J110" s="17"/>
      <c r="K110" s="17"/>
      <c r="L110" s="17"/>
      <c r="M110" s="17"/>
      <c r="N110" s="17"/>
      <c r="O110" s="17"/>
      <c r="P110" s="17"/>
      <c r="Q110" s="17"/>
      <c r="R110" s="17"/>
      <c r="S110" s="17"/>
      <c r="T110" s="17"/>
      <c r="U110" s="17"/>
      <c r="V110" s="17"/>
      <c r="W110" s="17"/>
      <c r="X110" s="29"/>
    </row>
    <row r="111" spans="1:24" ht="17.25" customHeight="1">
      <c r="A111" s="30"/>
      <c r="B111" s="31"/>
      <c r="C111" s="31"/>
      <c r="D111" s="20"/>
      <c r="E111" s="188"/>
      <c r="F111" s="188"/>
      <c r="G111" s="188"/>
      <c r="H111" s="188"/>
      <c r="I111" s="188"/>
      <c r="J111" s="188"/>
      <c r="K111" s="188"/>
      <c r="L111" s="188"/>
      <c r="M111" s="188"/>
      <c r="N111" s="188"/>
      <c r="O111" s="188"/>
      <c r="P111" s="188"/>
      <c r="Q111" s="188"/>
      <c r="R111" s="188"/>
      <c r="S111" s="188"/>
      <c r="T111" s="20"/>
      <c r="U111" s="188"/>
      <c r="V111" s="20"/>
      <c r="W111" s="20"/>
      <c r="X111" s="20"/>
    </row>
    <row r="112" spans="1:24" ht="22.5" customHeight="1">
      <c r="A112" s="607" t="s">
        <v>733</v>
      </c>
      <c r="B112" s="607"/>
      <c r="C112" s="607"/>
      <c r="D112" s="607"/>
      <c r="E112" s="607"/>
      <c r="F112" s="607"/>
      <c r="G112" s="607"/>
      <c r="H112" s="607"/>
      <c r="I112" s="607"/>
      <c r="J112" s="607"/>
      <c r="K112" s="607"/>
      <c r="L112" s="607"/>
      <c r="M112" s="607"/>
      <c r="N112" s="607"/>
      <c r="O112" s="607"/>
      <c r="P112" s="607"/>
      <c r="Q112" s="607"/>
      <c r="R112" s="607"/>
      <c r="S112" s="607"/>
      <c r="T112" s="607"/>
      <c r="U112" s="607"/>
      <c r="V112" s="607"/>
      <c r="W112" s="607"/>
      <c r="X112" s="607"/>
    </row>
    <row r="113" spans="1:24" ht="12" customHeight="1" thickBot="1">
      <c r="A113" s="197"/>
      <c r="B113" s="198"/>
      <c r="C113" s="198"/>
      <c r="D113" s="199"/>
      <c r="E113" s="199"/>
      <c r="F113" s="199"/>
      <c r="G113" s="199"/>
      <c r="H113" s="199"/>
      <c r="I113" s="199"/>
      <c r="J113" s="199"/>
      <c r="K113" s="199"/>
      <c r="L113" s="199"/>
      <c r="M113" s="199"/>
      <c r="N113" s="199"/>
      <c r="O113" s="199"/>
      <c r="P113" s="199"/>
      <c r="Q113" s="199"/>
      <c r="R113" s="199"/>
      <c r="S113" s="199"/>
      <c r="T113" s="199"/>
      <c r="U113" s="199"/>
      <c r="V113" s="199"/>
      <c r="W113" s="199"/>
      <c r="X113" s="12"/>
    </row>
    <row r="114" spans="1:24" s="165" customFormat="1" ht="19.5" customHeight="1">
      <c r="A114" s="608" t="s">
        <v>317</v>
      </c>
      <c r="B114" s="608"/>
      <c r="C114" s="608"/>
      <c r="D114" s="448" t="s">
        <v>535</v>
      </c>
      <c r="E114" s="168">
        <v>0</v>
      </c>
      <c r="F114" s="168">
        <v>1</v>
      </c>
      <c r="G114" s="89">
        <v>5</v>
      </c>
      <c r="H114" s="89">
        <v>10</v>
      </c>
      <c r="I114" s="89">
        <v>15</v>
      </c>
      <c r="J114" s="89">
        <v>20</v>
      </c>
      <c r="K114" s="89">
        <v>25</v>
      </c>
      <c r="L114" s="89">
        <v>30</v>
      </c>
      <c r="M114" s="89">
        <v>35</v>
      </c>
      <c r="N114" s="174">
        <v>40</v>
      </c>
      <c r="O114" s="89">
        <v>45</v>
      </c>
      <c r="P114" s="89">
        <v>50</v>
      </c>
      <c r="Q114" s="89">
        <v>55</v>
      </c>
      <c r="R114" s="89">
        <v>60</v>
      </c>
      <c r="S114" s="89">
        <v>65</v>
      </c>
      <c r="T114" s="89">
        <v>70</v>
      </c>
      <c r="U114" s="89">
        <v>75</v>
      </c>
      <c r="V114" s="89">
        <v>80</v>
      </c>
      <c r="W114" s="89">
        <v>85</v>
      </c>
      <c r="X114" s="449">
        <v>90</v>
      </c>
    </row>
    <row r="115" spans="1:24" s="165" customFormat="1" ht="15">
      <c r="A115" s="608"/>
      <c r="B115" s="608"/>
      <c r="C115" s="608"/>
      <c r="D115" s="169"/>
      <c r="E115" s="167"/>
      <c r="F115" s="170" t="s">
        <v>517</v>
      </c>
      <c r="G115" s="170" t="s">
        <v>517</v>
      </c>
      <c r="H115" s="170" t="s">
        <v>517</v>
      </c>
      <c r="I115" s="170" t="s">
        <v>517</v>
      </c>
      <c r="J115" s="170" t="s">
        <v>517</v>
      </c>
      <c r="K115" s="170" t="s">
        <v>517</v>
      </c>
      <c r="L115" s="170" t="s">
        <v>517</v>
      </c>
      <c r="M115" s="170" t="s">
        <v>517</v>
      </c>
      <c r="N115" s="170" t="s">
        <v>517</v>
      </c>
      <c r="O115" s="170" t="s">
        <v>517</v>
      </c>
      <c r="P115" s="170" t="s">
        <v>517</v>
      </c>
      <c r="Q115" s="170" t="s">
        <v>517</v>
      </c>
      <c r="R115" s="170" t="s">
        <v>517</v>
      </c>
      <c r="S115" s="170" t="s">
        <v>517</v>
      </c>
      <c r="T115" s="170" t="s">
        <v>517</v>
      </c>
      <c r="U115" s="170" t="s">
        <v>517</v>
      </c>
      <c r="V115" s="170" t="s">
        <v>517</v>
      </c>
      <c r="W115" s="170" t="s">
        <v>517</v>
      </c>
      <c r="X115" s="609" t="s">
        <v>713</v>
      </c>
    </row>
    <row r="116" spans="1:24" s="165" customFormat="1" ht="28.5">
      <c r="A116" s="608"/>
      <c r="B116" s="608"/>
      <c r="C116" s="608"/>
      <c r="D116" s="171" t="s">
        <v>669</v>
      </c>
      <c r="E116" s="172" t="s">
        <v>512</v>
      </c>
      <c r="F116" s="168" t="s">
        <v>380</v>
      </c>
      <c r="G116" s="173" t="s">
        <v>518</v>
      </c>
      <c r="H116" s="89" t="s">
        <v>519</v>
      </c>
      <c r="I116" s="174" t="s">
        <v>520</v>
      </c>
      <c r="J116" s="174" t="s">
        <v>521</v>
      </c>
      <c r="K116" s="174" t="s">
        <v>522</v>
      </c>
      <c r="L116" s="175" t="s">
        <v>523</v>
      </c>
      <c r="M116" s="89" t="s">
        <v>524</v>
      </c>
      <c r="N116" s="174" t="s">
        <v>525</v>
      </c>
      <c r="O116" s="175" t="s">
        <v>526</v>
      </c>
      <c r="P116" s="89" t="s">
        <v>527</v>
      </c>
      <c r="Q116" s="174" t="s">
        <v>528</v>
      </c>
      <c r="R116" s="174" t="s">
        <v>529</v>
      </c>
      <c r="S116" s="174" t="s">
        <v>530</v>
      </c>
      <c r="T116" s="174" t="s">
        <v>531</v>
      </c>
      <c r="U116" s="174" t="s">
        <v>532</v>
      </c>
      <c r="V116" s="174" t="s">
        <v>533</v>
      </c>
      <c r="W116" s="174" t="s">
        <v>534</v>
      </c>
      <c r="X116" s="609"/>
    </row>
    <row r="117" spans="1:24" ht="3" customHeight="1">
      <c r="A117" s="176"/>
      <c r="B117" s="176"/>
      <c r="C117" s="176"/>
      <c r="D117" s="177"/>
      <c r="E117" s="178"/>
      <c r="F117" s="179"/>
      <c r="G117" s="180"/>
      <c r="H117" s="181"/>
      <c r="I117" s="182"/>
      <c r="J117" s="182"/>
      <c r="K117" s="182"/>
      <c r="L117" s="183"/>
      <c r="M117" s="181"/>
      <c r="N117" s="182"/>
      <c r="O117" s="183"/>
      <c r="P117" s="181"/>
      <c r="Q117" s="182"/>
      <c r="R117" s="182"/>
      <c r="S117" s="182"/>
      <c r="T117" s="182"/>
      <c r="U117" s="182"/>
      <c r="V117" s="182"/>
      <c r="W117" s="8"/>
      <c r="X117" s="184"/>
    </row>
    <row r="118" spans="1:24" ht="4.5" customHeight="1">
      <c r="A118" s="185"/>
      <c r="B118" s="185"/>
      <c r="C118" s="186"/>
      <c r="D118" s="21"/>
      <c r="E118" s="22"/>
      <c r="F118" s="23"/>
      <c r="G118" s="23"/>
      <c r="H118" s="8"/>
      <c r="I118" s="8"/>
      <c r="J118" s="8"/>
      <c r="K118" s="8"/>
      <c r="L118" s="8"/>
      <c r="M118" s="8"/>
      <c r="N118" s="8"/>
      <c r="O118" s="8"/>
      <c r="P118" s="8"/>
      <c r="Q118" s="8"/>
      <c r="R118" s="8"/>
      <c r="S118" s="8"/>
      <c r="T118" s="8"/>
      <c r="U118" s="8"/>
      <c r="V118" s="8"/>
      <c r="W118" s="24"/>
      <c r="X118" s="25"/>
    </row>
    <row r="119" spans="1:24" ht="17.25" customHeight="1">
      <c r="A119" s="602" t="s">
        <v>148</v>
      </c>
      <c r="B119" s="602"/>
      <c r="C119" s="603"/>
      <c r="D119" s="440">
        <v>78</v>
      </c>
      <c r="E119" s="441"/>
      <c r="F119" s="441"/>
      <c r="G119" s="441"/>
      <c r="H119" s="441"/>
      <c r="I119" s="441"/>
      <c r="J119" s="441"/>
      <c r="K119" s="441"/>
      <c r="L119" s="441"/>
      <c r="M119" s="440"/>
      <c r="N119" s="441"/>
      <c r="O119" s="440"/>
      <c r="P119" s="441"/>
      <c r="Q119" s="440"/>
      <c r="R119" s="441"/>
      <c r="S119" s="440">
        <v>6</v>
      </c>
      <c r="T119" s="440">
        <v>6</v>
      </c>
      <c r="U119" s="440">
        <v>15</v>
      </c>
      <c r="V119" s="440">
        <v>17</v>
      </c>
      <c r="W119" s="440">
        <v>19</v>
      </c>
      <c r="X119" s="440">
        <v>15</v>
      </c>
    </row>
    <row r="120" spans="1:24" ht="17.25" customHeight="1">
      <c r="A120" s="34"/>
      <c r="B120" s="604" t="s">
        <v>338</v>
      </c>
      <c r="C120" s="605"/>
      <c r="D120" s="440">
        <v>4</v>
      </c>
      <c r="E120" s="441"/>
      <c r="F120" s="441"/>
      <c r="G120" s="441"/>
      <c r="H120" s="441"/>
      <c r="I120" s="441"/>
      <c r="J120" s="441"/>
      <c r="K120" s="441"/>
      <c r="L120" s="441"/>
      <c r="M120" s="441"/>
      <c r="N120" s="441"/>
      <c r="O120" s="441"/>
      <c r="P120" s="441"/>
      <c r="Q120" s="441"/>
      <c r="R120" s="441"/>
      <c r="S120" s="441">
        <v>1</v>
      </c>
      <c r="T120" s="440"/>
      <c r="U120" s="441">
        <v>1</v>
      </c>
      <c r="V120" s="440">
        <v>1</v>
      </c>
      <c r="W120" s="440">
        <v>1</v>
      </c>
      <c r="X120" s="440"/>
    </row>
    <row r="121" spans="1:24" ht="17.25" customHeight="1">
      <c r="A121" s="34"/>
      <c r="B121" s="602" t="s">
        <v>339</v>
      </c>
      <c r="C121" s="603"/>
      <c r="D121" s="440">
        <v>68</v>
      </c>
      <c r="E121" s="441"/>
      <c r="F121" s="441"/>
      <c r="G121" s="441"/>
      <c r="H121" s="441"/>
      <c r="I121" s="441"/>
      <c r="J121" s="441"/>
      <c r="K121" s="441"/>
      <c r="L121" s="441"/>
      <c r="M121" s="440"/>
      <c r="N121" s="441"/>
      <c r="O121" s="440"/>
      <c r="P121" s="441"/>
      <c r="Q121" s="440"/>
      <c r="R121" s="441"/>
      <c r="S121" s="440">
        <v>5</v>
      </c>
      <c r="T121" s="440">
        <v>6</v>
      </c>
      <c r="U121" s="440">
        <v>11</v>
      </c>
      <c r="V121" s="440">
        <v>16</v>
      </c>
      <c r="W121" s="440">
        <v>15</v>
      </c>
      <c r="X121" s="440">
        <v>15</v>
      </c>
    </row>
    <row r="122" spans="1:24" ht="17.25" customHeight="1">
      <c r="A122" s="34"/>
      <c r="B122" s="189"/>
      <c r="C122" s="187" t="s">
        <v>340</v>
      </c>
      <c r="D122" s="440">
        <v>10</v>
      </c>
      <c r="E122" s="441"/>
      <c r="F122" s="441"/>
      <c r="G122" s="441"/>
      <c r="H122" s="441"/>
      <c r="I122" s="441"/>
      <c r="J122" s="441"/>
      <c r="K122" s="441"/>
      <c r="L122" s="441"/>
      <c r="M122" s="440"/>
      <c r="N122" s="441"/>
      <c r="O122" s="440"/>
      <c r="P122" s="441"/>
      <c r="Q122" s="441"/>
      <c r="R122" s="441"/>
      <c r="S122" s="440">
        <v>1</v>
      </c>
      <c r="T122" s="440"/>
      <c r="U122" s="440">
        <v>1</v>
      </c>
      <c r="V122" s="440">
        <v>4</v>
      </c>
      <c r="W122" s="440">
        <v>1</v>
      </c>
      <c r="X122" s="440">
        <v>3</v>
      </c>
    </row>
    <row r="123" spans="1:24" ht="17.25" customHeight="1">
      <c r="A123" s="34"/>
      <c r="B123" s="189"/>
      <c r="C123" s="187" t="s">
        <v>341</v>
      </c>
      <c r="D123" s="440">
        <v>38</v>
      </c>
      <c r="E123" s="441"/>
      <c r="F123" s="441"/>
      <c r="G123" s="441"/>
      <c r="H123" s="441"/>
      <c r="I123" s="441"/>
      <c r="J123" s="441"/>
      <c r="K123" s="441"/>
      <c r="L123" s="441"/>
      <c r="M123" s="441"/>
      <c r="N123" s="441"/>
      <c r="O123" s="441"/>
      <c r="P123" s="441"/>
      <c r="Q123" s="440"/>
      <c r="R123" s="441"/>
      <c r="S123" s="441">
        <v>4</v>
      </c>
      <c r="T123" s="440">
        <v>5</v>
      </c>
      <c r="U123" s="440">
        <v>7</v>
      </c>
      <c r="V123" s="440">
        <v>10</v>
      </c>
      <c r="W123" s="440">
        <v>7</v>
      </c>
      <c r="X123" s="440">
        <v>5</v>
      </c>
    </row>
    <row r="124" spans="1:24" ht="17.25" customHeight="1">
      <c r="A124" s="34"/>
      <c r="B124" s="189"/>
      <c r="C124" s="187" t="s">
        <v>342</v>
      </c>
      <c r="D124" s="440">
        <v>20</v>
      </c>
      <c r="E124" s="441"/>
      <c r="F124" s="441"/>
      <c r="G124" s="441"/>
      <c r="H124" s="441"/>
      <c r="I124" s="441"/>
      <c r="J124" s="441"/>
      <c r="K124" s="441"/>
      <c r="L124" s="441"/>
      <c r="M124" s="441"/>
      <c r="N124" s="441"/>
      <c r="O124" s="441"/>
      <c r="P124" s="441"/>
      <c r="Q124" s="441"/>
      <c r="R124" s="441"/>
      <c r="S124" s="441"/>
      <c r="T124" s="440">
        <v>1</v>
      </c>
      <c r="U124" s="441">
        <v>3</v>
      </c>
      <c r="V124" s="440">
        <v>2</v>
      </c>
      <c r="W124" s="440">
        <v>7</v>
      </c>
      <c r="X124" s="440">
        <v>7</v>
      </c>
    </row>
    <row r="125" spans="1:24" ht="17.25" customHeight="1">
      <c r="A125" s="34"/>
      <c r="B125" s="602" t="s">
        <v>343</v>
      </c>
      <c r="C125" s="603"/>
      <c r="D125" s="440">
        <v>6</v>
      </c>
      <c r="E125" s="441"/>
      <c r="F125" s="441"/>
      <c r="G125" s="441"/>
      <c r="H125" s="441"/>
      <c r="I125" s="441"/>
      <c r="J125" s="441"/>
      <c r="K125" s="441"/>
      <c r="L125" s="441"/>
      <c r="M125" s="441"/>
      <c r="N125" s="441"/>
      <c r="O125" s="441"/>
      <c r="P125" s="441"/>
      <c r="Q125" s="441"/>
      <c r="R125" s="441"/>
      <c r="S125" s="441"/>
      <c r="T125" s="441"/>
      <c r="U125" s="440">
        <v>3</v>
      </c>
      <c r="V125" s="440"/>
      <c r="W125" s="440">
        <v>3</v>
      </c>
      <c r="X125" s="440"/>
    </row>
    <row r="126" spans="1:24" ht="17.25" customHeight="1">
      <c r="A126" s="602" t="s">
        <v>149</v>
      </c>
      <c r="B126" s="602"/>
      <c r="C126" s="603"/>
      <c r="D126" s="440">
        <v>1</v>
      </c>
      <c r="E126" s="441"/>
      <c r="F126" s="441"/>
      <c r="G126" s="441"/>
      <c r="H126" s="441"/>
      <c r="I126" s="441"/>
      <c r="J126" s="441">
        <v>1</v>
      </c>
      <c r="K126" s="441"/>
      <c r="L126" s="441"/>
      <c r="M126" s="441"/>
      <c r="N126" s="441"/>
      <c r="O126" s="441"/>
      <c r="P126" s="441"/>
      <c r="Q126" s="441"/>
      <c r="R126" s="441"/>
      <c r="S126" s="441"/>
      <c r="T126" s="441"/>
      <c r="U126" s="441"/>
      <c r="V126" s="441"/>
      <c r="W126" s="441"/>
      <c r="X126" s="441"/>
    </row>
    <row r="127" spans="1:24" ht="17.25" customHeight="1">
      <c r="A127" s="602" t="s">
        <v>150</v>
      </c>
      <c r="B127" s="602"/>
      <c r="C127" s="603"/>
      <c r="D127" s="440">
        <v>5</v>
      </c>
      <c r="E127" s="441">
        <v>5</v>
      </c>
      <c r="F127" s="441"/>
      <c r="G127" s="441"/>
      <c r="H127" s="441"/>
      <c r="I127" s="441"/>
      <c r="J127" s="441"/>
      <c r="K127" s="441"/>
      <c r="L127" s="441"/>
      <c r="M127" s="441"/>
      <c r="N127" s="441"/>
      <c r="O127" s="441"/>
      <c r="P127" s="441"/>
      <c r="Q127" s="441"/>
      <c r="R127" s="441"/>
      <c r="S127" s="441"/>
      <c r="T127" s="441"/>
      <c r="U127" s="441"/>
      <c r="V127" s="441"/>
      <c r="W127" s="441"/>
      <c r="X127" s="441"/>
    </row>
    <row r="128" spans="1:24" ht="17.25" customHeight="1">
      <c r="A128" s="34"/>
      <c r="B128" s="604" t="s">
        <v>344</v>
      </c>
      <c r="C128" s="605"/>
      <c r="D128" s="440">
        <v>1</v>
      </c>
      <c r="E128" s="441">
        <v>1</v>
      </c>
      <c r="F128" s="441"/>
      <c r="G128" s="441"/>
      <c r="H128" s="441"/>
      <c r="I128" s="441"/>
      <c r="J128" s="441"/>
      <c r="K128" s="441"/>
      <c r="L128" s="441"/>
      <c r="M128" s="441"/>
      <c r="N128" s="441"/>
      <c r="O128" s="441"/>
      <c r="P128" s="441"/>
      <c r="Q128" s="441"/>
      <c r="R128" s="441"/>
      <c r="S128" s="441"/>
      <c r="T128" s="441"/>
      <c r="U128" s="441"/>
      <c r="V128" s="441"/>
      <c r="W128" s="441"/>
      <c r="X128" s="441"/>
    </row>
    <row r="129" spans="1:24" ht="17.25" customHeight="1">
      <c r="A129" s="34"/>
      <c r="B129" s="602" t="s">
        <v>345</v>
      </c>
      <c r="C129" s="603"/>
      <c r="D129" s="440"/>
      <c r="E129" s="441"/>
      <c r="F129" s="441"/>
      <c r="G129" s="441"/>
      <c r="H129" s="441"/>
      <c r="I129" s="441"/>
      <c r="J129" s="441"/>
      <c r="K129" s="441"/>
      <c r="L129" s="441"/>
      <c r="M129" s="441"/>
      <c r="N129" s="441"/>
      <c r="O129" s="441"/>
      <c r="P129" s="441"/>
      <c r="Q129" s="441"/>
      <c r="R129" s="441"/>
      <c r="S129" s="441"/>
      <c r="T129" s="441"/>
      <c r="U129" s="441"/>
      <c r="V129" s="441"/>
      <c r="W129" s="441"/>
      <c r="X129" s="441"/>
    </row>
    <row r="130" spans="1:24" ht="17.25" customHeight="1">
      <c r="A130" s="34"/>
      <c r="B130" s="604" t="s">
        <v>346</v>
      </c>
      <c r="C130" s="605"/>
      <c r="D130" s="440">
        <v>1</v>
      </c>
      <c r="E130" s="441">
        <v>1</v>
      </c>
      <c r="F130" s="441"/>
      <c r="G130" s="441"/>
      <c r="H130" s="441"/>
      <c r="I130" s="441"/>
      <c r="J130" s="441"/>
      <c r="K130" s="441"/>
      <c r="L130" s="441"/>
      <c r="M130" s="441"/>
      <c r="N130" s="441"/>
      <c r="O130" s="441"/>
      <c r="P130" s="441"/>
      <c r="Q130" s="441"/>
      <c r="R130" s="441"/>
      <c r="S130" s="441"/>
      <c r="T130" s="441"/>
      <c r="U130" s="441"/>
      <c r="V130" s="441"/>
      <c r="W130" s="441"/>
      <c r="X130" s="441"/>
    </row>
    <row r="131" spans="1:24" ht="17.25" customHeight="1">
      <c r="A131" s="34"/>
      <c r="B131" s="602" t="s">
        <v>347</v>
      </c>
      <c r="C131" s="603"/>
      <c r="D131" s="440"/>
      <c r="E131" s="441"/>
      <c r="F131" s="441"/>
      <c r="G131" s="441"/>
      <c r="H131" s="441"/>
      <c r="I131" s="441"/>
      <c r="J131" s="441"/>
      <c r="K131" s="441"/>
      <c r="L131" s="441"/>
      <c r="M131" s="441"/>
      <c r="N131" s="441"/>
      <c r="O131" s="441"/>
      <c r="P131" s="441"/>
      <c r="Q131" s="441"/>
      <c r="R131" s="441"/>
      <c r="S131" s="441"/>
      <c r="T131" s="441"/>
      <c r="U131" s="441"/>
      <c r="V131" s="441"/>
      <c r="W131" s="441"/>
      <c r="X131" s="441"/>
    </row>
    <row r="132" spans="1:24" ht="17.25" customHeight="1">
      <c r="A132" s="34"/>
      <c r="B132" s="604" t="s">
        <v>348</v>
      </c>
      <c r="C132" s="605"/>
      <c r="D132" s="440">
        <v>3</v>
      </c>
      <c r="E132" s="441">
        <v>3</v>
      </c>
      <c r="F132" s="441"/>
      <c r="G132" s="441"/>
      <c r="H132" s="441"/>
      <c r="I132" s="441"/>
      <c r="J132" s="441"/>
      <c r="K132" s="441"/>
      <c r="L132" s="441"/>
      <c r="M132" s="441"/>
      <c r="N132" s="441"/>
      <c r="O132" s="441"/>
      <c r="P132" s="441"/>
      <c r="Q132" s="441"/>
      <c r="R132" s="441"/>
      <c r="S132" s="441"/>
      <c r="T132" s="441"/>
      <c r="U132" s="441"/>
      <c r="V132" s="441"/>
      <c r="W132" s="441"/>
      <c r="X132" s="441"/>
    </row>
    <row r="133" spans="1:24" ht="17.25" customHeight="1">
      <c r="A133" s="34"/>
      <c r="B133" s="604" t="s">
        <v>349</v>
      </c>
      <c r="C133" s="605"/>
      <c r="D133" s="440"/>
      <c r="E133" s="441"/>
      <c r="F133" s="441"/>
      <c r="G133" s="441"/>
      <c r="H133" s="441"/>
      <c r="I133" s="441"/>
      <c r="J133" s="441"/>
      <c r="K133" s="441"/>
      <c r="L133" s="441"/>
      <c r="M133" s="441"/>
      <c r="N133" s="441"/>
      <c r="O133" s="441"/>
      <c r="P133" s="441"/>
      <c r="Q133" s="441"/>
      <c r="R133" s="441"/>
      <c r="S133" s="441"/>
      <c r="T133" s="441"/>
      <c r="U133" s="441"/>
      <c r="V133" s="441"/>
      <c r="W133" s="441"/>
      <c r="X133" s="441"/>
    </row>
    <row r="134" spans="1:24" ht="17.25" customHeight="1">
      <c r="A134" s="602" t="s">
        <v>151</v>
      </c>
      <c r="B134" s="602"/>
      <c r="C134" s="603"/>
      <c r="D134" s="440">
        <v>11</v>
      </c>
      <c r="E134" s="440">
        <v>5</v>
      </c>
      <c r="F134" s="440">
        <v>1</v>
      </c>
      <c r="G134" s="440"/>
      <c r="H134" s="441"/>
      <c r="I134" s="441"/>
      <c r="J134" s="441"/>
      <c r="K134" s="441">
        <v>1</v>
      </c>
      <c r="L134" s="441"/>
      <c r="M134" s="441"/>
      <c r="N134" s="441"/>
      <c r="O134" s="441"/>
      <c r="P134" s="441"/>
      <c r="Q134" s="441"/>
      <c r="R134" s="441">
        <v>1</v>
      </c>
      <c r="S134" s="440">
        <v>1</v>
      </c>
      <c r="T134" s="441"/>
      <c r="U134" s="440"/>
      <c r="V134" s="441"/>
      <c r="W134" s="441">
        <v>2</v>
      </c>
      <c r="X134" s="441"/>
    </row>
    <row r="135" spans="1:24" ht="17.25" customHeight="1">
      <c r="A135" s="34"/>
      <c r="B135" s="602" t="s">
        <v>350</v>
      </c>
      <c r="C135" s="603"/>
      <c r="D135" s="440"/>
      <c r="E135" s="441"/>
      <c r="F135" s="441"/>
      <c r="G135" s="440"/>
      <c r="H135" s="441"/>
      <c r="I135" s="441"/>
      <c r="J135" s="441"/>
      <c r="K135" s="441"/>
      <c r="L135" s="441"/>
      <c r="M135" s="441"/>
      <c r="N135" s="441"/>
      <c r="O135" s="441"/>
      <c r="P135" s="441"/>
      <c r="Q135" s="441"/>
      <c r="R135" s="441"/>
      <c r="S135" s="441"/>
      <c r="T135" s="441"/>
      <c r="U135" s="441"/>
      <c r="V135" s="441"/>
      <c r="W135" s="441"/>
      <c r="X135" s="441"/>
    </row>
    <row r="136" spans="1:24" ht="17.25" customHeight="1">
      <c r="A136" s="34"/>
      <c r="B136" s="602" t="s">
        <v>351</v>
      </c>
      <c r="C136" s="603"/>
      <c r="D136" s="440">
        <v>5</v>
      </c>
      <c r="E136" s="440">
        <v>3</v>
      </c>
      <c r="F136" s="440">
        <v>1</v>
      </c>
      <c r="G136" s="441"/>
      <c r="H136" s="441"/>
      <c r="I136" s="441"/>
      <c r="J136" s="441"/>
      <c r="K136" s="441"/>
      <c r="L136" s="441"/>
      <c r="M136" s="441"/>
      <c r="N136" s="441"/>
      <c r="O136" s="441"/>
      <c r="P136" s="441"/>
      <c r="Q136" s="441"/>
      <c r="R136" s="441"/>
      <c r="S136" s="440"/>
      <c r="T136" s="441"/>
      <c r="U136" s="440"/>
      <c r="V136" s="441"/>
      <c r="W136" s="441">
        <v>1</v>
      </c>
      <c r="X136" s="441"/>
    </row>
    <row r="137" spans="1:24" ht="17.25" customHeight="1">
      <c r="A137" s="34"/>
      <c r="B137" s="189"/>
      <c r="C137" s="187" t="s">
        <v>352</v>
      </c>
      <c r="D137" s="440">
        <v>5</v>
      </c>
      <c r="E137" s="440">
        <v>3</v>
      </c>
      <c r="F137" s="440">
        <v>1</v>
      </c>
      <c r="G137" s="441"/>
      <c r="H137" s="441"/>
      <c r="I137" s="441"/>
      <c r="J137" s="441"/>
      <c r="K137" s="441"/>
      <c r="L137" s="441"/>
      <c r="M137" s="441"/>
      <c r="N137" s="441"/>
      <c r="O137" s="441"/>
      <c r="P137" s="441"/>
      <c r="Q137" s="441"/>
      <c r="R137" s="441"/>
      <c r="S137" s="440"/>
      <c r="T137" s="441"/>
      <c r="U137" s="440"/>
      <c r="V137" s="441"/>
      <c r="W137" s="441">
        <v>1</v>
      </c>
      <c r="X137" s="441"/>
    </row>
    <row r="138" spans="1:24" ht="17.25" customHeight="1">
      <c r="A138" s="34"/>
      <c r="B138" s="189"/>
      <c r="C138" s="191" t="s">
        <v>353</v>
      </c>
      <c r="D138" s="440"/>
      <c r="E138" s="440"/>
      <c r="F138" s="441"/>
      <c r="G138" s="441"/>
      <c r="H138" s="441"/>
      <c r="I138" s="441"/>
      <c r="J138" s="441"/>
      <c r="K138" s="441"/>
      <c r="L138" s="441"/>
      <c r="M138" s="441"/>
      <c r="N138" s="441"/>
      <c r="O138" s="441"/>
      <c r="P138" s="441"/>
      <c r="Q138" s="441"/>
      <c r="R138" s="441"/>
      <c r="S138" s="441"/>
      <c r="T138" s="441"/>
      <c r="U138" s="441"/>
      <c r="V138" s="441"/>
      <c r="W138" s="441"/>
      <c r="X138" s="441"/>
    </row>
    <row r="139" spans="1:24" ht="17.25" customHeight="1">
      <c r="A139" s="34"/>
      <c r="B139" s="602" t="s">
        <v>354</v>
      </c>
      <c r="C139" s="603"/>
      <c r="D139" s="440"/>
      <c r="E139" s="441"/>
      <c r="F139" s="441"/>
      <c r="G139" s="441"/>
      <c r="H139" s="441"/>
      <c r="I139" s="441"/>
      <c r="J139" s="441"/>
      <c r="K139" s="441"/>
      <c r="L139" s="441"/>
      <c r="M139" s="441"/>
      <c r="N139" s="441"/>
      <c r="O139" s="441"/>
      <c r="P139" s="441"/>
      <c r="Q139" s="441"/>
      <c r="R139" s="441"/>
      <c r="S139" s="441"/>
      <c r="T139" s="441"/>
      <c r="U139" s="441"/>
      <c r="V139" s="441"/>
      <c r="W139" s="441"/>
      <c r="X139" s="441"/>
    </row>
    <row r="140" spans="1:24" ht="17.25" customHeight="1">
      <c r="A140" s="34"/>
      <c r="B140" s="602" t="s">
        <v>355</v>
      </c>
      <c r="C140" s="603"/>
      <c r="D140" s="440">
        <v>6</v>
      </c>
      <c r="E140" s="441">
        <v>2</v>
      </c>
      <c r="F140" s="441"/>
      <c r="G140" s="441"/>
      <c r="H140" s="441"/>
      <c r="I140" s="441"/>
      <c r="J140" s="441"/>
      <c r="K140" s="441">
        <v>1</v>
      </c>
      <c r="L140" s="441"/>
      <c r="M140" s="441"/>
      <c r="N140" s="441"/>
      <c r="O140" s="441"/>
      <c r="P140" s="441"/>
      <c r="Q140" s="441"/>
      <c r="R140" s="441">
        <v>1</v>
      </c>
      <c r="S140" s="441">
        <v>1</v>
      </c>
      <c r="T140" s="441"/>
      <c r="U140" s="441"/>
      <c r="V140" s="441"/>
      <c r="W140" s="441">
        <v>1</v>
      </c>
      <c r="X140" s="441"/>
    </row>
    <row r="141" spans="1:24" ht="17.25" customHeight="1">
      <c r="A141" s="34"/>
      <c r="B141" s="604" t="s">
        <v>356</v>
      </c>
      <c r="C141" s="605"/>
      <c r="D141" s="440"/>
      <c r="E141" s="441"/>
      <c r="F141" s="441"/>
      <c r="G141" s="441"/>
      <c r="H141" s="441"/>
      <c r="I141" s="441"/>
      <c r="J141" s="441"/>
      <c r="K141" s="441"/>
      <c r="L141" s="441"/>
      <c r="M141" s="441"/>
      <c r="N141" s="441"/>
      <c r="O141" s="441"/>
      <c r="P141" s="441"/>
      <c r="Q141" s="441"/>
      <c r="R141" s="441"/>
      <c r="S141" s="441"/>
      <c r="T141" s="441"/>
      <c r="U141" s="441"/>
      <c r="V141" s="441"/>
      <c r="W141" s="441"/>
      <c r="X141" s="441"/>
    </row>
    <row r="142" spans="1:24" ht="27.75" customHeight="1">
      <c r="A142" s="613" t="s">
        <v>152</v>
      </c>
      <c r="B142" s="613"/>
      <c r="C142" s="614"/>
      <c r="D142" s="440">
        <v>88</v>
      </c>
      <c r="E142" s="440">
        <v>1</v>
      </c>
      <c r="F142" s="440"/>
      <c r="G142" s="440"/>
      <c r="H142" s="440"/>
      <c r="I142" s="440"/>
      <c r="J142" s="440"/>
      <c r="K142" s="440"/>
      <c r="L142" s="440"/>
      <c r="M142" s="440"/>
      <c r="N142" s="440"/>
      <c r="O142" s="440"/>
      <c r="P142" s="440"/>
      <c r="Q142" s="440">
        <v>2</v>
      </c>
      <c r="R142" s="440">
        <v>2</v>
      </c>
      <c r="S142" s="440">
        <v>1</v>
      </c>
      <c r="T142" s="440">
        <v>2</v>
      </c>
      <c r="U142" s="440">
        <v>2</v>
      </c>
      <c r="V142" s="440">
        <v>10</v>
      </c>
      <c r="W142" s="440">
        <v>25</v>
      </c>
      <c r="X142" s="440">
        <v>43</v>
      </c>
    </row>
    <row r="143" spans="1:24" ht="17.25" customHeight="1">
      <c r="A143" s="34"/>
      <c r="B143" s="602" t="s">
        <v>357</v>
      </c>
      <c r="C143" s="603"/>
      <c r="D143" s="440">
        <v>71</v>
      </c>
      <c r="E143" s="441"/>
      <c r="F143" s="441"/>
      <c r="G143" s="441"/>
      <c r="H143" s="441"/>
      <c r="I143" s="441"/>
      <c r="J143" s="441"/>
      <c r="K143" s="441"/>
      <c r="L143" s="441"/>
      <c r="M143" s="441"/>
      <c r="N143" s="441"/>
      <c r="O143" s="441"/>
      <c r="P143" s="441"/>
      <c r="Q143" s="441"/>
      <c r="R143" s="441"/>
      <c r="S143" s="440"/>
      <c r="T143" s="441"/>
      <c r="U143" s="440">
        <v>2</v>
      </c>
      <c r="V143" s="440">
        <v>7</v>
      </c>
      <c r="W143" s="440">
        <v>21</v>
      </c>
      <c r="X143" s="440">
        <v>41</v>
      </c>
    </row>
    <row r="144" spans="1:24" ht="17.25" customHeight="1">
      <c r="A144" s="34"/>
      <c r="B144" s="602" t="s">
        <v>358</v>
      </c>
      <c r="C144" s="603"/>
      <c r="D144" s="440">
        <v>1</v>
      </c>
      <c r="E144" s="440">
        <v>1</v>
      </c>
      <c r="F144" s="441"/>
      <c r="G144" s="441"/>
      <c r="H144" s="441"/>
      <c r="I144" s="441"/>
      <c r="J144" s="441"/>
      <c r="K144" s="441"/>
      <c r="L144" s="441"/>
      <c r="M144" s="441"/>
      <c r="N144" s="441"/>
      <c r="O144" s="441"/>
      <c r="P144" s="441"/>
      <c r="Q144" s="441"/>
      <c r="R144" s="441"/>
      <c r="S144" s="441"/>
      <c r="T144" s="441"/>
      <c r="U144" s="441"/>
      <c r="V144" s="441"/>
      <c r="W144" s="441"/>
      <c r="X144" s="441"/>
    </row>
    <row r="145" spans="1:24" ht="27.75" customHeight="1">
      <c r="A145" s="189"/>
      <c r="B145" s="611" t="s">
        <v>359</v>
      </c>
      <c r="C145" s="612"/>
      <c r="D145" s="440">
        <v>16</v>
      </c>
      <c r="E145" s="441"/>
      <c r="F145" s="441"/>
      <c r="G145" s="441"/>
      <c r="H145" s="441"/>
      <c r="I145" s="441"/>
      <c r="J145" s="441"/>
      <c r="K145" s="441"/>
      <c r="L145" s="441"/>
      <c r="M145" s="440"/>
      <c r="N145" s="440"/>
      <c r="O145" s="441"/>
      <c r="P145" s="441"/>
      <c r="Q145" s="440">
        <v>2</v>
      </c>
      <c r="R145" s="440">
        <v>2</v>
      </c>
      <c r="S145" s="441">
        <v>1</v>
      </c>
      <c r="T145" s="440">
        <v>2</v>
      </c>
      <c r="U145" s="440"/>
      <c r="V145" s="440">
        <v>3</v>
      </c>
      <c r="W145" s="440">
        <v>4</v>
      </c>
      <c r="X145" s="440">
        <v>2</v>
      </c>
    </row>
    <row r="146" spans="1:24" ht="17.25" customHeight="1">
      <c r="A146" s="602" t="s">
        <v>153</v>
      </c>
      <c r="B146" s="602"/>
      <c r="C146" s="603"/>
      <c r="D146" s="440">
        <v>236</v>
      </c>
      <c r="E146" s="440">
        <v>1</v>
      </c>
      <c r="F146" s="440">
        <v>1</v>
      </c>
      <c r="G146" s="441"/>
      <c r="H146" s="441"/>
      <c r="I146" s="440">
        <v>3</v>
      </c>
      <c r="J146" s="440">
        <v>6</v>
      </c>
      <c r="K146" s="440">
        <v>14</v>
      </c>
      <c r="L146" s="440">
        <v>5</v>
      </c>
      <c r="M146" s="440">
        <v>7</v>
      </c>
      <c r="N146" s="440">
        <v>11</v>
      </c>
      <c r="O146" s="440">
        <v>14</v>
      </c>
      <c r="P146" s="440">
        <v>17</v>
      </c>
      <c r="Q146" s="440">
        <v>23</v>
      </c>
      <c r="R146" s="440">
        <v>26</v>
      </c>
      <c r="S146" s="440">
        <v>13</v>
      </c>
      <c r="T146" s="440">
        <v>15</v>
      </c>
      <c r="U146" s="440">
        <v>23</v>
      </c>
      <c r="V146" s="440">
        <v>17</v>
      </c>
      <c r="W146" s="440">
        <v>22</v>
      </c>
      <c r="X146" s="440">
        <v>18</v>
      </c>
    </row>
    <row r="147" spans="1:24" ht="17.25" customHeight="1">
      <c r="A147" s="34"/>
      <c r="B147" s="602" t="s">
        <v>360</v>
      </c>
      <c r="C147" s="603"/>
      <c r="D147" s="440">
        <v>124</v>
      </c>
      <c r="E147" s="440">
        <v>1</v>
      </c>
      <c r="F147" s="440">
        <v>1</v>
      </c>
      <c r="G147" s="441"/>
      <c r="H147" s="441"/>
      <c r="I147" s="440">
        <v>3</v>
      </c>
      <c r="J147" s="440">
        <v>4</v>
      </c>
      <c r="K147" s="440">
        <v>3</v>
      </c>
      <c r="L147" s="440">
        <v>2</v>
      </c>
      <c r="M147" s="440">
        <v>5</v>
      </c>
      <c r="N147" s="440">
        <v>2</v>
      </c>
      <c r="O147" s="440">
        <v>5</v>
      </c>
      <c r="P147" s="440">
        <v>7</v>
      </c>
      <c r="Q147" s="440">
        <v>5</v>
      </c>
      <c r="R147" s="440">
        <v>9</v>
      </c>
      <c r="S147" s="440">
        <v>5</v>
      </c>
      <c r="T147" s="440">
        <v>8</v>
      </c>
      <c r="U147" s="440">
        <v>19</v>
      </c>
      <c r="V147" s="440">
        <v>12</v>
      </c>
      <c r="W147" s="440">
        <v>20</v>
      </c>
      <c r="X147" s="440">
        <v>13</v>
      </c>
    </row>
    <row r="148" spans="1:24" ht="17.25" customHeight="1">
      <c r="A148" s="34"/>
      <c r="B148" s="189"/>
      <c r="C148" s="187" t="s">
        <v>361</v>
      </c>
      <c r="D148" s="440">
        <v>41</v>
      </c>
      <c r="E148" s="441">
        <v>1</v>
      </c>
      <c r="F148" s="441">
        <v>1</v>
      </c>
      <c r="G148" s="441"/>
      <c r="H148" s="441"/>
      <c r="I148" s="441">
        <v>2</v>
      </c>
      <c r="J148" s="440">
        <v>2</v>
      </c>
      <c r="K148" s="440">
        <v>2</v>
      </c>
      <c r="L148" s="440">
        <v>2</v>
      </c>
      <c r="M148" s="441">
        <v>1</v>
      </c>
      <c r="N148" s="440">
        <v>2</v>
      </c>
      <c r="O148" s="441">
        <v>2</v>
      </c>
      <c r="P148" s="440">
        <v>4</v>
      </c>
      <c r="Q148" s="440">
        <v>1</v>
      </c>
      <c r="R148" s="440">
        <v>4</v>
      </c>
      <c r="S148" s="440">
        <v>2</v>
      </c>
      <c r="T148" s="440">
        <v>2</v>
      </c>
      <c r="U148" s="440">
        <v>8</v>
      </c>
      <c r="V148" s="440"/>
      <c r="W148" s="440">
        <v>4</v>
      </c>
      <c r="X148" s="440">
        <v>1</v>
      </c>
    </row>
    <row r="149" spans="1:24" ht="17.25" customHeight="1">
      <c r="A149" s="34"/>
      <c r="B149" s="189"/>
      <c r="C149" s="187" t="s">
        <v>362</v>
      </c>
      <c r="D149" s="440">
        <v>13</v>
      </c>
      <c r="E149" s="441"/>
      <c r="F149" s="441"/>
      <c r="G149" s="441"/>
      <c r="H149" s="441"/>
      <c r="I149" s="440"/>
      <c r="J149" s="441"/>
      <c r="K149" s="441">
        <v>1</v>
      </c>
      <c r="L149" s="441"/>
      <c r="M149" s="440"/>
      <c r="N149" s="440"/>
      <c r="O149" s="441">
        <v>1</v>
      </c>
      <c r="P149" s="441"/>
      <c r="Q149" s="440"/>
      <c r="R149" s="440">
        <v>2</v>
      </c>
      <c r="S149" s="440"/>
      <c r="T149" s="440">
        <v>1</v>
      </c>
      <c r="U149" s="440">
        <v>3</v>
      </c>
      <c r="V149" s="440">
        <v>2</v>
      </c>
      <c r="W149" s="440">
        <v>2</v>
      </c>
      <c r="X149" s="440">
        <v>1</v>
      </c>
    </row>
    <row r="150" spans="1:24" ht="17.25" customHeight="1">
      <c r="A150" s="34"/>
      <c r="B150" s="189"/>
      <c r="C150" s="187" t="s">
        <v>363</v>
      </c>
      <c r="D150" s="440">
        <v>13</v>
      </c>
      <c r="E150" s="441"/>
      <c r="F150" s="441"/>
      <c r="G150" s="441"/>
      <c r="H150" s="441"/>
      <c r="I150" s="441">
        <v>1</v>
      </c>
      <c r="J150" s="441">
        <v>1</v>
      </c>
      <c r="K150" s="441"/>
      <c r="L150" s="441"/>
      <c r="M150" s="441">
        <v>1</v>
      </c>
      <c r="N150" s="441"/>
      <c r="O150" s="441"/>
      <c r="P150" s="440">
        <v>2</v>
      </c>
      <c r="Q150" s="440"/>
      <c r="R150" s="440">
        <v>2</v>
      </c>
      <c r="S150" s="440"/>
      <c r="T150" s="440">
        <v>1</v>
      </c>
      <c r="U150" s="440">
        <v>3</v>
      </c>
      <c r="V150" s="440"/>
      <c r="W150" s="440"/>
      <c r="X150" s="441">
        <v>2</v>
      </c>
    </row>
    <row r="151" spans="1:24" ht="17.25" customHeight="1">
      <c r="A151" s="34"/>
      <c r="B151" s="189"/>
      <c r="C151" s="187" t="s">
        <v>364</v>
      </c>
      <c r="D151" s="440">
        <v>32</v>
      </c>
      <c r="E151" s="441"/>
      <c r="F151" s="441"/>
      <c r="G151" s="441"/>
      <c r="H151" s="441"/>
      <c r="I151" s="441"/>
      <c r="J151" s="441"/>
      <c r="K151" s="441"/>
      <c r="L151" s="441"/>
      <c r="M151" s="441"/>
      <c r="N151" s="440"/>
      <c r="O151" s="441"/>
      <c r="P151" s="441"/>
      <c r="Q151" s="441">
        <v>3</v>
      </c>
      <c r="R151" s="440">
        <v>1</v>
      </c>
      <c r="S151" s="440"/>
      <c r="T151" s="440">
        <v>3</v>
      </c>
      <c r="U151" s="440">
        <v>3</v>
      </c>
      <c r="V151" s="440">
        <v>6</v>
      </c>
      <c r="W151" s="440">
        <v>7</v>
      </c>
      <c r="X151" s="440">
        <v>9</v>
      </c>
    </row>
    <row r="152" spans="1:24" ht="17.25" customHeight="1">
      <c r="A152" s="34"/>
      <c r="B152" s="189"/>
      <c r="C152" s="187" t="s">
        <v>365</v>
      </c>
      <c r="D152" s="440">
        <v>4</v>
      </c>
      <c r="E152" s="440"/>
      <c r="F152" s="440"/>
      <c r="G152" s="441"/>
      <c r="H152" s="441"/>
      <c r="I152" s="440"/>
      <c r="J152" s="441">
        <v>1</v>
      </c>
      <c r="K152" s="441"/>
      <c r="L152" s="441"/>
      <c r="M152" s="441">
        <v>1</v>
      </c>
      <c r="N152" s="441"/>
      <c r="O152" s="441">
        <v>1</v>
      </c>
      <c r="P152" s="440"/>
      <c r="Q152" s="440"/>
      <c r="R152" s="440"/>
      <c r="S152" s="440">
        <v>1</v>
      </c>
      <c r="T152" s="440"/>
      <c r="U152" s="440"/>
      <c r="V152" s="440"/>
      <c r="W152" s="441"/>
      <c r="X152" s="441"/>
    </row>
    <row r="153" spans="1:24" ht="27.75" customHeight="1">
      <c r="A153" s="34"/>
      <c r="B153" s="189"/>
      <c r="C153" s="187" t="s">
        <v>366</v>
      </c>
      <c r="D153" s="440">
        <v>2</v>
      </c>
      <c r="E153" s="441"/>
      <c r="F153" s="441"/>
      <c r="G153" s="441"/>
      <c r="H153" s="441"/>
      <c r="I153" s="441"/>
      <c r="J153" s="441"/>
      <c r="K153" s="441"/>
      <c r="L153" s="441"/>
      <c r="M153" s="441">
        <v>1</v>
      </c>
      <c r="N153" s="441"/>
      <c r="O153" s="440"/>
      <c r="P153" s="441">
        <v>1</v>
      </c>
      <c r="Q153" s="441"/>
      <c r="R153" s="441"/>
      <c r="S153" s="441"/>
      <c r="T153" s="441"/>
      <c r="U153" s="441"/>
      <c r="V153" s="441"/>
      <c r="W153" s="441"/>
      <c r="X153" s="441"/>
    </row>
    <row r="154" spans="1:24" ht="17.25" customHeight="1">
      <c r="A154" s="34"/>
      <c r="B154" s="189"/>
      <c r="C154" s="187" t="s">
        <v>367</v>
      </c>
      <c r="D154" s="440">
        <v>19</v>
      </c>
      <c r="E154" s="441"/>
      <c r="F154" s="441"/>
      <c r="G154" s="441"/>
      <c r="H154" s="441"/>
      <c r="I154" s="440"/>
      <c r="J154" s="441"/>
      <c r="K154" s="441"/>
      <c r="L154" s="441"/>
      <c r="M154" s="441">
        <v>1</v>
      </c>
      <c r="N154" s="440"/>
      <c r="O154" s="441">
        <v>1</v>
      </c>
      <c r="P154" s="440"/>
      <c r="Q154" s="441">
        <v>1</v>
      </c>
      <c r="R154" s="441"/>
      <c r="S154" s="441">
        <v>2</v>
      </c>
      <c r="T154" s="440">
        <v>1</v>
      </c>
      <c r="U154" s="440">
        <v>2</v>
      </c>
      <c r="V154" s="440">
        <v>4</v>
      </c>
      <c r="W154" s="440">
        <v>7</v>
      </c>
      <c r="X154" s="441"/>
    </row>
    <row r="155" spans="1:24" ht="17.25" customHeight="1">
      <c r="A155" s="34"/>
      <c r="B155" s="602" t="s">
        <v>368</v>
      </c>
      <c r="C155" s="603"/>
      <c r="D155" s="440">
        <v>101</v>
      </c>
      <c r="E155" s="441"/>
      <c r="F155" s="441"/>
      <c r="G155" s="441"/>
      <c r="H155" s="441"/>
      <c r="I155" s="440"/>
      <c r="J155" s="440">
        <v>2</v>
      </c>
      <c r="K155" s="440">
        <v>9</v>
      </c>
      <c r="L155" s="440">
        <v>2</v>
      </c>
      <c r="M155" s="440">
        <v>2</v>
      </c>
      <c r="N155" s="440">
        <v>8</v>
      </c>
      <c r="O155" s="440">
        <v>8</v>
      </c>
      <c r="P155" s="440">
        <v>10</v>
      </c>
      <c r="Q155" s="440">
        <v>16</v>
      </c>
      <c r="R155" s="440">
        <v>16</v>
      </c>
      <c r="S155" s="440">
        <v>8</v>
      </c>
      <c r="T155" s="440">
        <v>6</v>
      </c>
      <c r="U155" s="440">
        <v>3</v>
      </c>
      <c r="V155" s="441">
        <v>5</v>
      </c>
      <c r="W155" s="440">
        <v>2</v>
      </c>
      <c r="X155" s="440">
        <v>4</v>
      </c>
    </row>
    <row r="156" spans="1:24" ht="17.25" customHeight="1">
      <c r="A156" s="34"/>
      <c r="B156" s="602" t="s">
        <v>369</v>
      </c>
      <c r="C156" s="603"/>
      <c r="D156" s="440">
        <v>3</v>
      </c>
      <c r="E156" s="441"/>
      <c r="F156" s="441"/>
      <c r="G156" s="441"/>
      <c r="H156" s="441"/>
      <c r="I156" s="441"/>
      <c r="J156" s="441"/>
      <c r="K156" s="441"/>
      <c r="L156" s="441"/>
      <c r="M156" s="441"/>
      <c r="N156" s="441"/>
      <c r="O156" s="441">
        <v>1</v>
      </c>
      <c r="P156" s="441"/>
      <c r="Q156" s="441">
        <v>1</v>
      </c>
      <c r="R156" s="441"/>
      <c r="S156" s="441"/>
      <c r="T156" s="440"/>
      <c r="U156" s="441">
        <v>1</v>
      </c>
      <c r="V156" s="440"/>
      <c r="W156" s="441"/>
      <c r="X156" s="441"/>
    </row>
    <row r="157" spans="1:24" ht="17.25" customHeight="1">
      <c r="A157" s="34"/>
      <c r="B157" s="602" t="s">
        <v>370</v>
      </c>
      <c r="C157" s="603"/>
      <c r="D157" s="440">
        <v>8</v>
      </c>
      <c r="E157" s="441"/>
      <c r="F157" s="441"/>
      <c r="G157" s="441"/>
      <c r="H157" s="441"/>
      <c r="I157" s="441"/>
      <c r="J157" s="441"/>
      <c r="K157" s="441">
        <v>2</v>
      </c>
      <c r="L157" s="441">
        <v>1</v>
      </c>
      <c r="M157" s="441"/>
      <c r="N157" s="441">
        <v>1</v>
      </c>
      <c r="O157" s="440"/>
      <c r="P157" s="440"/>
      <c r="Q157" s="440">
        <v>1</v>
      </c>
      <c r="R157" s="441">
        <v>1</v>
      </c>
      <c r="S157" s="441"/>
      <c r="T157" s="441">
        <v>1</v>
      </c>
      <c r="U157" s="441"/>
      <c r="V157" s="441"/>
      <c r="W157" s="441"/>
      <c r="X157" s="440">
        <v>1</v>
      </c>
    </row>
    <row r="158" spans="1:24" ht="17.25" customHeight="1">
      <c r="A158" s="201"/>
      <c r="B158" s="201"/>
      <c r="C158" s="202"/>
      <c r="D158" s="440"/>
      <c r="E158" s="440"/>
      <c r="F158" s="440"/>
      <c r="G158" s="440"/>
      <c r="H158" s="440"/>
      <c r="I158" s="440"/>
      <c r="J158" s="440"/>
      <c r="K158" s="440"/>
      <c r="L158" s="440"/>
      <c r="M158" s="440"/>
      <c r="N158" s="440"/>
      <c r="O158" s="440"/>
      <c r="P158" s="440"/>
      <c r="Q158" s="440"/>
      <c r="R158" s="440"/>
      <c r="S158" s="440"/>
      <c r="T158" s="440"/>
      <c r="U158" s="440"/>
      <c r="V158" s="440"/>
      <c r="W158" s="440"/>
      <c r="X158" s="440"/>
    </row>
    <row r="159" spans="1:24" ht="17.25" customHeight="1">
      <c r="A159" s="608" t="s">
        <v>154</v>
      </c>
      <c r="B159" s="608"/>
      <c r="C159" s="610"/>
      <c r="D159" s="440">
        <f>SUM(E159:X159)</f>
        <v>3509</v>
      </c>
      <c r="E159" s="440">
        <f>E10+E22+E48+E51+E63+E66+E72+E73+E74+E94+E101+E108+E109+E119+E126+E127+E134+E142+E146</f>
        <v>13</v>
      </c>
      <c r="F159" s="440">
        <f aca="true" t="shared" si="1" ref="F159:X159">F10+F22+F48+F51+F63+F66+F72+F73+F74+F94+F101+F108+F109+F119+F126+F127+F134+F142+F146</f>
        <v>4</v>
      </c>
      <c r="G159" s="440">
        <f t="shared" si="1"/>
        <v>1</v>
      </c>
      <c r="H159" s="440">
        <f t="shared" si="1"/>
        <v>2</v>
      </c>
      <c r="I159" s="440">
        <f t="shared" si="1"/>
        <v>5</v>
      </c>
      <c r="J159" s="440">
        <f t="shared" si="1"/>
        <v>9</v>
      </c>
      <c r="K159" s="440">
        <f t="shared" si="1"/>
        <v>18</v>
      </c>
      <c r="L159" s="440">
        <f t="shared" si="1"/>
        <v>16</v>
      </c>
      <c r="M159" s="440">
        <f t="shared" si="1"/>
        <v>17</v>
      </c>
      <c r="N159" s="440">
        <f t="shared" si="1"/>
        <v>32</v>
      </c>
      <c r="O159" s="440">
        <f t="shared" si="1"/>
        <v>42</v>
      </c>
      <c r="P159" s="440">
        <f t="shared" si="1"/>
        <v>72</v>
      </c>
      <c r="Q159" s="440">
        <f t="shared" si="1"/>
        <v>170</v>
      </c>
      <c r="R159" s="440">
        <f t="shared" si="1"/>
        <v>221</v>
      </c>
      <c r="S159" s="440">
        <f t="shared" si="1"/>
        <v>279</v>
      </c>
      <c r="T159" s="440">
        <f t="shared" si="1"/>
        <v>402</v>
      </c>
      <c r="U159" s="440">
        <f t="shared" si="1"/>
        <v>538</v>
      </c>
      <c r="V159" s="440">
        <f t="shared" si="1"/>
        <v>543</v>
      </c>
      <c r="W159" s="440">
        <f t="shared" si="1"/>
        <v>548</v>
      </c>
      <c r="X159" s="440">
        <f t="shared" si="1"/>
        <v>577</v>
      </c>
    </row>
    <row r="160" spans="1:24" ht="4.5" customHeight="1" thickBot="1">
      <c r="A160" s="203"/>
      <c r="B160" s="203"/>
      <c r="C160" s="204"/>
      <c r="D160" s="473" t="s">
        <v>696</v>
      </c>
      <c r="E160" s="473" t="s">
        <v>696</v>
      </c>
      <c r="F160" s="473"/>
      <c r="G160" s="473"/>
      <c r="H160" s="473"/>
      <c r="I160" s="473"/>
      <c r="J160" s="473"/>
      <c r="K160" s="473"/>
      <c r="L160" s="473"/>
      <c r="M160" s="473"/>
      <c r="N160" s="473"/>
      <c r="O160" s="473"/>
      <c r="P160" s="473"/>
      <c r="Q160" s="473"/>
      <c r="R160" s="473"/>
      <c r="S160" s="473"/>
      <c r="T160" s="473"/>
      <c r="U160" s="473"/>
      <c r="V160" s="473"/>
      <c r="W160" s="473"/>
      <c r="X160" s="473"/>
    </row>
    <row r="161" spans="1:24" s="206" customFormat="1" ht="18" customHeight="1">
      <c r="A161" s="475" t="s">
        <v>573</v>
      </c>
      <c r="B161" s="205"/>
      <c r="C161" s="205"/>
      <c r="D161" s="474"/>
      <c r="E161" s="474"/>
      <c r="F161" s="474"/>
      <c r="G161" s="474"/>
      <c r="H161" s="474"/>
      <c r="I161" s="474"/>
      <c r="J161" s="474"/>
      <c r="K161" s="474"/>
      <c r="L161" s="474"/>
      <c r="M161" s="474"/>
      <c r="N161" s="474"/>
      <c r="O161" s="474"/>
      <c r="P161" s="474"/>
      <c r="Q161" s="474"/>
      <c r="R161" s="474"/>
      <c r="S161" s="474"/>
      <c r="T161" s="474"/>
      <c r="U161" s="474"/>
      <c r="V161" s="474"/>
      <c r="W161" s="474"/>
      <c r="X161" s="474"/>
    </row>
    <row r="162" spans="1:24" ht="17.25" customHeight="1">
      <c r="A162" s="201"/>
      <c r="B162" s="201"/>
      <c r="C162" s="201"/>
      <c r="D162" s="474"/>
      <c r="E162" s="474"/>
      <c r="F162" s="474"/>
      <c r="G162" s="474"/>
      <c r="H162" s="474"/>
      <c r="I162" s="474"/>
      <c r="J162" s="474"/>
      <c r="K162" s="474"/>
      <c r="L162" s="474"/>
      <c r="M162" s="474"/>
      <c r="N162" s="474"/>
      <c r="O162" s="474"/>
      <c r="P162" s="474"/>
      <c r="Q162" s="474"/>
      <c r="R162" s="474"/>
      <c r="S162" s="474"/>
      <c r="T162" s="474"/>
      <c r="U162" s="474"/>
      <c r="V162" s="474"/>
      <c r="W162" s="474"/>
      <c r="X162" s="474"/>
    </row>
    <row r="163" spans="1:24" ht="17.25" customHeight="1">
      <c r="A163" s="207"/>
      <c r="B163" s="207"/>
      <c r="C163" s="207"/>
      <c r="D163" s="474"/>
      <c r="E163" s="474"/>
      <c r="F163" s="474"/>
      <c r="G163" s="474"/>
      <c r="H163" s="474"/>
      <c r="I163" s="474"/>
      <c r="J163" s="474"/>
      <c r="K163" s="474"/>
      <c r="L163" s="474"/>
      <c r="M163" s="474"/>
      <c r="N163" s="474"/>
      <c r="O163" s="474"/>
      <c r="P163" s="474"/>
      <c r="Q163" s="474"/>
      <c r="R163" s="474"/>
      <c r="S163" s="474"/>
      <c r="T163" s="474"/>
      <c r="U163" s="474"/>
      <c r="V163" s="474"/>
      <c r="W163" s="474"/>
      <c r="X163" s="474"/>
    </row>
    <row r="164" spans="1:24" ht="17.25" customHeight="1">
      <c r="A164" s="196"/>
      <c r="B164" s="196"/>
      <c r="C164" s="196"/>
      <c r="D164" s="447"/>
      <c r="E164" s="447"/>
      <c r="F164" s="447"/>
      <c r="G164" s="447"/>
      <c r="H164" s="447"/>
      <c r="I164" s="447"/>
      <c r="J164" s="447"/>
      <c r="K164" s="447"/>
      <c r="L164" s="447"/>
      <c r="M164" s="447"/>
      <c r="N164" s="447"/>
      <c r="O164" s="447"/>
      <c r="P164" s="447"/>
      <c r="Q164" s="447"/>
      <c r="R164" s="447"/>
      <c r="S164" s="447"/>
      <c r="T164" s="447"/>
      <c r="U164" s="447"/>
      <c r="V164" s="447"/>
      <c r="W164" s="447"/>
      <c r="X164" s="447"/>
    </row>
    <row r="165" spans="1:24" ht="17.25" customHeight="1">
      <c r="A165" s="196"/>
      <c r="B165" s="196"/>
      <c r="C165" s="196"/>
      <c r="D165" s="447"/>
      <c r="E165" s="447"/>
      <c r="F165" s="447"/>
      <c r="G165" s="447"/>
      <c r="H165" s="447"/>
      <c r="I165" s="447"/>
      <c r="J165" s="447"/>
      <c r="K165" s="447"/>
      <c r="L165" s="447"/>
      <c r="M165" s="447"/>
      <c r="N165" s="447"/>
      <c r="O165" s="447"/>
      <c r="P165" s="447"/>
      <c r="Q165" s="447"/>
      <c r="R165" s="447"/>
      <c r="S165" s="447"/>
      <c r="T165" s="447"/>
      <c r="U165" s="447"/>
      <c r="V165" s="447"/>
      <c r="W165" s="447"/>
      <c r="X165" s="447"/>
    </row>
    <row r="166" spans="1:24" ht="13.5">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row>
    <row r="167" spans="1:24" ht="13.5">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row>
    <row r="168" spans="1:24" ht="13.5">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row>
    <row r="169" spans="1:24" ht="13.5">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row>
    <row r="170" spans="1:24" ht="13.5">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row>
    <row r="171" spans="1:24" ht="13.5">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row>
    <row r="172" spans="1:24" ht="13.5">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row>
    <row r="173" spans="1:24" ht="13.5">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row>
    <row r="174" spans="1:24" ht="13.5">
      <c r="A174" s="196"/>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row>
    <row r="175" spans="1:24" ht="13.5">
      <c r="A175" s="196"/>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row>
    <row r="176" spans="1:24" ht="13.5">
      <c r="A176" s="196"/>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row>
    <row r="177" spans="1:24" ht="13.5">
      <c r="A177" s="196"/>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row>
    <row r="178" spans="1:24" ht="13.5">
      <c r="A178" s="196"/>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row>
    <row r="179" spans="1:24" ht="13.5">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row>
    <row r="180" spans="1:24" ht="13.5">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row>
    <row r="181" spans="1:24" ht="13.5">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row>
    <row r="182" spans="1:24" ht="13.5">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row>
    <row r="183" spans="1:24" ht="13.5">
      <c r="A183" s="196"/>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row>
    <row r="184" spans="1:24" ht="13.5">
      <c r="A184" s="196"/>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row>
    <row r="185" spans="1:24" ht="13.5">
      <c r="A185" s="19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row>
    <row r="186" spans="1:24" ht="13.5">
      <c r="A186" s="196"/>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row>
    <row r="187" spans="1:24" ht="13.5">
      <c r="A187" s="196"/>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row>
    <row r="188" spans="1:24" ht="13.5">
      <c r="A188" s="196"/>
      <c r="B188" s="196"/>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row>
    <row r="189" spans="1:24" ht="13.5">
      <c r="A189" s="196"/>
      <c r="B189" s="196"/>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row>
    <row r="190" spans="1:24" ht="13.5">
      <c r="A190" s="196"/>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row>
    <row r="191" spans="1:24" ht="13.5">
      <c r="A191" s="196"/>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row>
    <row r="192" spans="1:24" ht="13.5">
      <c r="A192" s="196"/>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row>
    <row r="193" spans="1:24" ht="13.5">
      <c r="A193" s="196"/>
      <c r="B193" s="196"/>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row>
  </sheetData>
  <mergeCells count="84">
    <mergeCell ref="B64:C64"/>
    <mergeCell ref="B65:C65"/>
    <mergeCell ref="A56:X56"/>
    <mergeCell ref="A66:C66"/>
    <mergeCell ref="A58:C60"/>
    <mergeCell ref="A63:C63"/>
    <mergeCell ref="X59:X60"/>
    <mergeCell ref="B67:C67"/>
    <mergeCell ref="B68:C68"/>
    <mergeCell ref="B69:C69"/>
    <mergeCell ref="B70:C70"/>
    <mergeCell ref="B71:C71"/>
    <mergeCell ref="A72:C72"/>
    <mergeCell ref="A73:C73"/>
    <mergeCell ref="A74:C74"/>
    <mergeCell ref="B75:C75"/>
    <mergeCell ref="B78:C78"/>
    <mergeCell ref="B87:C87"/>
    <mergeCell ref="B92:C92"/>
    <mergeCell ref="B93:C93"/>
    <mergeCell ref="A94:C94"/>
    <mergeCell ref="B95:C95"/>
    <mergeCell ref="B96:C96"/>
    <mergeCell ref="B97:C97"/>
    <mergeCell ref="B98:C98"/>
    <mergeCell ref="B99:C99"/>
    <mergeCell ref="B100:C100"/>
    <mergeCell ref="B107:C107"/>
    <mergeCell ref="A108:C108"/>
    <mergeCell ref="A109:C109"/>
    <mergeCell ref="A101:C101"/>
    <mergeCell ref="B102:C102"/>
    <mergeCell ref="B103:C103"/>
    <mergeCell ref="B104:C104"/>
    <mergeCell ref="A119:C119"/>
    <mergeCell ref="A112:X112"/>
    <mergeCell ref="A114:C116"/>
    <mergeCell ref="X115:X116"/>
    <mergeCell ref="B120:C120"/>
    <mergeCell ref="B121:C121"/>
    <mergeCell ref="B125:C125"/>
    <mergeCell ref="A126:C126"/>
    <mergeCell ref="A127:C127"/>
    <mergeCell ref="B128:C128"/>
    <mergeCell ref="B129:C129"/>
    <mergeCell ref="B130:C130"/>
    <mergeCell ref="B131:C131"/>
    <mergeCell ref="B132:C132"/>
    <mergeCell ref="B133:C133"/>
    <mergeCell ref="A134:C134"/>
    <mergeCell ref="B135:C135"/>
    <mergeCell ref="B136:C136"/>
    <mergeCell ref="B139:C139"/>
    <mergeCell ref="B140:C140"/>
    <mergeCell ref="B141:C141"/>
    <mergeCell ref="A142:C142"/>
    <mergeCell ref="B143:C143"/>
    <mergeCell ref="B144:C144"/>
    <mergeCell ref="B156:C156"/>
    <mergeCell ref="B157:C157"/>
    <mergeCell ref="A159:C159"/>
    <mergeCell ref="B145:C145"/>
    <mergeCell ref="A146:C146"/>
    <mergeCell ref="B147:C147"/>
    <mergeCell ref="B155:C155"/>
    <mergeCell ref="A1:X1"/>
    <mergeCell ref="A5:C7"/>
    <mergeCell ref="A10:C10"/>
    <mergeCell ref="X6:X7"/>
    <mergeCell ref="B11:C11"/>
    <mergeCell ref="B12:C12"/>
    <mergeCell ref="B15:C15"/>
    <mergeCell ref="B16:C16"/>
    <mergeCell ref="B20:C20"/>
    <mergeCell ref="B21:C21"/>
    <mergeCell ref="A22:C22"/>
    <mergeCell ref="B23:C23"/>
    <mergeCell ref="A51:C51"/>
    <mergeCell ref="B52:C52"/>
    <mergeCell ref="B53:C53"/>
    <mergeCell ref="B45:C45"/>
    <mergeCell ref="A48:C48"/>
    <mergeCell ref="B49:C49"/>
    <mergeCell ref="B50:C50"/>
  </mergeCells>
  <printOptions/>
  <pageMargins left="0.7480314960629921" right="0.7480314960629921" top="0.984251968503937" bottom="0.984251968503937" header="0.5118110236220472" footer="0.5118110236220472"/>
  <pageSetup orientation="portrait" paperSize="9" scale="80" r:id="rId1"/>
</worksheet>
</file>

<file path=xl/worksheets/sheet9.xml><?xml version="1.0" encoding="utf-8"?>
<worksheet xmlns="http://schemas.openxmlformats.org/spreadsheetml/2006/main" xmlns:r="http://schemas.openxmlformats.org/officeDocument/2006/relationships">
  <dimension ref="A1:AQ106"/>
  <sheetViews>
    <sheetView showGridLines="0" view="pageBreakPreview" zoomScaleSheetLayoutView="100" workbookViewId="0" topLeftCell="A1">
      <selection activeCell="M12" sqref="M12"/>
    </sheetView>
  </sheetViews>
  <sheetFormatPr defaultColWidth="9.00390625" defaultRowHeight="13.5"/>
  <cols>
    <col min="1" max="1" width="8.625" style="160" customWidth="1"/>
    <col min="2" max="6" width="4.375" style="160" customWidth="1"/>
    <col min="7" max="33" width="3.125" style="160" customWidth="1"/>
    <col min="34" max="35" width="3.25390625" style="160" customWidth="1"/>
    <col min="36" max="36" width="3.125" style="160" customWidth="1"/>
    <col min="37" max="58" width="3.50390625" style="160" customWidth="1"/>
    <col min="59" max="16384" width="9.00390625" style="160" customWidth="1"/>
  </cols>
  <sheetData>
    <row r="1" spans="1:36" s="212" customFormat="1" ht="21" customHeight="1">
      <c r="A1" s="626" t="s">
        <v>516</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row>
    <row r="3" spans="1:36" s="165" customFormat="1" ht="21">
      <c r="A3" s="617" t="s">
        <v>727</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row>
    <row r="4" spans="1:38" s="165" customFormat="1" ht="21" customHeight="1" thickBot="1">
      <c r="A4" s="213"/>
      <c r="B4" s="213"/>
      <c r="C4" s="213"/>
      <c r="D4" s="213"/>
      <c r="E4" s="213"/>
      <c r="F4" s="213"/>
      <c r="G4" s="214"/>
      <c r="H4" s="213"/>
      <c r="I4" s="213"/>
      <c r="J4" s="213"/>
      <c r="K4" s="213"/>
      <c r="L4" s="213"/>
      <c r="M4" s="213"/>
      <c r="N4" s="213"/>
      <c r="O4" s="213"/>
      <c r="P4" s="214"/>
      <c r="Q4" s="214"/>
      <c r="R4" s="213"/>
      <c r="S4" s="213"/>
      <c r="T4" s="213"/>
      <c r="U4" s="213"/>
      <c r="V4" s="213"/>
      <c r="W4" s="213"/>
      <c r="X4" s="213"/>
      <c r="Y4" s="213"/>
      <c r="Z4" s="213"/>
      <c r="AA4" s="213"/>
      <c r="AB4" s="213"/>
      <c r="AC4" s="213"/>
      <c r="AD4" s="213"/>
      <c r="AE4" s="213"/>
      <c r="AF4" s="625" t="s">
        <v>726</v>
      </c>
      <c r="AG4" s="625"/>
      <c r="AH4" s="625"/>
      <c r="AI4" s="625"/>
      <c r="AJ4" s="625"/>
      <c r="AK4" s="215"/>
      <c r="AL4" s="215"/>
    </row>
    <row r="5" spans="1:38" s="219" customFormat="1" ht="6" customHeight="1">
      <c r="A5" s="627" t="s">
        <v>615</v>
      </c>
      <c r="B5" s="216"/>
      <c r="C5" s="216"/>
      <c r="D5" s="618" t="s">
        <v>515</v>
      </c>
      <c r="E5" s="619"/>
      <c r="F5" s="618" t="s">
        <v>478</v>
      </c>
      <c r="G5" s="619"/>
      <c r="H5" s="619"/>
      <c r="I5" s="619"/>
      <c r="J5" s="619"/>
      <c r="K5" s="619"/>
      <c r="L5" s="619"/>
      <c r="M5" s="619"/>
      <c r="N5" s="619"/>
      <c r="O5" s="619"/>
      <c r="P5" s="619"/>
      <c r="Q5" s="619"/>
      <c r="R5" s="620"/>
      <c r="S5" s="619" t="s">
        <v>479</v>
      </c>
      <c r="T5" s="619"/>
      <c r="U5" s="619"/>
      <c r="V5" s="619"/>
      <c r="W5" s="619"/>
      <c r="X5" s="619"/>
      <c r="Y5" s="619"/>
      <c r="Z5" s="619"/>
      <c r="AA5" s="619"/>
      <c r="AB5" s="619"/>
      <c r="AC5" s="619"/>
      <c r="AD5" s="619"/>
      <c r="AE5" s="619"/>
      <c r="AF5" s="619"/>
      <c r="AG5" s="620"/>
      <c r="AH5" s="217"/>
      <c r="AI5" s="217"/>
      <c r="AJ5" s="217"/>
      <c r="AK5" s="42"/>
      <c r="AL5" s="218"/>
    </row>
    <row r="6" spans="1:38" s="219" customFormat="1" ht="15" customHeight="1">
      <c r="A6" s="628"/>
      <c r="B6" s="624" t="s">
        <v>371</v>
      </c>
      <c r="C6" s="624" t="s">
        <v>372</v>
      </c>
      <c r="D6" s="579"/>
      <c r="E6" s="582"/>
      <c r="F6" s="579"/>
      <c r="G6" s="582"/>
      <c r="H6" s="582"/>
      <c r="I6" s="582"/>
      <c r="J6" s="582"/>
      <c r="K6" s="582"/>
      <c r="L6" s="582"/>
      <c r="M6" s="582"/>
      <c r="N6" s="582"/>
      <c r="O6" s="582"/>
      <c r="P6" s="582"/>
      <c r="Q6" s="582"/>
      <c r="R6" s="621"/>
      <c r="S6" s="582"/>
      <c r="T6" s="582"/>
      <c r="U6" s="582"/>
      <c r="V6" s="582"/>
      <c r="W6" s="582"/>
      <c r="X6" s="582"/>
      <c r="Y6" s="582"/>
      <c r="Z6" s="582"/>
      <c r="AA6" s="582"/>
      <c r="AB6" s="582"/>
      <c r="AC6" s="582"/>
      <c r="AD6" s="582"/>
      <c r="AE6" s="582"/>
      <c r="AF6" s="582"/>
      <c r="AG6" s="621"/>
      <c r="AH6" s="622" t="s">
        <v>477</v>
      </c>
      <c r="AI6" s="622" t="s">
        <v>400</v>
      </c>
      <c r="AJ6" s="622" t="s">
        <v>401</v>
      </c>
      <c r="AK6" s="42"/>
      <c r="AL6" s="218"/>
    </row>
    <row r="7" spans="1:38" s="219" customFormat="1" ht="10.5" customHeight="1">
      <c r="A7" s="628"/>
      <c r="B7" s="624"/>
      <c r="C7" s="624"/>
      <c r="D7" s="221"/>
      <c r="E7" s="222"/>
      <c r="F7" s="223"/>
      <c r="G7" s="223"/>
      <c r="H7" s="223"/>
      <c r="I7" s="223"/>
      <c r="J7" s="223"/>
      <c r="K7" s="223"/>
      <c r="L7" s="223"/>
      <c r="M7" s="223"/>
      <c r="N7" s="223"/>
      <c r="O7" s="223"/>
      <c r="P7" s="223"/>
      <c r="Q7" s="221"/>
      <c r="R7" s="223"/>
      <c r="S7" s="224"/>
      <c r="T7" s="223"/>
      <c r="U7" s="223"/>
      <c r="V7" s="223"/>
      <c r="W7" s="223"/>
      <c r="X7" s="223"/>
      <c r="Y7" s="223"/>
      <c r="Z7" s="223"/>
      <c r="AA7" s="223"/>
      <c r="AB7" s="223"/>
      <c r="AC7" s="223"/>
      <c r="AD7" s="223"/>
      <c r="AE7" s="223"/>
      <c r="AF7" s="223"/>
      <c r="AG7" s="223"/>
      <c r="AH7" s="622"/>
      <c r="AI7" s="622"/>
      <c r="AJ7" s="622"/>
      <c r="AK7" s="218"/>
      <c r="AL7" s="218"/>
    </row>
    <row r="8" spans="1:38" s="219" customFormat="1" ht="23.25" customHeight="1">
      <c r="A8" s="628"/>
      <c r="B8" s="624"/>
      <c r="C8" s="624"/>
      <c r="D8" s="623" t="s">
        <v>511</v>
      </c>
      <c r="E8" s="624" t="s">
        <v>373</v>
      </c>
      <c r="F8" s="624" t="s">
        <v>410</v>
      </c>
      <c r="G8" s="624" t="s">
        <v>402</v>
      </c>
      <c r="H8" s="624" t="s">
        <v>626</v>
      </c>
      <c r="I8" s="624" t="s">
        <v>411</v>
      </c>
      <c r="J8" s="624" t="s">
        <v>403</v>
      </c>
      <c r="K8" s="624" t="s">
        <v>412</v>
      </c>
      <c r="L8" s="624" t="s">
        <v>404</v>
      </c>
      <c r="M8" s="624" t="s">
        <v>405</v>
      </c>
      <c r="N8" s="624" t="s">
        <v>406</v>
      </c>
      <c r="O8" s="624" t="s">
        <v>407</v>
      </c>
      <c r="P8" s="624" t="s">
        <v>408</v>
      </c>
      <c r="Q8" s="624" t="s">
        <v>409</v>
      </c>
      <c r="R8" s="624" t="s">
        <v>379</v>
      </c>
      <c r="S8" s="225">
        <v>0</v>
      </c>
      <c r="T8" s="225">
        <v>1</v>
      </c>
      <c r="U8" s="225">
        <v>2</v>
      </c>
      <c r="V8" s="225">
        <v>3</v>
      </c>
      <c r="W8" s="225">
        <v>4</v>
      </c>
      <c r="X8" s="225">
        <v>5</v>
      </c>
      <c r="Y8" s="225">
        <v>6</v>
      </c>
      <c r="Z8" s="225">
        <v>11</v>
      </c>
      <c r="AA8" s="225">
        <v>16</v>
      </c>
      <c r="AB8" s="225">
        <v>21</v>
      </c>
      <c r="AC8" s="225">
        <v>31</v>
      </c>
      <c r="AD8" s="225">
        <v>41</v>
      </c>
      <c r="AE8" s="225">
        <v>51</v>
      </c>
      <c r="AF8" s="225">
        <v>61</v>
      </c>
      <c r="AG8" s="615" t="s">
        <v>374</v>
      </c>
      <c r="AH8" s="622"/>
      <c r="AI8" s="622"/>
      <c r="AJ8" s="622"/>
      <c r="AK8" s="218"/>
      <c r="AL8" s="218"/>
    </row>
    <row r="9" spans="1:38" s="219" customFormat="1" ht="67.5" customHeight="1">
      <c r="A9" s="628"/>
      <c r="B9" s="624"/>
      <c r="C9" s="624"/>
      <c r="D9" s="623"/>
      <c r="E9" s="624"/>
      <c r="F9" s="624"/>
      <c r="G9" s="624"/>
      <c r="H9" s="624"/>
      <c r="I9" s="624"/>
      <c r="J9" s="624"/>
      <c r="K9" s="624"/>
      <c r="L9" s="624"/>
      <c r="M9" s="624"/>
      <c r="N9" s="624"/>
      <c r="O9" s="624"/>
      <c r="P9" s="624"/>
      <c r="Q9" s="624"/>
      <c r="R9" s="624"/>
      <c r="S9" s="227" t="s">
        <v>627</v>
      </c>
      <c r="T9" s="227" t="s">
        <v>627</v>
      </c>
      <c r="U9" s="227" t="s">
        <v>627</v>
      </c>
      <c r="V9" s="227" t="s">
        <v>627</v>
      </c>
      <c r="W9" s="227" t="s">
        <v>627</v>
      </c>
      <c r="X9" s="227" t="s">
        <v>627</v>
      </c>
      <c r="Y9" s="228" t="s">
        <v>627</v>
      </c>
      <c r="Z9" s="228" t="s">
        <v>627</v>
      </c>
      <c r="AA9" s="228" t="s">
        <v>627</v>
      </c>
      <c r="AB9" s="228" t="s">
        <v>627</v>
      </c>
      <c r="AC9" s="228" t="s">
        <v>627</v>
      </c>
      <c r="AD9" s="228" t="s">
        <v>627</v>
      </c>
      <c r="AE9" s="228" t="s">
        <v>627</v>
      </c>
      <c r="AF9" s="228" t="s">
        <v>627</v>
      </c>
      <c r="AG9" s="616"/>
      <c r="AH9" s="622"/>
      <c r="AI9" s="622"/>
      <c r="AJ9" s="622"/>
      <c r="AK9" s="218"/>
      <c r="AL9" s="218"/>
    </row>
    <row r="10" spans="1:38" s="219" customFormat="1" ht="64.5" customHeight="1">
      <c r="A10" s="629"/>
      <c r="B10" s="624"/>
      <c r="C10" s="624"/>
      <c r="D10" s="623"/>
      <c r="E10" s="624"/>
      <c r="F10" s="624"/>
      <c r="G10" s="624"/>
      <c r="H10" s="624"/>
      <c r="I10" s="624"/>
      <c r="J10" s="624"/>
      <c r="K10" s="624"/>
      <c r="L10" s="624"/>
      <c r="M10" s="624"/>
      <c r="N10" s="624"/>
      <c r="O10" s="624"/>
      <c r="P10" s="624"/>
      <c r="Q10" s="624"/>
      <c r="R10" s="624"/>
      <c r="S10" s="229" t="s">
        <v>512</v>
      </c>
      <c r="T10" s="229" t="s">
        <v>512</v>
      </c>
      <c r="U10" s="229" t="s">
        <v>512</v>
      </c>
      <c r="V10" s="229" t="s">
        <v>512</v>
      </c>
      <c r="W10" s="229" t="s">
        <v>512</v>
      </c>
      <c r="X10" s="229" t="s">
        <v>512</v>
      </c>
      <c r="Y10" s="226" t="s">
        <v>469</v>
      </c>
      <c r="Z10" s="226" t="s">
        <v>470</v>
      </c>
      <c r="AA10" s="226" t="s">
        <v>471</v>
      </c>
      <c r="AB10" s="226" t="s">
        <v>472</v>
      </c>
      <c r="AC10" s="226" t="s">
        <v>473</v>
      </c>
      <c r="AD10" s="226" t="s">
        <v>474</v>
      </c>
      <c r="AE10" s="226" t="s">
        <v>475</v>
      </c>
      <c r="AF10" s="226" t="s">
        <v>476</v>
      </c>
      <c r="AG10" s="616"/>
      <c r="AH10" s="622"/>
      <c r="AI10" s="622"/>
      <c r="AJ10" s="622"/>
      <c r="AK10" s="218"/>
      <c r="AL10" s="218"/>
    </row>
    <row r="11" spans="1:38" s="219" customFormat="1" ht="10.5" customHeight="1">
      <c r="A11" s="220"/>
      <c r="B11" s="114"/>
      <c r="C11" s="116"/>
      <c r="D11" s="230"/>
      <c r="E11" s="231"/>
      <c r="F11" s="231"/>
      <c r="G11" s="232"/>
      <c r="H11" s="230"/>
      <c r="I11" s="231"/>
      <c r="J11" s="231"/>
      <c r="K11" s="231"/>
      <c r="L11" s="231"/>
      <c r="M11" s="231"/>
      <c r="N11" s="231"/>
      <c r="O11" s="232"/>
      <c r="P11" s="230"/>
      <c r="Q11" s="232"/>
      <c r="R11" s="230"/>
      <c r="S11" s="230"/>
      <c r="T11" s="230"/>
      <c r="U11" s="230"/>
      <c r="V11" s="230"/>
      <c r="W11" s="230"/>
      <c r="X11" s="230"/>
      <c r="Y11" s="230"/>
      <c r="Z11" s="230"/>
      <c r="AA11" s="230"/>
      <c r="AB11" s="230"/>
      <c r="AC11" s="230"/>
      <c r="AD11" s="230"/>
      <c r="AE11" s="230"/>
      <c r="AF11" s="230"/>
      <c r="AG11" s="230"/>
      <c r="AH11" s="233"/>
      <c r="AI11" s="233"/>
      <c r="AJ11" s="233"/>
      <c r="AK11" s="218"/>
      <c r="AL11" s="218"/>
    </row>
    <row r="12" spans="1:43" s="235" customFormat="1" ht="25.5" customHeight="1">
      <c r="A12" s="234" t="s">
        <v>628</v>
      </c>
      <c r="B12" s="208"/>
      <c r="C12" s="209"/>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1"/>
      <c r="AI12" s="211"/>
      <c r="AJ12" s="211"/>
      <c r="AK12" s="211"/>
      <c r="AL12" s="211"/>
      <c r="AM12" s="211"/>
      <c r="AN12" s="211"/>
      <c r="AO12" s="211"/>
      <c r="AP12" s="211"/>
      <c r="AQ12" s="211"/>
    </row>
    <row r="13" spans="1:38" ht="40.5" customHeight="1">
      <c r="A13" s="47" t="s">
        <v>481</v>
      </c>
      <c r="B13" s="398">
        <v>71</v>
      </c>
      <c r="C13" s="399">
        <v>3370</v>
      </c>
      <c r="D13" s="399">
        <v>2348</v>
      </c>
      <c r="E13" s="399">
        <v>1022</v>
      </c>
      <c r="F13" s="399">
        <v>2477</v>
      </c>
      <c r="G13" s="399" t="s">
        <v>382</v>
      </c>
      <c r="H13" s="399">
        <v>2</v>
      </c>
      <c r="I13" s="399">
        <v>111</v>
      </c>
      <c r="J13" s="399">
        <v>301</v>
      </c>
      <c r="K13" s="399">
        <v>78</v>
      </c>
      <c r="L13" s="399">
        <v>1</v>
      </c>
      <c r="M13" s="399">
        <v>9</v>
      </c>
      <c r="N13" s="399">
        <v>115</v>
      </c>
      <c r="O13" s="399">
        <v>15</v>
      </c>
      <c r="P13" s="399" t="s">
        <v>382</v>
      </c>
      <c r="Q13" s="399" t="s">
        <v>382</v>
      </c>
      <c r="R13" s="399">
        <v>261</v>
      </c>
      <c r="S13" s="399">
        <v>373</v>
      </c>
      <c r="T13" s="399">
        <v>469</v>
      </c>
      <c r="U13" s="399">
        <v>318</v>
      </c>
      <c r="V13" s="399">
        <v>288</v>
      </c>
      <c r="W13" s="399">
        <v>220</v>
      </c>
      <c r="X13" s="399">
        <v>165</v>
      </c>
      <c r="Y13" s="399">
        <v>368</v>
      </c>
      <c r="Z13" s="399">
        <v>147</v>
      </c>
      <c r="AA13" s="399">
        <v>105</v>
      </c>
      <c r="AB13" s="399">
        <v>276</v>
      </c>
      <c r="AC13" s="399">
        <v>272</v>
      </c>
      <c r="AD13" s="399">
        <v>103</v>
      </c>
      <c r="AE13" s="399">
        <v>107</v>
      </c>
      <c r="AF13" s="399">
        <v>87</v>
      </c>
      <c r="AG13" s="399">
        <v>72</v>
      </c>
      <c r="AH13" s="399">
        <v>349</v>
      </c>
      <c r="AI13" s="399">
        <v>54</v>
      </c>
      <c r="AJ13" s="399" t="s">
        <v>382</v>
      </c>
      <c r="AK13" s="196"/>
      <c r="AL13" s="9"/>
    </row>
    <row r="14" spans="1:38" ht="40.5" customHeight="1">
      <c r="A14" s="47">
        <v>14</v>
      </c>
      <c r="B14" s="398">
        <v>70</v>
      </c>
      <c r="C14" s="399">
        <v>3900</v>
      </c>
      <c r="D14" s="399">
        <v>2737</v>
      </c>
      <c r="E14" s="399">
        <v>1163</v>
      </c>
      <c r="F14" s="399">
        <v>2871</v>
      </c>
      <c r="G14" s="399" t="s">
        <v>382</v>
      </c>
      <c r="H14" s="399">
        <v>9</v>
      </c>
      <c r="I14" s="399">
        <v>107</v>
      </c>
      <c r="J14" s="399">
        <v>363</v>
      </c>
      <c r="K14" s="399">
        <v>107</v>
      </c>
      <c r="L14" s="399" t="s">
        <v>382</v>
      </c>
      <c r="M14" s="399">
        <v>4</v>
      </c>
      <c r="N14" s="399">
        <v>160</v>
      </c>
      <c r="O14" s="399">
        <v>7</v>
      </c>
      <c r="P14" s="399" t="s">
        <v>382</v>
      </c>
      <c r="Q14" s="399" t="s">
        <v>382</v>
      </c>
      <c r="R14" s="399">
        <v>272</v>
      </c>
      <c r="S14" s="399">
        <v>496</v>
      </c>
      <c r="T14" s="399">
        <v>548</v>
      </c>
      <c r="U14" s="399">
        <v>361</v>
      </c>
      <c r="V14" s="399">
        <v>348</v>
      </c>
      <c r="W14" s="399">
        <v>285</v>
      </c>
      <c r="X14" s="399">
        <v>208</v>
      </c>
      <c r="Y14" s="399">
        <v>364</v>
      </c>
      <c r="Z14" s="399">
        <v>127</v>
      </c>
      <c r="AA14" s="399">
        <v>104</v>
      </c>
      <c r="AB14" s="399">
        <v>324</v>
      </c>
      <c r="AC14" s="399">
        <v>322</v>
      </c>
      <c r="AD14" s="399">
        <v>135</v>
      </c>
      <c r="AE14" s="399">
        <v>115</v>
      </c>
      <c r="AF14" s="399">
        <v>94</v>
      </c>
      <c r="AG14" s="399">
        <v>69</v>
      </c>
      <c r="AH14" s="399">
        <v>445</v>
      </c>
      <c r="AI14" s="399">
        <v>75</v>
      </c>
      <c r="AJ14" s="399" t="s">
        <v>382</v>
      </c>
      <c r="AK14" s="196"/>
      <c r="AL14" s="9"/>
    </row>
    <row r="15" spans="1:38" ht="40.5" customHeight="1">
      <c r="A15" s="47">
        <v>15</v>
      </c>
      <c r="B15" s="398">
        <v>69</v>
      </c>
      <c r="C15" s="399">
        <v>3873</v>
      </c>
      <c r="D15" s="399">
        <v>2853</v>
      </c>
      <c r="E15" s="399">
        <v>1020</v>
      </c>
      <c r="F15" s="399">
        <v>2806</v>
      </c>
      <c r="G15" s="399" t="s">
        <v>382</v>
      </c>
      <c r="H15" s="399">
        <v>2</v>
      </c>
      <c r="I15" s="399">
        <v>124</v>
      </c>
      <c r="J15" s="399">
        <v>395</v>
      </c>
      <c r="K15" s="399">
        <v>57</v>
      </c>
      <c r="L15" s="399">
        <v>2</v>
      </c>
      <c r="M15" s="399">
        <v>8</v>
      </c>
      <c r="N15" s="399">
        <v>137</v>
      </c>
      <c r="O15" s="399">
        <v>8</v>
      </c>
      <c r="P15" s="399" t="s">
        <v>382</v>
      </c>
      <c r="Q15" s="399" t="s">
        <v>382</v>
      </c>
      <c r="R15" s="399">
        <v>334</v>
      </c>
      <c r="S15" s="399">
        <v>488</v>
      </c>
      <c r="T15" s="399">
        <v>581</v>
      </c>
      <c r="U15" s="399">
        <v>387</v>
      </c>
      <c r="V15" s="399">
        <v>376</v>
      </c>
      <c r="W15" s="399">
        <v>281</v>
      </c>
      <c r="X15" s="399">
        <v>197</v>
      </c>
      <c r="Y15" s="399">
        <v>423</v>
      </c>
      <c r="Z15" s="399">
        <v>120</v>
      </c>
      <c r="AA15" s="399">
        <v>97</v>
      </c>
      <c r="AB15" s="399">
        <v>289</v>
      </c>
      <c r="AC15" s="399">
        <v>283</v>
      </c>
      <c r="AD15" s="399">
        <v>105</v>
      </c>
      <c r="AE15" s="399">
        <v>113</v>
      </c>
      <c r="AF15" s="399">
        <v>61</v>
      </c>
      <c r="AG15" s="399">
        <v>72</v>
      </c>
      <c r="AH15" s="399">
        <v>510</v>
      </c>
      <c r="AI15" s="399">
        <v>88</v>
      </c>
      <c r="AJ15" s="399">
        <v>1</v>
      </c>
      <c r="AK15" s="196"/>
      <c r="AL15" s="9"/>
    </row>
    <row r="16" spans="1:38" ht="40.5" customHeight="1">
      <c r="A16" s="47">
        <v>16</v>
      </c>
      <c r="B16" s="398">
        <v>69</v>
      </c>
      <c r="C16" s="399">
        <f>D16+E16</f>
        <v>4369</v>
      </c>
      <c r="D16" s="399">
        <f>SUM(S16:Z16)</f>
        <v>3288</v>
      </c>
      <c r="E16" s="399">
        <f>SUM(AA16:AG16)</f>
        <v>1081</v>
      </c>
      <c r="F16" s="399">
        <v>2687</v>
      </c>
      <c r="G16" s="399">
        <v>395</v>
      </c>
      <c r="H16" s="399">
        <v>150</v>
      </c>
      <c r="I16" s="399">
        <v>116</v>
      </c>
      <c r="J16" s="399">
        <v>408</v>
      </c>
      <c r="K16" s="399">
        <v>131</v>
      </c>
      <c r="L16" s="399">
        <v>6</v>
      </c>
      <c r="M16" s="399">
        <v>7</v>
      </c>
      <c r="N16" s="399">
        <v>132</v>
      </c>
      <c r="O16" s="399">
        <v>8</v>
      </c>
      <c r="P16" s="399">
        <v>3</v>
      </c>
      <c r="Q16" s="399">
        <v>18</v>
      </c>
      <c r="R16" s="399">
        <v>308</v>
      </c>
      <c r="S16" s="399">
        <v>503</v>
      </c>
      <c r="T16" s="399">
        <v>646</v>
      </c>
      <c r="U16" s="399">
        <v>458</v>
      </c>
      <c r="V16" s="399">
        <v>425</v>
      </c>
      <c r="W16" s="399">
        <v>346</v>
      </c>
      <c r="X16" s="399">
        <v>219</v>
      </c>
      <c r="Y16" s="399">
        <v>550</v>
      </c>
      <c r="Z16" s="399">
        <v>141</v>
      </c>
      <c r="AA16" s="399">
        <v>78</v>
      </c>
      <c r="AB16" s="399">
        <v>272</v>
      </c>
      <c r="AC16" s="399">
        <v>348</v>
      </c>
      <c r="AD16" s="399">
        <v>124</v>
      </c>
      <c r="AE16" s="399">
        <v>102</v>
      </c>
      <c r="AF16" s="399">
        <v>67</v>
      </c>
      <c r="AG16" s="399">
        <v>90</v>
      </c>
      <c r="AH16" s="399">
        <v>598</v>
      </c>
      <c r="AI16" s="399">
        <v>99</v>
      </c>
      <c r="AJ16" s="399">
        <v>1</v>
      </c>
      <c r="AK16" s="196"/>
      <c r="AL16" s="9"/>
    </row>
    <row r="17" spans="1:38" s="404" customFormat="1" ht="40.5" customHeight="1">
      <c r="A17" s="390">
        <v>17</v>
      </c>
      <c r="B17" s="400">
        <f>SUM(B19:B31)</f>
        <v>69</v>
      </c>
      <c r="C17" s="401">
        <f>D17+E17</f>
        <v>4117</v>
      </c>
      <c r="D17" s="401">
        <f>SUM(S17:Z17)</f>
        <v>3011</v>
      </c>
      <c r="E17" s="401">
        <f>SUM(AA17:AG17)</f>
        <v>1106</v>
      </c>
      <c r="F17" s="401">
        <f aca="true" t="shared" si="0" ref="F17:AJ17">SUM(F19:F31)</f>
        <v>2022</v>
      </c>
      <c r="G17" s="401">
        <f t="shared" si="0"/>
        <v>344</v>
      </c>
      <c r="H17" s="401">
        <f t="shared" si="0"/>
        <v>521</v>
      </c>
      <c r="I17" s="401">
        <f t="shared" si="0"/>
        <v>78</v>
      </c>
      <c r="J17" s="401">
        <f t="shared" si="0"/>
        <v>595</v>
      </c>
      <c r="K17" s="401">
        <f t="shared" si="0"/>
        <v>128</v>
      </c>
      <c r="L17" s="399" t="s">
        <v>382</v>
      </c>
      <c r="M17" s="401">
        <f t="shared" si="0"/>
        <v>17</v>
      </c>
      <c r="N17" s="401">
        <f t="shared" si="0"/>
        <v>133</v>
      </c>
      <c r="O17" s="401">
        <f t="shared" si="0"/>
        <v>17</v>
      </c>
      <c r="P17" s="401">
        <f t="shared" si="0"/>
        <v>10</v>
      </c>
      <c r="Q17" s="401">
        <f t="shared" si="0"/>
        <v>34</v>
      </c>
      <c r="R17" s="401">
        <f t="shared" si="0"/>
        <v>218</v>
      </c>
      <c r="S17" s="401">
        <f t="shared" si="0"/>
        <v>459</v>
      </c>
      <c r="T17" s="401">
        <f t="shared" si="0"/>
        <v>580</v>
      </c>
      <c r="U17" s="401">
        <f t="shared" si="0"/>
        <v>402</v>
      </c>
      <c r="V17" s="401">
        <f t="shared" si="0"/>
        <v>364</v>
      </c>
      <c r="W17" s="401">
        <f t="shared" si="0"/>
        <v>308</v>
      </c>
      <c r="X17" s="401">
        <f t="shared" si="0"/>
        <v>243</v>
      </c>
      <c r="Y17" s="401">
        <f t="shared" si="0"/>
        <v>514</v>
      </c>
      <c r="Z17" s="401">
        <f t="shared" si="0"/>
        <v>141</v>
      </c>
      <c r="AA17" s="401">
        <f t="shared" si="0"/>
        <v>83</v>
      </c>
      <c r="AB17" s="401">
        <f t="shared" si="0"/>
        <v>276</v>
      </c>
      <c r="AC17" s="401">
        <f t="shared" si="0"/>
        <v>332</v>
      </c>
      <c r="AD17" s="401">
        <f t="shared" si="0"/>
        <v>149</v>
      </c>
      <c r="AE17" s="401">
        <f t="shared" si="0"/>
        <v>123</v>
      </c>
      <c r="AF17" s="401">
        <f t="shared" si="0"/>
        <v>73</v>
      </c>
      <c r="AG17" s="401">
        <f t="shared" si="0"/>
        <v>70</v>
      </c>
      <c r="AH17" s="401">
        <f t="shared" si="0"/>
        <v>589</v>
      </c>
      <c r="AI17" s="401">
        <f t="shared" si="0"/>
        <v>98</v>
      </c>
      <c r="AJ17" s="401">
        <f t="shared" si="0"/>
        <v>8</v>
      </c>
      <c r="AK17" s="402"/>
      <c r="AL17" s="403"/>
    </row>
    <row r="18" spans="1:38" s="237" customFormat="1" ht="40.5" customHeight="1">
      <c r="A18" s="236" t="s">
        <v>575</v>
      </c>
      <c r="B18" s="398"/>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19"/>
      <c r="AL18" s="19"/>
    </row>
    <row r="19" spans="1:38" ht="40.5" customHeight="1">
      <c r="A19" s="47" t="s">
        <v>513</v>
      </c>
      <c r="B19" s="398">
        <v>5</v>
      </c>
      <c r="C19" s="399">
        <f aca="true" t="shared" si="1" ref="C19:C27">D19+E19</f>
        <v>288</v>
      </c>
      <c r="D19" s="399">
        <f aca="true" t="shared" si="2" ref="D19:D27">SUM(S19:Z19)</f>
        <v>222</v>
      </c>
      <c r="E19" s="399">
        <f aca="true" t="shared" si="3" ref="E19:E27">SUM(AA19:AG19)</f>
        <v>66</v>
      </c>
      <c r="F19" s="399">
        <v>142</v>
      </c>
      <c r="G19" s="399">
        <v>29</v>
      </c>
      <c r="H19" s="399">
        <v>61</v>
      </c>
      <c r="I19" s="399">
        <v>3</v>
      </c>
      <c r="J19" s="399">
        <v>25</v>
      </c>
      <c r="K19" s="399">
        <v>4</v>
      </c>
      <c r="L19" s="399" t="s">
        <v>382</v>
      </c>
      <c r="M19" s="399" t="s">
        <v>382</v>
      </c>
      <c r="N19" s="399">
        <v>3</v>
      </c>
      <c r="O19" s="399">
        <v>2</v>
      </c>
      <c r="P19" s="399">
        <v>1</v>
      </c>
      <c r="Q19" s="399">
        <v>2</v>
      </c>
      <c r="R19" s="399">
        <v>16</v>
      </c>
      <c r="S19" s="399">
        <v>40</v>
      </c>
      <c r="T19" s="399">
        <v>51</v>
      </c>
      <c r="U19" s="399">
        <v>26</v>
      </c>
      <c r="V19" s="399">
        <v>45</v>
      </c>
      <c r="W19" s="399">
        <v>9</v>
      </c>
      <c r="X19" s="399">
        <v>13</v>
      </c>
      <c r="Y19" s="399">
        <v>29</v>
      </c>
      <c r="Z19" s="399">
        <v>9</v>
      </c>
      <c r="AA19" s="399">
        <v>6</v>
      </c>
      <c r="AB19" s="399">
        <v>11</v>
      </c>
      <c r="AC19" s="399">
        <v>22</v>
      </c>
      <c r="AD19" s="399">
        <v>5</v>
      </c>
      <c r="AE19" s="399">
        <v>11</v>
      </c>
      <c r="AF19" s="399">
        <v>6</v>
      </c>
      <c r="AG19" s="399">
        <v>5</v>
      </c>
      <c r="AH19" s="399">
        <v>37</v>
      </c>
      <c r="AI19" s="399">
        <v>5</v>
      </c>
      <c r="AJ19" s="399" t="s">
        <v>382</v>
      </c>
      <c r="AK19" s="196"/>
      <c r="AL19" s="9"/>
    </row>
    <row r="20" spans="1:38" ht="40.5" customHeight="1">
      <c r="A20" s="343" t="s">
        <v>629</v>
      </c>
      <c r="B20" s="398">
        <v>8</v>
      </c>
      <c r="C20" s="399">
        <f t="shared" si="1"/>
        <v>552</v>
      </c>
      <c r="D20" s="399">
        <f t="shared" si="2"/>
        <v>421</v>
      </c>
      <c r="E20" s="399">
        <f t="shared" si="3"/>
        <v>131</v>
      </c>
      <c r="F20" s="399">
        <v>293</v>
      </c>
      <c r="G20" s="399">
        <v>16</v>
      </c>
      <c r="H20" s="399">
        <v>71</v>
      </c>
      <c r="I20" s="399">
        <v>11</v>
      </c>
      <c r="J20" s="399">
        <v>72</v>
      </c>
      <c r="K20" s="399">
        <v>28</v>
      </c>
      <c r="L20" s="399" t="s">
        <v>382</v>
      </c>
      <c r="M20" s="399">
        <v>5</v>
      </c>
      <c r="N20" s="399">
        <v>19</v>
      </c>
      <c r="O20" s="399">
        <v>2</v>
      </c>
      <c r="P20" s="399" t="s">
        <v>382</v>
      </c>
      <c r="Q20" s="399">
        <v>1</v>
      </c>
      <c r="R20" s="399">
        <v>34</v>
      </c>
      <c r="S20" s="399">
        <v>67</v>
      </c>
      <c r="T20" s="399">
        <v>86</v>
      </c>
      <c r="U20" s="399">
        <v>52</v>
      </c>
      <c r="V20" s="399">
        <v>56</v>
      </c>
      <c r="W20" s="399">
        <v>44</v>
      </c>
      <c r="X20" s="399">
        <v>35</v>
      </c>
      <c r="Y20" s="399">
        <v>60</v>
      </c>
      <c r="Z20" s="399">
        <v>21</v>
      </c>
      <c r="AA20" s="399">
        <v>10</v>
      </c>
      <c r="AB20" s="399">
        <v>35</v>
      </c>
      <c r="AC20" s="399">
        <v>33</v>
      </c>
      <c r="AD20" s="399">
        <v>15</v>
      </c>
      <c r="AE20" s="399">
        <v>17</v>
      </c>
      <c r="AF20" s="399">
        <v>9</v>
      </c>
      <c r="AG20" s="399">
        <v>12</v>
      </c>
      <c r="AH20" s="399">
        <v>92</v>
      </c>
      <c r="AI20" s="399">
        <v>18</v>
      </c>
      <c r="AJ20" s="399">
        <v>2</v>
      </c>
      <c r="AK20" s="196"/>
      <c r="AL20" s="9"/>
    </row>
    <row r="21" spans="1:38" ht="40.5" customHeight="1">
      <c r="A21" s="343" t="s">
        <v>630</v>
      </c>
      <c r="B21" s="398">
        <v>4</v>
      </c>
      <c r="C21" s="399">
        <f t="shared" si="1"/>
        <v>234</v>
      </c>
      <c r="D21" s="399">
        <f t="shared" si="2"/>
        <v>181</v>
      </c>
      <c r="E21" s="399">
        <f t="shared" si="3"/>
        <v>53</v>
      </c>
      <c r="F21" s="399">
        <v>130</v>
      </c>
      <c r="G21" s="399" t="s">
        <v>382</v>
      </c>
      <c r="H21" s="399">
        <v>50</v>
      </c>
      <c r="I21" s="399">
        <v>3</v>
      </c>
      <c r="J21" s="399">
        <v>24</v>
      </c>
      <c r="K21" s="399">
        <v>8</v>
      </c>
      <c r="L21" s="399" t="s">
        <v>382</v>
      </c>
      <c r="M21" s="399">
        <v>2</v>
      </c>
      <c r="N21" s="399">
        <v>3</v>
      </c>
      <c r="O21" s="399">
        <v>1</v>
      </c>
      <c r="P21" s="399">
        <v>2</v>
      </c>
      <c r="Q21" s="399">
        <v>3</v>
      </c>
      <c r="R21" s="399">
        <v>8</v>
      </c>
      <c r="S21" s="399">
        <v>22</v>
      </c>
      <c r="T21" s="399">
        <v>40</v>
      </c>
      <c r="U21" s="399">
        <v>25</v>
      </c>
      <c r="V21" s="399">
        <v>26</v>
      </c>
      <c r="W21" s="399">
        <v>23</v>
      </c>
      <c r="X21" s="399">
        <v>17</v>
      </c>
      <c r="Y21" s="399">
        <v>22</v>
      </c>
      <c r="Z21" s="399">
        <v>6</v>
      </c>
      <c r="AA21" s="399">
        <v>5</v>
      </c>
      <c r="AB21" s="399">
        <v>10</v>
      </c>
      <c r="AC21" s="399">
        <v>15</v>
      </c>
      <c r="AD21" s="399">
        <v>8</v>
      </c>
      <c r="AE21" s="399">
        <v>10</v>
      </c>
      <c r="AF21" s="399">
        <v>1</v>
      </c>
      <c r="AG21" s="399">
        <v>4</v>
      </c>
      <c r="AH21" s="399">
        <v>31</v>
      </c>
      <c r="AI21" s="399">
        <v>3</v>
      </c>
      <c r="AJ21" s="399">
        <v>1</v>
      </c>
      <c r="AK21" s="196"/>
      <c r="AL21" s="9"/>
    </row>
    <row r="22" spans="1:38" ht="40.5" customHeight="1">
      <c r="A22" s="343" t="s">
        <v>631</v>
      </c>
      <c r="B22" s="398">
        <v>6</v>
      </c>
      <c r="C22" s="399">
        <f t="shared" si="1"/>
        <v>355</v>
      </c>
      <c r="D22" s="399">
        <f t="shared" si="2"/>
        <v>296</v>
      </c>
      <c r="E22" s="399">
        <f t="shared" si="3"/>
        <v>59</v>
      </c>
      <c r="F22" s="399">
        <v>191</v>
      </c>
      <c r="G22" s="399" t="s">
        <v>382</v>
      </c>
      <c r="H22" s="399">
        <v>55</v>
      </c>
      <c r="I22" s="399">
        <v>6</v>
      </c>
      <c r="J22" s="399">
        <v>25</v>
      </c>
      <c r="K22" s="399">
        <v>19</v>
      </c>
      <c r="L22" s="399" t="s">
        <v>382</v>
      </c>
      <c r="M22" s="399">
        <v>3</v>
      </c>
      <c r="N22" s="399">
        <v>21</v>
      </c>
      <c r="O22" s="399" t="s">
        <v>382</v>
      </c>
      <c r="P22" s="399">
        <v>1</v>
      </c>
      <c r="Q22" s="399">
        <v>9</v>
      </c>
      <c r="R22" s="399">
        <v>25</v>
      </c>
      <c r="S22" s="399">
        <v>56</v>
      </c>
      <c r="T22" s="399">
        <v>54</v>
      </c>
      <c r="U22" s="399">
        <v>52</v>
      </c>
      <c r="V22" s="399">
        <v>20</v>
      </c>
      <c r="W22" s="399">
        <v>41</v>
      </c>
      <c r="X22" s="399">
        <v>27</v>
      </c>
      <c r="Y22" s="399">
        <v>45</v>
      </c>
      <c r="Z22" s="399">
        <v>1</v>
      </c>
      <c r="AA22" s="399">
        <v>5</v>
      </c>
      <c r="AB22" s="399">
        <v>17</v>
      </c>
      <c r="AC22" s="399">
        <v>14</v>
      </c>
      <c r="AD22" s="399">
        <v>8</v>
      </c>
      <c r="AE22" s="399">
        <v>7</v>
      </c>
      <c r="AF22" s="399">
        <v>4</v>
      </c>
      <c r="AG22" s="399">
        <v>4</v>
      </c>
      <c r="AH22" s="399">
        <v>38</v>
      </c>
      <c r="AI22" s="399">
        <v>10</v>
      </c>
      <c r="AJ22" s="399">
        <v>2</v>
      </c>
      <c r="AK22" s="196"/>
      <c r="AL22" s="9"/>
    </row>
    <row r="23" spans="1:38" ht="40.5" customHeight="1">
      <c r="A23" s="343" t="s">
        <v>632</v>
      </c>
      <c r="B23" s="398">
        <v>4</v>
      </c>
      <c r="C23" s="399">
        <f t="shared" si="1"/>
        <v>190</v>
      </c>
      <c r="D23" s="399">
        <f t="shared" si="2"/>
        <v>141</v>
      </c>
      <c r="E23" s="399">
        <f t="shared" si="3"/>
        <v>49</v>
      </c>
      <c r="F23" s="399">
        <v>106</v>
      </c>
      <c r="G23" s="399" t="s">
        <v>382</v>
      </c>
      <c r="H23" s="399">
        <v>8</v>
      </c>
      <c r="I23" s="399">
        <v>5</v>
      </c>
      <c r="J23" s="399">
        <v>23</v>
      </c>
      <c r="K23" s="399">
        <v>11</v>
      </c>
      <c r="L23" s="399" t="s">
        <v>382</v>
      </c>
      <c r="M23" s="399" t="s">
        <v>382</v>
      </c>
      <c r="N23" s="399">
        <v>15</v>
      </c>
      <c r="O23" s="399">
        <v>1</v>
      </c>
      <c r="P23" s="399">
        <v>1</v>
      </c>
      <c r="Q23" s="399">
        <v>1</v>
      </c>
      <c r="R23" s="399">
        <v>19</v>
      </c>
      <c r="S23" s="399">
        <v>25</v>
      </c>
      <c r="T23" s="399">
        <v>30</v>
      </c>
      <c r="U23" s="399">
        <v>18</v>
      </c>
      <c r="V23" s="399">
        <v>12</v>
      </c>
      <c r="W23" s="399">
        <v>20</v>
      </c>
      <c r="X23" s="399">
        <v>11</v>
      </c>
      <c r="Y23" s="399">
        <v>20</v>
      </c>
      <c r="Z23" s="399">
        <v>5</v>
      </c>
      <c r="AA23" s="399">
        <v>4</v>
      </c>
      <c r="AB23" s="399">
        <v>13</v>
      </c>
      <c r="AC23" s="399">
        <v>12</v>
      </c>
      <c r="AD23" s="399">
        <v>9</v>
      </c>
      <c r="AE23" s="399">
        <v>3</v>
      </c>
      <c r="AF23" s="399">
        <v>5</v>
      </c>
      <c r="AG23" s="399">
        <v>3</v>
      </c>
      <c r="AH23" s="399">
        <v>36</v>
      </c>
      <c r="AI23" s="399">
        <v>6</v>
      </c>
      <c r="AJ23" s="399" t="s">
        <v>382</v>
      </c>
      <c r="AK23" s="196"/>
      <c r="AL23" s="9"/>
    </row>
    <row r="24" spans="1:38" ht="40.5" customHeight="1">
      <c r="A24" s="343" t="s">
        <v>633</v>
      </c>
      <c r="B24" s="398">
        <v>6</v>
      </c>
      <c r="C24" s="399">
        <f t="shared" si="1"/>
        <v>259</v>
      </c>
      <c r="D24" s="399">
        <f t="shared" si="2"/>
        <v>194</v>
      </c>
      <c r="E24" s="399">
        <f t="shared" si="3"/>
        <v>65</v>
      </c>
      <c r="F24" s="399">
        <v>140</v>
      </c>
      <c r="G24" s="399" t="s">
        <v>382</v>
      </c>
      <c r="H24" s="399">
        <v>31</v>
      </c>
      <c r="I24" s="399">
        <v>5</v>
      </c>
      <c r="J24" s="399">
        <v>36</v>
      </c>
      <c r="K24" s="399">
        <v>8</v>
      </c>
      <c r="L24" s="399" t="s">
        <v>382</v>
      </c>
      <c r="M24" s="399">
        <v>2</v>
      </c>
      <c r="N24" s="399">
        <v>16</v>
      </c>
      <c r="O24" s="399">
        <v>6</v>
      </c>
      <c r="P24" s="399">
        <v>2</v>
      </c>
      <c r="Q24" s="399" t="s">
        <v>382</v>
      </c>
      <c r="R24" s="399">
        <v>13</v>
      </c>
      <c r="S24" s="399">
        <v>40</v>
      </c>
      <c r="T24" s="399">
        <v>45</v>
      </c>
      <c r="U24" s="399">
        <v>22</v>
      </c>
      <c r="V24" s="399">
        <v>26</v>
      </c>
      <c r="W24" s="399">
        <v>24</v>
      </c>
      <c r="X24" s="399">
        <v>7</v>
      </c>
      <c r="Y24" s="399">
        <v>25</v>
      </c>
      <c r="Z24" s="399">
        <v>5</v>
      </c>
      <c r="AA24" s="399">
        <v>11</v>
      </c>
      <c r="AB24" s="399">
        <v>17</v>
      </c>
      <c r="AC24" s="399">
        <v>13</v>
      </c>
      <c r="AD24" s="399">
        <v>6</v>
      </c>
      <c r="AE24" s="399">
        <v>9</v>
      </c>
      <c r="AF24" s="399">
        <v>5</v>
      </c>
      <c r="AG24" s="399">
        <v>4</v>
      </c>
      <c r="AH24" s="399">
        <v>30</v>
      </c>
      <c r="AI24" s="399">
        <v>6</v>
      </c>
      <c r="AJ24" s="399" t="s">
        <v>382</v>
      </c>
      <c r="AK24" s="196"/>
      <c r="AL24" s="9"/>
    </row>
    <row r="25" spans="1:38" ht="40.5" customHeight="1">
      <c r="A25" s="343" t="s">
        <v>634</v>
      </c>
      <c r="B25" s="398">
        <v>6</v>
      </c>
      <c r="C25" s="399">
        <f t="shared" si="1"/>
        <v>251</v>
      </c>
      <c r="D25" s="399">
        <f t="shared" si="2"/>
        <v>193</v>
      </c>
      <c r="E25" s="399">
        <f t="shared" si="3"/>
        <v>58</v>
      </c>
      <c r="F25" s="399">
        <v>111</v>
      </c>
      <c r="G25" s="399" t="s">
        <v>382</v>
      </c>
      <c r="H25" s="399">
        <v>65</v>
      </c>
      <c r="I25" s="399">
        <v>11</v>
      </c>
      <c r="J25" s="399">
        <v>22</v>
      </c>
      <c r="K25" s="399">
        <v>9</v>
      </c>
      <c r="L25" s="399" t="s">
        <v>382</v>
      </c>
      <c r="M25" s="399" t="s">
        <v>382</v>
      </c>
      <c r="N25" s="399">
        <v>16</v>
      </c>
      <c r="O25" s="399">
        <v>1</v>
      </c>
      <c r="P25" s="399">
        <v>1</v>
      </c>
      <c r="Q25" s="399">
        <v>1</v>
      </c>
      <c r="R25" s="399">
        <v>14</v>
      </c>
      <c r="S25" s="399">
        <v>34</v>
      </c>
      <c r="T25" s="399">
        <v>31</v>
      </c>
      <c r="U25" s="399">
        <v>22</v>
      </c>
      <c r="V25" s="399">
        <v>28</v>
      </c>
      <c r="W25" s="399">
        <v>21</v>
      </c>
      <c r="X25" s="399">
        <v>12</v>
      </c>
      <c r="Y25" s="399">
        <v>39</v>
      </c>
      <c r="Z25" s="399">
        <v>6</v>
      </c>
      <c r="AA25" s="399">
        <v>2</v>
      </c>
      <c r="AB25" s="399">
        <v>11</v>
      </c>
      <c r="AC25" s="399">
        <v>16</v>
      </c>
      <c r="AD25" s="399">
        <v>13</v>
      </c>
      <c r="AE25" s="399">
        <v>5</v>
      </c>
      <c r="AF25" s="399">
        <v>4</v>
      </c>
      <c r="AG25" s="399">
        <v>7</v>
      </c>
      <c r="AH25" s="399">
        <v>34</v>
      </c>
      <c r="AI25" s="399">
        <v>5</v>
      </c>
      <c r="AJ25" s="399">
        <v>1</v>
      </c>
      <c r="AK25" s="196"/>
      <c r="AL25" s="9"/>
    </row>
    <row r="26" spans="1:38" ht="40.5" customHeight="1">
      <c r="A26" s="343" t="s">
        <v>635</v>
      </c>
      <c r="B26" s="398">
        <v>6</v>
      </c>
      <c r="C26" s="399">
        <f t="shared" si="1"/>
        <v>196</v>
      </c>
      <c r="D26" s="399">
        <f t="shared" si="2"/>
        <v>139</v>
      </c>
      <c r="E26" s="399">
        <f t="shared" si="3"/>
        <v>57</v>
      </c>
      <c r="F26" s="399">
        <v>103</v>
      </c>
      <c r="G26" s="399" t="s">
        <v>382</v>
      </c>
      <c r="H26" s="399">
        <v>28</v>
      </c>
      <c r="I26" s="399">
        <v>7</v>
      </c>
      <c r="J26" s="399">
        <v>30</v>
      </c>
      <c r="K26" s="399">
        <v>3</v>
      </c>
      <c r="L26" s="399" t="s">
        <v>382</v>
      </c>
      <c r="M26" s="399">
        <v>1</v>
      </c>
      <c r="N26" s="399">
        <v>5</v>
      </c>
      <c r="O26" s="399">
        <v>3</v>
      </c>
      <c r="P26" s="399">
        <v>1</v>
      </c>
      <c r="Q26" s="399">
        <v>2</v>
      </c>
      <c r="R26" s="399">
        <v>13</v>
      </c>
      <c r="S26" s="399">
        <v>23</v>
      </c>
      <c r="T26" s="399">
        <v>30</v>
      </c>
      <c r="U26" s="399">
        <v>23</v>
      </c>
      <c r="V26" s="399">
        <v>23</v>
      </c>
      <c r="W26" s="399">
        <v>11</v>
      </c>
      <c r="X26" s="399">
        <v>12</v>
      </c>
      <c r="Y26" s="399">
        <v>14</v>
      </c>
      <c r="Z26" s="399">
        <v>3</v>
      </c>
      <c r="AA26" s="399">
        <v>4</v>
      </c>
      <c r="AB26" s="399">
        <v>16</v>
      </c>
      <c r="AC26" s="399">
        <v>14</v>
      </c>
      <c r="AD26" s="399">
        <v>4</v>
      </c>
      <c r="AE26" s="399">
        <v>3</v>
      </c>
      <c r="AF26" s="399">
        <v>6</v>
      </c>
      <c r="AG26" s="399">
        <v>10</v>
      </c>
      <c r="AH26" s="399">
        <v>25</v>
      </c>
      <c r="AI26" s="399">
        <v>4</v>
      </c>
      <c r="AJ26" s="399">
        <v>2</v>
      </c>
      <c r="AK26" s="196"/>
      <c r="AL26" s="9"/>
    </row>
    <row r="27" spans="1:38" ht="40.5" customHeight="1">
      <c r="A27" s="343" t="s">
        <v>636</v>
      </c>
      <c r="B27" s="398">
        <v>6</v>
      </c>
      <c r="C27" s="399">
        <f t="shared" si="1"/>
        <v>369</v>
      </c>
      <c r="D27" s="399">
        <f t="shared" si="2"/>
        <v>249</v>
      </c>
      <c r="E27" s="399">
        <f t="shared" si="3"/>
        <v>120</v>
      </c>
      <c r="F27" s="399">
        <v>175</v>
      </c>
      <c r="G27" s="399">
        <v>10</v>
      </c>
      <c r="H27" s="399">
        <v>28</v>
      </c>
      <c r="I27" s="399">
        <v>11</v>
      </c>
      <c r="J27" s="399">
        <v>102</v>
      </c>
      <c r="K27" s="399">
        <v>7</v>
      </c>
      <c r="L27" s="399" t="s">
        <v>382</v>
      </c>
      <c r="M27" s="399">
        <v>2</v>
      </c>
      <c r="N27" s="399">
        <v>13</v>
      </c>
      <c r="O27" s="399" t="s">
        <v>382</v>
      </c>
      <c r="P27" s="399">
        <v>1</v>
      </c>
      <c r="Q27" s="399">
        <v>6</v>
      </c>
      <c r="R27" s="399">
        <v>14</v>
      </c>
      <c r="S27" s="399">
        <v>38</v>
      </c>
      <c r="T27" s="399">
        <v>41</v>
      </c>
      <c r="U27" s="399">
        <v>41</v>
      </c>
      <c r="V27" s="399">
        <v>30</v>
      </c>
      <c r="W27" s="399">
        <v>31</v>
      </c>
      <c r="X27" s="399">
        <v>19</v>
      </c>
      <c r="Y27" s="399">
        <v>39</v>
      </c>
      <c r="Z27" s="399">
        <v>10</v>
      </c>
      <c r="AA27" s="399">
        <v>8</v>
      </c>
      <c r="AB27" s="399">
        <v>33</v>
      </c>
      <c r="AC27" s="399">
        <v>40</v>
      </c>
      <c r="AD27" s="399">
        <v>20</v>
      </c>
      <c r="AE27" s="399">
        <v>7</v>
      </c>
      <c r="AF27" s="399">
        <v>8</v>
      </c>
      <c r="AG27" s="399">
        <v>4</v>
      </c>
      <c r="AH27" s="399">
        <v>61</v>
      </c>
      <c r="AI27" s="399">
        <v>3</v>
      </c>
      <c r="AJ27" s="399" t="s">
        <v>382</v>
      </c>
      <c r="AK27" s="196"/>
      <c r="AL27" s="9"/>
    </row>
    <row r="28" spans="1:38" s="237" customFormat="1" ht="21" customHeight="1">
      <c r="A28" s="236" t="s">
        <v>576</v>
      </c>
      <c r="B28" s="398"/>
      <c r="C28" s="399"/>
      <c r="D28" s="399"/>
      <c r="E28" s="399"/>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19"/>
      <c r="AL28" s="19"/>
    </row>
    <row r="29" spans="1:38" ht="40.5" customHeight="1">
      <c r="A29" s="47" t="s">
        <v>577</v>
      </c>
      <c r="B29" s="398">
        <v>8</v>
      </c>
      <c r="C29" s="399">
        <f>D29+E29</f>
        <v>728</v>
      </c>
      <c r="D29" s="399">
        <f>SUM(S29:Z29)</f>
        <v>470</v>
      </c>
      <c r="E29" s="399">
        <f>SUM(AA29:AG29)</f>
        <v>258</v>
      </c>
      <c r="F29" s="399">
        <v>301</v>
      </c>
      <c r="G29" s="399">
        <v>91</v>
      </c>
      <c r="H29" s="399">
        <v>94</v>
      </c>
      <c r="I29" s="399">
        <v>11</v>
      </c>
      <c r="J29" s="399">
        <v>153</v>
      </c>
      <c r="K29" s="399">
        <v>25</v>
      </c>
      <c r="L29" s="399" t="s">
        <v>382</v>
      </c>
      <c r="M29" s="399">
        <v>1</v>
      </c>
      <c r="N29" s="399">
        <v>17</v>
      </c>
      <c r="O29" s="399" t="s">
        <v>382</v>
      </c>
      <c r="P29" s="399" t="s">
        <v>382</v>
      </c>
      <c r="Q29" s="399">
        <v>6</v>
      </c>
      <c r="R29" s="399">
        <v>29</v>
      </c>
      <c r="S29" s="399">
        <v>72</v>
      </c>
      <c r="T29" s="399">
        <v>92</v>
      </c>
      <c r="U29" s="399">
        <v>63</v>
      </c>
      <c r="V29" s="399">
        <v>50</v>
      </c>
      <c r="W29" s="399">
        <v>36</v>
      </c>
      <c r="X29" s="399">
        <v>36</v>
      </c>
      <c r="Y29" s="399">
        <v>92</v>
      </c>
      <c r="Z29" s="399">
        <v>29</v>
      </c>
      <c r="AA29" s="399">
        <v>17</v>
      </c>
      <c r="AB29" s="399">
        <v>75</v>
      </c>
      <c r="AC29" s="399">
        <v>84</v>
      </c>
      <c r="AD29" s="399">
        <v>36</v>
      </c>
      <c r="AE29" s="399">
        <v>22</v>
      </c>
      <c r="AF29" s="399">
        <v>12</v>
      </c>
      <c r="AG29" s="399">
        <v>12</v>
      </c>
      <c r="AH29" s="399">
        <v>143</v>
      </c>
      <c r="AI29" s="399">
        <v>21</v>
      </c>
      <c r="AJ29" s="399" t="s">
        <v>382</v>
      </c>
      <c r="AK29" s="196"/>
      <c r="AL29" s="9"/>
    </row>
    <row r="30" spans="1:38" ht="40.5" customHeight="1">
      <c r="A30" s="343" t="s">
        <v>637</v>
      </c>
      <c r="B30" s="398">
        <v>5</v>
      </c>
      <c r="C30" s="399">
        <f>D30+E30</f>
        <v>434</v>
      </c>
      <c r="D30" s="399">
        <f>SUM(S30:Z30)</f>
        <v>297</v>
      </c>
      <c r="E30" s="399">
        <f>SUM(AA30:AG30)</f>
        <v>137</v>
      </c>
      <c r="F30" s="399">
        <v>185</v>
      </c>
      <c r="G30" s="399">
        <v>159</v>
      </c>
      <c r="H30" s="399">
        <v>10</v>
      </c>
      <c r="I30" s="399">
        <v>3</v>
      </c>
      <c r="J30" s="399">
        <v>50</v>
      </c>
      <c r="K30" s="399">
        <v>3</v>
      </c>
      <c r="L30" s="399" t="s">
        <v>382</v>
      </c>
      <c r="M30" s="399" t="s">
        <v>382</v>
      </c>
      <c r="N30" s="399">
        <v>2</v>
      </c>
      <c r="O30" s="399" t="s">
        <v>382</v>
      </c>
      <c r="P30" s="399" t="s">
        <v>382</v>
      </c>
      <c r="Q30" s="399">
        <v>2</v>
      </c>
      <c r="R30" s="399">
        <v>20</v>
      </c>
      <c r="S30" s="399">
        <v>28</v>
      </c>
      <c r="T30" s="399">
        <v>41</v>
      </c>
      <c r="U30" s="399">
        <v>38</v>
      </c>
      <c r="V30" s="399">
        <v>26</v>
      </c>
      <c r="W30" s="399">
        <v>29</v>
      </c>
      <c r="X30" s="399">
        <v>35</v>
      </c>
      <c r="Y30" s="399">
        <v>75</v>
      </c>
      <c r="Z30" s="399">
        <v>25</v>
      </c>
      <c r="AA30" s="399">
        <v>7</v>
      </c>
      <c r="AB30" s="399">
        <v>27</v>
      </c>
      <c r="AC30" s="399">
        <v>50</v>
      </c>
      <c r="AD30" s="399">
        <v>20</v>
      </c>
      <c r="AE30" s="399">
        <v>22</v>
      </c>
      <c r="AF30" s="399">
        <v>9</v>
      </c>
      <c r="AG30" s="399">
        <v>2</v>
      </c>
      <c r="AH30" s="399">
        <v>33</v>
      </c>
      <c r="AI30" s="399">
        <v>10</v>
      </c>
      <c r="AJ30" s="399" t="s">
        <v>382</v>
      </c>
      <c r="AK30" s="196"/>
      <c r="AL30" s="9"/>
    </row>
    <row r="31" spans="1:38" ht="40.5" customHeight="1" thickBot="1">
      <c r="A31" s="412" t="s">
        <v>638</v>
      </c>
      <c r="B31" s="406">
        <v>5</v>
      </c>
      <c r="C31" s="407">
        <f>D31+E31</f>
        <v>261</v>
      </c>
      <c r="D31" s="407">
        <f>SUM(S31:Z31)</f>
        <v>208</v>
      </c>
      <c r="E31" s="407">
        <f>SUM(AA31:AG31)</f>
        <v>53</v>
      </c>
      <c r="F31" s="407">
        <v>145</v>
      </c>
      <c r="G31" s="407">
        <v>39</v>
      </c>
      <c r="H31" s="407">
        <v>20</v>
      </c>
      <c r="I31" s="407">
        <v>2</v>
      </c>
      <c r="J31" s="407">
        <v>33</v>
      </c>
      <c r="K31" s="407">
        <v>3</v>
      </c>
      <c r="L31" s="399" t="s">
        <v>382</v>
      </c>
      <c r="M31" s="407">
        <v>1</v>
      </c>
      <c r="N31" s="407">
        <v>3</v>
      </c>
      <c r="O31" s="407">
        <v>1</v>
      </c>
      <c r="P31" s="399" t="s">
        <v>382</v>
      </c>
      <c r="Q31" s="407">
        <v>1</v>
      </c>
      <c r="R31" s="407">
        <v>13</v>
      </c>
      <c r="S31" s="407">
        <v>14</v>
      </c>
      <c r="T31" s="407">
        <v>39</v>
      </c>
      <c r="U31" s="407">
        <v>20</v>
      </c>
      <c r="V31" s="407">
        <v>22</v>
      </c>
      <c r="W31" s="407">
        <v>19</v>
      </c>
      <c r="X31" s="407">
        <v>19</v>
      </c>
      <c r="Y31" s="407">
        <v>54</v>
      </c>
      <c r="Z31" s="407">
        <v>21</v>
      </c>
      <c r="AA31" s="407">
        <v>4</v>
      </c>
      <c r="AB31" s="407">
        <v>11</v>
      </c>
      <c r="AC31" s="407">
        <v>19</v>
      </c>
      <c r="AD31" s="407">
        <v>5</v>
      </c>
      <c r="AE31" s="407">
        <v>7</v>
      </c>
      <c r="AF31" s="407">
        <v>4</v>
      </c>
      <c r="AG31" s="407">
        <v>3</v>
      </c>
      <c r="AH31" s="407">
        <v>29</v>
      </c>
      <c r="AI31" s="407">
        <v>7</v>
      </c>
      <c r="AJ31" s="407" t="s">
        <v>382</v>
      </c>
      <c r="AK31" s="196"/>
      <c r="AL31" s="9"/>
    </row>
    <row r="32" spans="1:38" s="206" customFormat="1" ht="21" customHeight="1">
      <c r="A32" s="104" t="s">
        <v>514</v>
      </c>
      <c r="B32" s="238"/>
      <c r="C32" s="238"/>
      <c r="D32" s="238"/>
      <c r="E32" s="238"/>
      <c r="F32" s="238"/>
      <c r="G32" s="239"/>
      <c r="H32" s="238"/>
      <c r="I32" s="238"/>
      <c r="J32" s="238"/>
      <c r="K32" s="238"/>
      <c r="L32" s="409"/>
      <c r="M32" s="238"/>
      <c r="N32" s="238"/>
      <c r="O32" s="238"/>
      <c r="P32" s="408"/>
      <c r="Q32" s="239"/>
      <c r="R32" s="238"/>
      <c r="S32" s="238"/>
      <c r="T32" s="238"/>
      <c r="U32" s="238"/>
      <c r="V32" s="238"/>
      <c r="W32" s="238"/>
      <c r="X32" s="238"/>
      <c r="Y32" s="238"/>
      <c r="Z32" s="238"/>
      <c r="AA32" s="238"/>
      <c r="AB32" s="238"/>
      <c r="AC32" s="238"/>
      <c r="AD32" s="238"/>
      <c r="AE32" s="238"/>
      <c r="AF32" s="238"/>
      <c r="AG32" s="238"/>
      <c r="AH32" s="238"/>
      <c r="AI32" s="238"/>
      <c r="AJ32" s="238"/>
      <c r="AK32" s="240"/>
      <c r="AL32" s="241"/>
    </row>
    <row r="33" spans="1:38" ht="16.5">
      <c r="A33" s="90"/>
      <c r="B33" s="122"/>
      <c r="C33" s="122"/>
      <c r="D33" s="122"/>
      <c r="E33" s="122"/>
      <c r="F33" s="122"/>
      <c r="G33" s="242"/>
      <c r="H33" s="122"/>
      <c r="I33" s="122"/>
      <c r="J33" s="122"/>
      <c r="K33" s="122"/>
      <c r="L33" s="122"/>
      <c r="M33" s="122"/>
      <c r="N33" s="122"/>
      <c r="O33" s="122"/>
      <c r="P33" s="242"/>
      <c r="Q33" s="242"/>
      <c r="R33" s="122"/>
      <c r="S33" s="122"/>
      <c r="T33" s="122"/>
      <c r="U33" s="122"/>
      <c r="V33" s="122"/>
      <c r="W33" s="122"/>
      <c r="X33" s="122"/>
      <c r="Y33" s="122"/>
      <c r="Z33" s="122"/>
      <c r="AA33" s="122"/>
      <c r="AB33" s="122"/>
      <c r="AC33" s="122"/>
      <c r="AD33" s="122"/>
      <c r="AE33" s="122"/>
      <c r="AF33" s="122"/>
      <c r="AG33" s="122"/>
      <c r="AH33" s="122"/>
      <c r="AI33" s="122"/>
      <c r="AJ33" s="122"/>
      <c r="AK33" s="196"/>
      <c r="AL33" s="9"/>
    </row>
    <row r="34" spans="1:38" ht="16.5">
      <c r="A34" s="90"/>
      <c r="B34" s="122"/>
      <c r="C34" s="122"/>
      <c r="D34" s="122"/>
      <c r="E34" s="122"/>
      <c r="F34" s="122"/>
      <c r="G34" s="242"/>
      <c r="H34" s="122"/>
      <c r="I34" s="122"/>
      <c r="J34" s="122"/>
      <c r="K34" s="122"/>
      <c r="L34" s="122"/>
      <c r="M34" s="122"/>
      <c r="N34" s="122"/>
      <c r="O34" s="122"/>
      <c r="P34" s="242"/>
      <c r="Q34" s="242"/>
      <c r="R34" s="122"/>
      <c r="S34" s="122"/>
      <c r="T34" s="122"/>
      <c r="U34" s="122"/>
      <c r="V34" s="122"/>
      <c r="W34" s="122"/>
      <c r="X34" s="122"/>
      <c r="Y34" s="122"/>
      <c r="Z34" s="122"/>
      <c r="AA34" s="122"/>
      <c r="AB34" s="122"/>
      <c r="AC34" s="122"/>
      <c r="AD34" s="122"/>
      <c r="AE34" s="122"/>
      <c r="AF34" s="122"/>
      <c r="AG34" s="122"/>
      <c r="AH34" s="122"/>
      <c r="AI34" s="122"/>
      <c r="AJ34" s="122"/>
      <c r="AK34" s="196"/>
      <c r="AL34" s="9"/>
    </row>
    <row r="35" spans="1:38" ht="16.5">
      <c r="A35" s="90"/>
      <c r="B35" s="122"/>
      <c r="C35" s="122"/>
      <c r="D35" s="122"/>
      <c r="E35" s="122"/>
      <c r="F35" s="122"/>
      <c r="G35" s="242"/>
      <c r="H35" s="122"/>
      <c r="I35" s="122"/>
      <c r="J35" s="122"/>
      <c r="K35" s="122"/>
      <c r="L35" s="122"/>
      <c r="M35" s="122"/>
      <c r="N35" s="122"/>
      <c r="O35" s="122"/>
      <c r="P35" s="242"/>
      <c r="Q35" s="242"/>
      <c r="R35" s="122"/>
      <c r="S35" s="122"/>
      <c r="T35" s="122"/>
      <c r="U35" s="122"/>
      <c r="V35" s="122"/>
      <c r="W35" s="122"/>
      <c r="X35" s="122"/>
      <c r="Y35" s="122"/>
      <c r="Z35" s="122"/>
      <c r="AA35" s="122"/>
      <c r="AB35" s="122"/>
      <c r="AC35" s="122"/>
      <c r="AD35" s="122"/>
      <c r="AE35" s="122"/>
      <c r="AF35" s="122"/>
      <c r="AG35" s="122"/>
      <c r="AH35" s="122"/>
      <c r="AI35" s="122"/>
      <c r="AJ35" s="122"/>
      <c r="AK35" s="196"/>
      <c r="AL35" s="9"/>
    </row>
    <row r="36" spans="1:38" ht="16.5">
      <c r="A36" s="90"/>
      <c r="B36" s="122"/>
      <c r="C36" s="122"/>
      <c r="D36" s="122"/>
      <c r="E36" s="122"/>
      <c r="F36" s="122"/>
      <c r="G36" s="242"/>
      <c r="H36" s="122"/>
      <c r="I36" s="122"/>
      <c r="J36" s="122"/>
      <c r="K36" s="122"/>
      <c r="L36" s="122"/>
      <c r="M36" s="122"/>
      <c r="N36" s="122"/>
      <c r="O36" s="122"/>
      <c r="P36" s="242"/>
      <c r="Q36" s="242"/>
      <c r="R36" s="122"/>
      <c r="S36" s="122"/>
      <c r="T36" s="122"/>
      <c r="U36" s="122"/>
      <c r="V36" s="122"/>
      <c r="W36" s="122"/>
      <c r="X36" s="122"/>
      <c r="Y36" s="122"/>
      <c r="Z36" s="122"/>
      <c r="AA36" s="122"/>
      <c r="AB36" s="122"/>
      <c r="AC36" s="122"/>
      <c r="AD36" s="122"/>
      <c r="AE36" s="122"/>
      <c r="AF36" s="122"/>
      <c r="AG36" s="122"/>
      <c r="AH36" s="122"/>
      <c r="AI36" s="122"/>
      <c r="AJ36" s="122"/>
      <c r="AK36" s="196"/>
      <c r="AL36" s="9"/>
    </row>
    <row r="37" spans="1:38" ht="16.5">
      <c r="A37" s="90"/>
      <c r="B37" s="122"/>
      <c r="C37" s="122"/>
      <c r="D37" s="122"/>
      <c r="E37" s="122"/>
      <c r="F37" s="122"/>
      <c r="G37" s="242"/>
      <c r="H37" s="122"/>
      <c r="I37" s="122"/>
      <c r="J37" s="122"/>
      <c r="K37" s="122"/>
      <c r="L37" s="122"/>
      <c r="M37" s="122"/>
      <c r="N37" s="122"/>
      <c r="O37" s="122"/>
      <c r="P37" s="242"/>
      <c r="Q37" s="242"/>
      <c r="R37" s="122"/>
      <c r="S37" s="122"/>
      <c r="T37" s="122"/>
      <c r="U37" s="122"/>
      <c r="V37" s="122"/>
      <c r="W37" s="122"/>
      <c r="X37" s="122"/>
      <c r="Y37" s="122"/>
      <c r="Z37" s="122"/>
      <c r="AA37" s="122"/>
      <c r="AB37" s="122"/>
      <c r="AC37" s="122"/>
      <c r="AD37" s="122"/>
      <c r="AE37" s="122"/>
      <c r="AF37" s="122"/>
      <c r="AG37" s="122"/>
      <c r="AH37" s="122"/>
      <c r="AI37" s="122"/>
      <c r="AJ37" s="122"/>
      <c r="AK37" s="196"/>
      <c r="AL37" s="9"/>
    </row>
    <row r="38" spans="1:38" ht="16.5">
      <c r="A38" s="90"/>
      <c r="B38" s="122"/>
      <c r="C38" s="122"/>
      <c r="D38" s="122"/>
      <c r="E38" s="122"/>
      <c r="F38" s="122"/>
      <c r="G38" s="242"/>
      <c r="H38" s="122"/>
      <c r="I38" s="122"/>
      <c r="J38" s="122"/>
      <c r="K38" s="122"/>
      <c r="L38" s="122"/>
      <c r="M38" s="122"/>
      <c r="N38" s="122"/>
      <c r="O38" s="122"/>
      <c r="P38" s="242"/>
      <c r="Q38" s="242"/>
      <c r="R38" s="122"/>
      <c r="S38" s="122"/>
      <c r="T38" s="122"/>
      <c r="U38" s="122"/>
      <c r="V38" s="122"/>
      <c r="W38" s="122"/>
      <c r="X38" s="122"/>
      <c r="Y38" s="122"/>
      <c r="Z38" s="122"/>
      <c r="AA38" s="122"/>
      <c r="AB38" s="122"/>
      <c r="AC38" s="122"/>
      <c r="AD38" s="122"/>
      <c r="AE38" s="122"/>
      <c r="AF38" s="122"/>
      <c r="AG38" s="122"/>
      <c r="AH38" s="122"/>
      <c r="AI38" s="122"/>
      <c r="AJ38" s="122"/>
      <c r="AK38" s="196"/>
      <c r="AL38" s="9"/>
    </row>
    <row r="39" spans="1:38" ht="16.5">
      <c r="A39" s="410"/>
      <c r="B39" s="122"/>
      <c r="C39" s="122"/>
      <c r="D39" s="122"/>
      <c r="E39" s="122"/>
      <c r="F39" s="122"/>
      <c r="G39" s="242"/>
      <c r="H39" s="122"/>
      <c r="I39" s="122"/>
      <c r="J39" s="122"/>
      <c r="K39" s="122"/>
      <c r="L39" s="122"/>
      <c r="M39" s="122"/>
      <c r="N39" s="122"/>
      <c r="O39" s="122"/>
      <c r="P39" s="242"/>
      <c r="Q39" s="242"/>
      <c r="R39" s="122"/>
      <c r="S39" s="122"/>
      <c r="T39" s="122"/>
      <c r="U39" s="122"/>
      <c r="V39" s="122"/>
      <c r="W39" s="122"/>
      <c r="X39" s="122"/>
      <c r="Y39" s="122"/>
      <c r="Z39" s="122"/>
      <c r="AA39" s="122"/>
      <c r="AB39" s="122"/>
      <c r="AC39" s="122"/>
      <c r="AD39" s="122"/>
      <c r="AE39" s="122"/>
      <c r="AF39" s="122"/>
      <c r="AG39" s="122"/>
      <c r="AH39" s="122"/>
      <c r="AI39" s="122"/>
      <c r="AJ39" s="122"/>
      <c r="AK39" s="196"/>
      <c r="AL39" s="9"/>
    </row>
    <row r="40" spans="1:38" ht="16.5">
      <c r="A40" s="411"/>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9"/>
      <c r="AL40" s="9"/>
    </row>
    <row r="41" spans="1:38" ht="16.5">
      <c r="A41" s="411"/>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9"/>
      <c r="AL41" s="9"/>
    </row>
    <row r="42" spans="1:38" ht="16.5">
      <c r="A42" s="411"/>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9"/>
      <c r="AL42" s="9"/>
    </row>
    <row r="43" spans="1:38" ht="16.5">
      <c r="A43" s="411"/>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9"/>
      <c r="AL43" s="9"/>
    </row>
    <row r="44" spans="1:38" ht="16.5">
      <c r="A44" s="411"/>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9"/>
      <c r="AL44" s="9"/>
    </row>
    <row r="45" spans="1:38" ht="16.5">
      <c r="A45" s="411"/>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9"/>
      <c r="AL45" s="9"/>
    </row>
    <row r="46" spans="1:38" ht="16.5">
      <c r="A46" s="411"/>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9"/>
      <c r="AL46" s="9"/>
    </row>
    <row r="47" spans="1:38" ht="16.5">
      <c r="A47" s="411"/>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9"/>
      <c r="AL47" s="9"/>
    </row>
    <row r="48" spans="1:38" ht="16.5">
      <c r="A48" s="411"/>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9"/>
      <c r="AL48" s="9"/>
    </row>
    <row r="49" spans="1:38" ht="16.5">
      <c r="A49" s="411"/>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9"/>
      <c r="AL49" s="9"/>
    </row>
    <row r="50" spans="1:37" ht="16.5">
      <c r="A50" s="411"/>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9"/>
    </row>
    <row r="51" spans="1:37" ht="16.5">
      <c r="A51" s="411"/>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9"/>
    </row>
    <row r="52" spans="1:37" ht="16.5">
      <c r="A52" s="411"/>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9"/>
    </row>
    <row r="53" spans="1:37" ht="16.5">
      <c r="A53" s="411"/>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9"/>
    </row>
    <row r="54" spans="1:37" ht="16.5">
      <c r="A54" s="411"/>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9"/>
    </row>
    <row r="55" spans="1:37" ht="16.5">
      <c r="A55" s="411"/>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9"/>
    </row>
    <row r="56" spans="1:37" ht="16.5">
      <c r="A56" s="411"/>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9"/>
    </row>
    <row r="57" spans="1:37" ht="16.5">
      <c r="A57" s="411"/>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9"/>
    </row>
    <row r="58" spans="1:37" ht="16.5">
      <c r="A58" s="411"/>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9"/>
    </row>
    <row r="59" spans="1:37" ht="16.5">
      <c r="A59" s="411"/>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9"/>
    </row>
    <row r="60" spans="1:37" ht="16.5">
      <c r="A60" s="411"/>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9"/>
    </row>
    <row r="61" spans="1:37" ht="16.5">
      <c r="A61" s="411"/>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9"/>
    </row>
    <row r="62" spans="1:37" ht="16.5">
      <c r="A62" s="411"/>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9"/>
    </row>
    <row r="63" spans="1:37" ht="16.5">
      <c r="A63" s="411"/>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9"/>
    </row>
    <row r="64" spans="1:37" ht="16.5">
      <c r="A64" s="411"/>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9"/>
    </row>
    <row r="65" spans="1:37" ht="16.5">
      <c r="A65" s="411"/>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9"/>
    </row>
    <row r="66" spans="1:37" ht="14.25">
      <c r="A66" s="411"/>
      <c r="AK66" s="9"/>
    </row>
    <row r="67" spans="1:37" ht="14.25">
      <c r="A67" s="411"/>
      <c r="AK67" s="9"/>
    </row>
    <row r="68" spans="1:37" ht="14.25">
      <c r="A68" s="411"/>
      <c r="AK68" s="9"/>
    </row>
    <row r="69" spans="1:37" ht="14.25">
      <c r="A69" s="411"/>
      <c r="AK69" s="9"/>
    </row>
    <row r="70" spans="1:37" ht="14.25">
      <c r="A70" s="411"/>
      <c r="AK70" s="9"/>
    </row>
    <row r="71" spans="1:37" ht="14.25">
      <c r="A71" s="411"/>
      <c r="AK71" s="9"/>
    </row>
    <row r="72" spans="1:37" ht="14.25">
      <c r="A72" s="411"/>
      <c r="AK72" s="9"/>
    </row>
    <row r="73" spans="1:37" ht="14.25">
      <c r="A73" s="411"/>
      <c r="AK73" s="9"/>
    </row>
    <row r="74" spans="1:37" ht="14.25">
      <c r="A74" s="411"/>
      <c r="AK74" s="9"/>
    </row>
    <row r="75" spans="1:37" ht="14.25">
      <c r="A75" s="411"/>
      <c r="AK75" s="9"/>
    </row>
    <row r="76" spans="1:37" ht="14.25">
      <c r="A76" s="411"/>
      <c r="AK76" s="9"/>
    </row>
    <row r="77" spans="1:37" ht="14.25">
      <c r="A77" s="411"/>
      <c r="AK77" s="9"/>
    </row>
    <row r="78" spans="1:37" ht="14.25">
      <c r="A78" s="411"/>
      <c r="AK78" s="9"/>
    </row>
    <row r="79" spans="1:37" ht="14.25">
      <c r="A79" s="411"/>
      <c r="AK79" s="9"/>
    </row>
    <row r="80" spans="1:37" ht="14.25">
      <c r="A80" s="411"/>
      <c r="AK80" s="9"/>
    </row>
    <row r="81" spans="1:37" ht="14.25">
      <c r="A81" s="411"/>
      <c r="AK81" s="9"/>
    </row>
    <row r="82" spans="1:37" ht="14.25">
      <c r="A82" s="411"/>
      <c r="AK82" s="9"/>
    </row>
    <row r="83" spans="1:37" ht="14.25">
      <c r="A83" s="411"/>
      <c r="AK83" s="9"/>
    </row>
    <row r="84" spans="1:37" ht="14.25">
      <c r="A84" s="411"/>
      <c r="AK84" s="9"/>
    </row>
    <row r="85" spans="1:37" ht="14.25">
      <c r="A85" s="411"/>
      <c r="AK85" s="9"/>
    </row>
    <row r="86" spans="1:37" ht="14.25">
      <c r="A86" s="411"/>
      <c r="AK86" s="9"/>
    </row>
    <row r="87" spans="1:37" ht="14.25">
      <c r="A87" s="411"/>
      <c r="AK87" s="9"/>
    </row>
    <row r="88" spans="1:37" ht="14.25">
      <c r="A88" s="411"/>
      <c r="AK88" s="9"/>
    </row>
    <row r="89" spans="1:37" ht="14.25">
      <c r="A89" s="411"/>
      <c r="AK89" s="9"/>
    </row>
    <row r="90" spans="1:37" ht="14.25">
      <c r="A90" s="411"/>
      <c r="AK90" s="9"/>
    </row>
    <row r="91" spans="1:37" ht="14.25">
      <c r="A91" s="411"/>
      <c r="AK91" s="9"/>
    </row>
    <row r="92" spans="1:37" ht="14.25">
      <c r="A92" s="411"/>
      <c r="AK92" s="9"/>
    </row>
    <row r="93" spans="1:37" ht="14.25">
      <c r="A93" s="411"/>
      <c r="AK93" s="9"/>
    </row>
    <row r="94" spans="1:37" ht="14.25">
      <c r="A94" s="411"/>
      <c r="AK94" s="9"/>
    </row>
    <row r="95" spans="1:37" ht="14.25">
      <c r="A95" s="411"/>
      <c r="AK95" s="9"/>
    </row>
    <row r="96" spans="1:37" ht="14.25">
      <c r="A96" s="411"/>
      <c r="AK96" s="9"/>
    </row>
    <row r="97" spans="1:37" ht="14.25">
      <c r="A97" s="411"/>
      <c r="AK97" s="9"/>
    </row>
    <row r="98" spans="1:37" ht="14.25">
      <c r="A98" s="411"/>
      <c r="AK98" s="9"/>
    </row>
    <row r="99" spans="1:37" ht="14.25">
      <c r="A99" s="411"/>
      <c r="AK99" s="9"/>
    </row>
    <row r="100" spans="1:37" ht="14.25">
      <c r="A100" s="411"/>
      <c r="AK100" s="9"/>
    </row>
    <row r="101" spans="1:37" ht="14.25">
      <c r="A101" s="411"/>
      <c r="AK101" s="9"/>
    </row>
    <row r="102" ht="13.5">
      <c r="AK102" s="9"/>
    </row>
    <row r="103" ht="13.5">
      <c r="AK103" s="9"/>
    </row>
    <row r="104" ht="13.5">
      <c r="AK104" s="9"/>
    </row>
    <row r="105" ht="13.5">
      <c r="AK105" s="9"/>
    </row>
    <row r="106" ht="13.5">
      <c r="AK106" s="9"/>
    </row>
  </sheetData>
  <mergeCells count="28">
    <mergeCell ref="AF4:AJ4"/>
    <mergeCell ref="A1:AJ1"/>
    <mergeCell ref="K8:K10"/>
    <mergeCell ref="L8:L10"/>
    <mergeCell ref="M8:M10"/>
    <mergeCell ref="N8:N10"/>
    <mergeCell ref="J8:J10"/>
    <mergeCell ref="A5:A10"/>
    <mergeCell ref="B6:B10"/>
    <mergeCell ref="C6:C10"/>
    <mergeCell ref="F8:F10"/>
    <mergeCell ref="G8:G10"/>
    <mergeCell ref="H8:H10"/>
    <mergeCell ref="I8:I10"/>
    <mergeCell ref="P8:P10"/>
    <mergeCell ref="Q8:Q10"/>
    <mergeCell ref="R8:R10"/>
    <mergeCell ref="O8:O10"/>
    <mergeCell ref="AG8:AG10"/>
    <mergeCell ref="A3:AJ3"/>
    <mergeCell ref="D5:E6"/>
    <mergeCell ref="S5:AG6"/>
    <mergeCell ref="F5:R6"/>
    <mergeCell ref="AH6:AH10"/>
    <mergeCell ref="AI6:AI10"/>
    <mergeCell ref="AJ6:AJ10"/>
    <mergeCell ref="D8:D10"/>
    <mergeCell ref="E8:E10"/>
  </mergeCells>
  <printOptions/>
  <pageMargins left="0.7874015748031497" right="0.7874015748031497" top="0.984251968503937" bottom="0.984251968503937" header="0.5118110236220472" footer="0.5118110236220472"/>
  <pageSetup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sekiya-y</dc:creator>
  <cp:keywords/>
  <dc:description/>
  <cp:lastModifiedBy>岐阜市</cp:lastModifiedBy>
  <cp:lastPrinted>2007-09-27T07:55:30Z</cp:lastPrinted>
  <dcterms:created xsi:type="dcterms:W3CDTF">1998-06-08T11:32:04Z</dcterms:created>
  <dcterms:modified xsi:type="dcterms:W3CDTF">2007-09-27T08:04:42Z</dcterms:modified>
  <cp:category/>
  <cp:version/>
  <cp:contentType/>
  <cp:contentStatus/>
</cp:coreProperties>
</file>