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01" windowWidth="5415" windowHeight="5805" tabRatio="601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</sheets>
  <definedNames>
    <definedName name="_xlnm.Print_Area" localSheetId="1">'２'!$A$1:$M$78</definedName>
    <definedName name="Q_02">#REF!</definedName>
    <definedName name="Q_0201">#REF!</definedName>
    <definedName name="Q_0202">#REF!</definedName>
    <definedName name="Q_03">#REF!</definedName>
    <definedName name="T_04">#REF!</definedName>
    <definedName name="T_05">#REF!</definedName>
  </definedNames>
  <calcPr fullCalcOnLoad="1"/>
</workbook>
</file>

<file path=xl/sharedStrings.xml><?xml version="1.0" encoding="utf-8"?>
<sst xmlns="http://schemas.openxmlformats.org/spreadsheetml/2006/main" count="574" uniqueCount="343">
  <si>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</si>
  <si>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</si>
  <si>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</si>
  <si>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</si>
  <si>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</si>
  <si>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</si>
  <si>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</si>
  <si>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</si>
  <si>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</si>
  <si>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</si>
  <si>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</si>
  <si>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</si>
  <si>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</si>
  <si>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</si>
  <si>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</si>
  <si>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</si>
  <si>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他に分類されない卸売業</t>
  </si>
  <si>
    <t>各種商品小売業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</si>
  <si>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</si>
  <si>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</si>
  <si>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</si>
  <si>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</si>
  <si>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</si>
  <si>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</si>
  <si>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</si>
  <si>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</si>
  <si>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</si>
  <si>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</si>
  <si>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</si>
  <si>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</si>
  <si>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</si>
  <si>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</si>
  <si>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</si>
  <si>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</si>
  <si>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</si>
  <si>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</si>
  <si>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</si>
  <si>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</si>
  <si>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</si>
  <si>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</si>
  <si>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</si>
  <si>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</si>
  <si>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</si>
  <si>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</si>
  <si>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他に分類されない小売業</t>
  </si>
  <si>
    <t>金　華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</si>
  <si>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</si>
  <si>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</si>
  <si>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</si>
  <si>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</si>
  <si>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</si>
  <si>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</si>
  <si>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</si>
  <si>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</si>
  <si>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</si>
  <si>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</si>
  <si>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</si>
  <si>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</si>
  <si>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</si>
  <si>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</si>
  <si>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</si>
  <si>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</si>
  <si>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</si>
  <si>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</si>
  <si>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</si>
  <si>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</si>
  <si>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</si>
  <si>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</si>
  <si>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</si>
  <si>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</si>
  <si>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</si>
  <si>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</si>
  <si>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</si>
  <si>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</si>
  <si>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</si>
  <si>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</si>
  <si>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</si>
  <si>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</si>
  <si>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</si>
  <si>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</si>
  <si>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</si>
  <si>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</si>
  <si>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</si>
  <si>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</si>
  <si>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</si>
  <si>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</si>
  <si>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</si>
  <si>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</si>
  <si>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合　渡</t>
  </si>
  <si>
    <t>三輪北</t>
  </si>
  <si>
    <t>網　代</t>
  </si>
  <si>
    <t>(単位：人・万円）</t>
  </si>
  <si>
    <t>商店数</t>
  </si>
  <si>
    <t>従業者数</t>
  </si>
  <si>
    <t>年間商品販売額</t>
  </si>
  <si>
    <t xml:space="preserve"> </t>
  </si>
  <si>
    <t>売場面積</t>
  </si>
  <si>
    <t>法人</t>
  </si>
  <si>
    <t>会社</t>
  </si>
  <si>
    <t>その他</t>
  </si>
  <si>
    <t>総　　　　　　　　　　　　　数</t>
  </si>
  <si>
    <t xml:space="preserve"> -</t>
  </si>
  <si>
    <t xml:space="preserve"> </t>
  </si>
  <si>
    <t>各種商品卸売業</t>
  </si>
  <si>
    <t>農畜産物・水産物卸売業</t>
  </si>
  <si>
    <t xml:space="preserve"> </t>
  </si>
  <si>
    <t>事業所数</t>
  </si>
  <si>
    <t>百貨店、総合スーパー</t>
  </si>
  <si>
    <t>４．地区別事業所数、従業者数及び年間商品販売額</t>
  </si>
  <si>
    <t>各種商品小売業</t>
  </si>
  <si>
    <t>織物・衣服・身の回り品小売業</t>
  </si>
  <si>
    <t>飲食料品小売業</t>
  </si>
  <si>
    <t>自動車・自転車小売業</t>
  </si>
  <si>
    <t>家具・建具・じゅう器小売業</t>
  </si>
  <si>
    <t>その他の小売業</t>
  </si>
  <si>
    <t>商 業 統 計 調 査 結 果</t>
  </si>
  <si>
    <t>スポーツ用品・がん具・
娯楽用品・楽器小売業</t>
  </si>
  <si>
    <t>その他の
収 入 額</t>
  </si>
  <si>
    <t>年間商品
販 売 額</t>
  </si>
  <si>
    <t>個 人</t>
  </si>
  <si>
    <t>総 数</t>
  </si>
  <si>
    <t>その他の各種商品小売業</t>
  </si>
  <si>
    <t>会 社</t>
  </si>
  <si>
    <t>～54　卸　　売　　業　　計</t>
  </si>
  <si>
    <t>～60　小　　売　　業　　計</t>
  </si>
  <si>
    <t>総　額</t>
  </si>
  <si>
    <t>従 業 者
１人当たり</t>
  </si>
  <si>
    <t xml:space="preserve"> 100人以上</t>
  </si>
  <si>
    <t>総　  数</t>
  </si>
  <si>
    <t>卸 売 業</t>
  </si>
  <si>
    <t>小 売 業</t>
  </si>
  <si>
    <t>年 間 商 品 販 売 額</t>
  </si>
  <si>
    <t>区　分</t>
  </si>
  <si>
    <t>従業者
数</t>
  </si>
  <si>
    <t>事業所
数</t>
  </si>
  <si>
    <t>総　　数</t>
  </si>
  <si>
    <t>構 成 比</t>
  </si>
  <si>
    <t>２．産業小分類別事業所数、従業者数、年間商品販売額、その他の収入額、</t>
  </si>
  <si>
    <t>売場面積　　　　　　　　　　　　　　　　　　　　　　　　　　</t>
  </si>
  <si>
    <t>売場面積（つづき）　　　　　　　　　　　　　　　　　　　　　</t>
  </si>
  <si>
    <t>３．従業者規模別事業所数、従業者数、年間商品販売額、</t>
  </si>
  <si>
    <t>その他の収入額、売場面積　　　　　　　　　　</t>
  </si>
  <si>
    <t>人</t>
  </si>
  <si>
    <t>-</t>
  </si>
  <si>
    <t>事業所
数</t>
  </si>
  <si>
    <t>従業者
数</t>
  </si>
  <si>
    <t>（単位：事業所・人・万円）</t>
  </si>
  <si>
    <t>業所数・従業者数は調査日現在、年間商品販売額は平成15年4月1日から平成16年3月31日までの</t>
  </si>
  <si>
    <t>　平成16年商業統計調査（指定統計第23号）結果の概要である。 調査日は平成16年6月1日で事</t>
  </si>
  <si>
    <t>　 なお、商業統計調査は平成9年以降の調査から５年ごとに実施し、その中間年（調査の2年後）</t>
  </si>
  <si>
    <t xml:space="preserve">に簡易な調査を実施することとし、平成11年が第一回目の調査であり、総務省の「事業所・企 </t>
  </si>
  <si>
    <t>総　　　　　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</si>
  <si>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</si>
  <si>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</si>
  <si>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</si>
  <si>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</si>
  <si>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</si>
  <si>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</si>
  <si>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</si>
  <si>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</si>
  <si>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</si>
  <si>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</si>
  <si>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</si>
  <si>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</si>
  <si>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</si>
  <si>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</si>
  <si>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</si>
  <si>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</si>
  <si>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</si>
  <si>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</si>
  <si>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</si>
  <si>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</si>
  <si>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</si>
  <si>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</si>
  <si>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</si>
  <si>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</si>
  <si>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</si>
  <si>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</si>
  <si>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</si>
  <si>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</si>
  <si>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</si>
  <si>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</si>
  <si>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</si>
  <si>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</si>
  <si>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</si>
  <si>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</si>
  <si>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</si>
  <si>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</si>
  <si>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</si>
  <si>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 xml:space="preserve">  </t>
  </si>
  <si>
    <t>小　売　業</t>
  </si>
  <si>
    <t>卸　売　業</t>
  </si>
  <si>
    <t xml:space="preserve"> </t>
  </si>
  <si>
    <t>-</t>
  </si>
  <si>
    <t>1～ 2</t>
  </si>
  <si>
    <t>3～ 4</t>
  </si>
  <si>
    <t>5～ 9</t>
  </si>
  <si>
    <t>10～19</t>
  </si>
  <si>
    <t>20～29</t>
  </si>
  <si>
    <t>30～49</t>
  </si>
  <si>
    <t>50～99</t>
  </si>
  <si>
    <t>-</t>
  </si>
  <si>
    <t>1～ 2</t>
  </si>
  <si>
    <t>3～ 4</t>
  </si>
  <si>
    <t>5～ 9</t>
  </si>
  <si>
    <t>10～19</t>
  </si>
  <si>
    <t>20～29</t>
  </si>
  <si>
    <t>30～49</t>
  </si>
  <si>
    <t>50～99</t>
  </si>
  <si>
    <t xml:space="preserve"> </t>
  </si>
  <si>
    <t xml:space="preserve"> -</t>
  </si>
  <si>
    <t>家具・じゅう器・機械器具小売業</t>
  </si>
  <si>
    <t>機械器具小売業</t>
  </si>
  <si>
    <t xml:space="preserve"> -</t>
  </si>
  <si>
    <t>時計・眼鏡・光学機械小売業</t>
  </si>
  <si>
    <t>繊維品卸売業
（衣服，身の回り品を除く）</t>
  </si>
  <si>
    <t>建築材料、鉱物・金属材料等卸売業</t>
  </si>
  <si>
    <t>(従業者が常時50人未満のもの)</t>
  </si>
  <si>
    <t>平 成 ３ 年</t>
  </si>
  <si>
    <t>平 成 ６ 年</t>
  </si>
  <si>
    <t>平 成 ９ 年</t>
  </si>
  <si>
    <t>平 成 11 年</t>
  </si>
  <si>
    <t>平 成 14 年</t>
  </si>
  <si>
    <t>平 成 16 年</t>
  </si>
  <si>
    <t>～54　卸　　　売　　　業</t>
  </si>
  <si>
    <t>※ 平成14年調査から「商店数」は「事業所数」に呼名を改めた。</t>
  </si>
  <si>
    <t>△ 8.4</t>
  </si>
  <si>
    <t>△ 7.6</t>
  </si>
  <si>
    <t>△ 9.6</t>
  </si>
  <si>
    <t>△ 11.1</t>
  </si>
  <si>
    <t>△ 2.5</t>
  </si>
  <si>
    <t>△ 15.0</t>
  </si>
  <si>
    <t>△ 19.3</t>
  </si>
  <si>
    <t>△ 21.9</t>
  </si>
  <si>
    <t>△ 6.1</t>
  </si>
  <si>
    <t>△ 6.5</t>
  </si>
  <si>
    <t>△ 12.7</t>
  </si>
  <si>
    <t>△ 13.5</t>
  </si>
  <si>
    <t>△ 17.0</t>
  </si>
  <si>
    <t>△ 1.8</t>
  </si>
  <si>
    <t>△ 8.6</t>
  </si>
  <si>
    <t>△ 18.9</t>
  </si>
  <si>
    <t>△ 49.7</t>
  </si>
  <si>
    <t>△ 9.0</t>
  </si>
  <si>
    <t>△ 15.8</t>
  </si>
  <si>
    <t>△ 14.5</t>
  </si>
  <si>
    <t>△ 12.2</t>
  </si>
  <si>
    <t>△ 13.2</t>
  </si>
  <si>
    <t>△ 2.4</t>
  </si>
  <si>
    <t>△ 5.0</t>
  </si>
  <si>
    <t>△ 1.6</t>
  </si>
  <si>
    <t>△ 57.1</t>
  </si>
  <si>
    <t>△ 7.2</t>
  </si>
  <si>
    <t>△ 8.7</t>
  </si>
  <si>
    <t>△ 11.3</t>
  </si>
  <si>
    <t>△ 24.5</t>
  </si>
  <si>
    <t>△ 6.3</t>
  </si>
  <si>
    <t>△ 6.8</t>
  </si>
  <si>
    <t>△ 12.6</t>
  </si>
  <si>
    <t>△ 9.4</t>
  </si>
  <si>
    <t>△ 3.1</t>
  </si>
  <si>
    <t>△ 1.3</t>
  </si>
  <si>
    <t>△ 4.9</t>
  </si>
  <si>
    <t>△ 14.9</t>
  </si>
  <si>
    <t>△ 54.0</t>
  </si>
  <si>
    <t>△ 5.5</t>
  </si>
  <si>
    <t>△ 3.9</t>
  </si>
  <si>
    <t>△ 6.6</t>
  </si>
  <si>
    <t>△ 2.3</t>
  </si>
  <si>
    <t>△ 0.4</t>
  </si>
  <si>
    <t>△ 10.7</t>
  </si>
  <si>
    <t>△ 16.2</t>
  </si>
  <si>
    <t>△ 23.2</t>
  </si>
  <si>
    <t>△ 25.0</t>
  </si>
  <si>
    <t>△ 4.5</t>
  </si>
  <si>
    <t>△ 15.9</t>
  </si>
  <si>
    <t>△ 11.5</t>
  </si>
  <si>
    <t>△ 9.5</t>
  </si>
  <si>
    <t>△ 15.2</t>
  </si>
  <si>
    <t>△ 10.8</t>
  </si>
  <si>
    <t>△ 5.2</t>
  </si>
  <si>
    <t>△ 18.2</t>
  </si>
  <si>
    <t>△ 7.4</t>
  </si>
  <si>
    <t>△ 19.6</t>
  </si>
  <si>
    <t>△ 13.8</t>
  </si>
  <si>
    <t>△ 17.1</t>
  </si>
  <si>
    <t>△ 13.4</t>
  </si>
  <si>
    <t>△ 47.5</t>
  </si>
  <si>
    <t>△ 2.0</t>
  </si>
  <si>
    <t>△ 11.2</t>
  </si>
  <si>
    <t>△ 2.9</t>
  </si>
  <si>
    <t>△ 10.3</t>
  </si>
  <si>
    <t>△ 8.1</t>
  </si>
  <si>
    <t>△ 3.4</t>
  </si>
  <si>
    <t>△ 21.3</t>
  </si>
  <si>
    <t>△ 1.5</t>
  </si>
  <si>
    <t>△ 0.7</t>
  </si>
  <si>
    <t>△ 2.2</t>
  </si>
  <si>
    <t>△ 37.5</t>
  </si>
  <si>
    <t>△ 6.0</t>
  </si>
  <si>
    <t>△ 7.1</t>
  </si>
  <si>
    <t>△ 1.2</t>
  </si>
  <si>
    <t>△ 27.1</t>
  </si>
  <si>
    <t>△ 24.1</t>
  </si>
  <si>
    <t>△ 48.0</t>
  </si>
  <si>
    <t>△ 16.9</t>
  </si>
  <si>
    <t>△ 8.2</t>
  </si>
  <si>
    <t>△ 11.4</t>
  </si>
  <si>
    <t>△ 18.0</t>
  </si>
  <si>
    <t>△ 4.3</t>
  </si>
  <si>
    <t>△ 5.9</t>
  </si>
  <si>
    <t>△ 32.1</t>
  </si>
  <si>
    <t>△ 16.1</t>
  </si>
  <si>
    <t>△ 26.5</t>
  </si>
  <si>
    <t>岩野田北</t>
  </si>
  <si>
    <t>芥見南</t>
  </si>
  <si>
    <t>-</t>
  </si>
  <si>
    <t>三輪南</t>
  </si>
  <si>
    <t xml:space="preserve"> </t>
  </si>
  <si>
    <t>　　</t>
  </si>
  <si>
    <t>※ 平成14年調査から「商店数」を「事業所数」に呼び名を改めた。</t>
  </si>
  <si>
    <t>総　数</t>
  </si>
  <si>
    <t>平成14年総数</t>
  </si>
  <si>
    <t>対14年増減率 (%)</t>
  </si>
  <si>
    <t>市　　計</t>
  </si>
  <si>
    <t>郡　　計</t>
  </si>
  <si>
    <t>平 成 16 年</t>
  </si>
  <si>
    <t>県　　計</t>
  </si>
  <si>
    <t>（単位：店・人・万円・㎡）</t>
  </si>
  <si>
    <t>（単位：店・人・万円）</t>
  </si>
  <si>
    <t>合計である。　　　　　　　　　　　　　　　　　　　　　　　　　　　　　　　　　 　　　</t>
  </si>
  <si>
    <t>　業統計調査」との同時調査により実施された。　　               　　                  　　</t>
  </si>
  <si>
    <t>法 人</t>
  </si>
  <si>
    <t>事 業 所 数</t>
  </si>
  <si>
    <t>１事業所
当 た り</t>
  </si>
  <si>
    <t>１．産業中分類別年別事業所数、従業者数、年間商品販売額</t>
  </si>
  <si>
    <t>区　　　　　分</t>
  </si>
  <si>
    <t>区　　　　　　　分</t>
  </si>
  <si>
    <t>区　　分</t>
  </si>
  <si>
    <t>市 郡 名</t>
  </si>
  <si>
    <t>-</t>
  </si>
  <si>
    <r>
      <t>５．岐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阜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県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内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郡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別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商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業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の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概</t>
    </r>
    <r>
      <rPr>
        <b/>
        <sz val="10"/>
        <rFont val="ＭＳ ゴシック"/>
        <family val="3"/>
      </rPr>
      <t xml:space="preserve"> </t>
    </r>
    <r>
      <rPr>
        <b/>
        <sz val="14"/>
        <rFont val="ＭＳ ゴシック"/>
        <family val="3"/>
      </rPr>
      <t>況</t>
    </r>
  </si>
  <si>
    <t>x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</si>
</sst>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#,##0.0;&quot;△ &quot;#,##0.0"/>
    <numFmt numFmtId="178" formatCode="0.0;&quot;△ &quot;0.0"/>
    <numFmt numFmtId="179" formatCode="#,##0_ "/>
    <numFmt numFmtId="180" formatCode="#,##0_ ;[Red]\-#,##0\ "/>
    <numFmt numFmtId="181" formatCode="0.0_);\(0.0\)"/>
    <numFmt numFmtId="182" formatCode="0_ "/>
    <numFmt numFmtId="183" formatCode="#,##0;&quot;△ &quot;#,##0"/>
    <numFmt numFmtId="184" formatCode="[&lt;=999]000;[&lt;=99999]000\-00;000\-0000"/>
    <numFmt numFmtId="185" formatCode="#,##0.0;[Red]\-#,##0.0"/>
    <numFmt numFmtId="186" formatCode="0.0%"/>
    <numFmt numFmtId="187" formatCode="0.0_ "/>
    <numFmt numFmtId="188" formatCode="_-* #,##0_-;\-* #,##0_-;_-* &quot;-&quot;_-;_-@_-"/>
    <numFmt numFmtId="189" formatCode="_-* #,##0.00_-;\-* #,##0.00_-;_-* &quot;-&quot;??_-;_-@_-"/>
    <numFmt numFmtId="190" formatCode="_-&quot;\&quot;* #,##0_-;\-&quot;\&quot;* #,##0_-;_-&quot;\&quot;* &quot;-&quot;_-;_-@_-"/>
    <numFmt numFmtId="191" formatCode="_-&quot;\&quot;* #,##0.00_-;\-&quot;\&quot;* #,##0.00_-;_-&quot;\&quot;* &quot;-&quot;??_-;_-@_-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3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.5"/>
      <name val="ＭＳ ゴシック"/>
      <family val="3"/>
    </font>
    <font>
      <sz val="12"/>
      <name val="ＭＳ ゴシック"/>
      <family val="3"/>
    </font>
    <font>
      <sz val="8.5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17" applyNumberFormat="1" applyFont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38" fontId="5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177" fontId="2" fillId="0" borderId="0" xfId="17" applyNumberFormat="1" applyFont="1" applyAlignment="1">
      <alignment vertical="center"/>
    </xf>
    <xf numFmtId="178" fontId="2" fillId="0" borderId="0" xfId="17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2" fillId="0" borderId="0" xfId="17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38" fontId="7" fillId="0" borderId="0" xfId="17" applyFont="1" applyFill="1" applyAlignment="1">
      <alignment/>
    </xf>
    <xf numFmtId="0" fontId="7" fillId="0" borderId="0" xfId="0" applyFont="1" applyFill="1" applyAlignment="1">
      <alignment/>
    </xf>
    <xf numFmtId="38" fontId="3" fillId="0" borderId="0" xfId="17" applyFont="1" applyFill="1" applyAlignment="1">
      <alignment vertical="center"/>
    </xf>
    <xf numFmtId="0" fontId="3" fillId="0" borderId="0" xfId="0" applyFont="1" applyFill="1" applyAlignment="1">
      <alignment/>
    </xf>
    <xf numFmtId="38" fontId="3" fillId="0" borderId="0" xfId="17" applyFont="1" applyFill="1" applyAlignment="1">
      <alignment/>
    </xf>
    <xf numFmtId="38" fontId="6" fillId="0" borderId="0" xfId="17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12" fillId="0" borderId="0" xfId="17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3" fillId="0" borderId="1" xfId="17" applyFont="1" applyFill="1" applyBorder="1" applyAlignment="1">
      <alignment vertical="center"/>
    </xf>
    <xf numFmtId="38" fontId="13" fillId="0" borderId="0" xfId="17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38" fontId="15" fillId="0" borderId="5" xfId="17" applyFont="1" applyFill="1" applyBorder="1" applyAlignment="1">
      <alignment horizontal="center" vertical="center" wrapText="1"/>
    </xf>
    <xf numFmtId="38" fontId="15" fillId="0" borderId="6" xfId="17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178" fontId="15" fillId="0" borderId="7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0" xfId="17" applyFont="1" applyFill="1" applyAlignment="1">
      <alignment vertical="center"/>
    </xf>
    <xf numFmtId="185" fontId="15" fillId="0" borderId="0" xfId="17" applyNumberFormat="1" applyFont="1" applyFill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17" applyFont="1" applyFill="1" applyAlignment="1">
      <alignment horizontal="right" vertical="center"/>
    </xf>
    <xf numFmtId="185" fontId="15" fillId="0" borderId="0" xfId="17" applyNumberFormat="1" applyFont="1" applyFill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15" fillId="0" borderId="0" xfId="0" applyNumberFormat="1" applyFont="1" applyFill="1" applyAlignment="1">
      <alignment vertical="center"/>
    </xf>
    <xf numFmtId="0" fontId="7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180" fontId="16" fillId="0" borderId="6" xfId="17" applyNumberFormat="1" applyFont="1" applyFill="1" applyBorder="1" applyAlignment="1">
      <alignment horizontal="center" vertical="center" wrapText="1"/>
    </xf>
    <xf numFmtId="180" fontId="14" fillId="0" borderId="7" xfId="17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/>
    </xf>
    <xf numFmtId="180" fontId="3" fillId="0" borderId="0" xfId="17" applyNumberFormat="1" applyFont="1" applyFill="1" applyAlignment="1">
      <alignment horizontal="right" vertical="center"/>
    </xf>
    <xf numFmtId="177" fontId="3" fillId="0" borderId="0" xfId="17" applyNumberFormat="1" applyFont="1" applyFill="1" applyAlignment="1">
      <alignment vertical="center"/>
    </xf>
    <xf numFmtId="178" fontId="3" fillId="0" borderId="0" xfId="17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6" fillId="0" borderId="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0" fontId="11" fillId="0" borderId="0" xfId="17" applyNumberFormat="1" applyFont="1" applyFill="1" applyAlignment="1">
      <alignment horizontal="right" vertical="center"/>
    </xf>
    <xf numFmtId="177" fontId="11" fillId="0" borderId="0" xfId="17" applyNumberFormat="1" applyFont="1" applyFill="1" applyAlignment="1">
      <alignment vertical="center"/>
    </xf>
    <xf numFmtId="178" fontId="11" fillId="0" borderId="0" xfId="17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0" fontId="2" fillId="0" borderId="0" xfId="17" applyNumberFormat="1" applyFont="1" applyFill="1" applyAlignment="1">
      <alignment horizontal="right" vertical="center"/>
    </xf>
    <xf numFmtId="177" fontId="2" fillId="0" borderId="0" xfId="17" applyNumberFormat="1" applyFont="1" applyFill="1" applyAlignment="1">
      <alignment vertical="center"/>
    </xf>
    <xf numFmtId="178" fontId="2" fillId="0" borderId="0" xfId="17" applyNumberFormat="1" applyFont="1" applyFill="1" applyAlignment="1">
      <alignment vertical="center"/>
    </xf>
    <xf numFmtId="38" fontId="15" fillId="0" borderId="4" xfId="17" applyFont="1" applyFill="1" applyBorder="1" applyAlignment="1">
      <alignment horizontal="center" vertical="center" shrinkToFit="1"/>
    </xf>
    <xf numFmtId="38" fontId="15" fillId="0" borderId="9" xfId="17" applyFont="1" applyFill="1" applyBorder="1" applyAlignment="1">
      <alignment horizontal="center" vertical="center" shrinkToFit="1"/>
    </xf>
    <xf numFmtId="38" fontId="15" fillId="0" borderId="1" xfId="17" applyFont="1" applyFill="1" applyBorder="1" applyAlignment="1">
      <alignment vertical="center"/>
    </xf>
    <xf numFmtId="38" fontId="15" fillId="0" borderId="1" xfId="17" applyFont="1" applyFill="1" applyBorder="1" applyAlignment="1">
      <alignment horizontal="right" vertical="center"/>
    </xf>
    <xf numFmtId="38" fontId="15" fillId="0" borderId="0" xfId="17" applyFont="1" applyFill="1" applyAlignment="1">
      <alignment/>
    </xf>
    <xf numFmtId="0" fontId="15" fillId="0" borderId="0" xfId="0" applyFont="1" applyFill="1" applyAlignment="1">
      <alignment vertical="center" wrapText="1"/>
    </xf>
    <xf numFmtId="38" fontId="16" fillId="0" borderId="6" xfId="17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38" fontId="15" fillId="0" borderId="0" xfId="17" applyFont="1" applyFill="1" applyBorder="1" applyAlignment="1">
      <alignment horizontal="right" vertical="center"/>
    </xf>
    <xf numFmtId="38" fontId="15" fillId="0" borderId="0" xfId="17" applyFont="1" applyFill="1" applyAlignment="1" quotePrefix="1">
      <alignment horizontal="right" vertical="center"/>
    </xf>
    <xf numFmtId="38" fontId="15" fillId="0" borderId="0" xfId="17" applyFont="1" applyFill="1" applyBorder="1" applyAlignment="1" quotePrefix="1">
      <alignment horizontal="right" vertical="center"/>
    </xf>
    <xf numFmtId="180" fontId="15" fillId="0" borderId="1" xfId="17" applyNumberFormat="1" applyFont="1" applyFill="1" applyBorder="1" applyAlignment="1">
      <alignment vertical="center"/>
    </xf>
    <xf numFmtId="180" fontId="15" fillId="0" borderId="6" xfId="17" applyNumberFormat="1" applyFont="1" applyFill="1" applyBorder="1" applyAlignment="1">
      <alignment horizontal="center" vertical="center" wrapText="1"/>
    </xf>
    <xf numFmtId="180" fontId="15" fillId="0" borderId="0" xfId="17" applyNumberFormat="1" applyFont="1" applyFill="1" applyAlignment="1">
      <alignment vertical="center"/>
    </xf>
    <xf numFmtId="38" fontId="15" fillId="0" borderId="0" xfId="17" applyFont="1" applyFill="1" applyBorder="1" applyAlignment="1">
      <alignment vertical="center"/>
    </xf>
    <xf numFmtId="38" fontId="15" fillId="0" borderId="3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distributed" vertical="center"/>
    </xf>
    <xf numFmtId="38" fontId="15" fillId="0" borderId="0" xfId="17" applyFont="1" applyFill="1" applyBorder="1" applyAlignment="1">
      <alignment horizontal="distributed" vertical="center" wrapText="1"/>
    </xf>
    <xf numFmtId="38" fontId="15" fillId="0" borderId="3" xfId="17" applyFont="1" applyFill="1" applyBorder="1" applyAlignment="1">
      <alignment vertical="center" wrapText="1"/>
    </xf>
    <xf numFmtId="38" fontId="15" fillId="0" borderId="8" xfId="17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15" fillId="0" borderId="0" xfId="17" applyFont="1" applyFill="1" applyBorder="1" applyAlignment="1">
      <alignment horizontal="center" vertical="center" shrinkToFit="1"/>
    </xf>
    <xf numFmtId="38" fontId="15" fillId="0" borderId="1" xfId="17" applyFont="1" applyFill="1" applyBorder="1" applyAlignment="1">
      <alignment vertical="center" shrinkToFit="1"/>
    </xf>
    <xf numFmtId="38" fontId="15" fillId="0" borderId="1" xfId="17" applyFont="1" applyFill="1" applyBorder="1" applyAlignment="1" quotePrefix="1">
      <alignment horizontal="right" vertical="center"/>
    </xf>
    <xf numFmtId="180" fontId="2" fillId="0" borderId="0" xfId="17" applyNumberFormat="1" applyFont="1" applyFill="1" applyAlignment="1">
      <alignment/>
    </xf>
    <xf numFmtId="38" fontId="15" fillId="0" borderId="6" xfId="17" applyFont="1" applyFill="1" applyBorder="1" applyAlignment="1">
      <alignment horizontal="center" vertical="center" shrinkToFit="1"/>
    </xf>
    <xf numFmtId="38" fontId="15" fillId="0" borderId="7" xfId="17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38" fontId="15" fillId="0" borderId="10" xfId="17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38" fontId="15" fillId="0" borderId="0" xfId="17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distributed" vertical="center" shrinkToFit="1"/>
    </xf>
    <xf numFmtId="38" fontId="19" fillId="0" borderId="0" xfId="17" applyFont="1" applyFill="1" applyAlignment="1">
      <alignment vertical="center"/>
    </xf>
    <xf numFmtId="38" fontId="16" fillId="0" borderId="0" xfId="17" applyFont="1" applyFill="1" applyAlignment="1">
      <alignment vertical="center"/>
    </xf>
    <xf numFmtId="177" fontId="2" fillId="0" borderId="0" xfId="17" applyNumberFormat="1" applyFont="1" applyFill="1" applyAlignment="1">
      <alignment horizontal="right" vertical="center"/>
    </xf>
    <xf numFmtId="38" fontId="11" fillId="0" borderId="0" xfId="17" applyFont="1" applyFill="1" applyAlignment="1">
      <alignment vertical="center"/>
    </xf>
    <xf numFmtId="0" fontId="17" fillId="0" borderId="0" xfId="0" applyFont="1" applyFill="1" applyAlignment="1">
      <alignment/>
    </xf>
    <xf numFmtId="180" fontId="14" fillId="0" borderId="1" xfId="17" applyNumberFormat="1" applyFont="1" applyFill="1" applyBorder="1" applyAlignment="1">
      <alignment horizontal="right" vertical="center"/>
    </xf>
    <xf numFmtId="177" fontId="14" fillId="0" borderId="1" xfId="17" applyNumberFormat="1" applyFont="1" applyFill="1" applyBorder="1" applyAlignment="1">
      <alignment vertical="center"/>
    </xf>
    <xf numFmtId="178" fontId="14" fillId="0" borderId="1" xfId="17" applyNumberFormat="1" applyFont="1" applyFill="1" applyBorder="1" applyAlignment="1">
      <alignment vertical="center"/>
    </xf>
    <xf numFmtId="180" fontId="14" fillId="0" borderId="0" xfId="17" applyNumberFormat="1" applyFont="1" applyFill="1" applyAlignment="1">
      <alignment horizontal="right" vertical="center"/>
    </xf>
    <xf numFmtId="177" fontId="14" fillId="0" borderId="0" xfId="17" applyNumberFormat="1" applyFont="1" applyFill="1" applyAlignment="1">
      <alignment vertical="center"/>
    </xf>
    <xf numFmtId="178" fontId="14" fillId="0" borderId="0" xfId="17" applyNumberFormat="1" applyFont="1" applyFill="1" applyAlignment="1">
      <alignment vertical="center"/>
    </xf>
    <xf numFmtId="180" fontId="17" fillId="0" borderId="0" xfId="17" applyNumberFormat="1" applyFont="1" applyFill="1" applyAlignment="1">
      <alignment horizontal="right" vertical="center"/>
    </xf>
    <xf numFmtId="177" fontId="17" fillId="0" borderId="0" xfId="17" applyNumberFormat="1" applyFont="1" applyFill="1" applyAlignment="1">
      <alignment vertical="center"/>
    </xf>
    <xf numFmtId="178" fontId="17" fillId="0" borderId="0" xfId="17" applyNumberFormat="1" applyFont="1" applyFill="1" applyAlignment="1">
      <alignment vertical="center"/>
    </xf>
    <xf numFmtId="38" fontId="20" fillId="0" borderId="3" xfId="17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distributed" vertical="center"/>
    </xf>
    <xf numFmtId="38" fontId="2" fillId="0" borderId="3" xfId="17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13" fillId="0" borderId="3" xfId="0" applyFont="1" applyFill="1" applyBorder="1" applyAlignment="1">
      <alignment horizontal="center" vertical="center" shrinkToFit="1"/>
    </xf>
    <xf numFmtId="38" fontId="21" fillId="0" borderId="0" xfId="17" applyFont="1" applyFill="1" applyBorder="1" applyAlignment="1">
      <alignment horizontal="distributed" vertical="center"/>
    </xf>
    <xf numFmtId="38" fontId="16" fillId="0" borderId="0" xfId="17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185" fontId="2" fillId="0" borderId="0" xfId="17" applyNumberFormat="1" applyFont="1" applyFill="1" applyAlignment="1">
      <alignment vertical="center"/>
    </xf>
    <xf numFmtId="185" fontId="2" fillId="0" borderId="0" xfId="17" applyNumberFormat="1" applyFont="1" applyFill="1" applyBorder="1" applyAlignment="1">
      <alignment vertical="center"/>
    </xf>
    <xf numFmtId="180" fontId="18" fillId="0" borderId="1" xfId="17" applyNumberFormat="1" applyFont="1" applyFill="1" applyBorder="1" applyAlignment="1">
      <alignment vertical="center"/>
    </xf>
    <xf numFmtId="180" fontId="2" fillId="0" borderId="1" xfId="17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38" fontId="15" fillId="0" borderId="0" xfId="17" applyFont="1" applyFill="1" applyAlignment="1">
      <alignment vertical="center"/>
    </xf>
    <xf numFmtId="180" fontId="13" fillId="0" borderId="1" xfId="17" applyNumberFormat="1" applyFont="1" applyFill="1" applyBorder="1" applyAlignment="1">
      <alignment horizontal="right" vertical="center"/>
    </xf>
    <xf numFmtId="38" fontId="15" fillId="0" borderId="0" xfId="17" applyFont="1" applyFill="1" applyAlignment="1" quotePrefix="1">
      <alignment vertical="center"/>
    </xf>
    <xf numFmtId="180" fontId="15" fillId="0" borderId="12" xfId="17" applyNumberFormat="1" applyFont="1" applyFill="1" applyBorder="1" applyAlignment="1">
      <alignment horizontal="center" vertical="center" wrapText="1"/>
    </xf>
    <xf numFmtId="180" fontId="15" fillId="0" borderId="9" xfId="17" applyNumberFormat="1" applyFont="1" applyFill="1" applyBorder="1" applyAlignment="1">
      <alignment horizontal="center" vertical="center" wrapText="1"/>
    </xf>
    <xf numFmtId="180" fontId="15" fillId="0" borderId="13" xfId="17" applyNumberFormat="1" applyFont="1" applyFill="1" applyBorder="1" applyAlignment="1">
      <alignment horizontal="center" vertical="center" wrapText="1"/>
    </xf>
    <xf numFmtId="180" fontId="15" fillId="0" borderId="7" xfId="1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0" fontId="15" fillId="0" borderId="14" xfId="17" applyNumberFormat="1" applyFont="1" applyFill="1" applyBorder="1" applyAlignment="1">
      <alignment horizontal="center" vertical="center" wrapText="1"/>
    </xf>
    <xf numFmtId="180" fontId="15" fillId="0" borderId="4" xfId="1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38" fontId="15" fillId="0" borderId="13" xfId="17" applyFont="1" applyFill="1" applyBorder="1" applyAlignment="1">
      <alignment horizontal="center" vertical="center" shrinkToFit="1"/>
    </xf>
    <xf numFmtId="38" fontId="15" fillId="0" borderId="14" xfId="17" applyFont="1" applyFill="1" applyBorder="1" applyAlignment="1">
      <alignment horizontal="center" vertical="center" shrinkToFit="1"/>
    </xf>
    <xf numFmtId="38" fontId="15" fillId="0" borderId="4" xfId="17" applyFont="1" applyFill="1" applyBorder="1" applyAlignment="1">
      <alignment horizontal="center" vertical="center" shrinkToFit="1"/>
    </xf>
    <xf numFmtId="38" fontId="15" fillId="0" borderId="9" xfId="17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8" fontId="15" fillId="0" borderId="0" xfId="17" applyFont="1" applyFill="1" applyAlignment="1">
      <alignment horizontal="left" vertical="center"/>
    </xf>
    <xf numFmtId="38" fontId="15" fillId="0" borderId="0" xfId="17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38" fontId="14" fillId="0" borderId="0" xfId="17" applyFont="1" applyFill="1" applyAlignment="1">
      <alignment horizontal="distributed" vertical="center"/>
    </xf>
    <xf numFmtId="38" fontId="15" fillId="0" borderId="0" xfId="17" applyFont="1" applyFill="1" applyBorder="1" applyAlignment="1">
      <alignment horizontal="left" vertical="center"/>
    </xf>
    <xf numFmtId="38" fontId="15" fillId="0" borderId="15" xfId="17" applyFont="1" applyFill="1" applyBorder="1" applyAlignment="1">
      <alignment vertical="center"/>
    </xf>
    <xf numFmtId="38" fontId="15" fillId="0" borderId="0" xfId="17" applyFont="1" applyFill="1" applyBorder="1" applyAlignment="1">
      <alignment vertical="center"/>
    </xf>
    <xf numFmtId="180" fontId="15" fillId="0" borderId="11" xfId="17" applyNumberFormat="1" applyFont="1" applyFill="1" applyBorder="1" applyAlignment="1">
      <alignment horizontal="center" vertical="center" wrapText="1"/>
    </xf>
    <xf numFmtId="180" fontId="15" fillId="0" borderId="5" xfId="17" applyNumberFormat="1" applyFont="1" applyFill="1" applyBorder="1" applyAlignment="1">
      <alignment horizontal="center" vertical="center" wrapText="1"/>
    </xf>
    <xf numFmtId="180" fontId="15" fillId="0" borderId="16" xfId="17" applyNumberFormat="1" applyFont="1" applyFill="1" applyBorder="1" applyAlignment="1">
      <alignment horizontal="center" vertical="center" wrapText="1"/>
    </xf>
    <xf numFmtId="38" fontId="13" fillId="0" borderId="0" xfId="17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8" fontId="15" fillId="0" borderId="1" xfId="17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 wrapText="1"/>
    </xf>
    <xf numFmtId="38" fontId="15" fillId="0" borderId="9" xfId="17" applyFont="1" applyFill="1" applyBorder="1" applyAlignment="1">
      <alignment horizontal="center" vertical="center" wrapText="1"/>
    </xf>
    <xf numFmtId="38" fontId="15" fillId="0" borderId="6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13" xfId="17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80" fontId="16" fillId="0" borderId="9" xfId="17" applyNumberFormat="1" applyFont="1" applyFill="1" applyBorder="1" applyAlignment="1">
      <alignment horizontal="center" vertical="center" wrapText="1"/>
    </xf>
    <xf numFmtId="178" fontId="16" fillId="0" borderId="9" xfId="17" applyNumberFormat="1" applyFont="1" applyFill="1" applyBorder="1" applyAlignment="1">
      <alignment horizontal="center" vertical="center" wrapText="1"/>
    </xf>
    <xf numFmtId="178" fontId="16" fillId="0" borderId="13" xfId="17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80" fontId="15" fillId="0" borderId="1" xfId="17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38" fontId="15" fillId="0" borderId="5" xfId="17" applyFont="1" applyFill="1" applyBorder="1" applyAlignment="1">
      <alignment horizontal="center" vertical="center"/>
    </xf>
    <xf numFmtId="38" fontId="15" fillId="0" borderId="6" xfId="17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8" fontId="15" fillId="0" borderId="6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2.75390625" style="15" customWidth="1"/>
    <col min="2" max="2" width="25.25390625" style="16" customWidth="1"/>
    <col min="3" max="3" width="0.5" style="15" customWidth="1"/>
    <col min="4" max="4" width="7.00390625" style="6" customWidth="1"/>
    <col min="5" max="5" width="7.625" style="6" customWidth="1"/>
    <col min="6" max="6" width="12.00390625" style="6" customWidth="1"/>
    <col min="7" max="7" width="7.125" style="6" customWidth="1"/>
    <col min="8" max="8" width="7.625" style="6" customWidth="1"/>
    <col min="9" max="9" width="12.00390625" style="6" customWidth="1"/>
    <col min="10" max="10" width="7.125" style="6" customWidth="1"/>
    <col min="11" max="11" width="7.625" style="6" customWidth="1"/>
    <col min="12" max="12" width="12.00390625" style="6" customWidth="1"/>
    <col min="13" max="13" width="6.625" style="17" customWidth="1"/>
    <col min="14" max="14" width="7.75390625" style="17" customWidth="1"/>
    <col min="15" max="15" width="12.625" style="17" customWidth="1"/>
    <col min="16" max="16" width="6.625" style="17" customWidth="1"/>
    <col min="17" max="17" width="8.00390625" style="17" customWidth="1"/>
    <col min="18" max="18" width="12.625" style="17" customWidth="1"/>
    <col min="19" max="20" width="9.00390625" style="18" customWidth="1"/>
    <col min="21" max="21" width="12.625" style="18" customWidth="1"/>
    <col min="22" max="16384" width="9.00390625" style="18" customWidth="1"/>
  </cols>
  <sheetData>
    <row r="1" spans="1:18" s="26" customFormat="1" ht="18.75">
      <c r="A1" s="170" t="s">
        <v>115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5"/>
      <c r="N1" s="25"/>
      <c r="O1" s="25"/>
      <c r="P1" s="25"/>
      <c r="Q1" s="25"/>
      <c r="R1" s="25"/>
    </row>
    <row r="2" ht="9" customHeight="1"/>
    <row r="3" spans="1:18" s="29" customFormat="1" ht="21" customHeight="1">
      <c r="A3" s="172" t="s">
        <v>148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27"/>
      <c r="N3" s="28"/>
      <c r="O3" s="28"/>
      <c r="P3" s="28"/>
      <c r="Q3" s="28"/>
      <c r="R3" s="28"/>
    </row>
    <row r="4" spans="1:18" s="29" customFormat="1" ht="21" customHeight="1">
      <c r="A4" s="172" t="s">
        <v>147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27"/>
      <c r="N4" s="28"/>
      <c r="O4" s="28"/>
      <c r="P4" s="28"/>
      <c r="Q4" s="28"/>
      <c r="R4" s="28"/>
    </row>
    <row r="5" spans="1:18" s="29" customFormat="1" ht="21" customHeight="1">
      <c r="A5" s="172" t="s">
        <v>330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30"/>
      <c r="N5" s="28"/>
      <c r="O5" s="28"/>
      <c r="P5" s="28"/>
      <c r="Q5" s="28"/>
      <c r="R5" s="28"/>
    </row>
    <row r="6" spans="1:18" s="29" customFormat="1" ht="20.25" customHeight="1">
      <c r="A6" s="172" t="s">
        <v>149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27"/>
      <c r="N6" s="28"/>
      <c r="O6" s="28"/>
      <c r="P6" s="28"/>
      <c r="Q6" s="28"/>
      <c r="R6" s="28"/>
    </row>
    <row r="7" spans="1:18" s="29" customFormat="1" ht="21" customHeight="1">
      <c r="A7" s="172" t="s">
        <v>150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27"/>
      <c r="N7" s="28"/>
      <c r="O7" s="28"/>
      <c r="P7" s="28"/>
      <c r="Q7" s="28"/>
      <c r="R7" s="28"/>
    </row>
    <row r="8" spans="1:18" s="29" customFormat="1" ht="21" customHeight="1">
      <c r="A8" s="172" t="s">
        <v>331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27"/>
      <c r="N8" s="28"/>
      <c r="O8" s="28"/>
      <c r="P8" s="28"/>
      <c r="Q8" s="28"/>
      <c r="R8" s="28"/>
    </row>
    <row r="9" ht="15" customHeight="1"/>
    <row r="10" spans="1:18" s="21" customFormat="1" ht="16.5" customHeight="1">
      <c r="A10" s="170" t="s">
        <v>335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20"/>
      <c r="N10" s="20"/>
      <c r="O10" s="20"/>
      <c r="P10" s="20"/>
      <c r="Q10" s="20"/>
      <c r="R10" s="20"/>
    </row>
    <row r="11" spans="1:18" s="21" customFormat="1" ht="10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20"/>
      <c r="O11" s="20"/>
      <c r="P11" s="20"/>
      <c r="Q11" s="20"/>
      <c r="R11" s="20"/>
    </row>
    <row r="12" spans="1:18" s="35" customFormat="1" ht="19.5" customHeight="1" thickBot="1">
      <c r="A12" s="31"/>
      <c r="B12" s="32"/>
      <c r="C12" s="31"/>
      <c r="D12" s="33"/>
      <c r="E12" s="33"/>
      <c r="F12" s="33"/>
      <c r="G12" s="33"/>
      <c r="H12" s="33"/>
      <c r="I12" s="33"/>
      <c r="J12" s="33"/>
      <c r="K12" s="177" t="s">
        <v>91</v>
      </c>
      <c r="L12" s="177"/>
      <c r="M12" s="97"/>
      <c r="N12" s="34"/>
      <c r="O12" s="34"/>
      <c r="P12" s="34"/>
      <c r="Q12" s="34"/>
      <c r="R12" s="34"/>
    </row>
    <row r="13" spans="1:13" s="36" customFormat="1" ht="30" customHeight="1">
      <c r="A13" s="173" t="s">
        <v>336</v>
      </c>
      <c r="B13" s="173"/>
      <c r="C13" s="174"/>
      <c r="D13" s="178" t="s">
        <v>218</v>
      </c>
      <c r="E13" s="179"/>
      <c r="F13" s="180"/>
      <c r="G13" s="178" t="s">
        <v>219</v>
      </c>
      <c r="H13" s="179"/>
      <c r="I13" s="180"/>
      <c r="J13" s="178" t="s">
        <v>220</v>
      </c>
      <c r="K13" s="179"/>
      <c r="L13" s="179"/>
      <c r="M13" s="98"/>
    </row>
    <row r="14" spans="1:13" s="36" customFormat="1" ht="30" customHeight="1">
      <c r="A14" s="175"/>
      <c r="B14" s="175"/>
      <c r="C14" s="176"/>
      <c r="D14" s="87" t="s">
        <v>92</v>
      </c>
      <c r="E14" s="88" t="s">
        <v>93</v>
      </c>
      <c r="F14" s="88" t="s">
        <v>94</v>
      </c>
      <c r="G14" s="118" t="s">
        <v>92</v>
      </c>
      <c r="H14" s="118" t="s">
        <v>93</v>
      </c>
      <c r="I14" s="118" t="s">
        <v>94</v>
      </c>
      <c r="J14" s="118" t="s">
        <v>92</v>
      </c>
      <c r="K14" s="118" t="s">
        <v>93</v>
      </c>
      <c r="L14" s="119" t="s">
        <v>94</v>
      </c>
      <c r="M14" s="98"/>
    </row>
    <row r="15" spans="1:18" s="40" customFormat="1" ht="3.75" customHeight="1">
      <c r="A15" s="37"/>
      <c r="B15" s="37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99"/>
      <c r="N15" s="39"/>
      <c r="O15" s="39"/>
      <c r="P15" s="39"/>
      <c r="Q15" s="39"/>
      <c r="R15" s="39"/>
    </row>
    <row r="16" spans="1:18" s="15" customFormat="1" ht="35.25" customHeight="1">
      <c r="A16" s="171" t="s">
        <v>151</v>
      </c>
      <c r="B16" s="171"/>
      <c r="C16" s="120"/>
      <c r="D16" s="129">
        <f aca="true" t="shared" si="0" ref="D16:L16">SUM(D17:D23)</f>
        <v>10124</v>
      </c>
      <c r="E16" s="129">
        <f t="shared" si="0"/>
        <v>56614</v>
      </c>
      <c r="F16" s="129">
        <f t="shared" si="0"/>
        <v>278970510</v>
      </c>
      <c r="G16" s="129">
        <f t="shared" si="0"/>
        <v>9354</v>
      </c>
      <c r="H16" s="129">
        <f t="shared" si="0"/>
        <v>56686</v>
      </c>
      <c r="I16" s="129">
        <f t="shared" si="0"/>
        <v>258437049</v>
      </c>
      <c r="J16" s="129">
        <f t="shared" si="0"/>
        <v>8982</v>
      </c>
      <c r="K16" s="129">
        <f t="shared" si="0"/>
        <v>55172</v>
      </c>
      <c r="L16" s="129">
        <f t="shared" si="0"/>
        <v>251267558</v>
      </c>
      <c r="M16" s="121"/>
      <c r="N16" s="6"/>
      <c r="O16" s="6"/>
      <c r="P16" s="6"/>
      <c r="Q16" s="6"/>
      <c r="R16" s="6"/>
    </row>
    <row r="17" spans="1:18" s="64" customFormat="1" ht="35.25" customHeight="1">
      <c r="A17" s="55">
        <v>49</v>
      </c>
      <c r="B17" s="59" t="s">
        <v>224</v>
      </c>
      <c r="C17" s="56"/>
      <c r="D17" s="130">
        <v>3677</v>
      </c>
      <c r="E17" s="130">
        <v>30916</v>
      </c>
      <c r="F17" s="130">
        <v>223987953</v>
      </c>
      <c r="G17" s="130">
        <v>3461</v>
      </c>
      <c r="H17" s="130">
        <v>29408</v>
      </c>
      <c r="I17" s="130">
        <v>203922205</v>
      </c>
      <c r="J17" s="130">
        <v>3344</v>
      </c>
      <c r="K17" s="130">
        <v>27851</v>
      </c>
      <c r="L17" s="130">
        <v>195784021</v>
      </c>
      <c r="M17" s="57"/>
      <c r="N17" s="57"/>
      <c r="O17" s="57"/>
      <c r="P17" s="57"/>
      <c r="Q17" s="57"/>
      <c r="R17" s="57"/>
    </row>
    <row r="18" spans="1:18" s="64" customFormat="1" ht="35.25" customHeight="1">
      <c r="A18" s="55">
        <v>55</v>
      </c>
      <c r="B18" s="59" t="s">
        <v>109</v>
      </c>
      <c r="C18" s="56"/>
      <c r="D18" s="130">
        <v>16</v>
      </c>
      <c r="E18" s="130">
        <v>1521</v>
      </c>
      <c r="F18" s="130">
        <v>7711421</v>
      </c>
      <c r="G18" s="130">
        <v>13</v>
      </c>
      <c r="H18" s="130">
        <v>2176</v>
      </c>
      <c r="I18" s="130">
        <v>7814388</v>
      </c>
      <c r="J18" s="130">
        <v>16</v>
      </c>
      <c r="K18" s="130">
        <v>2141</v>
      </c>
      <c r="L18" s="130">
        <v>8172407</v>
      </c>
      <c r="M18" s="57"/>
      <c r="N18" s="57"/>
      <c r="O18" s="57"/>
      <c r="P18" s="57"/>
      <c r="Q18" s="57"/>
      <c r="R18" s="57"/>
    </row>
    <row r="19" spans="1:18" s="64" customFormat="1" ht="35.25" customHeight="1">
      <c r="A19" s="55">
        <v>56</v>
      </c>
      <c r="B19" s="128" t="s">
        <v>110</v>
      </c>
      <c r="C19" s="56"/>
      <c r="D19" s="130">
        <v>1442</v>
      </c>
      <c r="E19" s="130">
        <v>4323</v>
      </c>
      <c r="F19" s="130">
        <v>8070457</v>
      </c>
      <c r="G19" s="130">
        <v>1266</v>
      </c>
      <c r="H19" s="130">
        <v>4006</v>
      </c>
      <c r="I19" s="130">
        <v>7077022</v>
      </c>
      <c r="J19" s="130">
        <v>1157</v>
      </c>
      <c r="K19" s="130">
        <v>3706</v>
      </c>
      <c r="L19" s="130">
        <v>6460211</v>
      </c>
      <c r="M19" s="57"/>
      <c r="N19" s="57"/>
      <c r="O19" s="57"/>
      <c r="P19" s="57"/>
      <c r="Q19" s="57"/>
      <c r="R19" s="57"/>
    </row>
    <row r="20" spans="1:18" s="64" customFormat="1" ht="35.25" customHeight="1">
      <c r="A20" s="55">
        <v>57</v>
      </c>
      <c r="B20" s="59" t="s">
        <v>111</v>
      </c>
      <c r="C20" s="56"/>
      <c r="D20" s="130">
        <v>1875</v>
      </c>
      <c r="E20" s="130">
        <v>7428</v>
      </c>
      <c r="F20" s="130">
        <v>13130455</v>
      </c>
      <c r="G20" s="130">
        <v>1648</v>
      </c>
      <c r="H20" s="130">
        <v>7836</v>
      </c>
      <c r="I20" s="130">
        <v>13314535</v>
      </c>
      <c r="J20" s="130">
        <v>1564</v>
      </c>
      <c r="K20" s="130">
        <v>8098</v>
      </c>
      <c r="L20" s="130">
        <v>13122854</v>
      </c>
      <c r="M20" s="57"/>
      <c r="N20" s="57"/>
      <c r="O20" s="57"/>
      <c r="P20" s="57"/>
      <c r="Q20" s="57"/>
      <c r="R20" s="57"/>
    </row>
    <row r="21" spans="1:18" s="64" customFormat="1" ht="35.25" customHeight="1">
      <c r="A21" s="55">
        <v>58</v>
      </c>
      <c r="B21" s="59" t="s">
        <v>112</v>
      </c>
      <c r="C21" s="56"/>
      <c r="D21" s="130">
        <v>461</v>
      </c>
      <c r="E21" s="130">
        <v>2618</v>
      </c>
      <c r="F21" s="130">
        <v>8869119</v>
      </c>
      <c r="G21" s="130">
        <v>433</v>
      </c>
      <c r="H21" s="130">
        <v>2679</v>
      </c>
      <c r="I21" s="130">
        <v>8518984</v>
      </c>
      <c r="J21" s="130">
        <v>413</v>
      </c>
      <c r="K21" s="130">
        <v>2515</v>
      </c>
      <c r="L21" s="130">
        <v>8566856</v>
      </c>
      <c r="M21" s="57"/>
      <c r="N21" s="57"/>
      <c r="O21" s="57"/>
      <c r="P21" s="57"/>
      <c r="Q21" s="57"/>
      <c r="R21" s="57"/>
    </row>
    <row r="22" spans="1:18" s="64" customFormat="1" ht="35.25" customHeight="1">
      <c r="A22" s="55">
        <v>59</v>
      </c>
      <c r="B22" s="41" t="s">
        <v>113</v>
      </c>
      <c r="C22" s="56"/>
      <c r="D22" s="130">
        <v>675</v>
      </c>
      <c r="E22" s="130">
        <v>2397</v>
      </c>
      <c r="F22" s="130">
        <v>4793959</v>
      </c>
      <c r="G22" s="130">
        <v>621</v>
      </c>
      <c r="H22" s="130">
        <v>2203</v>
      </c>
      <c r="I22" s="130">
        <v>3975872</v>
      </c>
      <c r="J22" s="130">
        <v>611</v>
      </c>
      <c r="K22" s="130">
        <v>2394</v>
      </c>
      <c r="L22" s="130">
        <v>5417886</v>
      </c>
      <c r="M22" s="57"/>
      <c r="N22" s="57"/>
      <c r="O22" s="57"/>
      <c r="P22" s="57"/>
      <c r="Q22" s="57"/>
      <c r="R22" s="57"/>
    </row>
    <row r="23" spans="1:18" s="64" customFormat="1" ht="35.25" customHeight="1">
      <c r="A23" s="55">
        <v>60</v>
      </c>
      <c r="B23" s="59" t="s">
        <v>114</v>
      </c>
      <c r="C23" s="56"/>
      <c r="D23" s="130">
        <v>1978</v>
      </c>
      <c r="E23" s="130">
        <v>7411</v>
      </c>
      <c r="F23" s="130">
        <v>12407146</v>
      </c>
      <c r="G23" s="130">
        <v>1912</v>
      </c>
      <c r="H23" s="130">
        <v>8378</v>
      </c>
      <c r="I23" s="130">
        <v>13814043</v>
      </c>
      <c r="J23" s="130">
        <v>1877</v>
      </c>
      <c r="K23" s="130">
        <v>8467</v>
      </c>
      <c r="L23" s="130">
        <v>13743323</v>
      </c>
      <c r="M23" s="57"/>
      <c r="N23" s="57"/>
      <c r="O23" s="57"/>
      <c r="P23" s="57"/>
      <c r="Q23" s="57"/>
      <c r="R23" s="57"/>
    </row>
    <row r="24" spans="1:18" s="64" customFormat="1" ht="3.75" customHeight="1" thickBot="1">
      <c r="A24" s="62"/>
      <c r="B24" s="62"/>
      <c r="C24" s="63"/>
      <c r="D24" s="89"/>
      <c r="E24" s="89"/>
      <c r="F24" s="89" t="s">
        <v>95</v>
      </c>
      <c r="G24" s="89"/>
      <c r="H24" s="89"/>
      <c r="I24" s="89"/>
      <c r="J24" s="89"/>
      <c r="K24" s="89"/>
      <c r="L24" s="89"/>
      <c r="M24" s="57"/>
      <c r="N24" s="57"/>
      <c r="O24" s="57"/>
      <c r="P24" s="57"/>
      <c r="Q24" s="57"/>
      <c r="R24" s="57"/>
    </row>
    <row r="25" spans="1:18" s="64" customFormat="1" ht="14.25" customHeight="1" thickBot="1">
      <c r="A25" s="122"/>
      <c r="B25" s="122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57"/>
      <c r="N25" s="57"/>
      <c r="O25" s="57"/>
      <c r="P25" s="57"/>
      <c r="Q25" s="57"/>
      <c r="R25" s="57"/>
    </row>
    <row r="26" spans="1:18" s="126" customFormat="1" ht="30" customHeight="1">
      <c r="A26" s="173" t="s">
        <v>336</v>
      </c>
      <c r="B26" s="173"/>
      <c r="C26" s="174"/>
      <c r="D26" s="178" t="s">
        <v>221</v>
      </c>
      <c r="E26" s="179"/>
      <c r="F26" s="180"/>
      <c r="G26" s="181" t="s">
        <v>222</v>
      </c>
      <c r="H26" s="181"/>
      <c r="I26" s="178"/>
      <c r="J26" s="181" t="s">
        <v>223</v>
      </c>
      <c r="K26" s="181"/>
      <c r="L26" s="178"/>
      <c r="M26" s="124"/>
      <c r="N26" s="125"/>
      <c r="O26" s="125"/>
      <c r="P26" s="125"/>
      <c r="Q26" s="125"/>
      <c r="R26" s="125"/>
    </row>
    <row r="27" spans="1:18" s="126" customFormat="1" ht="30" customHeight="1">
      <c r="A27" s="175"/>
      <c r="B27" s="175"/>
      <c r="C27" s="176"/>
      <c r="D27" s="118" t="s">
        <v>92</v>
      </c>
      <c r="E27" s="118" t="s">
        <v>93</v>
      </c>
      <c r="F27" s="119" t="s">
        <v>94</v>
      </c>
      <c r="G27" s="118" t="s">
        <v>106</v>
      </c>
      <c r="H27" s="118" t="s">
        <v>93</v>
      </c>
      <c r="I27" s="119" t="s">
        <v>94</v>
      </c>
      <c r="J27" s="118" t="s">
        <v>106</v>
      </c>
      <c r="K27" s="118" t="s">
        <v>93</v>
      </c>
      <c r="L27" s="119" t="s">
        <v>94</v>
      </c>
      <c r="M27" s="124"/>
      <c r="N27" s="125"/>
      <c r="O27" s="125"/>
      <c r="P27" s="125"/>
      <c r="Q27" s="125"/>
      <c r="R27" s="125"/>
    </row>
    <row r="28" spans="1:18" s="64" customFormat="1" ht="3.75" customHeight="1">
      <c r="A28" s="94"/>
      <c r="B28" s="94"/>
      <c r="C28" s="127"/>
      <c r="D28" s="57"/>
      <c r="E28" s="57"/>
      <c r="F28" s="57"/>
      <c r="G28" s="57"/>
      <c r="H28" s="57"/>
      <c r="I28" s="57"/>
      <c r="J28" s="57"/>
      <c r="K28" s="57"/>
      <c r="L28" s="57"/>
      <c r="N28" s="57"/>
      <c r="O28" s="57"/>
      <c r="P28" s="57"/>
      <c r="Q28" s="57"/>
      <c r="R28" s="57"/>
    </row>
    <row r="29" spans="1:18" s="15" customFormat="1" ht="35.25" customHeight="1">
      <c r="A29" s="171" t="s">
        <v>151</v>
      </c>
      <c r="B29" s="171"/>
      <c r="C29" s="120"/>
      <c r="D29" s="129">
        <f aca="true" t="shared" si="1" ref="D29:I29">SUM(D30:D36)</f>
        <v>8625</v>
      </c>
      <c r="E29" s="129">
        <f t="shared" si="1"/>
        <v>57418</v>
      </c>
      <c r="F29" s="129">
        <f t="shared" si="1"/>
        <v>239575265</v>
      </c>
      <c r="G29" s="129">
        <f t="shared" si="1"/>
        <v>7649</v>
      </c>
      <c r="H29" s="129">
        <f t="shared" si="1"/>
        <v>51544</v>
      </c>
      <c r="I29" s="129">
        <f t="shared" si="1"/>
        <v>189181303</v>
      </c>
      <c r="J29" s="129">
        <f>SUM(J30:J36)</f>
        <v>7003</v>
      </c>
      <c r="K29" s="129">
        <f>SUM(K30:K36)</f>
        <v>47632</v>
      </c>
      <c r="L29" s="129">
        <f>SUM(L30:L36)</f>
        <v>171063702</v>
      </c>
      <c r="N29" s="6"/>
      <c r="O29" s="6"/>
      <c r="P29" s="6"/>
      <c r="Q29" s="6"/>
      <c r="R29" s="6"/>
    </row>
    <row r="30" spans="1:18" s="64" customFormat="1" ht="35.25" customHeight="1">
      <c r="A30" s="55">
        <v>49</v>
      </c>
      <c r="B30" s="59" t="s">
        <v>224</v>
      </c>
      <c r="C30" s="56"/>
      <c r="D30" s="130">
        <v>3133</v>
      </c>
      <c r="E30" s="130">
        <v>27470</v>
      </c>
      <c r="F30" s="130">
        <v>183906966</v>
      </c>
      <c r="G30" s="130">
        <v>2673</v>
      </c>
      <c r="H30" s="130">
        <v>23346</v>
      </c>
      <c r="I30" s="130">
        <v>141573836</v>
      </c>
      <c r="J30" s="130">
        <v>2468</v>
      </c>
      <c r="K30" s="130">
        <v>20881</v>
      </c>
      <c r="L30" s="130">
        <v>125889796</v>
      </c>
      <c r="N30" s="57"/>
      <c r="O30" s="57"/>
      <c r="P30" s="57"/>
      <c r="Q30" s="57"/>
      <c r="R30" s="57"/>
    </row>
    <row r="31" spans="1:18" s="47" customFormat="1" ht="35.25" customHeight="1">
      <c r="A31" s="55">
        <v>55</v>
      </c>
      <c r="B31" s="59" t="s">
        <v>109</v>
      </c>
      <c r="C31" s="56"/>
      <c r="D31" s="130">
        <v>26</v>
      </c>
      <c r="E31" s="130">
        <v>2236</v>
      </c>
      <c r="F31" s="130">
        <v>8028088</v>
      </c>
      <c r="G31" s="130">
        <v>13</v>
      </c>
      <c r="H31" s="130">
        <v>1669</v>
      </c>
      <c r="I31" s="130">
        <v>5540022</v>
      </c>
      <c r="J31" s="130">
        <v>17</v>
      </c>
      <c r="K31" s="130">
        <v>1639</v>
      </c>
      <c r="L31" s="130">
        <v>5177116</v>
      </c>
      <c r="N31" s="91"/>
      <c r="O31" s="91"/>
      <c r="P31" s="91"/>
      <c r="Q31" s="91"/>
      <c r="R31" s="91"/>
    </row>
    <row r="32" spans="1:18" s="47" customFormat="1" ht="35.25" customHeight="1">
      <c r="A32" s="55">
        <v>56</v>
      </c>
      <c r="B32" s="41" t="s">
        <v>110</v>
      </c>
      <c r="C32" s="56"/>
      <c r="D32" s="130">
        <v>1067</v>
      </c>
      <c r="E32" s="130">
        <v>3646</v>
      </c>
      <c r="F32" s="130">
        <v>5750159</v>
      </c>
      <c r="G32" s="130">
        <v>929</v>
      </c>
      <c r="H32" s="130">
        <v>3017</v>
      </c>
      <c r="I32" s="130">
        <v>4178099</v>
      </c>
      <c r="J32" s="130">
        <v>845</v>
      </c>
      <c r="K32" s="130">
        <v>2769</v>
      </c>
      <c r="L32" s="130">
        <v>3758868</v>
      </c>
      <c r="N32" s="91"/>
      <c r="O32" s="91"/>
      <c r="P32" s="91"/>
      <c r="Q32" s="91"/>
      <c r="R32" s="91"/>
    </row>
    <row r="33" spans="1:18" s="47" customFormat="1" ht="35.25" customHeight="1">
      <c r="A33" s="55">
        <v>57</v>
      </c>
      <c r="B33" s="59" t="s">
        <v>111</v>
      </c>
      <c r="C33" s="56"/>
      <c r="D33" s="130">
        <v>1441</v>
      </c>
      <c r="E33" s="130">
        <v>9285</v>
      </c>
      <c r="F33" s="130">
        <v>12946950</v>
      </c>
      <c r="G33" s="130">
        <v>1345</v>
      </c>
      <c r="H33" s="130">
        <v>9538</v>
      </c>
      <c r="I33" s="130">
        <v>11874078</v>
      </c>
      <c r="J33" s="130">
        <v>1199</v>
      </c>
      <c r="K33" s="130">
        <v>8913</v>
      </c>
      <c r="L33" s="130">
        <v>10836166</v>
      </c>
      <c r="N33" s="91"/>
      <c r="O33" s="91"/>
      <c r="P33" s="91"/>
      <c r="Q33" s="91"/>
      <c r="R33" s="91"/>
    </row>
    <row r="34" spans="1:18" s="47" customFormat="1" ht="35.25" customHeight="1">
      <c r="A34" s="55">
        <v>58</v>
      </c>
      <c r="B34" s="59" t="s">
        <v>112</v>
      </c>
      <c r="C34" s="56"/>
      <c r="D34" s="130">
        <v>427</v>
      </c>
      <c r="E34" s="130">
        <v>2607</v>
      </c>
      <c r="F34" s="130">
        <v>8874864</v>
      </c>
      <c r="G34" s="130">
        <v>426</v>
      </c>
      <c r="H34" s="130">
        <v>2522</v>
      </c>
      <c r="I34" s="130">
        <v>8855058</v>
      </c>
      <c r="J34" s="130">
        <v>396</v>
      </c>
      <c r="K34" s="130">
        <v>2466</v>
      </c>
      <c r="L34" s="130">
        <v>8288074</v>
      </c>
      <c r="N34" s="91"/>
      <c r="O34" s="91"/>
      <c r="P34" s="91"/>
      <c r="Q34" s="91"/>
      <c r="R34" s="91"/>
    </row>
    <row r="35" spans="1:18" s="47" customFormat="1" ht="35.25" customHeight="1">
      <c r="A35" s="55">
        <v>59</v>
      </c>
      <c r="B35" s="41" t="s">
        <v>113</v>
      </c>
      <c r="C35" s="56"/>
      <c r="D35" s="130">
        <v>561</v>
      </c>
      <c r="E35" s="130">
        <v>2390</v>
      </c>
      <c r="F35" s="130">
        <v>5564580</v>
      </c>
      <c r="G35" s="130">
        <v>508</v>
      </c>
      <c r="H35" s="130">
        <v>2099</v>
      </c>
      <c r="I35" s="130">
        <v>3977360</v>
      </c>
      <c r="J35" s="130">
        <v>449</v>
      </c>
      <c r="K35" s="130">
        <v>1941</v>
      </c>
      <c r="L35" s="130">
        <v>4071253</v>
      </c>
      <c r="N35" s="91"/>
      <c r="O35" s="91"/>
      <c r="P35" s="91"/>
      <c r="Q35" s="91"/>
      <c r="R35" s="91"/>
    </row>
    <row r="36" spans="1:18" s="47" customFormat="1" ht="35.25" customHeight="1">
      <c r="A36" s="55">
        <v>60</v>
      </c>
      <c r="B36" s="59" t="s">
        <v>114</v>
      </c>
      <c r="C36" s="56"/>
      <c r="D36" s="130">
        <v>1970</v>
      </c>
      <c r="E36" s="130">
        <v>9784</v>
      </c>
      <c r="F36" s="130">
        <v>14503658</v>
      </c>
      <c r="G36" s="130">
        <v>1755</v>
      </c>
      <c r="H36" s="130">
        <v>9353</v>
      </c>
      <c r="I36" s="130">
        <v>13182850</v>
      </c>
      <c r="J36" s="130">
        <v>1629</v>
      </c>
      <c r="K36" s="130">
        <v>9023</v>
      </c>
      <c r="L36" s="130">
        <v>13042429</v>
      </c>
      <c r="N36" s="91"/>
      <c r="O36" s="91"/>
      <c r="P36" s="91"/>
      <c r="Q36" s="91"/>
      <c r="R36" s="91"/>
    </row>
    <row r="37" spans="1:18" s="47" customFormat="1" ht="3.75" customHeight="1" thickBot="1">
      <c r="A37" s="62"/>
      <c r="B37" s="62"/>
      <c r="C37" s="63"/>
      <c r="D37" s="89"/>
      <c r="E37" s="89"/>
      <c r="F37" s="89"/>
      <c r="G37" s="89"/>
      <c r="H37" s="89"/>
      <c r="I37" s="89"/>
      <c r="J37" s="89"/>
      <c r="K37" s="89"/>
      <c r="L37" s="89"/>
      <c r="N37" s="91"/>
      <c r="O37" s="91"/>
      <c r="P37" s="91"/>
      <c r="Q37" s="91"/>
      <c r="R37" s="91"/>
    </row>
    <row r="38" spans="1:18" s="47" customFormat="1" ht="21.75" customHeight="1">
      <c r="A38" s="42" t="s">
        <v>225</v>
      </c>
      <c r="B38" s="55"/>
      <c r="C38" s="64"/>
      <c r="D38" s="57"/>
      <c r="E38" s="57"/>
      <c r="F38" s="57"/>
      <c r="G38" s="57"/>
      <c r="H38" s="57"/>
      <c r="I38" s="57"/>
      <c r="J38" s="57"/>
      <c r="K38" s="57"/>
      <c r="L38" s="57"/>
      <c r="M38" s="91"/>
      <c r="N38" s="91"/>
      <c r="O38" s="91"/>
      <c r="P38" s="91"/>
      <c r="Q38" s="91"/>
      <c r="R38" s="91"/>
    </row>
    <row r="39" spans="1:18" s="47" customFormat="1" ht="21.75" customHeight="1">
      <c r="A39" s="64"/>
      <c r="B39" s="64"/>
      <c r="C39" s="64"/>
      <c r="D39" s="57"/>
      <c r="E39" s="57"/>
      <c r="F39" s="57"/>
      <c r="G39" s="57"/>
      <c r="H39" s="57"/>
      <c r="I39" s="57"/>
      <c r="J39" s="57"/>
      <c r="K39" s="57"/>
      <c r="L39" s="57"/>
      <c r="M39" s="91"/>
      <c r="N39" s="91"/>
      <c r="O39" s="91"/>
      <c r="P39" s="91"/>
      <c r="Q39" s="91"/>
      <c r="R39" s="91"/>
    </row>
    <row r="40" ht="21.75" customHeight="1">
      <c r="B40" s="15"/>
    </row>
    <row r="41" ht="21.75" customHeight="1">
      <c r="B41" s="15"/>
    </row>
    <row r="42" ht="21.75" customHeight="1">
      <c r="B42" s="15"/>
    </row>
    <row r="43" ht="21.75" customHeight="1">
      <c r="B43" s="15"/>
    </row>
    <row r="44" ht="21.75" customHeight="1">
      <c r="B44" s="15"/>
    </row>
    <row r="45" ht="21.75" customHeight="1">
      <c r="B45" s="15"/>
    </row>
    <row r="46" ht="21.75" customHeight="1">
      <c r="B46" s="15"/>
    </row>
    <row r="47" ht="21.75" customHeight="1">
      <c r="B47" s="15"/>
    </row>
    <row r="48" ht="21.75" customHeight="1">
      <c r="B48" s="15"/>
    </row>
    <row r="49" ht="21.75" customHeight="1">
      <c r="B49" s="15"/>
    </row>
    <row r="50" ht="21.75" customHeight="1">
      <c r="B50" s="15"/>
    </row>
    <row r="51" ht="21.75" customHeight="1">
      <c r="B51" s="15"/>
    </row>
    <row r="52" ht="21.75" customHeight="1">
      <c r="B52" s="15"/>
    </row>
    <row r="53" ht="21.75" customHeight="1">
      <c r="B53" s="15"/>
    </row>
    <row r="54" ht="21.75" customHeight="1">
      <c r="B54" s="15"/>
    </row>
    <row r="55" ht="21.75" customHeight="1">
      <c r="B55" s="15"/>
    </row>
    <row r="56" ht="21.75" customHeight="1">
      <c r="B56" s="15"/>
    </row>
    <row r="57" ht="21.75" customHeight="1">
      <c r="B57" s="15"/>
    </row>
    <row r="58" spans="1:18" s="23" customFormat="1" ht="21.75" customHeight="1">
      <c r="A58" s="16"/>
      <c r="B58" s="16"/>
      <c r="C58" s="16"/>
      <c r="D58" s="22"/>
      <c r="E58" s="22"/>
      <c r="F58" s="22"/>
      <c r="G58" s="22"/>
      <c r="H58" s="22"/>
      <c r="I58" s="22"/>
      <c r="J58" s="22"/>
      <c r="K58" s="22"/>
      <c r="L58" s="22"/>
      <c r="M58" s="24"/>
      <c r="N58" s="24"/>
      <c r="O58" s="24"/>
      <c r="P58" s="24"/>
      <c r="Q58" s="24"/>
      <c r="R58" s="24"/>
    </row>
    <row r="59" spans="1:18" s="23" customFormat="1" ht="21.75" customHeight="1">
      <c r="A59" s="16"/>
      <c r="B59" s="16"/>
      <c r="C59" s="16"/>
      <c r="D59" s="22"/>
      <c r="E59" s="22"/>
      <c r="F59" s="22"/>
      <c r="G59" s="22"/>
      <c r="H59" s="22"/>
      <c r="I59" s="22"/>
      <c r="J59" s="22"/>
      <c r="K59" s="22"/>
      <c r="L59" s="22"/>
      <c r="M59" s="24"/>
      <c r="N59" s="24"/>
      <c r="O59" s="24"/>
      <c r="P59" s="24"/>
      <c r="Q59" s="24"/>
      <c r="R59" s="24"/>
    </row>
    <row r="60" spans="1:18" s="23" customFormat="1" ht="21.75" customHeight="1">
      <c r="A60" s="16"/>
      <c r="B60" s="16"/>
      <c r="C60" s="16"/>
      <c r="D60" s="22"/>
      <c r="E60" s="22"/>
      <c r="F60" s="22"/>
      <c r="G60" s="22"/>
      <c r="H60" s="22"/>
      <c r="I60" s="22"/>
      <c r="J60" s="22"/>
      <c r="K60" s="22"/>
      <c r="L60" s="22"/>
      <c r="M60" s="24"/>
      <c r="N60" s="24"/>
      <c r="O60" s="24"/>
      <c r="P60" s="24"/>
      <c r="Q60" s="24"/>
      <c r="R60" s="24"/>
    </row>
    <row r="61" spans="1:18" s="23" customFormat="1" ht="12">
      <c r="A61" s="16"/>
      <c r="B61" s="16"/>
      <c r="C61" s="16"/>
      <c r="D61" s="22"/>
      <c r="E61" s="22"/>
      <c r="F61" s="22"/>
      <c r="G61" s="22"/>
      <c r="H61" s="22"/>
      <c r="I61" s="22"/>
      <c r="J61" s="22"/>
      <c r="K61" s="22"/>
      <c r="L61" s="22"/>
      <c r="M61" s="24"/>
      <c r="N61" s="24"/>
      <c r="O61" s="24"/>
      <c r="P61" s="24"/>
      <c r="Q61" s="24"/>
      <c r="R61" s="24"/>
    </row>
    <row r="62" spans="1:18" s="23" customFormat="1" ht="12">
      <c r="A62" s="16"/>
      <c r="B62" s="16"/>
      <c r="C62" s="16"/>
      <c r="D62" s="22"/>
      <c r="E62" s="22"/>
      <c r="F62" s="22"/>
      <c r="G62" s="22"/>
      <c r="H62" s="22"/>
      <c r="I62" s="22"/>
      <c r="J62" s="22"/>
      <c r="K62" s="22"/>
      <c r="L62" s="22"/>
      <c r="M62" s="24"/>
      <c r="N62" s="24"/>
      <c r="O62" s="24"/>
      <c r="P62" s="24"/>
      <c r="Q62" s="24"/>
      <c r="R62" s="24"/>
    </row>
    <row r="63" spans="1:18" s="23" customFormat="1" ht="12">
      <c r="A63" s="16"/>
      <c r="B63" s="16"/>
      <c r="C63" s="16"/>
      <c r="D63" s="22"/>
      <c r="E63" s="22"/>
      <c r="F63" s="22"/>
      <c r="G63" s="22"/>
      <c r="H63" s="22"/>
      <c r="I63" s="22"/>
      <c r="J63" s="22"/>
      <c r="K63" s="22"/>
      <c r="L63" s="22"/>
      <c r="M63" s="24"/>
      <c r="N63" s="24"/>
      <c r="O63" s="24"/>
      <c r="P63" s="24"/>
      <c r="Q63" s="24"/>
      <c r="R63" s="24"/>
    </row>
    <row r="64" spans="1:18" s="23" customFormat="1" ht="12">
      <c r="A64" s="16"/>
      <c r="B64" s="16"/>
      <c r="C64" s="16"/>
      <c r="D64" s="22"/>
      <c r="E64" s="22"/>
      <c r="F64" s="22"/>
      <c r="G64" s="22"/>
      <c r="H64" s="22"/>
      <c r="I64" s="22"/>
      <c r="J64" s="22"/>
      <c r="K64" s="22"/>
      <c r="L64" s="22"/>
      <c r="M64" s="24"/>
      <c r="N64" s="24"/>
      <c r="O64" s="24"/>
      <c r="P64" s="24"/>
      <c r="Q64" s="24"/>
      <c r="R64" s="24"/>
    </row>
    <row r="65" spans="1:18" s="23" customFormat="1" ht="12">
      <c r="A65" s="16"/>
      <c r="B65" s="16"/>
      <c r="C65" s="16"/>
      <c r="D65" s="22"/>
      <c r="E65" s="22"/>
      <c r="F65" s="22"/>
      <c r="G65" s="22"/>
      <c r="H65" s="22"/>
      <c r="I65" s="22"/>
      <c r="J65" s="22"/>
      <c r="K65" s="22"/>
      <c r="L65" s="22"/>
      <c r="M65" s="24"/>
      <c r="N65" s="24"/>
      <c r="O65" s="24"/>
      <c r="P65" s="24"/>
      <c r="Q65" s="24"/>
      <c r="R65" s="24"/>
    </row>
    <row r="66" spans="1:18" s="23" customFormat="1" ht="12">
      <c r="A66" s="16"/>
      <c r="B66" s="16"/>
      <c r="C66" s="16"/>
      <c r="D66" s="22"/>
      <c r="E66" s="22"/>
      <c r="F66" s="22"/>
      <c r="G66" s="22"/>
      <c r="H66" s="22"/>
      <c r="I66" s="22"/>
      <c r="J66" s="22"/>
      <c r="K66" s="22"/>
      <c r="L66" s="22"/>
      <c r="M66" s="24"/>
      <c r="N66" s="24"/>
      <c r="O66" s="24"/>
      <c r="P66" s="24"/>
      <c r="Q66" s="24"/>
      <c r="R66" s="24"/>
    </row>
    <row r="67" spans="1:18" s="23" customFormat="1" ht="12">
      <c r="A67" s="16"/>
      <c r="B67" s="16"/>
      <c r="C67" s="16"/>
      <c r="D67" s="22"/>
      <c r="E67" s="22"/>
      <c r="F67" s="22"/>
      <c r="G67" s="22"/>
      <c r="H67" s="22"/>
      <c r="I67" s="22"/>
      <c r="J67" s="22"/>
      <c r="K67" s="22"/>
      <c r="L67" s="22"/>
      <c r="M67" s="24"/>
      <c r="N67" s="24"/>
      <c r="O67" s="24"/>
      <c r="P67" s="24"/>
      <c r="Q67" s="24"/>
      <c r="R67" s="24"/>
    </row>
    <row r="68" spans="1:18" s="23" customFormat="1" ht="12">
      <c r="A68" s="16"/>
      <c r="B68" s="16"/>
      <c r="C68" s="16"/>
      <c r="D68" s="22"/>
      <c r="E68" s="22"/>
      <c r="F68" s="22"/>
      <c r="G68" s="22"/>
      <c r="H68" s="22"/>
      <c r="I68" s="22"/>
      <c r="J68" s="22"/>
      <c r="K68" s="22"/>
      <c r="L68" s="22"/>
      <c r="M68" s="24"/>
      <c r="N68" s="24"/>
      <c r="O68" s="24"/>
      <c r="P68" s="24"/>
      <c r="Q68" s="24"/>
      <c r="R68" s="24"/>
    </row>
    <row r="69" spans="1:18" s="23" customFormat="1" ht="12">
      <c r="A69" s="16"/>
      <c r="B69" s="16"/>
      <c r="C69" s="16"/>
      <c r="D69" s="22"/>
      <c r="E69" s="22"/>
      <c r="F69" s="22"/>
      <c r="G69" s="22"/>
      <c r="H69" s="22"/>
      <c r="I69" s="22"/>
      <c r="J69" s="22"/>
      <c r="K69" s="22"/>
      <c r="L69" s="22"/>
      <c r="M69" s="24"/>
      <c r="N69" s="24"/>
      <c r="O69" s="24"/>
      <c r="P69" s="24"/>
      <c r="Q69" s="24"/>
      <c r="R69" s="24"/>
    </row>
    <row r="70" spans="1:18" s="23" customFormat="1" ht="12">
      <c r="A70" s="16"/>
      <c r="B70" s="16"/>
      <c r="C70" s="16"/>
      <c r="D70" s="22"/>
      <c r="E70" s="22"/>
      <c r="F70" s="22"/>
      <c r="G70" s="22"/>
      <c r="H70" s="22"/>
      <c r="I70" s="22"/>
      <c r="J70" s="22"/>
      <c r="K70" s="22"/>
      <c r="L70" s="22"/>
      <c r="M70" s="24"/>
      <c r="N70" s="24"/>
      <c r="O70" s="24"/>
      <c r="P70" s="24"/>
      <c r="Q70" s="24"/>
      <c r="R70" s="24"/>
    </row>
  </sheetData>
  <mergeCells count="19">
    <mergeCell ref="A29:B29"/>
    <mergeCell ref="A13:C14"/>
    <mergeCell ref="A26:C27"/>
    <mergeCell ref="K12:L12"/>
    <mergeCell ref="G13:I13"/>
    <mergeCell ref="D13:F13"/>
    <mergeCell ref="J26:L26"/>
    <mergeCell ref="J13:L13"/>
    <mergeCell ref="D26:F26"/>
    <mergeCell ref="G26:I26"/>
    <mergeCell ref="A1:L1"/>
    <mergeCell ref="A10:L10"/>
    <mergeCell ref="A16:B16"/>
    <mergeCell ref="A7:L7"/>
    <mergeCell ref="A8:L8"/>
    <mergeCell ref="A3:L3"/>
    <mergeCell ref="A4:L4"/>
    <mergeCell ref="A5:L5"/>
    <mergeCell ref="A6:L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48"/>
  <sheetViews>
    <sheetView showGridLines="0" workbookViewId="0" topLeftCell="A1">
      <selection activeCell="B3" sqref="B3"/>
    </sheetView>
  </sheetViews>
  <sheetFormatPr defaultColWidth="9.00390625" defaultRowHeight="13.5"/>
  <cols>
    <col min="1" max="1" width="3.375" style="18" customWidth="1"/>
    <col min="2" max="2" width="1.4921875" style="18" customWidth="1"/>
    <col min="3" max="3" width="3.00390625" style="18" customWidth="1"/>
    <col min="4" max="4" width="28.75390625" style="18" customWidth="1"/>
    <col min="5" max="5" width="0.5" style="18" customWidth="1"/>
    <col min="6" max="9" width="7.125" style="117" customWidth="1"/>
    <col min="10" max="10" width="9.00390625" style="117" customWidth="1"/>
    <col min="11" max="11" width="13.375" style="117" customWidth="1"/>
    <col min="12" max="12" width="11.00390625" style="117" customWidth="1"/>
    <col min="13" max="13" width="9.00390625" style="117" customWidth="1"/>
    <col min="14" max="16384" width="9.00390625" style="18" customWidth="1"/>
  </cols>
  <sheetData>
    <row r="1" spans="1:13" s="113" customFormat="1" ht="18" customHeight="1">
      <c r="A1" s="182" t="s">
        <v>137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s="113" customFormat="1" ht="18" customHeight="1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s="64" customFormat="1" ht="18" customHeight="1" thickBot="1">
      <c r="A3" s="62" t="s">
        <v>209</v>
      </c>
      <c r="B3" s="62"/>
      <c r="C3" s="62"/>
      <c r="D3" s="62"/>
      <c r="E3" s="62"/>
      <c r="F3" s="104"/>
      <c r="G3" s="104"/>
      <c r="H3" s="104"/>
      <c r="I3" s="104"/>
      <c r="J3" s="104"/>
      <c r="K3" s="161" t="s">
        <v>328</v>
      </c>
      <c r="L3" s="161"/>
      <c r="M3" s="161"/>
    </row>
    <row r="4" spans="1:13" s="100" customFormat="1" ht="19.5" customHeight="1">
      <c r="A4" s="173" t="s">
        <v>337</v>
      </c>
      <c r="B4" s="173"/>
      <c r="C4" s="173"/>
      <c r="D4" s="173"/>
      <c r="E4" s="43"/>
      <c r="F4" s="168" t="s">
        <v>333</v>
      </c>
      <c r="G4" s="168"/>
      <c r="H4" s="168"/>
      <c r="I4" s="169"/>
      <c r="J4" s="163" t="s">
        <v>93</v>
      </c>
      <c r="K4" s="163" t="s">
        <v>118</v>
      </c>
      <c r="L4" s="163" t="s">
        <v>117</v>
      </c>
      <c r="M4" s="165" t="s">
        <v>96</v>
      </c>
    </row>
    <row r="5" spans="1:13" s="100" customFormat="1" ht="19.5" customHeight="1">
      <c r="A5" s="173"/>
      <c r="B5" s="173"/>
      <c r="C5" s="173"/>
      <c r="D5" s="173"/>
      <c r="E5" s="43"/>
      <c r="F5" s="190" t="s">
        <v>120</v>
      </c>
      <c r="G5" s="166" t="s">
        <v>332</v>
      </c>
      <c r="H5" s="191"/>
      <c r="I5" s="192" t="s">
        <v>119</v>
      </c>
      <c r="J5" s="163"/>
      <c r="K5" s="163"/>
      <c r="L5" s="163"/>
      <c r="M5" s="166"/>
    </row>
    <row r="6" spans="1:13" s="100" customFormat="1" ht="19.5" customHeight="1">
      <c r="A6" s="175"/>
      <c r="B6" s="175"/>
      <c r="C6" s="175"/>
      <c r="D6" s="175"/>
      <c r="E6" s="44"/>
      <c r="F6" s="169"/>
      <c r="G6" s="105" t="s">
        <v>122</v>
      </c>
      <c r="H6" s="105" t="s">
        <v>99</v>
      </c>
      <c r="I6" s="164"/>
      <c r="J6" s="164"/>
      <c r="K6" s="164"/>
      <c r="L6" s="164"/>
      <c r="M6" s="166"/>
    </row>
    <row r="7" spans="1:13" s="64" customFormat="1" ht="6" customHeight="1">
      <c r="A7" s="94"/>
      <c r="B7" s="94"/>
      <c r="C7" s="94"/>
      <c r="D7" s="94"/>
      <c r="E7" s="56"/>
      <c r="F7" s="106"/>
      <c r="G7" s="106"/>
      <c r="H7" s="106"/>
      <c r="I7" s="106"/>
      <c r="J7" s="106"/>
      <c r="K7" s="106"/>
      <c r="L7" s="106"/>
      <c r="M7" s="106"/>
    </row>
    <row r="8" spans="1:40" s="15" customFormat="1" ht="24" customHeight="1">
      <c r="A8" s="121"/>
      <c r="B8" s="121" t="s">
        <v>100</v>
      </c>
      <c r="C8" s="121"/>
      <c r="D8" s="121"/>
      <c r="E8" s="145"/>
      <c r="F8" s="6">
        <f aca="true" t="shared" si="0" ref="F8:M8">SUM(F9,F32)</f>
        <v>7003</v>
      </c>
      <c r="G8" s="6">
        <f t="shared" si="0"/>
        <v>3965</v>
      </c>
      <c r="H8" s="6">
        <f t="shared" si="0"/>
        <v>44</v>
      </c>
      <c r="I8" s="6">
        <f t="shared" si="0"/>
        <v>2994</v>
      </c>
      <c r="J8" s="6">
        <f t="shared" si="0"/>
        <v>47632</v>
      </c>
      <c r="K8" s="6">
        <f t="shared" si="0"/>
        <v>171063702</v>
      </c>
      <c r="L8" s="6">
        <f t="shared" si="0"/>
        <v>3973154</v>
      </c>
      <c r="M8" s="6">
        <f t="shared" si="0"/>
        <v>561201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15" customFormat="1" ht="24" customHeight="1">
      <c r="A9" s="146">
        <v>49</v>
      </c>
      <c r="B9" s="185" t="s">
        <v>123</v>
      </c>
      <c r="C9" s="185"/>
      <c r="D9" s="185"/>
      <c r="E9" s="145"/>
      <c r="F9" s="6">
        <f>SUM(F10,F12,F15,F18,F23,F28)</f>
        <v>2468</v>
      </c>
      <c r="G9" s="6">
        <f aca="true" t="shared" si="1" ref="G9:L9">SUM(G10,G12,G15,G18,G23,G28)</f>
        <v>1868</v>
      </c>
      <c r="H9" s="6">
        <f t="shared" si="1"/>
        <v>13</v>
      </c>
      <c r="I9" s="6">
        <f t="shared" si="1"/>
        <v>587</v>
      </c>
      <c r="J9" s="6">
        <f t="shared" si="1"/>
        <v>20881</v>
      </c>
      <c r="K9" s="6">
        <f t="shared" si="1"/>
        <v>125889796</v>
      </c>
      <c r="L9" s="6">
        <f t="shared" si="1"/>
        <v>1697201</v>
      </c>
      <c r="M9" s="7" t="s">
        <v>193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64" customFormat="1" ht="24" customHeight="1">
      <c r="A10" s="57">
        <v>49</v>
      </c>
      <c r="C10" s="184" t="s">
        <v>103</v>
      </c>
      <c r="D10" s="184"/>
      <c r="E10" s="108"/>
      <c r="F10" s="57">
        <f aca="true" t="shared" si="2" ref="F10:K10">SUM(F11)</f>
        <v>3</v>
      </c>
      <c r="G10" s="57">
        <v>3</v>
      </c>
      <c r="H10" s="60" t="s">
        <v>101</v>
      </c>
      <c r="I10" s="60" t="s">
        <v>193</v>
      </c>
      <c r="J10" s="57">
        <f t="shared" si="2"/>
        <v>55</v>
      </c>
      <c r="K10" s="57">
        <f t="shared" si="2"/>
        <v>204874</v>
      </c>
      <c r="L10" s="60" t="s">
        <v>193</v>
      </c>
      <c r="M10" s="60" t="s">
        <v>193</v>
      </c>
      <c r="N10" s="57"/>
      <c r="O10" s="57"/>
      <c r="P10" s="60" t="s">
        <v>102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</row>
    <row r="11" spans="1:40" s="64" customFormat="1" ht="24" customHeight="1">
      <c r="A11" s="57"/>
      <c r="B11" s="183">
        <v>491</v>
      </c>
      <c r="C11" s="183"/>
      <c r="D11" s="109" t="s">
        <v>103</v>
      </c>
      <c r="E11" s="108"/>
      <c r="F11" s="101">
        <v>3</v>
      </c>
      <c r="G11" s="101">
        <v>3</v>
      </c>
      <c r="H11" s="101" t="s">
        <v>101</v>
      </c>
      <c r="I11" s="60" t="s">
        <v>101</v>
      </c>
      <c r="J11" s="60">
        <v>55</v>
      </c>
      <c r="K11" s="60">
        <v>204874</v>
      </c>
      <c r="L11" s="60" t="s">
        <v>193</v>
      </c>
      <c r="M11" s="60" t="s">
        <v>193</v>
      </c>
      <c r="N11" s="57"/>
      <c r="O11" s="57"/>
      <c r="P11" s="60" t="s">
        <v>102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s="64" customFormat="1" ht="24" customHeight="1">
      <c r="A12" s="57">
        <v>50</v>
      </c>
      <c r="C12" s="184" t="s">
        <v>0</v>
      </c>
      <c r="D12" s="184"/>
      <c r="E12" s="108"/>
      <c r="F12" s="57">
        <f>SUM(F13:F14)</f>
        <v>990</v>
      </c>
      <c r="G12" s="57">
        <f aca="true" t="shared" si="3" ref="G12:L12">SUM(G13:G14)</f>
        <v>746</v>
      </c>
      <c r="H12" s="57">
        <f t="shared" si="3"/>
        <v>1</v>
      </c>
      <c r="I12" s="57">
        <f t="shared" si="3"/>
        <v>243</v>
      </c>
      <c r="J12" s="57">
        <f t="shared" si="3"/>
        <v>7078</v>
      </c>
      <c r="K12" s="57">
        <f t="shared" si="3"/>
        <v>35940794</v>
      </c>
      <c r="L12" s="57">
        <f t="shared" si="3"/>
        <v>109297</v>
      </c>
      <c r="M12" s="60" t="s">
        <v>193</v>
      </c>
      <c r="N12" s="57"/>
      <c r="O12" s="57"/>
      <c r="P12" s="60" t="s">
        <v>102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</row>
    <row r="13" spans="1:40" s="64" customFormat="1" ht="35.25" customHeight="1">
      <c r="A13" s="57"/>
      <c r="B13" s="183">
        <v>501</v>
      </c>
      <c r="C13" s="183"/>
      <c r="D13" s="110" t="s">
        <v>215</v>
      </c>
      <c r="E13" s="111"/>
      <c r="F13" s="101">
        <v>94</v>
      </c>
      <c r="G13" s="101">
        <v>77</v>
      </c>
      <c r="H13" s="101" t="s">
        <v>101</v>
      </c>
      <c r="I13" s="101">
        <v>17</v>
      </c>
      <c r="J13" s="60">
        <v>738</v>
      </c>
      <c r="K13" s="60">
        <v>5027828</v>
      </c>
      <c r="L13" s="60">
        <v>9459</v>
      </c>
      <c r="M13" s="60" t="s">
        <v>193</v>
      </c>
      <c r="N13" s="57"/>
      <c r="O13" s="57"/>
      <c r="P13" s="60" t="s">
        <v>102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</row>
    <row r="14" spans="1:40" s="64" customFormat="1" ht="24" customHeight="1">
      <c r="A14" s="57"/>
      <c r="B14" s="183">
        <v>502</v>
      </c>
      <c r="C14" s="183"/>
      <c r="D14" s="109" t="s">
        <v>1</v>
      </c>
      <c r="E14" s="108"/>
      <c r="F14" s="101">
        <v>896</v>
      </c>
      <c r="G14" s="101">
        <v>669</v>
      </c>
      <c r="H14" s="101">
        <v>1</v>
      </c>
      <c r="I14" s="101">
        <v>226</v>
      </c>
      <c r="J14" s="60">
        <v>6340</v>
      </c>
      <c r="K14" s="60">
        <v>30912966</v>
      </c>
      <c r="L14" s="60">
        <v>99838</v>
      </c>
      <c r="M14" s="60" t="s">
        <v>193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</row>
    <row r="15" spans="1:40" s="64" customFormat="1" ht="24" customHeight="1">
      <c r="A15" s="57">
        <v>51</v>
      </c>
      <c r="C15" s="184" t="s">
        <v>2</v>
      </c>
      <c r="D15" s="184"/>
      <c r="E15" s="108"/>
      <c r="F15" s="57">
        <f>SUM(F16:F17)</f>
        <v>383</v>
      </c>
      <c r="G15" s="57">
        <f aca="true" t="shared" si="4" ref="G15:L15">SUM(G16:G17)</f>
        <v>260</v>
      </c>
      <c r="H15" s="57">
        <f t="shared" si="4"/>
        <v>4</v>
      </c>
      <c r="I15" s="57">
        <f t="shared" si="4"/>
        <v>119</v>
      </c>
      <c r="J15" s="57">
        <f t="shared" si="4"/>
        <v>3796</v>
      </c>
      <c r="K15" s="57">
        <f t="shared" si="4"/>
        <v>33291838</v>
      </c>
      <c r="L15" s="57">
        <f t="shared" si="4"/>
        <v>195871</v>
      </c>
      <c r="M15" s="60" t="s">
        <v>193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</row>
    <row r="16" spans="1:40" s="64" customFormat="1" ht="24" customHeight="1">
      <c r="A16" s="57"/>
      <c r="B16" s="183">
        <v>511</v>
      </c>
      <c r="C16" s="183"/>
      <c r="D16" s="109" t="s">
        <v>104</v>
      </c>
      <c r="E16" s="108"/>
      <c r="F16" s="101">
        <v>184</v>
      </c>
      <c r="G16" s="101">
        <v>130</v>
      </c>
      <c r="H16" s="101">
        <v>1</v>
      </c>
      <c r="I16" s="101">
        <v>53</v>
      </c>
      <c r="J16" s="60">
        <v>2133</v>
      </c>
      <c r="K16" s="60">
        <v>26375405</v>
      </c>
      <c r="L16" s="60">
        <v>167216</v>
      </c>
      <c r="M16" s="60" t="s">
        <v>193</v>
      </c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</row>
    <row r="17" spans="1:40" s="64" customFormat="1" ht="24" customHeight="1">
      <c r="A17" s="57"/>
      <c r="B17" s="183">
        <v>512</v>
      </c>
      <c r="C17" s="183"/>
      <c r="D17" s="109" t="s">
        <v>3</v>
      </c>
      <c r="E17" s="108"/>
      <c r="F17" s="101">
        <v>199</v>
      </c>
      <c r="G17" s="101">
        <v>130</v>
      </c>
      <c r="H17" s="101">
        <v>3</v>
      </c>
      <c r="I17" s="101">
        <v>66</v>
      </c>
      <c r="J17" s="60">
        <v>1663</v>
      </c>
      <c r="K17" s="60">
        <v>6916433</v>
      </c>
      <c r="L17" s="60">
        <v>28655</v>
      </c>
      <c r="M17" s="60" t="s">
        <v>193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</row>
    <row r="18" spans="1:40" s="64" customFormat="1" ht="24" customHeight="1">
      <c r="A18" s="57">
        <v>52</v>
      </c>
      <c r="C18" s="186" t="s">
        <v>216</v>
      </c>
      <c r="D18" s="186"/>
      <c r="E18" s="108"/>
      <c r="F18" s="57">
        <f>SUM(F19:F22)</f>
        <v>262</v>
      </c>
      <c r="G18" s="57">
        <f aca="true" t="shared" si="5" ref="G18:L18">SUM(G19:G22)</f>
        <v>195</v>
      </c>
      <c r="H18" s="57">
        <f t="shared" si="5"/>
        <v>3</v>
      </c>
      <c r="I18" s="57">
        <f t="shared" si="5"/>
        <v>64</v>
      </c>
      <c r="J18" s="57">
        <f t="shared" si="5"/>
        <v>2219</v>
      </c>
      <c r="K18" s="57">
        <f t="shared" si="5"/>
        <v>12978740</v>
      </c>
      <c r="L18" s="57">
        <f t="shared" si="5"/>
        <v>331877</v>
      </c>
      <c r="M18" s="60" t="s">
        <v>193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</row>
    <row r="19" spans="1:40" s="64" customFormat="1" ht="24" customHeight="1">
      <c r="A19" s="57"/>
      <c r="B19" s="183">
        <v>521</v>
      </c>
      <c r="C19" s="183"/>
      <c r="D19" s="109" t="s">
        <v>4</v>
      </c>
      <c r="E19" s="108"/>
      <c r="F19" s="101">
        <v>141</v>
      </c>
      <c r="G19" s="101">
        <v>104</v>
      </c>
      <c r="H19" s="101">
        <v>2</v>
      </c>
      <c r="I19" s="101">
        <v>35</v>
      </c>
      <c r="J19" s="60">
        <v>1170</v>
      </c>
      <c r="K19" s="60">
        <v>8340962</v>
      </c>
      <c r="L19" s="60">
        <v>258546</v>
      </c>
      <c r="M19" s="60" t="s">
        <v>193</v>
      </c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</row>
    <row r="20" spans="1:40" s="64" customFormat="1" ht="24" customHeight="1">
      <c r="A20" s="57"/>
      <c r="B20" s="183">
        <v>522</v>
      </c>
      <c r="C20" s="183"/>
      <c r="D20" s="109" t="s">
        <v>5</v>
      </c>
      <c r="E20" s="108"/>
      <c r="F20" s="101">
        <v>51</v>
      </c>
      <c r="G20" s="101">
        <v>45</v>
      </c>
      <c r="H20" s="101" t="s">
        <v>101</v>
      </c>
      <c r="I20" s="101">
        <v>6</v>
      </c>
      <c r="J20" s="60">
        <v>448</v>
      </c>
      <c r="K20" s="60">
        <v>2282856</v>
      </c>
      <c r="L20" s="60">
        <v>10174</v>
      </c>
      <c r="M20" s="60" t="s">
        <v>193</v>
      </c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</row>
    <row r="21" spans="1:40" s="64" customFormat="1" ht="24" customHeight="1">
      <c r="A21" s="57"/>
      <c r="B21" s="183">
        <v>523</v>
      </c>
      <c r="C21" s="183"/>
      <c r="D21" s="109" t="s">
        <v>6</v>
      </c>
      <c r="E21" s="108"/>
      <c r="F21" s="101">
        <v>33</v>
      </c>
      <c r="G21" s="101">
        <v>27</v>
      </c>
      <c r="H21" s="101" t="s">
        <v>101</v>
      </c>
      <c r="I21" s="101">
        <v>6</v>
      </c>
      <c r="J21" s="60">
        <v>358</v>
      </c>
      <c r="K21" s="60">
        <v>1751449</v>
      </c>
      <c r="L21" s="60">
        <v>29391</v>
      </c>
      <c r="M21" s="60" t="s">
        <v>193</v>
      </c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</row>
    <row r="22" spans="1:40" s="64" customFormat="1" ht="24" customHeight="1">
      <c r="A22" s="57"/>
      <c r="B22" s="183">
        <v>524</v>
      </c>
      <c r="C22" s="183"/>
      <c r="D22" s="109" t="s">
        <v>7</v>
      </c>
      <c r="E22" s="108"/>
      <c r="F22" s="101">
        <v>37</v>
      </c>
      <c r="G22" s="101">
        <v>19</v>
      </c>
      <c r="H22" s="101">
        <v>1</v>
      </c>
      <c r="I22" s="101">
        <v>17</v>
      </c>
      <c r="J22" s="60">
        <v>243</v>
      </c>
      <c r="K22" s="60">
        <v>603473</v>
      </c>
      <c r="L22" s="60">
        <v>33766</v>
      </c>
      <c r="M22" s="60" t="s">
        <v>193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</row>
    <row r="23" spans="1:40" s="64" customFormat="1" ht="24" customHeight="1">
      <c r="A23" s="57">
        <v>53</v>
      </c>
      <c r="C23" s="184" t="s">
        <v>8</v>
      </c>
      <c r="D23" s="184"/>
      <c r="E23" s="108"/>
      <c r="F23" s="57">
        <f aca="true" t="shared" si="6" ref="F23:L23">SUM(F24:F27)</f>
        <v>373</v>
      </c>
      <c r="G23" s="57">
        <f t="shared" si="6"/>
        <v>323</v>
      </c>
      <c r="H23" s="57">
        <f t="shared" si="6"/>
        <v>1</v>
      </c>
      <c r="I23" s="57">
        <f t="shared" si="6"/>
        <v>49</v>
      </c>
      <c r="J23" s="57">
        <f t="shared" si="6"/>
        <v>3848</v>
      </c>
      <c r="K23" s="57">
        <f t="shared" si="6"/>
        <v>21570125</v>
      </c>
      <c r="L23" s="57">
        <f t="shared" si="6"/>
        <v>1000145</v>
      </c>
      <c r="M23" s="60" t="s">
        <v>193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</row>
    <row r="24" spans="1:40" s="64" customFormat="1" ht="24" customHeight="1">
      <c r="A24" s="57"/>
      <c r="B24" s="183">
        <v>531</v>
      </c>
      <c r="C24" s="183"/>
      <c r="D24" s="109" t="s">
        <v>9</v>
      </c>
      <c r="E24" s="108"/>
      <c r="F24" s="101">
        <v>120</v>
      </c>
      <c r="G24" s="101">
        <v>103</v>
      </c>
      <c r="H24" s="101">
        <v>1</v>
      </c>
      <c r="I24" s="101">
        <v>16</v>
      </c>
      <c r="J24" s="60">
        <v>1158</v>
      </c>
      <c r="K24" s="60">
        <v>5577443</v>
      </c>
      <c r="L24" s="60">
        <v>521690</v>
      </c>
      <c r="M24" s="60" t="s">
        <v>193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s="64" customFormat="1" ht="24" customHeight="1">
      <c r="A25" s="57"/>
      <c r="B25" s="183">
        <v>532</v>
      </c>
      <c r="C25" s="183"/>
      <c r="D25" s="109" t="s">
        <v>10</v>
      </c>
      <c r="E25" s="108"/>
      <c r="F25" s="101">
        <v>91</v>
      </c>
      <c r="G25" s="101">
        <v>74</v>
      </c>
      <c r="H25" s="101" t="s">
        <v>101</v>
      </c>
      <c r="I25" s="101">
        <v>17</v>
      </c>
      <c r="J25" s="60">
        <v>996</v>
      </c>
      <c r="K25" s="60">
        <v>4858976</v>
      </c>
      <c r="L25" s="60">
        <v>200129</v>
      </c>
      <c r="M25" s="60" t="s">
        <v>193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s="64" customFormat="1" ht="24" customHeight="1">
      <c r="A26" s="57"/>
      <c r="B26" s="183">
        <v>533</v>
      </c>
      <c r="C26" s="183"/>
      <c r="D26" s="109" t="s">
        <v>11</v>
      </c>
      <c r="E26" s="108"/>
      <c r="F26" s="101">
        <v>96</v>
      </c>
      <c r="G26" s="101">
        <v>87</v>
      </c>
      <c r="H26" s="101" t="s">
        <v>101</v>
      </c>
      <c r="I26" s="101">
        <v>9</v>
      </c>
      <c r="J26" s="60">
        <v>1110</v>
      </c>
      <c r="K26" s="60">
        <v>7165149</v>
      </c>
      <c r="L26" s="60">
        <v>112223</v>
      </c>
      <c r="M26" s="60" t="s">
        <v>193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1:40" s="64" customFormat="1" ht="24" customHeight="1">
      <c r="A27" s="57"/>
      <c r="B27" s="183">
        <v>539</v>
      </c>
      <c r="C27" s="183"/>
      <c r="D27" s="109" t="s">
        <v>12</v>
      </c>
      <c r="E27" s="108"/>
      <c r="F27" s="101">
        <v>66</v>
      </c>
      <c r="G27" s="101">
        <v>59</v>
      </c>
      <c r="H27" s="101" t="s">
        <v>101</v>
      </c>
      <c r="I27" s="101">
        <v>7</v>
      </c>
      <c r="J27" s="60">
        <v>584</v>
      </c>
      <c r="K27" s="60">
        <v>3968557</v>
      </c>
      <c r="L27" s="60">
        <v>166103</v>
      </c>
      <c r="M27" s="60" t="s">
        <v>193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</row>
    <row r="28" spans="1:40" s="64" customFormat="1" ht="24" customHeight="1">
      <c r="A28" s="57">
        <v>54</v>
      </c>
      <c r="C28" s="184" t="s">
        <v>13</v>
      </c>
      <c r="D28" s="184"/>
      <c r="E28" s="108"/>
      <c r="F28" s="57">
        <f aca="true" t="shared" si="7" ref="F28:L28">SUM(F29:F31)</f>
        <v>457</v>
      </c>
      <c r="G28" s="57">
        <f t="shared" si="7"/>
        <v>341</v>
      </c>
      <c r="H28" s="57">
        <f t="shared" si="7"/>
        <v>4</v>
      </c>
      <c r="I28" s="57">
        <f t="shared" si="7"/>
        <v>112</v>
      </c>
      <c r="J28" s="57">
        <f t="shared" si="7"/>
        <v>3885</v>
      </c>
      <c r="K28" s="57">
        <f t="shared" si="7"/>
        <v>21903425</v>
      </c>
      <c r="L28" s="57">
        <f t="shared" si="7"/>
        <v>60011</v>
      </c>
      <c r="M28" s="60" t="s">
        <v>193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1:40" s="64" customFormat="1" ht="24" customHeight="1">
      <c r="A29" s="57"/>
      <c r="B29" s="183">
        <v>541</v>
      </c>
      <c r="C29" s="183"/>
      <c r="D29" s="150" t="s">
        <v>14</v>
      </c>
      <c r="E29" s="108"/>
      <c r="F29" s="101">
        <v>84</v>
      </c>
      <c r="G29" s="101">
        <v>62</v>
      </c>
      <c r="H29" s="101" t="s">
        <v>101</v>
      </c>
      <c r="I29" s="101">
        <v>22</v>
      </c>
      <c r="J29" s="60">
        <v>529</v>
      </c>
      <c r="K29" s="60">
        <v>3987197</v>
      </c>
      <c r="L29" s="60">
        <v>16729</v>
      </c>
      <c r="M29" s="60" t="s">
        <v>193</v>
      </c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1:40" s="64" customFormat="1" ht="24" customHeight="1">
      <c r="A30" s="57"/>
      <c r="B30" s="183">
        <v>542</v>
      </c>
      <c r="C30" s="183"/>
      <c r="D30" s="109" t="s">
        <v>15</v>
      </c>
      <c r="E30" s="108"/>
      <c r="F30" s="101">
        <v>99</v>
      </c>
      <c r="G30" s="101">
        <v>84</v>
      </c>
      <c r="H30" s="101">
        <v>1</v>
      </c>
      <c r="I30" s="101">
        <v>14</v>
      </c>
      <c r="J30" s="60">
        <v>1370</v>
      </c>
      <c r="K30" s="60">
        <v>9274299</v>
      </c>
      <c r="L30" s="60">
        <v>12488</v>
      </c>
      <c r="M30" s="60" t="s">
        <v>193</v>
      </c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s="64" customFormat="1" ht="24" customHeight="1">
      <c r="A31" s="57"/>
      <c r="B31" s="183">
        <v>549</v>
      </c>
      <c r="C31" s="183"/>
      <c r="D31" s="109" t="s">
        <v>16</v>
      </c>
      <c r="E31" s="108"/>
      <c r="F31" s="101">
        <v>274</v>
      </c>
      <c r="G31" s="101">
        <v>195</v>
      </c>
      <c r="H31" s="101">
        <v>3</v>
      </c>
      <c r="I31" s="101">
        <v>76</v>
      </c>
      <c r="J31" s="60">
        <v>1986</v>
      </c>
      <c r="K31" s="60">
        <v>8641929</v>
      </c>
      <c r="L31" s="60">
        <v>30794</v>
      </c>
      <c r="M31" s="60" t="s">
        <v>193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s="15" customFormat="1" ht="24" customHeight="1">
      <c r="A32" s="146">
        <v>55</v>
      </c>
      <c r="B32" s="185" t="s">
        <v>124</v>
      </c>
      <c r="C32" s="185"/>
      <c r="D32" s="185"/>
      <c r="E32" s="145"/>
      <c r="F32" s="6">
        <f aca="true" t="shared" si="8" ref="F32:M32">SUM(F33,F37,F51,F60,F63,F67)</f>
        <v>4535</v>
      </c>
      <c r="G32" s="6">
        <f t="shared" si="8"/>
        <v>2097</v>
      </c>
      <c r="H32" s="6">
        <f t="shared" si="8"/>
        <v>31</v>
      </c>
      <c r="I32" s="6">
        <f t="shared" si="8"/>
        <v>2407</v>
      </c>
      <c r="J32" s="6">
        <f t="shared" si="8"/>
        <v>26751</v>
      </c>
      <c r="K32" s="6">
        <f t="shared" si="8"/>
        <v>45173906</v>
      </c>
      <c r="L32" s="6">
        <f t="shared" si="8"/>
        <v>2275953</v>
      </c>
      <c r="M32" s="6">
        <f t="shared" si="8"/>
        <v>561201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64" customFormat="1" ht="24" customHeight="1">
      <c r="A33" s="57">
        <v>55</v>
      </c>
      <c r="C33" s="184" t="s">
        <v>17</v>
      </c>
      <c r="D33" s="184"/>
      <c r="E33" s="108"/>
      <c r="F33" s="57">
        <f aca="true" t="shared" si="9" ref="F33:M33">SUM(F34:F35)</f>
        <v>17</v>
      </c>
      <c r="G33" s="57">
        <f t="shared" si="9"/>
        <v>11</v>
      </c>
      <c r="H33" s="57">
        <f t="shared" si="9"/>
        <v>1</v>
      </c>
      <c r="I33" s="57">
        <f t="shared" si="9"/>
        <v>5</v>
      </c>
      <c r="J33" s="57">
        <f t="shared" si="9"/>
        <v>1639</v>
      </c>
      <c r="K33" s="57">
        <f t="shared" si="9"/>
        <v>5177116</v>
      </c>
      <c r="L33" s="57">
        <f t="shared" si="9"/>
        <v>48080</v>
      </c>
      <c r="M33" s="57">
        <f t="shared" si="9"/>
        <v>68429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</row>
    <row r="34" spans="1:40" s="64" customFormat="1" ht="24" customHeight="1">
      <c r="A34" s="57"/>
      <c r="B34" s="183">
        <v>551</v>
      </c>
      <c r="C34" s="183"/>
      <c r="D34" s="109" t="s">
        <v>107</v>
      </c>
      <c r="E34" s="108"/>
      <c r="F34" s="101">
        <v>6</v>
      </c>
      <c r="G34" s="101">
        <v>6</v>
      </c>
      <c r="H34" s="101" t="s">
        <v>210</v>
      </c>
      <c r="I34" s="101" t="s">
        <v>210</v>
      </c>
      <c r="J34" s="60">
        <v>1551</v>
      </c>
      <c r="K34" s="60">
        <v>4885536</v>
      </c>
      <c r="L34" s="60">
        <v>29452</v>
      </c>
      <c r="M34" s="102">
        <v>66343</v>
      </c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</row>
    <row r="35" spans="1:40" s="64" customFormat="1" ht="15.75" customHeight="1">
      <c r="A35" s="57"/>
      <c r="B35" s="183">
        <v>559</v>
      </c>
      <c r="C35" s="183"/>
      <c r="D35" s="109" t="s">
        <v>121</v>
      </c>
      <c r="E35" s="108"/>
      <c r="F35" s="188">
        <v>11</v>
      </c>
      <c r="G35" s="189">
        <v>5</v>
      </c>
      <c r="H35" s="189">
        <v>1</v>
      </c>
      <c r="I35" s="189">
        <v>5</v>
      </c>
      <c r="J35" s="160">
        <v>88</v>
      </c>
      <c r="K35" s="160">
        <v>291580</v>
      </c>
      <c r="L35" s="160">
        <v>18628</v>
      </c>
      <c r="M35" s="162">
        <v>2086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s="64" customFormat="1" ht="16.5" customHeight="1">
      <c r="A36" s="57"/>
      <c r="B36" s="183"/>
      <c r="C36" s="183"/>
      <c r="D36" s="114" t="s">
        <v>217</v>
      </c>
      <c r="E36" s="111"/>
      <c r="F36" s="188"/>
      <c r="G36" s="189"/>
      <c r="H36" s="189"/>
      <c r="I36" s="189"/>
      <c r="J36" s="160"/>
      <c r="K36" s="160"/>
      <c r="L36" s="160"/>
      <c r="M36" s="162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spans="1:40" s="64" customFormat="1" ht="24" customHeight="1">
      <c r="A37" s="57">
        <v>56</v>
      </c>
      <c r="C37" s="184" t="s">
        <v>18</v>
      </c>
      <c r="D37" s="184"/>
      <c r="E37" s="108"/>
      <c r="F37" s="57">
        <f>SUM(F38:F42)</f>
        <v>845</v>
      </c>
      <c r="G37" s="57">
        <f aca="true" t="shared" si="10" ref="G37:L37">SUM(G38:G42)</f>
        <v>406</v>
      </c>
      <c r="H37" s="57">
        <f t="shared" si="10"/>
        <v>4</v>
      </c>
      <c r="I37" s="57">
        <f t="shared" si="10"/>
        <v>435</v>
      </c>
      <c r="J37" s="57">
        <f t="shared" si="10"/>
        <v>2769</v>
      </c>
      <c r="K37" s="57">
        <f t="shared" si="10"/>
        <v>3758868</v>
      </c>
      <c r="L37" s="57">
        <f t="shared" si="10"/>
        <v>24960</v>
      </c>
      <c r="M37" s="57">
        <f>SUM(M38:M42)</f>
        <v>83059</v>
      </c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0" s="64" customFormat="1" ht="24" customHeight="1">
      <c r="A38" s="57"/>
      <c r="B38" s="183">
        <v>561</v>
      </c>
      <c r="C38" s="183"/>
      <c r="D38" s="109" t="s">
        <v>19</v>
      </c>
      <c r="E38" s="108"/>
      <c r="F38" s="101">
        <v>157</v>
      </c>
      <c r="G38" s="101">
        <v>48</v>
      </c>
      <c r="H38" s="101" t="s">
        <v>210</v>
      </c>
      <c r="I38" s="101">
        <v>109</v>
      </c>
      <c r="J38" s="60">
        <v>507</v>
      </c>
      <c r="K38" s="60">
        <v>579437</v>
      </c>
      <c r="L38" s="60">
        <v>8594</v>
      </c>
      <c r="M38" s="102">
        <v>13791</v>
      </c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</row>
    <row r="39" spans="1:40" s="64" customFormat="1" ht="24" customHeight="1">
      <c r="A39" s="57"/>
      <c r="B39" s="183">
        <v>562</v>
      </c>
      <c r="C39" s="183"/>
      <c r="D39" s="109" t="s">
        <v>20</v>
      </c>
      <c r="E39" s="108"/>
      <c r="F39" s="101">
        <v>128</v>
      </c>
      <c r="G39" s="101">
        <v>66</v>
      </c>
      <c r="H39" s="101" t="s">
        <v>210</v>
      </c>
      <c r="I39" s="101">
        <v>62</v>
      </c>
      <c r="J39" s="60">
        <v>398</v>
      </c>
      <c r="K39" s="60">
        <v>671902</v>
      </c>
      <c r="L39" s="60">
        <v>5318</v>
      </c>
      <c r="M39" s="102">
        <v>16027</v>
      </c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s="64" customFormat="1" ht="24" customHeight="1">
      <c r="A40" s="57"/>
      <c r="B40" s="183">
        <v>563</v>
      </c>
      <c r="C40" s="183"/>
      <c r="D40" s="109" t="s">
        <v>21</v>
      </c>
      <c r="E40" s="108"/>
      <c r="F40" s="101">
        <v>348</v>
      </c>
      <c r="G40" s="101">
        <v>177</v>
      </c>
      <c r="H40" s="101">
        <v>1</v>
      </c>
      <c r="I40" s="101">
        <v>170</v>
      </c>
      <c r="J40" s="60">
        <v>1062</v>
      </c>
      <c r="K40" s="60">
        <v>1436020</v>
      </c>
      <c r="L40" s="60">
        <v>2712</v>
      </c>
      <c r="M40" s="102">
        <v>31628</v>
      </c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s="64" customFormat="1" ht="24" customHeight="1">
      <c r="A41" s="57"/>
      <c r="B41" s="183">
        <v>564</v>
      </c>
      <c r="C41" s="183"/>
      <c r="D41" s="109" t="s">
        <v>22</v>
      </c>
      <c r="E41" s="108"/>
      <c r="F41" s="101">
        <v>60</v>
      </c>
      <c r="G41" s="101">
        <v>32</v>
      </c>
      <c r="H41" s="101" t="s">
        <v>210</v>
      </c>
      <c r="I41" s="101">
        <v>28</v>
      </c>
      <c r="J41" s="60">
        <v>171</v>
      </c>
      <c r="K41" s="60">
        <v>192769</v>
      </c>
      <c r="L41" s="60">
        <v>290</v>
      </c>
      <c r="M41" s="102">
        <v>5736</v>
      </c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s="64" customFormat="1" ht="24" customHeight="1">
      <c r="A42" s="107"/>
      <c r="B42" s="187">
        <v>569</v>
      </c>
      <c r="C42" s="187"/>
      <c r="D42" s="149" t="s">
        <v>23</v>
      </c>
      <c r="E42" s="108"/>
      <c r="F42" s="101">
        <v>152</v>
      </c>
      <c r="G42" s="101">
        <v>83</v>
      </c>
      <c r="H42" s="101">
        <v>3</v>
      </c>
      <c r="I42" s="101">
        <v>66</v>
      </c>
      <c r="J42" s="101">
        <v>631</v>
      </c>
      <c r="K42" s="101">
        <v>878740</v>
      </c>
      <c r="L42" s="101">
        <v>8046</v>
      </c>
      <c r="M42" s="103">
        <v>15877</v>
      </c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s="64" customFormat="1" ht="5.25" customHeight="1" thickBot="1">
      <c r="A43" s="89"/>
      <c r="B43" s="89"/>
      <c r="C43" s="89"/>
      <c r="D43" s="115"/>
      <c r="E43" s="112"/>
      <c r="F43" s="90"/>
      <c r="G43" s="90"/>
      <c r="H43" s="90"/>
      <c r="I43" s="90"/>
      <c r="J43" s="90"/>
      <c r="K43" s="90"/>
      <c r="L43" s="90"/>
      <c r="M43" s="11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13" s="113" customFormat="1" ht="18" customHeight="1">
      <c r="A44" s="167" t="s">
        <v>137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3" customFormat="1" ht="18" customHeight="1">
      <c r="A45" s="182" t="s">
        <v>139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</row>
    <row r="46" spans="1:13" s="64" customFormat="1" ht="18" customHeight="1" thickBot="1">
      <c r="A46" s="62" t="s">
        <v>209</v>
      </c>
      <c r="B46" s="62"/>
      <c r="C46" s="62"/>
      <c r="D46" s="62"/>
      <c r="E46" s="62"/>
      <c r="F46" s="104"/>
      <c r="G46" s="104"/>
      <c r="H46" s="104"/>
      <c r="I46" s="104"/>
      <c r="J46" s="104"/>
      <c r="K46" s="161" t="s">
        <v>328</v>
      </c>
      <c r="L46" s="161"/>
      <c r="M46" s="161"/>
    </row>
    <row r="47" spans="1:13" s="100" customFormat="1" ht="24" customHeight="1">
      <c r="A47" s="173" t="s">
        <v>337</v>
      </c>
      <c r="B47" s="173"/>
      <c r="C47" s="173"/>
      <c r="D47" s="173"/>
      <c r="E47" s="43"/>
      <c r="F47" s="168" t="s">
        <v>333</v>
      </c>
      <c r="G47" s="168"/>
      <c r="H47" s="168"/>
      <c r="I47" s="169"/>
      <c r="J47" s="163" t="s">
        <v>93</v>
      </c>
      <c r="K47" s="163" t="s">
        <v>118</v>
      </c>
      <c r="L47" s="163" t="s">
        <v>117</v>
      </c>
      <c r="M47" s="165" t="s">
        <v>96</v>
      </c>
    </row>
    <row r="48" spans="1:13" s="100" customFormat="1" ht="24" customHeight="1">
      <c r="A48" s="173"/>
      <c r="B48" s="173"/>
      <c r="C48" s="173"/>
      <c r="D48" s="173"/>
      <c r="E48" s="43"/>
      <c r="F48" s="190" t="s">
        <v>120</v>
      </c>
      <c r="G48" s="166" t="s">
        <v>97</v>
      </c>
      <c r="H48" s="191"/>
      <c r="I48" s="192" t="s">
        <v>119</v>
      </c>
      <c r="J48" s="163"/>
      <c r="K48" s="163"/>
      <c r="L48" s="163"/>
      <c r="M48" s="166"/>
    </row>
    <row r="49" spans="1:13" s="100" customFormat="1" ht="24" customHeight="1">
      <c r="A49" s="175"/>
      <c r="B49" s="175"/>
      <c r="C49" s="175"/>
      <c r="D49" s="175"/>
      <c r="E49" s="44"/>
      <c r="F49" s="169"/>
      <c r="G49" s="105" t="s">
        <v>98</v>
      </c>
      <c r="H49" s="105" t="s">
        <v>99</v>
      </c>
      <c r="I49" s="164"/>
      <c r="J49" s="164"/>
      <c r="K49" s="164"/>
      <c r="L49" s="164"/>
      <c r="M49" s="166"/>
    </row>
    <row r="50" spans="1:13" s="64" customFormat="1" ht="6" customHeight="1">
      <c r="A50" s="94"/>
      <c r="B50" s="94"/>
      <c r="C50" s="94"/>
      <c r="D50" s="94"/>
      <c r="E50" s="56"/>
      <c r="F50" s="106"/>
      <c r="G50" s="106"/>
      <c r="H50" s="106"/>
      <c r="I50" s="106"/>
      <c r="J50" s="106"/>
      <c r="K50" s="106"/>
      <c r="L50" s="106"/>
      <c r="M50" s="106"/>
    </row>
    <row r="51" spans="1:40" s="64" customFormat="1" ht="24" customHeight="1">
      <c r="A51" s="57">
        <v>57</v>
      </c>
      <c r="C51" s="57" t="s">
        <v>24</v>
      </c>
      <c r="D51" s="107"/>
      <c r="E51" s="108"/>
      <c r="F51" s="57">
        <f aca="true" t="shared" si="11" ref="F51:M51">SUM(F52:F59)</f>
        <v>1199</v>
      </c>
      <c r="G51" s="57">
        <f t="shared" si="11"/>
        <v>436</v>
      </c>
      <c r="H51" s="57">
        <f t="shared" si="11"/>
        <v>13</v>
      </c>
      <c r="I51" s="57">
        <f t="shared" si="11"/>
        <v>750</v>
      </c>
      <c r="J51" s="57">
        <f t="shared" si="11"/>
        <v>8913</v>
      </c>
      <c r="K51" s="57">
        <f t="shared" si="11"/>
        <v>10836166</v>
      </c>
      <c r="L51" s="57">
        <f t="shared" si="11"/>
        <v>166798</v>
      </c>
      <c r="M51" s="57">
        <f t="shared" si="11"/>
        <v>127971</v>
      </c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</row>
    <row r="52" spans="1:40" s="64" customFormat="1" ht="24" customHeight="1">
      <c r="A52" s="57"/>
      <c r="B52" s="183">
        <v>571</v>
      </c>
      <c r="C52" s="183"/>
      <c r="D52" s="109" t="s">
        <v>25</v>
      </c>
      <c r="E52" s="108"/>
      <c r="F52" s="101">
        <v>107</v>
      </c>
      <c r="G52" s="101">
        <v>56</v>
      </c>
      <c r="H52" s="101">
        <v>2</v>
      </c>
      <c r="I52" s="101">
        <v>49</v>
      </c>
      <c r="J52" s="60">
        <v>2655</v>
      </c>
      <c r="K52" s="60">
        <v>4632124</v>
      </c>
      <c r="L52" s="60">
        <v>70351</v>
      </c>
      <c r="M52" s="102">
        <v>59167</v>
      </c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1:40" s="64" customFormat="1" ht="24" customHeight="1">
      <c r="A53" s="57"/>
      <c r="B53" s="183">
        <v>572</v>
      </c>
      <c r="C53" s="183"/>
      <c r="D53" s="109" t="s">
        <v>26</v>
      </c>
      <c r="E53" s="108"/>
      <c r="F53" s="101">
        <v>160</v>
      </c>
      <c r="G53" s="101">
        <v>54</v>
      </c>
      <c r="H53" s="101" t="s">
        <v>210</v>
      </c>
      <c r="I53" s="101">
        <v>106</v>
      </c>
      <c r="J53" s="60">
        <v>514</v>
      </c>
      <c r="K53" s="60">
        <v>1020292</v>
      </c>
      <c r="L53" s="60">
        <v>10227</v>
      </c>
      <c r="M53" s="102">
        <v>12164</v>
      </c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</row>
    <row r="54" spans="1:40" s="64" customFormat="1" ht="24" customHeight="1">
      <c r="A54" s="57"/>
      <c r="B54" s="183">
        <v>573</v>
      </c>
      <c r="C54" s="183"/>
      <c r="D54" s="109" t="s">
        <v>27</v>
      </c>
      <c r="E54" s="108"/>
      <c r="F54" s="101">
        <v>36</v>
      </c>
      <c r="G54" s="101">
        <v>17</v>
      </c>
      <c r="H54" s="101" t="s">
        <v>210</v>
      </c>
      <c r="I54" s="101">
        <v>19</v>
      </c>
      <c r="J54" s="60">
        <v>128</v>
      </c>
      <c r="K54" s="60">
        <v>216015</v>
      </c>
      <c r="L54" s="60">
        <v>3315</v>
      </c>
      <c r="M54" s="102">
        <v>2358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</row>
    <row r="55" spans="1:40" s="64" customFormat="1" ht="24" customHeight="1">
      <c r="A55" s="57"/>
      <c r="B55" s="183">
        <v>574</v>
      </c>
      <c r="C55" s="183"/>
      <c r="D55" s="109" t="s">
        <v>28</v>
      </c>
      <c r="E55" s="108"/>
      <c r="F55" s="101">
        <v>26</v>
      </c>
      <c r="G55" s="101">
        <v>7</v>
      </c>
      <c r="H55" s="101" t="s">
        <v>210</v>
      </c>
      <c r="I55" s="101">
        <v>19</v>
      </c>
      <c r="J55" s="101">
        <v>94</v>
      </c>
      <c r="K55" s="101">
        <v>84474</v>
      </c>
      <c r="L55" s="101">
        <v>1576</v>
      </c>
      <c r="M55" s="103">
        <v>986</v>
      </c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</row>
    <row r="56" spans="1:40" s="64" customFormat="1" ht="24" customHeight="1">
      <c r="A56" s="57"/>
      <c r="B56" s="183">
        <v>575</v>
      </c>
      <c r="C56" s="183"/>
      <c r="D56" s="109" t="s">
        <v>29</v>
      </c>
      <c r="E56" s="108"/>
      <c r="F56" s="101">
        <v>68</v>
      </c>
      <c r="G56" s="101">
        <v>15</v>
      </c>
      <c r="H56" s="101" t="s">
        <v>210</v>
      </c>
      <c r="I56" s="101">
        <v>53</v>
      </c>
      <c r="J56" s="60">
        <v>251</v>
      </c>
      <c r="K56" s="60">
        <v>279045</v>
      </c>
      <c r="L56" s="60">
        <v>10406</v>
      </c>
      <c r="M56" s="102">
        <v>5023</v>
      </c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</row>
    <row r="57" spans="1:40" s="64" customFormat="1" ht="24" customHeight="1">
      <c r="A57" s="57"/>
      <c r="B57" s="183">
        <v>576</v>
      </c>
      <c r="C57" s="183"/>
      <c r="D57" s="109" t="s">
        <v>30</v>
      </c>
      <c r="E57" s="108"/>
      <c r="F57" s="101">
        <v>230</v>
      </c>
      <c r="G57" s="101">
        <v>87</v>
      </c>
      <c r="H57" s="101">
        <v>2</v>
      </c>
      <c r="I57" s="101">
        <v>141</v>
      </c>
      <c r="J57" s="60">
        <v>1140</v>
      </c>
      <c r="K57" s="60">
        <v>662378</v>
      </c>
      <c r="L57" s="60">
        <v>18490</v>
      </c>
      <c r="M57" s="102">
        <v>12439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spans="1:40" s="64" customFormat="1" ht="24" customHeight="1">
      <c r="A58" s="57"/>
      <c r="B58" s="183">
        <v>577</v>
      </c>
      <c r="C58" s="183"/>
      <c r="D58" s="109" t="s">
        <v>31</v>
      </c>
      <c r="E58" s="108"/>
      <c r="F58" s="101">
        <v>96</v>
      </c>
      <c r="G58" s="101">
        <v>28</v>
      </c>
      <c r="H58" s="101">
        <v>3</v>
      </c>
      <c r="I58" s="101">
        <v>65</v>
      </c>
      <c r="J58" s="60">
        <v>217</v>
      </c>
      <c r="K58" s="60">
        <v>280504</v>
      </c>
      <c r="L58" s="60">
        <v>2973</v>
      </c>
      <c r="M58" s="102">
        <v>4789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s="64" customFormat="1" ht="24" customHeight="1">
      <c r="A59" s="57"/>
      <c r="B59" s="183">
        <v>579</v>
      </c>
      <c r="C59" s="183"/>
      <c r="D59" s="109" t="s">
        <v>32</v>
      </c>
      <c r="E59" s="108"/>
      <c r="F59" s="101">
        <v>476</v>
      </c>
      <c r="G59" s="101">
        <v>172</v>
      </c>
      <c r="H59" s="101">
        <v>6</v>
      </c>
      <c r="I59" s="101">
        <v>298</v>
      </c>
      <c r="J59" s="60">
        <v>3914</v>
      </c>
      <c r="K59" s="60">
        <v>3661334</v>
      </c>
      <c r="L59" s="60">
        <v>49460</v>
      </c>
      <c r="M59" s="102">
        <v>31045</v>
      </c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:40" s="64" customFormat="1" ht="24" customHeight="1">
      <c r="A60" s="57">
        <v>58</v>
      </c>
      <c r="C60" s="184" t="s">
        <v>33</v>
      </c>
      <c r="D60" s="184"/>
      <c r="E60" s="108"/>
      <c r="F60" s="57">
        <f>SUM(F61:F62)</f>
        <v>396</v>
      </c>
      <c r="G60" s="57">
        <f aca="true" t="shared" si="12" ref="G60:L60">SUM(G61:G62)</f>
        <v>230</v>
      </c>
      <c r="H60" s="101" t="s">
        <v>210</v>
      </c>
      <c r="I60" s="57">
        <f t="shared" si="12"/>
        <v>166</v>
      </c>
      <c r="J60" s="57">
        <f t="shared" si="12"/>
        <v>2466</v>
      </c>
      <c r="K60" s="57">
        <f t="shared" si="12"/>
        <v>8288074</v>
      </c>
      <c r="L60" s="57">
        <f t="shared" si="12"/>
        <v>1310827</v>
      </c>
      <c r="M60" s="57">
        <f>SUM(M61:M62)</f>
        <v>16812</v>
      </c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:40" s="64" customFormat="1" ht="24" customHeight="1">
      <c r="A61" s="57"/>
      <c r="B61" s="183">
        <v>581</v>
      </c>
      <c r="C61" s="183"/>
      <c r="D61" s="109" t="s">
        <v>34</v>
      </c>
      <c r="E61" s="108"/>
      <c r="F61" s="101">
        <v>329</v>
      </c>
      <c r="G61" s="101">
        <v>221</v>
      </c>
      <c r="H61" s="101" t="s">
        <v>210</v>
      </c>
      <c r="I61" s="101">
        <v>108</v>
      </c>
      <c r="J61" s="60">
        <v>2348</v>
      </c>
      <c r="K61" s="60">
        <v>8219637</v>
      </c>
      <c r="L61" s="60">
        <v>1305507</v>
      </c>
      <c r="M61" s="102">
        <v>12633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</row>
    <row r="62" spans="1:40" s="64" customFormat="1" ht="24" customHeight="1">
      <c r="A62" s="57"/>
      <c r="B62" s="183">
        <v>582</v>
      </c>
      <c r="C62" s="183"/>
      <c r="D62" s="109" t="s">
        <v>35</v>
      </c>
      <c r="E62" s="108"/>
      <c r="F62" s="101">
        <v>67</v>
      </c>
      <c r="G62" s="101">
        <v>9</v>
      </c>
      <c r="H62" s="101" t="s">
        <v>210</v>
      </c>
      <c r="I62" s="101">
        <v>58</v>
      </c>
      <c r="J62" s="60">
        <v>118</v>
      </c>
      <c r="K62" s="60">
        <v>68437</v>
      </c>
      <c r="L62" s="60">
        <v>5320</v>
      </c>
      <c r="M62" s="102">
        <v>4179</v>
      </c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</row>
    <row r="63" spans="1:40" s="64" customFormat="1" ht="24" customHeight="1">
      <c r="A63" s="57">
        <v>59</v>
      </c>
      <c r="C63" s="184" t="s">
        <v>211</v>
      </c>
      <c r="D63" s="184"/>
      <c r="E63" s="108"/>
      <c r="F63" s="57">
        <f aca="true" t="shared" si="13" ref="F63:M63">SUM(F64:F66)</f>
        <v>449</v>
      </c>
      <c r="G63" s="57">
        <f t="shared" si="13"/>
        <v>186</v>
      </c>
      <c r="H63" s="57">
        <f t="shared" si="13"/>
        <v>2</v>
      </c>
      <c r="I63" s="57">
        <f t="shared" si="13"/>
        <v>261</v>
      </c>
      <c r="J63" s="57">
        <f t="shared" si="13"/>
        <v>1941</v>
      </c>
      <c r="K63" s="57">
        <f t="shared" si="13"/>
        <v>4071253</v>
      </c>
      <c r="L63" s="57">
        <f t="shared" si="13"/>
        <v>140494</v>
      </c>
      <c r="M63" s="57">
        <f t="shared" si="13"/>
        <v>90204</v>
      </c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0" s="64" customFormat="1" ht="24" customHeight="1">
      <c r="A64" s="57"/>
      <c r="B64" s="183">
        <v>591</v>
      </c>
      <c r="C64" s="183"/>
      <c r="D64" s="109" t="s">
        <v>36</v>
      </c>
      <c r="E64" s="108"/>
      <c r="F64" s="101">
        <v>112</v>
      </c>
      <c r="G64" s="101">
        <v>53</v>
      </c>
      <c r="H64" s="101">
        <v>1</v>
      </c>
      <c r="I64" s="101">
        <v>58</v>
      </c>
      <c r="J64" s="101">
        <v>432</v>
      </c>
      <c r="K64" s="101">
        <v>708388</v>
      </c>
      <c r="L64" s="101">
        <v>14387</v>
      </c>
      <c r="M64" s="103">
        <v>28201</v>
      </c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</row>
    <row r="65" spans="1:40" s="64" customFormat="1" ht="24" customHeight="1">
      <c r="A65" s="57"/>
      <c r="B65" s="183">
        <v>592</v>
      </c>
      <c r="C65" s="183"/>
      <c r="D65" s="109" t="s">
        <v>212</v>
      </c>
      <c r="E65" s="108"/>
      <c r="F65" s="101">
        <v>246</v>
      </c>
      <c r="G65" s="101">
        <v>107</v>
      </c>
      <c r="H65" s="101">
        <v>1</v>
      </c>
      <c r="I65" s="101">
        <v>138</v>
      </c>
      <c r="J65" s="60">
        <v>996</v>
      </c>
      <c r="K65" s="60">
        <v>2738784</v>
      </c>
      <c r="L65" s="60">
        <v>125049</v>
      </c>
      <c r="M65" s="102">
        <v>35368</v>
      </c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</row>
    <row r="66" spans="1:40" s="64" customFormat="1" ht="24" customHeight="1">
      <c r="A66" s="57"/>
      <c r="B66" s="183">
        <v>599</v>
      </c>
      <c r="C66" s="183"/>
      <c r="D66" s="109" t="s">
        <v>37</v>
      </c>
      <c r="E66" s="108"/>
      <c r="F66" s="101">
        <v>91</v>
      </c>
      <c r="G66" s="101">
        <v>26</v>
      </c>
      <c r="H66" s="101" t="s">
        <v>210</v>
      </c>
      <c r="I66" s="101">
        <v>65</v>
      </c>
      <c r="J66" s="60">
        <v>513</v>
      </c>
      <c r="K66" s="60">
        <v>624081</v>
      </c>
      <c r="L66" s="60">
        <v>1058</v>
      </c>
      <c r="M66" s="102">
        <v>26635</v>
      </c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</row>
    <row r="67" spans="1:40" s="64" customFormat="1" ht="24" customHeight="1">
      <c r="A67" s="57">
        <v>60</v>
      </c>
      <c r="C67" s="184" t="s">
        <v>38</v>
      </c>
      <c r="D67" s="184"/>
      <c r="E67" s="108"/>
      <c r="F67" s="57">
        <f aca="true" t="shared" si="14" ref="F67:M67">SUM(F68:F75)</f>
        <v>1629</v>
      </c>
      <c r="G67" s="57">
        <f t="shared" si="14"/>
        <v>828</v>
      </c>
      <c r="H67" s="57">
        <f t="shared" si="14"/>
        <v>11</v>
      </c>
      <c r="I67" s="57">
        <f t="shared" si="14"/>
        <v>790</v>
      </c>
      <c r="J67" s="57">
        <f t="shared" si="14"/>
        <v>9023</v>
      </c>
      <c r="K67" s="57">
        <f t="shared" si="14"/>
        <v>13042429</v>
      </c>
      <c r="L67" s="57">
        <f t="shared" si="14"/>
        <v>584794</v>
      </c>
      <c r="M67" s="57">
        <f t="shared" si="14"/>
        <v>174726</v>
      </c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</row>
    <row r="68" spans="1:40" s="64" customFormat="1" ht="24" customHeight="1">
      <c r="A68" s="57"/>
      <c r="B68" s="183">
        <v>601</v>
      </c>
      <c r="C68" s="183"/>
      <c r="D68" s="109" t="s">
        <v>39</v>
      </c>
      <c r="E68" s="108"/>
      <c r="F68" s="101">
        <v>378</v>
      </c>
      <c r="G68" s="101">
        <v>237</v>
      </c>
      <c r="H68" s="101">
        <v>4</v>
      </c>
      <c r="I68" s="101">
        <v>137</v>
      </c>
      <c r="J68" s="60">
        <v>1994</v>
      </c>
      <c r="K68" s="60">
        <v>3129489</v>
      </c>
      <c r="L68" s="60">
        <v>22586</v>
      </c>
      <c r="M68" s="102">
        <v>46339</v>
      </c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</row>
    <row r="69" spans="1:40" s="64" customFormat="1" ht="24" customHeight="1">
      <c r="A69" s="57"/>
      <c r="B69" s="183">
        <v>602</v>
      </c>
      <c r="C69" s="183"/>
      <c r="D69" s="109" t="s">
        <v>40</v>
      </c>
      <c r="E69" s="108"/>
      <c r="F69" s="101">
        <v>29</v>
      </c>
      <c r="G69" s="101">
        <v>14</v>
      </c>
      <c r="H69" s="101" t="s">
        <v>210</v>
      </c>
      <c r="I69" s="101">
        <v>15</v>
      </c>
      <c r="J69" s="60">
        <v>111</v>
      </c>
      <c r="K69" s="60">
        <v>150009</v>
      </c>
      <c r="L69" s="60">
        <v>3138</v>
      </c>
      <c r="M69" s="102">
        <v>4346</v>
      </c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</row>
    <row r="70" spans="1:40" s="64" customFormat="1" ht="24" customHeight="1">
      <c r="A70" s="57"/>
      <c r="B70" s="183">
        <v>603</v>
      </c>
      <c r="C70" s="183"/>
      <c r="D70" s="109" t="s">
        <v>41</v>
      </c>
      <c r="E70" s="108"/>
      <c r="F70" s="101">
        <v>250</v>
      </c>
      <c r="G70" s="101">
        <v>196</v>
      </c>
      <c r="H70" s="101">
        <v>5</v>
      </c>
      <c r="I70" s="101">
        <v>49</v>
      </c>
      <c r="J70" s="60">
        <v>1574</v>
      </c>
      <c r="K70" s="60">
        <v>4241799</v>
      </c>
      <c r="L70" s="60">
        <v>145107</v>
      </c>
      <c r="M70" s="102">
        <v>4633</v>
      </c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</row>
    <row r="71" spans="1:40" s="64" customFormat="1" ht="24" customHeight="1">
      <c r="A71" s="57"/>
      <c r="B71" s="183">
        <v>604</v>
      </c>
      <c r="C71" s="183"/>
      <c r="D71" s="109" t="s">
        <v>42</v>
      </c>
      <c r="E71" s="108"/>
      <c r="F71" s="101">
        <v>203</v>
      </c>
      <c r="G71" s="101">
        <v>106</v>
      </c>
      <c r="H71" s="101">
        <v>2</v>
      </c>
      <c r="I71" s="101">
        <v>95</v>
      </c>
      <c r="J71" s="60">
        <v>2380</v>
      </c>
      <c r="K71" s="60">
        <v>1463653</v>
      </c>
      <c r="L71" s="60">
        <v>301484</v>
      </c>
      <c r="M71" s="102">
        <v>17733</v>
      </c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</row>
    <row r="72" spans="1:40" s="64" customFormat="1" ht="35.25" customHeight="1">
      <c r="A72" s="57"/>
      <c r="B72" s="183">
        <v>605</v>
      </c>
      <c r="C72" s="183"/>
      <c r="D72" s="110" t="s">
        <v>116</v>
      </c>
      <c r="E72" s="111"/>
      <c r="F72" s="101">
        <v>128</v>
      </c>
      <c r="G72" s="101">
        <v>64</v>
      </c>
      <c r="H72" s="101" t="s">
        <v>213</v>
      </c>
      <c r="I72" s="101">
        <v>64</v>
      </c>
      <c r="J72" s="60">
        <v>903</v>
      </c>
      <c r="K72" s="60">
        <v>1752825</v>
      </c>
      <c r="L72" s="60">
        <v>37840</v>
      </c>
      <c r="M72" s="102">
        <v>40154</v>
      </c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</row>
    <row r="73" spans="1:40" s="64" customFormat="1" ht="24" customHeight="1">
      <c r="A73" s="57"/>
      <c r="B73" s="183">
        <v>606</v>
      </c>
      <c r="C73" s="183"/>
      <c r="D73" s="109" t="s">
        <v>43</v>
      </c>
      <c r="E73" s="108"/>
      <c r="F73" s="101">
        <v>27</v>
      </c>
      <c r="G73" s="101">
        <v>7</v>
      </c>
      <c r="H73" s="101" t="s">
        <v>213</v>
      </c>
      <c r="I73" s="101">
        <v>20</v>
      </c>
      <c r="J73" s="60">
        <v>94</v>
      </c>
      <c r="K73" s="60">
        <v>141717</v>
      </c>
      <c r="L73" s="60">
        <v>17478</v>
      </c>
      <c r="M73" s="102">
        <v>1884</v>
      </c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</row>
    <row r="74" spans="1:40" s="64" customFormat="1" ht="24" customHeight="1">
      <c r="A74" s="57"/>
      <c r="B74" s="183">
        <v>607</v>
      </c>
      <c r="C74" s="183"/>
      <c r="D74" s="109" t="s">
        <v>214</v>
      </c>
      <c r="E74" s="108"/>
      <c r="F74" s="101">
        <v>76</v>
      </c>
      <c r="G74" s="101">
        <v>45</v>
      </c>
      <c r="H74" s="101" t="s">
        <v>213</v>
      </c>
      <c r="I74" s="101">
        <v>31</v>
      </c>
      <c r="J74" s="60">
        <v>256</v>
      </c>
      <c r="K74" s="60">
        <v>391559</v>
      </c>
      <c r="L74" s="60">
        <v>3032</v>
      </c>
      <c r="M74" s="102">
        <v>5761</v>
      </c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</row>
    <row r="75" spans="1:40" s="64" customFormat="1" ht="24" customHeight="1">
      <c r="A75" s="57"/>
      <c r="B75" s="183">
        <v>609</v>
      </c>
      <c r="C75" s="183"/>
      <c r="D75" s="109" t="s">
        <v>44</v>
      </c>
      <c r="E75" s="108"/>
      <c r="F75" s="101">
        <v>538</v>
      </c>
      <c r="G75" s="101">
        <v>159</v>
      </c>
      <c r="H75" s="101" t="s">
        <v>213</v>
      </c>
      <c r="I75" s="101">
        <v>379</v>
      </c>
      <c r="J75" s="60">
        <v>1711</v>
      </c>
      <c r="K75" s="60">
        <v>1771378</v>
      </c>
      <c r="L75" s="60">
        <v>54129</v>
      </c>
      <c r="M75" s="102">
        <v>53876</v>
      </c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</row>
    <row r="76" spans="1:40" s="64" customFormat="1" ht="6" customHeight="1" thickBot="1">
      <c r="A76" s="89"/>
      <c r="B76" s="89"/>
      <c r="C76" s="89"/>
      <c r="D76" s="89"/>
      <c r="E76" s="112"/>
      <c r="F76" s="89"/>
      <c r="G76" s="89"/>
      <c r="H76" s="89"/>
      <c r="I76" s="89"/>
      <c r="J76" s="89"/>
      <c r="K76" s="89"/>
      <c r="L76" s="89"/>
      <c r="M76" s="89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</row>
    <row r="77" spans="1:40" s="64" customFormat="1" ht="16.5" customHeight="1">
      <c r="A77" s="193" t="s">
        <v>320</v>
      </c>
      <c r="B77" s="193"/>
      <c r="C77" s="193"/>
      <c r="D77" s="193"/>
      <c r="E77" s="193"/>
      <c r="F77" s="193"/>
      <c r="G77" s="193"/>
      <c r="H77" s="193"/>
      <c r="I77" s="193"/>
      <c r="J77" s="193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</row>
    <row r="78" spans="1:40" s="47" customFormat="1" ht="13.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</row>
    <row r="79" spans="1:40" s="47" customFormat="1" ht="13.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</row>
    <row r="80" spans="1:40" s="47" customFormat="1" ht="13.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</row>
    <row r="81" spans="1:40" s="47" customFormat="1" ht="13.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</row>
    <row r="82" spans="1:40" s="47" customFormat="1" ht="13.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</row>
    <row r="83" spans="1:40" s="47" customFormat="1" ht="13.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</row>
    <row r="84" spans="1:40" s="47" customFormat="1" ht="13.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</row>
    <row r="85" spans="1:40" s="47" customFormat="1" ht="13.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</row>
    <row r="86" spans="1:40" s="47" customFormat="1" ht="13.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</row>
    <row r="87" spans="1:40" s="47" customFormat="1" ht="13.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</row>
    <row r="88" spans="1:40" s="47" customFormat="1" ht="13.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</row>
    <row r="89" spans="1:40" s="47" customFormat="1" ht="13.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</row>
    <row r="90" spans="1:40" s="47" customFormat="1" ht="13.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</row>
    <row r="91" spans="1:40" s="47" customFormat="1" ht="13.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</row>
    <row r="92" spans="1:40" s="47" customFormat="1" ht="13.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</row>
    <row r="93" spans="1:40" s="47" customFormat="1" ht="13.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</row>
    <row r="94" spans="1:40" s="47" customFormat="1" ht="13.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</row>
    <row r="95" spans="1:40" s="47" customFormat="1" ht="13.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</row>
    <row r="96" spans="1:40" s="47" customFormat="1" ht="13.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</row>
    <row r="97" spans="1:40" s="47" customFormat="1" ht="13.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</row>
    <row r="98" spans="1:40" s="47" customFormat="1" ht="13.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</row>
    <row r="99" spans="1:40" s="47" customFormat="1" ht="13.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</row>
    <row r="100" spans="1:40" s="47" customFormat="1" ht="13.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</row>
    <row r="101" spans="1:40" s="47" customFormat="1" ht="13.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</row>
    <row r="102" spans="1:40" s="47" customFormat="1" ht="13.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</row>
    <row r="103" spans="1:40" s="47" customFormat="1" ht="13.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</row>
    <row r="104" spans="1:40" s="47" customFormat="1" ht="13.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</row>
    <row r="105" spans="1:40" s="47" customFormat="1" ht="13.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</row>
    <row r="106" spans="1:40" s="47" customFormat="1" ht="13.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</row>
    <row r="107" spans="1:40" s="47" customFormat="1" ht="13.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</row>
    <row r="108" spans="1:40" s="47" customFormat="1" ht="13.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</row>
    <row r="109" spans="1:40" s="47" customFormat="1" ht="13.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</row>
    <row r="110" spans="1:40" s="47" customFormat="1" ht="13.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</row>
    <row r="111" spans="1:40" s="47" customFormat="1" ht="13.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</row>
    <row r="112" spans="1:40" s="47" customFormat="1" ht="13.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</row>
    <row r="113" spans="1:40" s="47" customFormat="1" ht="13.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</row>
    <row r="114" spans="1:40" s="47" customFormat="1" ht="13.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</row>
    <row r="115" spans="1:40" s="47" customFormat="1" ht="13.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</row>
    <row r="116" spans="1:40" s="47" customFormat="1" ht="13.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</row>
    <row r="117" spans="1:40" s="47" customFormat="1" ht="13.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</row>
    <row r="118" spans="1:40" s="47" customFormat="1" ht="13.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</row>
    <row r="119" spans="1:40" s="47" customFormat="1" ht="13.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</row>
    <row r="120" spans="1:40" s="47" customFormat="1" ht="13.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</row>
    <row r="121" spans="1:40" s="47" customFormat="1" ht="13.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</row>
    <row r="122" spans="1:40" s="47" customFormat="1" ht="13.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</row>
    <row r="123" spans="1:40" s="47" customFormat="1" ht="13.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</row>
    <row r="124" spans="1:40" s="47" customFormat="1" ht="13.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</row>
    <row r="125" spans="1:40" s="47" customFormat="1" ht="13.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</row>
    <row r="126" spans="1:40" s="47" customFormat="1" ht="13.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</row>
    <row r="127" spans="1:40" s="47" customFormat="1" ht="13.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</row>
    <row r="128" spans="1:40" s="47" customFormat="1" ht="13.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</row>
    <row r="129" spans="1:40" s="47" customFormat="1" ht="13.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</row>
    <row r="130" spans="1:40" s="47" customFormat="1" ht="13.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</row>
    <row r="131" spans="1:40" s="47" customFormat="1" ht="13.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</row>
    <row r="132" spans="1:40" s="47" customFormat="1" ht="13.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</row>
    <row r="133" spans="1:40" s="47" customFormat="1" ht="13.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</row>
    <row r="134" spans="1:40" s="47" customFormat="1" ht="13.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</row>
    <row r="135" spans="1:40" s="47" customFormat="1" ht="13.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</row>
    <row r="136" spans="1:40" s="47" customFormat="1" ht="13.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</row>
    <row r="137" spans="1:40" s="47" customFormat="1" ht="13.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</row>
    <row r="138" spans="1:40" s="47" customFormat="1" ht="13.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</row>
    <row r="139" spans="1:40" s="47" customFormat="1" ht="13.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</row>
    <row r="140" spans="1:40" s="47" customFormat="1" ht="13.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</row>
    <row r="141" spans="1:40" s="47" customFormat="1" ht="13.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</row>
    <row r="142" spans="1:40" s="47" customFormat="1" ht="13.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</row>
    <row r="143" spans="1:40" s="47" customFormat="1" ht="13.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</row>
    <row r="144" spans="1:40" s="47" customFormat="1" ht="13.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</row>
    <row r="145" spans="1:40" s="47" customFormat="1" ht="13.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</row>
    <row r="146" spans="1:40" s="47" customFormat="1" ht="13.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</row>
    <row r="147" spans="1:40" s="47" customFormat="1" ht="13.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</row>
    <row r="148" spans="1:40" s="47" customFormat="1" ht="13.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</row>
    <row r="149" spans="1:40" s="47" customFormat="1" ht="13.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</row>
    <row r="150" spans="1:40" s="47" customFormat="1" ht="13.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</row>
    <row r="151" spans="1:40" s="47" customFormat="1" ht="13.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</row>
    <row r="152" spans="1:40" s="47" customFormat="1" ht="13.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</row>
    <row r="153" spans="1:40" s="47" customFormat="1" ht="13.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</row>
    <row r="154" spans="1:40" s="47" customFormat="1" ht="13.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</row>
    <row r="155" spans="1:40" s="47" customFormat="1" ht="13.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</row>
    <row r="156" spans="1:40" s="47" customFormat="1" ht="13.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</row>
    <row r="157" spans="1:40" s="47" customFormat="1" ht="13.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</row>
    <row r="158" spans="1:40" s="47" customFormat="1" ht="13.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</row>
    <row r="159" spans="1:40" s="47" customFormat="1" ht="13.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</row>
    <row r="160" spans="1:40" s="47" customFormat="1" ht="13.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</row>
    <row r="161" spans="1:40" s="47" customFormat="1" ht="13.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</row>
    <row r="162" spans="1:40" s="47" customFormat="1" ht="13.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</row>
    <row r="163" spans="1:40" s="47" customFormat="1" ht="13.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</row>
    <row r="164" spans="1:40" s="47" customFormat="1" ht="13.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</row>
    <row r="165" spans="1:40" s="47" customFormat="1" ht="13.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</row>
    <row r="166" spans="1:40" s="47" customFormat="1" ht="13.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</row>
    <row r="167" spans="1:40" s="47" customFormat="1" ht="13.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</row>
    <row r="168" spans="1:40" s="47" customFormat="1" ht="13.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</row>
    <row r="169" spans="1:40" s="47" customFormat="1" ht="13.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</row>
    <row r="170" spans="1:40" s="47" customFormat="1" ht="13.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</row>
    <row r="171" spans="1:40" s="47" customFormat="1" ht="13.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</row>
    <row r="172" spans="1:40" s="47" customFormat="1" ht="13.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</row>
    <row r="173" spans="1:40" s="47" customFormat="1" ht="13.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</row>
    <row r="174" spans="1:40" s="47" customFormat="1" ht="13.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</row>
    <row r="175" spans="1:40" s="47" customFormat="1" ht="13.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</row>
    <row r="176" spans="1:40" s="47" customFormat="1" ht="13.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</row>
    <row r="177" spans="1:40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</row>
    <row r="178" spans="1:40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</row>
    <row r="179" spans="1:40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</row>
    <row r="180" spans="1:40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</row>
    <row r="181" spans="1:40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</row>
    <row r="182" spans="1:40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</row>
    <row r="183" spans="1:40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</row>
    <row r="184" spans="1:40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</row>
    <row r="185" spans="1:40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</row>
    <row r="186" spans="1:40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</row>
    <row r="187" spans="1:40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</row>
    <row r="188" spans="1:40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</row>
    <row r="189" spans="1:40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</row>
    <row r="190" spans="1:40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</row>
    <row r="191" spans="1:40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</row>
    <row r="192" spans="1:40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</row>
    <row r="193" spans="1:40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</row>
    <row r="194" spans="1:40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</row>
    <row r="195" spans="1:40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</row>
    <row r="196" spans="1:40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</row>
    <row r="197" spans="1:40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</row>
    <row r="198" spans="1:40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</row>
    <row r="199" spans="1:40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</row>
    <row r="200" spans="1:40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</row>
    <row r="201" spans="1:40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</row>
    <row r="202" spans="1:40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</row>
    <row r="203" spans="1:40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</row>
    <row r="204" spans="1:40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</row>
    <row r="205" spans="1:40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</row>
    <row r="206" spans="1:40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</row>
    <row r="207" spans="1:40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</row>
    <row r="208" spans="1:40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</row>
    <row r="209" spans="1:40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</row>
    <row r="210" spans="1:40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</row>
    <row r="211" spans="1:40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</row>
    <row r="212" spans="1:40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</row>
    <row r="213" spans="1:40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</row>
    <row r="214" spans="1:40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</row>
    <row r="215" spans="1:40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</row>
    <row r="216" spans="1:40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</row>
    <row r="217" spans="1:40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</row>
    <row r="218" spans="1:40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</row>
    <row r="219" spans="1:40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</row>
    <row r="220" spans="1:40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</row>
    <row r="221" spans="1:40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</row>
    <row r="222" spans="1:40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</row>
    <row r="223" spans="1:40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</row>
    <row r="224" spans="1:40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</row>
    <row r="225" spans="1:40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</row>
    <row r="226" spans="1:40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</row>
    <row r="227" spans="1:40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</row>
    <row r="228" spans="1:40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</row>
    <row r="229" spans="1:40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</row>
    <row r="230" spans="1:40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</row>
    <row r="231" spans="1:40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</row>
    <row r="232" spans="1:40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</row>
    <row r="233" spans="1:40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</row>
    <row r="234" spans="1:40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</row>
    <row r="235" spans="1:40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</row>
    <row r="236" spans="1:40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</row>
    <row r="237" spans="1:40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</row>
    <row r="238" spans="1:40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</row>
    <row r="239" spans="1:40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</row>
    <row r="240" spans="1:40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</row>
    <row r="241" spans="1:40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</row>
    <row r="242" spans="1:40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</row>
    <row r="243" spans="1:40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</row>
    <row r="244" spans="1:40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</row>
    <row r="245" spans="1:40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</row>
    <row r="246" spans="1:40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</row>
    <row r="247" spans="1:40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</row>
    <row r="248" spans="1:40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</row>
  </sheetData>
  <mergeCells count="90">
    <mergeCell ref="A77:J77"/>
    <mergeCell ref="A4:D6"/>
    <mergeCell ref="M4:M6"/>
    <mergeCell ref="F5:F6"/>
    <mergeCell ref="G5:H5"/>
    <mergeCell ref="I5:I6"/>
    <mergeCell ref="J4:J6"/>
    <mergeCell ref="F4:I4"/>
    <mergeCell ref="K4:K6"/>
    <mergeCell ref="L4:L6"/>
    <mergeCell ref="J47:J49"/>
    <mergeCell ref="F35:F36"/>
    <mergeCell ref="G35:G36"/>
    <mergeCell ref="H35:H36"/>
    <mergeCell ref="I35:I36"/>
    <mergeCell ref="J35:J36"/>
    <mergeCell ref="F48:F49"/>
    <mergeCell ref="G48:H48"/>
    <mergeCell ref="I48:I49"/>
    <mergeCell ref="B41:C41"/>
    <mergeCell ref="B42:C42"/>
    <mergeCell ref="C37:D37"/>
    <mergeCell ref="B38:C38"/>
    <mergeCell ref="B39:C39"/>
    <mergeCell ref="M35:M36"/>
    <mergeCell ref="K47:K49"/>
    <mergeCell ref="L47:L49"/>
    <mergeCell ref="M47:M49"/>
    <mergeCell ref="A44:M44"/>
    <mergeCell ref="A47:D49"/>
    <mergeCell ref="F47:I47"/>
    <mergeCell ref="K35:K36"/>
    <mergeCell ref="L35:L36"/>
    <mergeCell ref="B40:C40"/>
    <mergeCell ref="K3:M3"/>
    <mergeCell ref="K46:M46"/>
    <mergeCell ref="A45:M45"/>
    <mergeCell ref="A1:M1"/>
    <mergeCell ref="B9:D9"/>
    <mergeCell ref="B11:C11"/>
    <mergeCell ref="C10:D10"/>
    <mergeCell ref="B13:C13"/>
    <mergeCell ref="B14:C14"/>
    <mergeCell ref="C12:D12"/>
    <mergeCell ref="C15:D15"/>
    <mergeCell ref="B16:C16"/>
    <mergeCell ref="B17:C17"/>
    <mergeCell ref="C18:D18"/>
    <mergeCell ref="B19:C19"/>
    <mergeCell ref="B20:C20"/>
    <mergeCell ref="B21:C21"/>
    <mergeCell ref="B22:C22"/>
    <mergeCell ref="C23:D23"/>
    <mergeCell ref="B24:C24"/>
    <mergeCell ref="B25:C25"/>
    <mergeCell ref="B26:C26"/>
    <mergeCell ref="B27:C27"/>
    <mergeCell ref="B29:C29"/>
    <mergeCell ref="B30:C30"/>
    <mergeCell ref="B31:C31"/>
    <mergeCell ref="C28:D28"/>
    <mergeCell ref="B32:D32"/>
    <mergeCell ref="C33:D33"/>
    <mergeCell ref="B34:C34"/>
    <mergeCell ref="B35:C36"/>
    <mergeCell ref="B52:C52"/>
    <mergeCell ref="B53:C53"/>
    <mergeCell ref="B54:C54"/>
    <mergeCell ref="B55:C55"/>
    <mergeCell ref="B56:C56"/>
    <mergeCell ref="B57:C57"/>
    <mergeCell ref="B58:C58"/>
    <mergeCell ref="B59:C59"/>
    <mergeCell ref="B68:C68"/>
    <mergeCell ref="B69:C69"/>
    <mergeCell ref="B70:C70"/>
    <mergeCell ref="B61:C61"/>
    <mergeCell ref="B62:C62"/>
    <mergeCell ref="B64:C64"/>
    <mergeCell ref="B65:C65"/>
    <mergeCell ref="A2:M2"/>
    <mergeCell ref="B75:C75"/>
    <mergeCell ref="C60:D60"/>
    <mergeCell ref="C63:D63"/>
    <mergeCell ref="C67:D67"/>
    <mergeCell ref="B71:C71"/>
    <mergeCell ref="B72:C72"/>
    <mergeCell ref="B73:C73"/>
    <mergeCell ref="B74:C74"/>
    <mergeCell ref="B66:C6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4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9.25390625" style="4" customWidth="1"/>
    <col min="2" max="2" width="2.50390625" style="4" customWidth="1"/>
    <col min="3" max="9" width="12.125" style="3" customWidth="1"/>
    <col min="10" max="10" width="12.625" style="1" customWidth="1"/>
    <col min="11" max="16384" width="9.00390625" style="2" customWidth="1"/>
  </cols>
  <sheetData>
    <row r="1" spans="1:10" s="9" customFormat="1" ht="18" customHeight="1">
      <c r="A1" s="194" t="s">
        <v>140</v>
      </c>
      <c r="B1" s="194"/>
      <c r="C1" s="194"/>
      <c r="D1" s="194"/>
      <c r="E1" s="194"/>
      <c r="F1" s="194"/>
      <c r="G1" s="194"/>
      <c r="H1" s="194"/>
      <c r="I1" s="194"/>
      <c r="J1" s="8"/>
    </row>
    <row r="2" spans="1:10" s="9" customFormat="1" ht="18" customHeight="1">
      <c r="A2" s="194" t="s">
        <v>141</v>
      </c>
      <c r="B2" s="194"/>
      <c r="C2" s="194"/>
      <c r="D2" s="194"/>
      <c r="E2" s="194"/>
      <c r="F2" s="194"/>
      <c r="G2" s="194"/>
      <c r="H2" s="194"/>
      <c r="I2" s="194"/>
      <c r="J2" s="8"/>
    </row>
    <row r="3" spans="1:10" s="47" customFormat="1" ht="18" customHeight="1" thickBot="1">
      <c r="A3" s="62" t="s">
        <v>192</v>
      </c>
      <c r="B3" s="62"/>
      <c r="C3" s="89"/>
      <c r="D3" s="89"/>
      <c r="E3" s="89"/>
      <c r="F3" s="89"/>
      <c r="G3" s="195" t="s">
        <v>328</v>
      </c>
      <c r="H3" s="195"/>
      <c r="I3" s="195"/>
      <c r="J3" s="91"/>
    </row>
    <row r="4" spans="1:9" s="92" customFormat="1" ht="27.75" customHeight="1">
      <c r="A4" s="173" t="s">
        <v>338</v>
      </c>
      <c r="B4" s="174"/>
      <c r="C4" s="197" t="s">
        <v>106</v>
      </c>
      <c r="D4" s="197" t="s">
        <v>93</v>
      </c>
      <c r="E4" s="197" t="s">
        <v>131</v>
      </c>
      <c r="F4" s="197"/>
      <c r="G4" s="197"/>
      <c r="H4" s="197" t="s">
        <v>117</v>
      </c>
      <c r="I4" s="199" t="s">
        <v>96</v>
      </c>
    </row>
    <row r="5" spans="1:9" s="92" customFormat="1" ht="30" customHeight="1">
      <c r="A5" s="175"/>
      <c r="B5" s="176"/>
      <c r="C5" s="198"/>
      <c r="D5" s="198"/>
      <c r="E5" s="49" t="s">
        <v>125</v>
      </c>
      <c r="F5" s="49" t="s">
        <v>334</v>
      </c>
      <c r="G5" s="93" t="s">
        <v>126</v>
      </c>
      <c r="H5" s="198"/>
      <c r="I5" s="200"/>
    </row>
    <row r="6" spans="1:9" s="47" customFormat="1" ht="7.5" customHeight="1">
      <c r="A6" s="94"/>
      <c r="B6" s="56"/>
      <c r="C6" s="57"/>
      <c r="D6" s="57"/>
      <c r="E6" s="57"/>
      <c r="F6" s="57"/>
      <c r="G6" s="57"/>
      <c r="H6" s="57"/>
      <c r="I6" s="57"/>
    </row>
    <row r="7" spans="1:9" s="18" customFormat="1" ht="28.5" customHeight="1">
      <c r="A7" s="201" t="s">
        <v>128</v>
      </c>
      <c r="B7" s="201"/>
      <c r="C7" s="6">
        <f>SUM(C9,C19)</f>
        <v>7003</v>
      </c>
      <c r="D7" s="6">
        <f>SUM(D9,D19)</f>
        <v>47632</v>
      </c>
      <c r="E7" s="6">
        <f>SUM(E9,E19)</f>
        <v>171063702</v>
      </c>
      <c r="F7" s="6">
        <f>E7/C7</f>
        <v>24427.20291303727</v>
      </c>
      <c r="G7" s="6">
        <f>E7/D7</f>
        <v>3591.3608918374202</v>
      </c>
      <c r="H7" s="6">
        <f>SUM(H9,H19)</f>
        <v>3973154</v>
      </c>
      <c r="I7" s="6">
        <f>SUM(I19)</f>
        <v>561201</v>
      </c>
    </row>
    <row r="8" spans="1:9" s="47" customFormat="1" ht="15" customHeight="1">
      <c r="A8" s="55"/>
      <c r="B8" s="56"/>
      <c r="C8" s="57"/>
      <c r="D8" s="57"/>
      <c r="E8" s="57"/>
      <c r="F8" s="57"/>
      <c r="G8" s="57"/>
      <c r="H8" s="57"/>
      <c r="I8" s="57"/>
    </row>
    <row r="9" spans="1:9" s="18" customFormat="1" ht="28.5" customHeight="1">
      <c r="A9" s="201" t="s">
        <v>129</v>
      </c>
      <c r="B9" s="201"/>
      <c r="C9" s="6">
        <f>SUM(C10:C17)</f>
        <v>2468</v>
      </c>
      <c r="D9" s="6">
        <f>SUM(D10:D17)</f>
        <v>20881</v>
      </c>
      <c r="E9" s="6">
        <f>SUM(E10:E17)</f>
        <v>125889796</v>
      </c>
      <c r="F9" s="6">
        <f>E9/C9</f>
        <v>51008.83144246353</v>
      </c>
      <c r="G9" s="6">
        <f>E9/D9</f>
        <v>6028.916048081988</v>
      </c>
      <c r="H9" s="6">
        <f>SUM(H10:H17)</f>
        <v>1697201</v>
      </c>
      <c r="I9" s="7" t="s">
        <v>193</v>
      </c>
    </row>
    <row r="10" spans="1:9" s="47" customFormat="1" ht="28.5" customHeight="1">
      <c r="A10" s="95" t="s">
        <v>194</v>
      </c>
      <c r="B10" s="96" t="s">
        <v>142</v>
      </c>
      <c r="C10" s="57">
        <v>645</v>
      </c>
      <c r="D10" s="57">
        <v>1108</v>
      </c>
      <c r="E10" s="57">
        <v>3247078</v>
      </c>
      <c r="F10" s="57">
        <f aca="true" t="shared" si="0" ref="F10:F17">E10/C10</f>
        <v>5034.229457364341</v>
      </c>
      <c r="G10" s="57">
        <f aca="true" t="shared" si="1" ref="G10:G17">E10/D10</f>
        <v>2930.575812274368</v>
      </c>
      <c r="H10" s="57">
        <v>20628</v>
      </c>
      <c r="I10" s="60" t="s">
        <v>193</v>
      </c>
    </row>
    <row r="11" spans="1:9" s="47" customFormat="1" ht="28.5" customHeight="1">
      <c r="A11" s="95" t="s">
        <v>195</v>
      </c>
      <c r="B11" s="45"/>
      <c r="C11" s="57">
        <v>623</v>
      </c>
      <c r="D11" s="57">
        <v>2135</v>
      </c>
      <c r="E11" s="57">
        <v>6480953</v>
      </c>
      <c r="F11" s="57">
        <f t="shared" si="0"/>
        <v>10402.813804173355</v>
      </c>
      <c r="G11" s="57">
        <f t="shared" si="1"/>
        <v>3035.575175644028</v>
      </c>
      <c r="H11" s="57">
        <v>93503</v>
      </c>
      <c r="I11" s="60" t="s">
        <v>193</v>
      </c>
    </row>
    <row r="12" spans="1:9" s="47" customFormat="1" ht="28.5" customHeight="1">
      <c r="A12" s="95" t="s">
        <v>196</v>
      </c>
      <c r="B12" s="45"/>
      <c r="C12" s="57">
        <v>635</v>
      </c>
      <c r="D12" s="57">
        <v>4168</v>
      </c>
      <c r="E12" s="57">
        <v>18651587</v>
      </c>
      <c r="F12" s="57">
        <f t="shared" si="0"/>
        <v>29372.577952755906</v>
      </c>
      <c r="G12" s="57">
        <f t="shared" si="1"/>
        <v>4474.948896353167</v>
      </c>
      <c r="H12" s="57">
        <v>277165</v>
      </c>
      <c r="I12" s="60" t="s">
        <v>193</v>
      </c>
    </row>
    <row r="13" spans="1:9" s="47" customFormat="1" ht="28.5" customHeight="1">
      <c r="A13" s="95" t="s">
        <v>197</v>
      </c>
      <c r="B13" s="45"/>
      <c r="C13" s="57">
        <v>351</v>
      </c>
      <c r="D13" s="57">
        <v>4700</v>
      </c>
      <c r="E13" s="57">
        <v>28776959</v>
      </c>
      <c r="F13" s="57">
        <f t="shared" si="0"/>
        <v>81985.63817663818</v>
      </c>
      <c r="G13" s="57">
        <f t="shared" si="1"/>
        <v>6122.757234042553</v>
      </c>
      <c r="H13" s="57">
        <v>253133</v>
      </c>
      <c r="I13" s="60" t="s">
        <v>193</v>
      </c>
    </row>
    <row r="14" spans="1:9" s="47" customFormat="1" ht="28.5" customHeight="1">
      <c r="A14" s="95" t="s">
        <v>198</v>
      </c>
      <c r="B14" s="45"/>
      <c r="C14" s="57">
        <v>105</v>
      </c>
      <c r="D14" s="57">
        <v>2544</v>
      </c>
      <c r="E14" s="57">
        <v>14844059</v>
      </c>
      <c r="F14" s="57">
        <f t="shared" si="0"/>
        <v>141371.99047619046</v>
      </c>
      <c r="G14" s="57">
        <f t="shared" si="1"/>
        <v>5834.9288522012575</v>
      </c>
      <c r="H14" s="57">
        <v>216363</v>
      </c>
      <c r="I14" s="60" t="s">
        <v>193</v>
      </c>
    </row>
    <row r="15" spans="1:9" s="47" customFormat="1" ht="28.5" customHeight="1">
      <c r="A15" s="95" t="s">
        <v>199</v>
      </c>
      <c r="B15" s="45"/>
      <c r="C15" s="57">
        <v>58</v>
      </c>
      <c r="D15" s="57">
        <v>2138</v>
      </c>
      <c r="E15" s="57">
        <v>13701377</v>
      </c>
      <c r="F15" s="57">
        <f t="shared" si="0"/>
        <v>236230.6379310345</v>
      </c>
      <c r="G15" s="57">
        <f t="shared" si="1"/>
        <v>6408.50187090739</v>
      </c>
      <c r="H15" s="57">
        <v>222195</v>
      </c>
      <c r="I15" s="60" t="s">
        <v>193</v>
      </c>
    </row>
    <row r="16" spans="1:9" s="47" customFormat="1" ht="28.5" customHeight="1">
      <c r="A16" s="95" t="s">
        <v>200</v>
      </c>
      <c r="B16" s="45"/>
      <c r="C16" s="57">
        <v>39</v>
      </c>
      <c r="D16" s="57">
        <v>2616</v>
      </c>
      <c r="E16" s="57">
        <v>21239604</v>
      </c>
      <c r="F16" s="57">
        <f t="shared" si="0"/>
        <v>544605.2307692308</v>
      </c>
      <c r="G16" s="57">
        <f t="shared" si="1"/>
        <v>8119.114678899083</v>
      </c>
      <c r="H16" s="57">
        <v>123305</v>
      </c>
      <c r="I16" s="60" t="s">
        <v>193</v>
      </c>
    </row>
    <row r="17" spans="1:9" s="47" customFormat="1" ht="28.5" customHeight="1">
      <c r="A17" s="56" t="s">
        <v>127</v>
      </c>
      <c r="B17" s="56"/>
      <c r="C17" s="57">
        <v>12</v>
      </c>
      <c r="D17" s="57">
        <v>1472</v>
      </c>
      <c r="E17" s="57">
        <v>18948179</v>
      </c>
      <c r="F17" s="57">
        <f t="shared" si="0"/>
        <v>1579014.9166666667</v>
      </c>
      <c r="G17" s="57">
        <f t="shared" si="1"/>
        <v>12872.404211956522</v>
      </c>
      <c r="H17" s="57">
        <v>490909</v>
      </c>
      <c r="I17" s="60" t="s">
        <v>201</v>
      </c>
    </row>
    <row r="18" spans="1:9" s="47" customFormat="1" ht="28.5" customHeight="1">
      <c r="A18" s="55"/>
      <c r="B18" s="56"/>
      <c r="C18" s="57"/>
      <c r="D18" s="57"/>
      <c r="E18" s="57"/>
      <c r="F18" s="57"/>
      <c r="G18" s="57"/>
      <c r="H18" s="57"/>
      <c r="I18" s="57"/>
    </row>
    <row r="19" spans="1:9" s="18" customFormat="1" ht="28.5" customHeight="1">
      <c r="A19" s="171" t="s">
        <v>130</v>
      </c>
      <c r="B19" s="201"/>
      <c r="C19" s="6">
        <f>SUM(C20:C27)</f>
        <v>4535</v>
      </c>
      <c r="D19" s="6">
        <f>SUM(D20:D27)</f>
        <v>26751</v>
      </c>
      <c r="E19" s="6">
        <f>SUM(E20:E27)</f>
        <v>45173906</v>
      </c>
      <c r="F19" s="6">
        <f>E19/C19</f>
        <v>9961.170011025359</v>
      </c>
      <c r="G19" s="6">
        <f>E19/D19</f>
        <v>1688.6810212702328</v>
      </c>
      <c r="H19" s="6">
        <f>SUM(H20:H27)</f>
        <v>2275953</v>
      </c>
      <c r="I19" s="6">
        <f>SUM(I20:I27)</f>
        <v>561201</v>
      </c>
    </row>
    <row r="20" spans="1:9" s="47" customFormat="1" ht="28.5" customHeight="1">
      <c r="A20" s="95" t="s">
        <v>202</v>
      </c>
      <c r="B20" s="96" t="s">
        <v>142</v>
      </c>
      <c r="C20" s="57">
        <v>2142</v>
      </c>
      <c r="D20" s="57">
        <v>3459</v>
      </c>
      <c r="E20" s="57">
        <v>3333730</v>
      </c>
      <c r="F20" s="57">
        <f aca="true" t="shared" si="2" ref="F20:F27">E20/C20</f>
        <v>1556.3632119514473</v>
      </c>
      <c r="G20" s="57">
        <f aca="true" t="shared" si="3" ref="G20:G27">E20/D20</f>
        <v>963.7843307314253</v>
      </c>
      <c r="H20" s="57">
        <v>110219</v>
      </c>
      <c r="I20" s="57">
        <v>96989</v>
      </c>
    </row>
    <row r="21" spans="1:9" s="47" customFormat="1" ht="28.5" customHeight="1">
      <c r="A21" s="95" t="s">
        <v>203</v>
      </c>
      <c r="B21" s="45"/>
      <c r="C21" s="57">
        <v>1067</v>
      </c>
      <c r="D21" s="57">
        <v>3628</v>
      </c>
      <c r="E21" s="57">
        <v>5029079</v>
      </c>
      <c r="F21" s="57">
        <f t="shared" si="2"/>
        <v>4713.288659793814</v>
      </c>
      <c r="G21" s="57">
        <f t="shared" si="3"/>
        <v>1386.1849503858875</v>
      </c>
      <c r="H21" s="57">
        <v>216437</v>
      </c>
      <c r="I21" s="57">
        <v>79181</v>
      </c>
    </row>
    <row r="22" spans="1:9" s="47" customFormat="1" ht="28.5" customHeight="1">
      <c r="A22" s="95" t="s">
        <v>204</v>
      </c>
      <c r="B22" s="45"/>
      <c r="C22" s="57">
        <v>703</v>
      </c>
      <c r="D22" s="57">
        <v>4561</v>
      </c>
      <c r="E22" s="57">
        <v>8317290</v>
      </c>
      <c r="F22" s="57">
        <f t="shared" si="2"/>
        <v>11831.137980085348</v>
      </c>
      <c r="G22" s="57">
        <f t="shared" si="3"/>
        <v>1823.5672001754</v>
      </c>
      <c r="H22" s="57">
        <v>479426</v>
      </c>
      <c r="I22" s="57">
        <v>78722</v>
      </c>
    </row>
    <row r="23" spans="1:9" s="47" customFormat="1" ht="28.5" customHeight="1">
      <c r="A23" s="95" t="s">
        <v>205</v>
      </c>
      <c r="B23" s="45"/>
      <c r="C23" s="57">
        <v>423</v>
      </c>
      <c r="D23" s="57">
        <v>5776</v>
      </c>
      <c r="E23" s="57">
        <v>10922327</v>
      </c>
      <c r="F23" s="57">
        <f t="shared" si="2"/>
        <v>25821.10401891253</v>
      </c>
      <c r="G23" s="57">
        <f t="shared" si="3"/>
        <v>1890.9845914127425</v>
      </c>
      <c r="H23" s="57">
        <v>784555</v>
      </c>
      <c r="I23" s="57">
        <v>85351</v>
      </c>
    </row>
    <row r="24" spans="1:9" s="47" customFormat="1" ht="28.5" customHeight="1">
      <c r="A24" s="95" t="s">
        <v>206</v>
      </c>
      <c r="B24" s="45"/>
      <c r="C24" s="57">
        <v>87</v>
      </c>
      <c r="D24" s="57">
        <v>2031</v>
      </c>
      <c r="E24" s="57">
        <v>3094571</v>
      </c>
      <c r="F24" s="57">
        <f t="shared" si="2"/>
        <v>35569.7816091954</v>
      </c>
      <c r="G24" s="57">
        <f t="shared" si="3"/>
        <v>1523.6686361398326</v>
      </c>
      <c r="H24" s="57">
        <v>227109</v>
      </c>
      <c r="I24" s="57">
        <v>24886</v>
      </c>
    </row>
    <row r="25" spans="1:9" s="47" customFormat="1" ht="28.5" customHeight="1">
      <c r="A25" s="95" t="s">
        <v>207</v>
      </c>
      <c r="B25" s="45"/>
      <c r="C25" s="57">
        <v>60</v>
      </c>
      <c r="D25" s="57">
        <v>2268</v>
      </c>
      <c r="E25" s="57">
        <v>3902239</v>
      </c>
      <c r="F25" s="57">
        <f t="shared" si="2"/>
        <v>65037.316666666666</v>
      </c>
      <c r="G25" s="57">
        <f t="shared" si="3"/>
        <v>1720.5639329805997</v>
      </c>
      <c r="H25" s="57">
        <v>282124</v>
      </c>
      <c r="I25" s="57">
        <v>44403</v>
      </c>
    </row>
    <row r="26" spans="1:9" s="47" customFormat="1" ht="28.5" customHeight="1">
      <c r="A26" s="95" t="s">
        <v>208</v>
      </c>
      <c r="B26" s="45"/>
      <c r="C26" s="57">
        <v>44</v>
      </c>
      <c r="D26" s="57">
        <v>3113</v>
      </c>
      <c r="E26" s="57">
        <v>5335750</v>
      </c>
      <c r="F26" s="57">
        <f t="shared" si="2"/>
        <v>121267.04545454546</v>
      </c>
      <c r="G26" s="57">
        <f t="shared" si="3"/>
        <v>1714.0218438805011</v>
      </c>
      <c r="H26" s="57">
        <v>121215</v>
      </c>
      <c r="I26" s="57">
        <v>82244</v>
      </c>
    </row>
    <row r="27" spans="1:9" s="47" customFormat="1" ht="28.5" customHeight="1">
      <c r="A27" s="56" t="s">
        <v>127</v>
      </c>
      <c r="B27" s="56"/>
      <c r="C27" s="57">
        <v>9</v>
      </c>
      <c r="D27" s="57">
        <v>1915</v>
      </c>
      <c r="E27" s="57">
        <v>5238920</v>
      </c>
      <c r="F27" s="57">
        <f t="shared" si="2"/>
        <v>582102.2222222222</v>
      </c>
      <c r="G27" s="57">
        <f t="shared" si="3"/>
        <v>2735.728459530026</v>
      </c>
      <c r="H27" s="57">
        <v>54868</v>
      </c>
      <c r="I27" s="57">
        <v>69425</v>
      </c>
    </row>
    <row r="28" spans="1:9" s="47" customFormat="1" ht="7.5" customHeight="1" thickBot="1">
      <c r="A28" s="62"/>
      <c r="B28" s="63"/>
      <c r="C28" s="89"/>
      <c r="D28" s="89"/>
      <c r="E28" s="89"/>
      <c r="F28" s="89"/>
      <c r="G28" s="89"/>
      <c r="H28" s="89"/>
      <c r="I28" s="89"/>
    </row>
    <row r="29" spans="1:10" s="47" customFormat="1" ht="13.5">
      <c r="A29" s="196"/>
      <c r="B29" s="196"/>
      <c r="C29" s="196"/>
      <c r="D29" s="196"/>
      <c r="E29" s="196"/>
      <c r="F29" s="196"/>
      <c r="G29" s="196"/>
      <c r="H29" s="57"/>
      <c r="I29" s="57"/>
      <c r="J29" s="91"/>
    </row>
    <row r="30" spans="1:10" s="47" customFormat="1" ht="13.5">
      <c r="A30" s="64"/>
      <c r="B30" s="64"/>
      <c r="C30" s="57"/>
      <c r="D30" s="57"/>
      <c r="E30" s="57"/>
      <c r="F30" s="57"/>
      <c r="G30" s="57"/>
      <c r="H30" s="57"/>
      <c r="I30" s="57"/>
      <c r="J30" s="91"/>
    </row>
    <row r="31" spans="1:10" s="47" customFormat="1" ht="13.5">
      <c r="A31" s="64"/>
      <c r="B31" s="64"/>
      <c r="C31" s="57"/>
      <c r="D31" s="57"/>
      <c r="E31" s="57"/>
      <c r="F31" s="57"/>
      <c r="G31" s="57"/>
      <c r="H31" s="57"/>
      <c r="I31" s="57"/>
      <c r="J31" s="91"/>
    </row>
    <row r="32" spans="1:10" s="47" customFormat="1" ht="13.5">
      <c r="A32" s="64"/>
      <c r="B32" s="64"/>
      <c r="C32" s="57"/>
      <c r="D32" s="57"/>
      <c r="E32" s="57"/>
      <c r="F32" s="57"/>
      <c r="G32" s="57"/>
      <c r="H32" s="57"/>
      <c r="I32" s="57"/>
      <c r="J32" s="91"/>
    </row>
    <row r="33" spans="1:10" s="47" customFormat="1" ht="13.5">
      <c r="A33" s="64"/>
      <c r="B33" s="64"/>
      <c r="C33" s="57"/>
      <c r="D33" s="57"/>
      <c r="E33" s="57"/>
      <c r="F33" s="57"/>
      <c r="G33" s="57"/>
      <c r="H33" s="57"/>
      <c r="I33" s="57"/>
      <c r="J33" s="91"/>
    </row>
    <row r="34" spans="1:10" s="47" customFormat="1" ht="13.5">
      <c r="A34" s="64"/>
      <c r="B34" s="64"/>
      <c r="C34" s="57"/>
      <c r="D34" s="57"/>
      <c r="E34" s="57"/>
      <c r="F34" s="57"/>
      <c r="G34" s="57"/>
      <c r="H34" s="57"/>
      <c r="I34" s="57"/>
      <c r="J34" s="91"/>
    </row>
    <row r="35" spans="1:10" s="47" customFormat="1" ht="13.5">
      <c r="A35" s="64"/>
      <c r="B35" s="64"/>
      <c r="C35" s="57"/>
      <c r="D35" s="57"/>
      <c r="E35" s="57"/>
      <c r="F35" s="57"/>
      <c r="G35" s="57"/>
      <c r="H35" s="57"/>
      <c r="I35" s="57"/>
      <c r="J35" s="91"/>
    </row>
    <row r="36" spans="1:10" s="47" customFormat="1" ht="13.5">
      <c r="A36" s="64"/>
      <c r="B36" s="64"/>
      <c r="C36" s="57"/>
      <c r="D36" s="57"/>
      <c r="E36" s="57"/>
      <c r="F36" s="57"/>
      <c r="G36" s="57"/>
      <c r="H36" s="57"/>
      <c r="I36" s="57"/>
      <c r="J36" s="91"/>
    </row>
    <row r="37" spans="1:10" s="47" customFormat="1" ht="13.5">
      <c r="A37" s="64"/>
      <c r="B37" s="64"/>
      <c r="C37" s="57"/>
      <c r="D37" s="57"/>
      <c r="E37" s="57"/>
      <c r="F37" s="57"/>
      <c r="G37" s="57"/>
      <c r="H37" s="57"/>
      <c r="I37" s="57"/>
      <c r="J37" s="91"/>
    </row>
    <row r="38" spans="1:10" s="47" customFormat="1" ht="13.5">
      <c r="A38" s="64"/>
      <c r="B38" s="64"/>
      <c r="C38" s="57"/>
      <c r="D38" s="57"/>
      <c r="E38" s="57"/>
      <c r="F38" s="57"/>
      <c r="G38" s="57"/>
      <c r="H38" s="57"/>
      <c r="I38" s="57"/>
      <c r="J38" s="91"/>
    </row>
    <row r="39" spans="1:10" s="47" customFormat="1" ht="13.5">
      <c r="A39" s="64"/>
      <c r="B39" s="64"/>
      <c r="C39" s="57"/>
      <c r="D39" s="57"/>
      <c r="E39" s="57"/>
      <c r="F39" s="57"/>
      <c r="G39" s="57"/>
      <c r="H39" s="57"/>
      <c r="I39" s="57"/>
      <c r="J39" s="91"/>
    </row>
    <row r="40" spans="1:10" s="47" customFormat="1" ht="13.5">
      <c r="A40" s="64"/>
      <c r="B40" s="64"/>
      <c r="C40" s="57"/>
      <c r="D40" s="57"/>
      <c r="E40" s="57"/>
      <c r="F40" s="57"/>
      <c r="G40" s="57"/>
      <c r="H40" s="57"/>
      <c r="I40" s="57"/>
      <c r="J40" s="91"/>
    </row>
    <row r="41" spans="1:10" s="47" customFormat="1" ht="13.5">
      <c r="A41" s="64"/>
      <c r="B41" s="64"/>
      <c r="C41" s="57"/>
      <c r="D41" s="57"/>
      <c r="E41" s="57"/>
      <c r="F41" s="57"/>
      <c r="G41" s="57"/>
      <c r="H41" s="57"/>
      <c r="I41" s="57"/>
      <c r="J41" s="91"/>
    </row>
    <row r="42" spans="1:10" s="47" customFormat="1" ht="13.5">
      <c r="A42" s="64"/>
      <c r="B42" s="64"/>
      <c r="C42" s="57"/>
      <c r="D42" s="57"/>
      <c r="E42" s="57"/>
      <c r="F42" s="57"/>
      <c r="G42" s="57"/>
      <c r="H42" s="57"/>
      <c r="I42" s="57"/>
      <c r="J42" s="91"/>
    </row>
    <row r="43" spans="1:10" s="47" customFormat="1" ht="13.5">
      <c r="A43" s="64"/>
      <c r="B43" s="64"/>
      <c r="C43" s="57"/>
      <c r="D43" s="57"/>
      <c r="E43" s="57"/>
      <c r="F43" s="57"/>
      <c r="G43" s="57"/>
      <c r="H43" s="57"/>
      <c r="I43" s="57"/>
      <c r="J43" s="91"/>
    </row>
    <row r="44" spans="1:10" s="47" customFormat="1" ht="13.5">
      <c r="A44" s="64"/>
      <c r="B44" s="64"/>
      <c r="C44" s="57"/>
      <c r="D44" s="57"/>
      <c r="E44" s="57"/>
      <c r="F44" s="57"/>
      <c r="G44" s="57"/>
      <c r="H44" s="57"/>
      <c r="I44" s="57"/>
      <c r="J44" s="91"/>
    </row>
    <row r="45" spans="1:10" s="47" customFormat="1" ht="13.5">
      <c r="A45" s="64"/>
      <c r="B45" s="64"/>
      <c r="C45" s="57"/>
      <c r="D45" s="57"/>
      <c r="E45" s="57"/>
      <c r="F45" s="57"/>
      <c r="G45" s="57"/>
      <c r="H45" s="57"/>
      <c r="I45" s="57"/>
      <c r="J45" s="91"/>
    </row>
    <row r="46" spans="1:10" s="47" customFormat="1" ht="13.5">
      <c r="A46" s="64"/>
      <c r="B46" s="64"/>
      <c r="C46" s="57"/>
      <c r="D46" s="57"/>
      <c r="E46" s="57"/>
      <c r="F46" s="57"/>
      <c r="G46" s="57"/>
      <c r="H46" s="57"/>
      <c r="I46" s="57"/>
      <c r="J46" s="91"/>
    </row>
    <row r="47" spans="1:10" s="47" customFormat="1" ht="13.5">
      <c r="A47" s="64"/>
      <c r="B47" s="64"/>
      <c r="C47" s="57"/>
      <c r="D47" s="57"/>
      <c r="E47" s="57"/>
      <c r="F47" s="57"/>
      <c r="G47" s="57"/>
      <c r="H47" s="57"/>
      <c r="I47" s="57"/>
      <c r="J47" s="91"/>
    </row>
    <row r="48" spans="1:10" s="47" customFormat="1" ht="13.5">
      <c r="A48" s="64"/>
      <c r="B48" s="64"/>
      <c r="C48" s="57"/>
      <c r="D48" s="57"/>
      <c r="E48" s="57"/>
      <c r="F48" s="57"/>
      <c r="G48" s="57"/>
      <c r="H48" s="57"/>
      <c r="I48" s="57"/>
      <c r="J48" s="91"/>
    </row>
    <row r="49" spans="1:10" s="47" customFormat="1" ht="13.5">
      <c r="A49" s="64"/>
      <c r="B49" s="64"/>
      <c r="C49" s="57"/>
      <c r="D49" s="57"/>
      <c r="E49" s="57"/>
      <c r="F49" s="57"/>
      <c r="G49" s="57"/>
      <c r="H49" s="57"/>
      <c r="I49" s="57"/>
      <c r="J49" s="91"/>
    </row>
    <row r="50" spans="1:10" s="47" customFormat="1" ht="13.5">
      <c r="A50" s="64"/>
      <c r="B50" s="64"/>
      <c r="C50" s="57"/>
      <c r="D50" s="57"/>
      <c r="E50" s="57"/>
      <c r="F50" s="57"/>
      <c r="G50" s="57"/>
      <c r="H50" s="57"/>
      <c r="I50" s="57"/>
      <c r="J50" s="91"/>
    </row>
    <row r="51" spans="1:10" s="47" customFormat="1" ht="13.5">
      <c r="A51" s="64"/>
      <c r="B51" s="64"/>
      <c r="C51" s="57"/>
      <c r="D51" s="57"/>
      <c r="E51" s="57"/>
      <c r="F51" s="57"/>
      <c r="G51" s="57"/>
      <c r="H51" s="57"/>
      <c r="I51" s="57"/>
      <c r="J51" s="91"/>
    </row>
    <row r="52" spans="1:10" s="47" customFormat="1" ht="13.5">
      <c r="A52" s="64"/>
      <c r="B52" s="64"/>
      <c r="C52" s="57"/>
      <c r="D52" s="57"/>
      <c r="E52" s="57"/>
      <c r="F52" s="57"/>
      <c r="G52" s="57"/>
      <c r="H52" s="57"/>
      <c r="I52" s="57"/>
      <c r="J52" s="91"/>
    </row>
    <row r="53" spans="1:10" s="47" customFormat="1" ht="13.5">
      <c r="A53" s="64"/>
      <c r="B53" s="64"/>
      <c r="C53" s="57"/>
      <c r="D53" s="57"/>
      <c r="E53" s="57"/>
      <c r="F53" s="57"/>
      <c r="G53" s="57"/>
      <c r="H53" s="57"/>
      <c r="I53" s="57"/>
      <c r="J53" s="91"/>
    </row>
    <row r="54" spans="1:10" s="47" customFormat="1" ht="13.5">
      <c r="A54" s="64"/>
      <c r="B54" s="64"/>
      <c r="C54" s="57"/>
      <c r="D54" s="57"/>
      <c r="E54" s="57"/>
      <c r="F54" s="57"/>
      <c r="G54" s="57"/>
      <c r="H54" s="57"/>
      <c r="I54" s="57"/>
      <c r="J54" s="91"/>
    </row>
    <row r="55" spans="1:10" s="47" customFormat="1" ht="13.5">
      <c r="A55" s="64"/>
      <c r="B55" s="64"/>
      <c r="C55" s="57"/>
      <c r="D55" s="57"/>
      <c r="E55" s="57"/>
      <c r="F55" s="57"/>
      <c r="G55" s="57"/>
      <c r="H55" s="57"/>
      <c r="I55" s="57"/>
      <c r="J55" s="91"/>
    </row>
    <row r="56" spans="1:10" s="47" customFormat="1" ht="13.5">
      <c r="A56" s="64"/>
      <c r="B56" s="64"/>
      <c r="C56" s="57"/>
      <c r="D56" s="57"/>
      <c r="E56" s="57"/>
      <c r="F56" s="57"/>
      <c r="G56" s="57"/>
      <c r="H56" s="57"/>
      <c r="I56" s="57"/>
      <c r="J56" s="91"/>
    </row>
    <row r="57" spans="1:10" s="47" customFormat="1" ht="13.5">
      <c r="A57" s="64"/>
      <c r="B57" s="64"/>
      <c r="C57" s="57"/>
      <c r="D57" s="57"/>
      <c r="E57" s="57"/>
      <c r="F57" s="57"/>
      <c r="G57" s="57"/>
      <c r="H57" s="57"/>
      <c r="I57" s="57"/>
      <c r="J57" s="91"/>
    </row>
    <row r="58" spans="1:10" s="47" customFormat="1" ht="13.5">
      <c r="A58" s="64"/>
      <c r="B58" s="64"/>
      <c r="C58" s="57"/>
      <c r="D58" s="57"/>
      <c r="E58" s="57"/>
      <c r="F58" s="57"/>
      <c r="G58" s="57"/>
      <c r="H58" s="57"/>
      <c r="I58" s="57"/>
      <c r="J58" s="91"/>
    </row>
    <row r="59" spans="1:10" s="47" customFormat="1" ht="13.5">
      <c r="A59" s="64"/>
      <c r="B59" s="64"/>
      <c r="C59" s="57"/>
      <c r="D59" s="57"/>
      <c r="E59" s="57"/>
      <c r="F59" s="57"/>
      <c r="G59" s="57"/>
      <c r="H59" s="57"/>
      <c r="I59" s="57"/>
      <c r="J59" s="91"/>
    </row>
    <row r="60" spans="1:10" s="47" customFormat="1" ht="13.5">
      <c r="A60" s="64"/>
      <c r="B60" s="64"/>
      <c r="C60" s="57"/>
      <c r="D60" s="57"/>
      <c r="E60" s="57"/>
      <c r="F60" s="57"/>
      <c r="G60" s="57"/>
      <c r="H60" s="57"/>
      <c r="I60" s="57"/>
      <c r="J60" s="91"/>
    </row>
    <row r="61" spans="1:10" s="47" customFormat="1" ht="13.5">
      <c r="A61" s="64"/>
      <c r="B61" s="64"/>
      <c r="C61" s="57"/>
      <c r="D61" s="57"/>
      <c r="E61" s="57"/>
      <c r="F61" s="57"/>
      <c r="G61" s="57"/>
      <c r="H61" s="57"/>
      <c r="I61" s="57"/>
      <c r="J61" s="91"/>
    </row>
    <row r="62" spans="1:10" s="47" customFormat="1" ht="13.5">
      <c r="A62" s="64"/>
      <c r="B62" s="64"/>
      <c r="C62" s="57"/>
      <c r="D62" s="57"/>
      <c r="E62" s="57"/>
      <c r="F62" s="57"/>
      <c r="G62" s="57"/>
      <c r="H62" s="57"/>
      <c r="I62" s="57"/>
      <c r="J62" s="91"/>
    </row>
    <row r="63" spans="1:10" s="47" customFormat="1" ht="13.5">
      <c r="A63" s="64"/>
      <c r="B63" s="64"/>
      <c r="C63" s="57"/>
      <c r="D63" s="57"/>
      <c r="E63" s="57"/>
      <c r="F63" s="57"/>
      <c r="G63" s="57"/>
      <c r="H63" s="57"/>
      <c r="I63" s="57"/>
      <c r="J63" s="91"/>
    </row>
    <row r="64" spans="1:10" s="47" customFormat="1" ht="13.5">
      <c r="A64" s="64"/>
      <c r="B64" s="64"/>
      <c r="C64" s="57"/>
      <c r="D64" s="57"/>
      <c r="E64" s="57"/>
      <c r="F64" s="57"/>
      <c r="G64" s="57"/>
      <c r="H64" s="57"/>
      <c r="I64" s="57"/>
      <c r="J64" s="91"/>
    </row>
    <row r="65" spans="1:10" s="47" customFormat="1" ht="13.5">
      <c r="A65" s="64"/>
      <c r="B65" s="64"/>
      <c r="C65" s="57"/>
      <c r="D65" s="57"/>
      <c r="E65" s="57"/>
      <c r="F65" s="57"/>
      <c r="G65" s="57"/>
      <c r="H65" s="57"/>
      <c r="I65" s="57"/>
      <c r="J65" s="91"/>
    </row>
    <row r="66" spans="1:10" s="47" customFormat="1" ht="13.5">
      <c r="A66" s="64"/>
      <c r="B66" s="64"/>
      <c r="C66" s="57"/>
      <c r="D66" s="57"/>
      <c r="E66" s="57"/>
      <c r="F66" s="57"/>
      <c r="G66" s="57"/>
      <c r="H66" s="57"/>
      <c r="I66" s="57"/>
      <c r="J66" s="91"/>
    </row>
    <row r="67" spans="1:10" s="47" customFormat="1" ht="13.5">
      <c r="A67" s="64"/>
      <c r="B67" s="64"/>
      <c r="C67" s="57"/>
      <c r="D67" s="57"/>
      <c r="E67" s="57"/>
      <c r="F67" s="57"/>
      <c r="G67" s="57"/>
      <c r="H67" s="57"/>
      <c r="I67" s="57"/>
      <c r="J67" s="91"/>
    </row>
    <row r="68" spans="1:10" s="47" customFormat="1" ht="13.5">
      <c r="A68" s="64"/>
      <c r="B68" s="64"/>
      <c r="C68" s="57"/>
      <c r="D68" s="57"/>
      <c r="E68" s="57"/>
      <c r="F68" s="57"/>
      <c r="G68" s="57"/>
      <c r="H68" s="57"/>
      <c r="I68" s="57"/>
      <c r="J68" s="91"/>
    </row>
    <row r="69" spans="1:10" s="47" customFormat="1" ht="13.5">
      <c r="A69" s="64"/>
      <c r="B69" s="64"/>
      <c r="C69" s="57"/>
      <c r="D69" s="57"/>
      <c r="E69" s="57"/>
      <c r="F69" s="57"/>
      <c r="G69" s="57"/>
      <c r="H69" s="57"/>
      <c r="I69" s="57"/>
      <c r="J69" s="91"/>
    </row>
    <row r="70" spans="1:10" s="47" customFormat="1" ht="13.5">
      <c r="A70" s="64"/>
      <c r="B70" s="64"/>
      <c r="C70" s="57"/>
      <c r="D70" s="57"/>
      <c r="E70" s="57"/>
      <c r="F70" s="57"/>
      <c r="G70" s="57"/>
      <c r="H70" s="57"/>
      <c r="I70" s="57"/>
      <c r="J70" s="91"/>
    </row>
    <row r="71" spans="1:10" s="47" customFormat="1" ht="13.5">
      <c r="A71" s="64"/>
      <c r="B71" s="64"/>
      <c r="C71" s="57"/>
      <c r="D71" s="57"/>
      <c r="E71" s="57"/>
      <c r="F71" s="57"/>
      <c r="G71" s="57"/>
      <c r="H71" s="57"/>
      <c r="I71" s="57"/>
      <c r="J71" s="91"/>
    </row>
    <row r="72" spans="1:10" s="47" customFormat="1" ht="13.5">
      <c r="A72" s="64"/>
      <c r="B72" s="64"/>
      <c r="C72" s="57"/>
      <c r="D72" s="57"/>
      <c r="E72" s="57"/>
      <c r="F72" s="57"/>
      <c r="G72" s="57"/>
      <c r="H72" s="57"/>
      <c r="I72" s="57"/>
      <c r="J72" s="91"/>
    </row>
    <row r="73" spans="1:10" s="47" customFormat="1" ht="13.5">
      <c r="A73" s="64"/>
      <c r="B73" s="64"/>
      <c r="C73" s="57"/>
      <c r="D73" s="57"/>
      <c r="E73" s="57"/>
      <c r="F73" s="57"/>
      <c r="G73" s="57"/>
      <c r="H73" s="57"/>
      <c r="I73" s="57"/>
      <c r="J73" s="91"/>
    </row>
    <row r="74" spans="1:10" s="47" customFormat="1" ht="13.5">
      <c r="A74" s="64"/>
      <c r="B74" s="64"/>
      <c r="C74" s="57"/>
      <c r="D74" s="57"/>
      <c r="E74" s="57"/>
      <c r="F74" s="57"/>
      <c r="G74" s="57"/>
      <c r="H74" s="57"/>
      <c r="I74" s="57"/>
      <c r="J74" s="91"/>
    </row>
    <row r="75" spans="1:10" s="47" customFormat="1" ht="13.5">
      <c r="A75" s="64"/>
      <c r="B75" s="64"/>
      <c r="C75" s="57"/>
      <c r="D75" s="57"/>
      <c r="E75" s="57"/>
      <c r="F75" s="57"/>
      <c r="G75" s="57"/>
      <c r="H75" s="57"/>
      <c r="I75" s="57"/>
      <c r="J75" s="91"/>
    </row>
    <row r="76" spans="1:10" s="47" customFormat="1" ht="13.5">
      <c r="A76" s="64"/>
      <c r="B76" s="64"/>
      <c r="C76" s="57"/>
      <c r="D76" s="57"/>
      <c r="E76" s="57"/>
      <c r="F76" s="57"/>
      <c r="G76" s="57"/>
      <c r="H76" s="57"/>
      <c r="I76" s="57"/>
      <c r="J76" s="91"/>
    </row>
    <row r="77" spans="1:10" s="47" customFormat="1" ht="13.5">
      <c r="A77" s="64"/>
      <c r="B77" s="64"/>
      <c r="C77" s="57"/>
      <c r="D77" s="57"/>
      <c r="E77" s="57"/>
      <c r="F77" s="57"/>
      <c r="G77" s="57"/>
      <c r="H77" s="57"/>
      <c r="I77" s="57"/>
      <c r="J77" s="91"/>
    </row>
    <row r="78" spans="1:10" s="47" customFormat="1" ht="13.5">
      <c r="A78" s="64"/>
      <c r="B78" s="64"/>
      <c r="C78" s="57"/>
      <c r="D78" s="57"/>
      <c r="E78" s="57"/>
      <c r="F78" s="57"/>
      <c r="G78" s="57"/>
      <c r="H78" s="57"/>
      <c r="I78" s="57"/>
      <c r="J78" s="91"/>
    </row>
    <row r="79" spans="1:10" s="47" customFormat="1" ht="13.5">
      <c r="A79" s="64"/>
      <c r="B79" s="64"/>
      <c r="C79" s="57"/>
      <c r="D79" s="57"/>
      <c r="E79" s="57"/>
      <c r="F79" s="57"/>
      <c r="G79" s="57"/>
      <c r="H79" s="57"/>
      <c r="I79" s="57"/>
      <c r="J79" s="91"/>
    </row>
    <row r="80" spans="1:10" s="47" customFormat="1" ht="13.5">
      <c r="A80" s="64"/>
      <c r="B80" s="64"/>
      <c r="C80" s="57"/>
      <c r="D80" s="57"/>
      <c r="E80" s="57"/>
      <c r="F80" s="57"/>
      <c r="G80" s="57"/>
      <c r="H80" s="57"/>
      <c r="I80" s="57"/>
      <c r="J80" s="91"/>
    </row>
    <row r="81" spans="1:10" s="47" customFormat="1" ht="13.5">
      <c r="A81" s="64"/>
      <c r="B81" s="64"/>
      <c r="C81" s="57"/>
      <c r="D81" s="57"/>
      <c r="E81" s="57"/>
      <c r="F81" s="57"/>
      <c r="G81" s="57"/>
      <c r="H81" s="57"/>
      <c r="I81" s="57"/>
      <c r="J81" s="91"/>
    </row>
    <row r="82" spans="1:10" s="47" customFormat="1" ht="13.5">
      <c r="A82" s="64"/>
      <c r="B82" s="64"/>
      <c r="C82" s="57"/>
      <c r="D82" s="57"/>
      <c r="E82" s="57"/>
      <c r="F82" s="57"/>
      <c r="G82" s="57"/>
      <c r="H82" s="57"/>
      <c r="I82" s="57"/>
      <c r="J82" s="91"/>
    </row>
    <row r="83" spans="1:10" s="47" customFormat="1" ht="13.5">
      <c r="A83" s="64"/>
      <c r="B83" s="64"/>
      <c r="C83" s="57"/>
      <c r="D83" s="57"/>
      <c r="E83" s="57"/>
      <c r="F83" s="57"/>
      <c r="G83" s="57"/>
      <c r="H83" s="57"/>
      <c r="I83" s="57"/>
      <c r="J83" s="91"/>
    </row>
    <row r="84" spans="1:10" s="47" customFormat="1" ht="13.5">
      <c r="A84" s="64"/>
      <c r="B84" s="64"/>
      <c r="C84" s="57"/>
      <c r="D84" s="57"/>
      <c r="E84" s="57"/>
      <c r="F84" s="57"/>
      <c r="G84" s="57"/>
      <c r="H84" s="57"/>
      <c r="I84" s="57"/>
      <c r="J84" s="91"/>
    </row>
    <row r="85" spans="1:10" s="47" customFormat="1" ht="13.5">
      <c r="A85" s="64"/>
      <c r="B85" s="64"/>
      <c r="C85" s="57"/>
      <c r="D85" s="57"/>
      <c r="E85" s="57"/>
      <c r="F85" s="57"/>
      <c r="G85" s="57"/>
      <c r="H85" s="57"/>
      <c r="I85" s="57"/>
      <c r="J85" s="91"/>
    </row>
    <row r="86" spans="1:10" s="47" customFormat="1" ht="13.5">
      <c r="A86" s="64"/>
      <c r="B86" s="64"/>
      <c r="C86" s="57"/>
      <c r="D86" s="57"/>
      <c r="E86" s="57"/>
      <c r="F86" s="57"/>
      <c r="G86" s="57"/>
      <c r="H86" s="57"/>
      <c r="I86" s="57"/>
      <c r="J86" s="91"/>
    </row>
    <row r="87" spans="1:10" s="47" customFormat="1" ht="13.5">
      <c r="A87" s="64"/>
      <c r="B87" s="64"/>
      <c r="C87" s="57"/>
      <c r="D87" s="57"/>
      <c r="E87" s="57"/>
      <c r="F87" s="57"/>
      <c r="G87" s="57"/>
      <c r="H87" s="57"/>
      <c r="I87" s="57"/>
      <c r="J87" s="91"/>
    </row>
    <row r="88" spans="1:10" s="47" customFormat="1" ht="13.5">
      <c r="A88" s="64"/>
      <c r="B88" s="64"/>
      <c r="C88" s="57"/>
      <c r="D88" s="57"/>
      <c r="E88" s="57"/>
      <c r="F88" s="57"/>
      <c r="G88" s="57"/>
      <c r="H88" s="57"/>
      <c r="I88" s="57"/>
      <c r="J88" s="91"/>
    </row>
    <row r="89" spans="1:10" s="47" customFormat="1" ht="13.5">
      <c r="A89" s="64"/>
      <c r="B89" s="64"/>
      <c r="C89" s="57"/>
      <c r="D89" s="57"/>
      <c r="E89" s="57"/>
      <c r="F89" s="57"/>
      <c r="G89" s="57"/>
      <c r="H89" s="57"/>
      <c r="I89" s="57"/>
      <c r="J89" s="91"/>
    </row>
    <row r="90" spans="1:10" s="47" customFormat="1" ht="13.5">
      <c r="A90" s="64"/>
      <c r="B90" s="64"/>
      <c r="C90" s="57"/>
      <c r="D90" s="57"/>
      <c r="E90" s="57"/>
      <c r="F90" s="57"/>
      <c r="G90" s="57"/>
      <c r="H90" s="57"/>
      <c r="I90" s="57"/>
      <c r="J90" s="91"/>
    </row>
    <row r="91" spans="1:10" s="47" customFormat="1" ht="13.5">
      <c r="A91" s="64"/>
      <c r="B91" s="64"/>
      <c r="C91" s="57"/>
      <c r="D91" s="57"/>
      <c r="E91" s="57"/>
      <c r="F91" s="57"/>
      <c r="G91" s="57"/>
      <c r="H91" s="57"/>
      <c r="I91" s="57"/>
      <c r="J91" s="91"/>
    </row>
    <row r="92" spans="1:10" s="47" customFormat="1" ht="13.5">
      <c r="A92" s="64"/>
      <c r="B92" s="64"/>
      <c r="C92" s="57"/>
      <c r="D92" s="57"/>
      <c r="E92" s="57"/>
      <c r="F92" s="57"/>
      <c r="G92" s="57"/>
      <c r="H92" s="57"/>
      <c r="I92" s="57"/>
      <c r="J92" s="91"/>
    </row>
    <row r="93" spans="1:10" s="47" customFormat="1" ht="13.5">
      <c r="A93" s="64"/>
      <c r="B93" s="64"/>
      <c r="C93" s="57"/>
      <c r="D93" s="57"/>
      <c r="E93" s="57"/>
      <c r="F93" s="57"/>
      <c r="G93" s="57"/>
      <c r="H93" s="57"/>
      <c r="I93" s="57"/>
      <c r="J93" s="91"/>
    </row>
    <row r="94" spans="1:10" s="47" customFormat="1" ht="13.5">
      <c r="A94" s="64"/>
      <c r="B94" s="64"/>
      <c r="C94" s="57"/>
      <c r="D94" s="57"/>
      <c r="E94" s="57"/>
      <c r="F94" s="57"/>
      <c r="G94" s="57"/>
      <c r="H94" s="57"/>
      <c r="I94" s="57"/>
      <c r="J94" s="91"/>
    </row>
    <row r="95" spans="1:10" s="47" customFormat="1" ht="13.5">
      <c r="A95" s="64"/>
      <c r="B95" s="64"/>
      <c r="C95" s="57"/>
      <c r="D95" s="57"/>
      <c r="E95" s="57"/>
      <c r="F95" s="57"/>
      <c r="G95" s="57"/>
      <c r="H95" s="57"/>
      <c r="I95" s="57"/>
      <c r="J95" s="91"/>
    </row>
    <row r="96" spans="1:10" s="47" customFormat="1" ht="13.5">
      <c r="A96" s="64"/>
      <c r="B96" s="64"/>
      <c r="C96" s="57"/>
      <c r="D96" s="57"/>
      <c r="E96" s="57"/>
      <c r="F96" s="57"/>
      <c r="G96" s="57"/>
      <c r="H96" s="57"/>
      <c r="I96" s="57"/>
      <c r="J96" s="91"/>
    </row>
    <row r="97" spans="1:10" s="47" customFormat="1" ht="13.5">
      <c r="A97" s="64"/>
      <c r="B97" s="64"/>
      <c r="C97" s="57"/>
      <c r="D97" s="57"/>
      <c r="E97" s="57"/>
      <c r="F97" s="57"/>
      <c r="G97" s="57"/>
      <c r="H97" s="57"/>
      <c r="I97" s="57"/>
      <c r="J97" s="91"/>
    </row>
    <row r="98" spans="1:10" s="47" customFormat="1" ht="13.5">
      <c r="A98" s="64"/>
      <c r="B98" s="64"/>
      <c r="C98" s="57"/>
      <c r="D98" s="57"/>
      <c r="E98" s="57"/>
      <c r="F98" s="57"/>
      <c r="G98" s="57"/>
      <c r="H98" s="57"/>
      <c r="I98" s="57"/>
      <c r="J98" s="91"/>
    </row>
    <row r="99" spans="1:10" s="47" customFormat="1" ht="13.5">
      <c r="A99" s="64"/>
      <c r="B99" s="64"/>
      <c r="C99" s="57"/>
      <c r="D99" s="57"/>
      <c r="E99" s="57"/>
      <c r="F99" s="57"/>
      <c r="G99" s="57"/>
      <c r="H99" s="57"/>
      <c r="I99" s="57"/>
      <c r="J99" s="91"/>
    </row>
    <row r="100" spans="1:10" s="47" customFormat="1" ht="13.5">
      <c r="A100" s="64"/>
      <c r="B100" s="64"/>
      <c r="C100" s="57"/>
      <c r="D100" s="57"/>
      <c r="E100" s="57"/>
      <c r="F100" s="57"/>
      <c r="G100" s="57"/>
      <c r="H100" s="57"/>
      <c r="I100" s="57"/>
      <c r="J100" s="91"/>
    </row>
    <row r="101" spans="1:10" s="47" customFormat="1" ht="13.5">
      <c r="A101" s="64"/>
      <c r="B101" s="64"/>
      <c r="C101" s="57"/>
      <c r="D101" s="57"/>
      <c r="E101" s="57"/>
      <c r="F101" s="57"/>
      <c r="G101" s="57"/>
      <c r="H101" s="57"/>
      <c r="I101" s="57"/>
      <c r="J101" s="91"/>
    </row>
    <row r="102" spans="1:10" s="47" customFormat="1" ht="13.5">
      <c r="A102" s="64"/>
      <c r="B102" s="64"/>
      <c r="C102" s="57"/>
      <c r="D102" s="57"/>
      <c r="E102" s="57"/>
      <c r="F102" s="57"/>
      <c r="G102" s="57"/>
      <c r="H102" s="57"/>
      <c r="I102" s="57"/>
      <c r="J102" s="91"/>
    </row>
    <row r="103" spans="1:10" s="47" customFormat="1" ht="13.5">
      <c r="A103" s="64"/>
      <c r="B103" s="64"/>
      <c r="C103" s="57"/>
      <c r="D103" s="57"/>
      <c r="E103" s="57"/>
      <c r="F103" s="57"/>
      <c r="G103" s="57"/>
      <c r="H103" s="57"/>
      <c r="I103" s="57"/>
      <c r="J103" s="91"/>
    </row>
    <row r="104" spans="1:10" s="47" customFormat="1" ht="13.5">
      <c r="A104" s="64"/>
      <c r="B104" s="64"/>
      <c r="C104" s="57"/>
      <c r="D104" s="57"/>
      <c r="E104" s="57"/>
      <c r="F104" s="57"/>
      <c r="G104" s="57"/>
      <c r="H104" s="57"/>
      <c r="I104" s="57"/>
      <c r="J104" s="91"/>
    </row>
    <row r="105" spans="1:10" s="47" customFormat="1" ht="13.5">
      <c r="A105" s="64"/>
      <c r="B105" s="64"/>
      <c r="C105" s="57"/>
      <c r="D105" s="57"/>
      <c r="E105" s="57"/>
      <c r="F105" s="57"/>
      <c r="G105" s="57"/>
      <c r="H105" s="57"/>
      <c r="I105" s="57"/>
      <c r="J105" s="91"/>
    </row>
    <row r="106" spans="1:10" s="47" customFormat="1" ht="13.5">
      <c r="A106" s="64"/>
      <c r="B106" s="64"/>
      <c r="C106" s="57"/>
      <c r="D106" s="57"/>
      <c r="E106" s="57"/>
      <c r="F106" s="57"/>
      <c r="G106" s="57"/>
      <c r="H106" s="57"/>
      <c r="I106" s="57"/>
      <c r="J106" s="91"/>
    </row>
    <row r="107" spans="1:10" s="47" customFormat="1" ht="13.5">
      <c r="A107" s="64"/>
      <c r="B107" s="64"/>
      <c r="C107" s="57"/>
      <c r="D107" s="57"/>
      <c r="E107" s="57"/>
      <c r="F107" s="57"/>
      <c r="G107" s="57"/>
      <c r="H107" s="57"/>
      <c r="I107" s="57"/>
      <c r="J107" s="91"/>
    </row>
    <row r="108" spans="1:10" s="47" customFormat="1" ht="13.5">
      <c r="A108" s="64"/>
      <c r="B108" s="64"/>
      <c r="C108" s="57"/>
      <c r="D108" s="57"/>
      <c r="E108" s="57"/>
      <c r="F108" s="57"/>
      <c r="G108" s="57"/>
      <c r="H108" s="57"/>
      <c r="I108" s="57"/>
      <c r="J108" s="91"/>
    </row>
    <row r="109" spans="1:10" s="47" customFormat="1" ht="13.5">
      <c r="A109" s="64"/>
      <c r="B109" s="64"/>
      <c r="C109" s="57"/>
      <c r="D109" s="57"/>
      <c r="E109" s="57"/>
      <c r="F109" s="57"/>
      <c r="G109" s="57"/>
      <c r="H109" s="57"/>
      <c r="I109" s="57"/>
      <c r="J109" s="91"/>
    </row>
    <row r="110" spans="1:10" s="47" customFormat="1" ht="13.5">
      <c r="A110" s="64"/>
      <c r="B110" s="64"/>
      <c r="C110" s="57"/>
      <c r="D110" s="57"/>
      <c r="E110" s="57"/>
      <c r="F110" s="57"/>
      <c r="G110" s="57"/>
      <c r="H110" s="57"/>
      <c r="I110" s="57"/>
      <c r="J110" s="91"/>
    </row>
    <row r="111" spans="1:10" s="47" customFormat="1" ht="13.5">
      <c r="A111" s="64"/>
      <c r="B111" s="64"/>
      <c r="C111" s="57"/>
      <c r="D111" s="57"/>
      <c r="E111" s="57"/>
      <c r="F111" s="57"/>
      <c r="G111" s="57"/>
      <c r="H111" s="57"/>
      <c r="I111" s="57"/>
      <c r="J111" s="91"/>
    </row>
    <row r="112" spans="1:10" s="47" customFormat="1" ht="13.5">
      <c r="A112" s="64"/>
      <c r="B112" s="64"/>
      <c r="C112" s="57"/>
      <c r="D112" s="57"/>
      <c r="E112" s="57"/>
      <c r="F112" s="57"/>
      <c r="G112" s="57"/>
      <c r="H112" s="57"/>
      <c r="I112" s="57"/>
      <c r="J112" s="91"/>
    </row>
    <row r="113" spans="1:10" s="47" customFormat="1" ht="13.5">
      <c r="A113" s="64"/>
      <c r="B113" s="64"/>
      <c r="C113" s="57"/>
      <c r="D113" s="57"/>
      <c r="E113" s="57"/>
      <c r="F113" s="57"/>
      <c r="G113" s="57"/>
      <c r="H113" s="57"/>
      <c r="I113" s="57"/>
      <c r="J113" s="91"/>
    </row>
    <row r="114" spans="1:10" s="47" customFormat="1" ht="13.5">
      <c r="A114" s="64"/>
      <c r="B114" s="64"/>
      <c r="C114" s="57"/>
      <c r="D114" s="57"/>
      <c r="E114" s="57"/>
      <c r="F114" s="57"/>
      <c r="G114" s="57"/>
      <c r="H114" s="57"/>
      <c r="I114" s="57"/>
      <c r="J114" s="91"/>
    </row>
    <row r="115" spans="1:10" s="47" customFormat="1" ht="13.5">
      <c r="A115" s="64"/>
      <c r="B115" s="64"/>
      <c r="C115" s="57"/>
      <c r="D115" s="57"/>
      <c r="E115" s="57"/>
      <c r="F115" s="57"/>
      <c r="G115" s="57"/>
      <c r="H115" s="57"/>
      <c r="I115" s="57"/>
      <c r="J115" s="91"/>
    </row>
    <row r="116" spans="1:10" s="47" customFormat="1" ht="13.5">
      <c r="A116" s="64"/>
      <c r="B116" s="64"/>
      <c r="C116" s="57"/>
      <c r="D116" s="57"/>
      <c r="E116" s="57"/>
      <c r="F116" s="57"/>
      <c r="G116" s="57"/>
      <c r="H116" s="57"/>
      <c r="I116" s="57"/>
      <c r="J116" s="91"/>
    </row>
    <row r="117" spans="1:10" s="47" customFormat="1" ht="13.5">
      <c r="A117" s="64"/>
      <c r="B117" s="64"/>
      <c r="C117" s="57"/>
      <c r="D117" s="57"/>
      <c r="E117" s="57"/>
      <c r="F117" s="57"/>
      <c r="G117" s="57"/>
      <c r="H117" s="57"/>
      <c r="I117" s="57"/>
      <c r="J117" s="91"/>
    </row>
    <row r="118" spans="1:10" s="47" customFormat="1" ht="13.5">
      <c r="A118" s="64"/>
      <c r="B118" s="64"/>
      <c r="C118" s="57"/>
      <c r="D118" s="57"/>
      <c r="E118" s="57"/>
      <c r="F118" s="57"/>
      <c r="G118" s="57"/>
      <c r="H118" s="57"/>
      <c r="I118" s="57"/>
      <c r="J118" s="91"/>
    </row>
    <row r="119" spans="1:10" s="47" customFormat="1" ht="13.5">
      <c r="A119" s="64"/>
      <c r="B119" s="64"/>
      <c r="C119" s="57"/>
      <c r="D119" s="57"/>
      <c r="E119" s="57"/>
      <c r="F119" s="57"/>
      <c r="G119" s="57"/>
      <c r="H119" s="57"/>
      <c r="I119" s="57"/>
      <c r="J119" s="91"/>
    </row>
    <row r="120" spans="1:10" s="47" customFormat="1" ht="13.5">
      <c r="A120" s="64"/>
      <c r="B120" s="64"/>
      <c r="C120" s="57"/>
      <c r="D120" s="57"/>
      <c r="E120" s="57"/>
      <c r="F120" s="57"/>
      <c r="G120" s="57"/>
      <c r="H120" s="57"/>
      <c r="I120" s="57"/>
      <c r="J120" s="91"/>
    </row>
    <row r="121" spans="1:10" s="47" customFormat="1" ht="13.5">
      <c r="A121" s="64"/>
      <c r="B121" s="64"/>
      <c r="C121" s="57"/>
      <c r="D121" s="57"/>
      <c r="E121" s="57"/>
      <c r="F121" s="57"/>
      <c r="G121" s="57"/>
      <c r="H121" s="57"/>
      <c r="I121" s="57"/>
      <c r="J121" s="91"/>
    </row>
    <row r="122" spans="1:10" s="47" customFormat="1" ht="13.5">
      <c r="A122" s="64"/>
      <c r="B122" s="64"/>
      <c r="C122" s="57"/>
      <c r="D122" s="57"/>
      <c r="E122" s="57"/>
      <c r="F122" s="57"/>
      <c r="G122" s="57"/>
      <c r="H122" s="57"/>
      <c r="I122" s="57"/>
      <c r="J122" s="91"/>
    </row>
    <row r="123" spans="1:10" s="47" customFormat="1" ht="13.5">
      <c r="A123" s="64"/>
      <c r="B123" s="64"/>
      <c r="C123" s="57"/>
      <c r="D123" s="57"/>
      <c r="E123" s="57"/>
      <c r="F123" s="57"/>
      <c r="G123" s="57"/>
      <c r="H123" s="57"/>
      <c r="I123" s="57"/>
      <c r="J123" s="91"/>
    </row>
    <row r="124" spans="1:10" s="47" customFormat="1" ht="13.5">
      <c r="A124" s="64"/>
      <c r="B124" s="64"/>
      <c r="C124" s="57"/>
      <c r="D124" s="57"/>
      <c r="E124" s="57"/>
      <c r="F124" s="57"/>
      <c r="G124" s="57"/>
      <c r="H124" s="57"/>
      <c r="I124" s="57"/>
      <c r="J124" s="91"/>
    </row>
    <row r="125" spans="1:10" s="47" customFormat="1" ht="13.5">
      <c r="A125" s="64"/>
      <c r="B125" s="64"/>
      <c r="C125" s="57"/>
      <c r="D125" s="57"/>
      <c r="E125" s="57"/>
      <c r="F125" s="57"/>
      <c r="G125" s="57"/>
      <c r="H125" s="57"/>
      <c r="I125" s="57"/>
      <c r="J125" s="91"/>
    </row>
    <row r="126" spans="1:10" s="47" customFormat="1" ht="13.5">
      <c r="A126" s="64"/>
      <c r="B126" s="64"/>
      <c r="C126" s="57"/>
      <c r="D126" s="57"/>
      <c r="E126" s="57"/>
      <c r="F126" s="57"/>
      <c r="G126" s="57"/>
      <c r="H126" s="57"/>
      <c r="I126" s="57"/>
      <c r="J126" s="91"/>
    </row>
    <row r="127" spans="1:10" s="47" customFormat="1" ht="13.5">
      <c r="A127" s="64"/>
      <c r="B127" s="64"/>
      <c r="C127" s="57"/>
      <c r="D127" s="57"/>
      <c r="E127" s="57"/>
      <c r="F127" s="57"/>
      <c r="G127" s="57"/>
      <c r="H127" s="57"/>
      <c r="I127" s="57"/>
      <c r="J127" s="91"/>
    </row>
    <row r="128" spans="1:10" s="47" customFormat="1" ht="13.5">
      <c r="A128" s="64"/>
      <c r="B128" s="64"/>
      <c r="C128" s="57"/>
      <c r="D128" s="57"/>
      <c r="E128" s="57"/>
      <c r="F128" s="57"/>
      <c r="G128" s="57"/>
      <c r="H128" s="57"/>
      <c r="I128" s="57"/>
      <c r="J128" s="91"/>
    </row>
    <row r="129" spans="1:10" s="47" customFormat="1" ht="13.5">
      <c r="A129" s="64"/>
      <c r="B129" s="64"/>
      <c r="C129" s="57"/>
      <c r="D129" s="57"/>
      <c r="E129" s="57"/>
      <c r="F129" s="57"/>
      <c r="G129" s="57"/>
      <c r="H129" s="57"/>
      <c r="I129" s="57"/>
      <c r="J129" s="91"/>
    </row>
    <row r="130" spans="1:10" s="47" customFormat="1" ht="13.5">
      <c r="A130" s="64"/>
      <c r="B130" s="64"/>
      <c r="C130" s="57"/>
      <c r="D130" s="57"/>
      <c r="E130" s="57"/>
      <c r="F130" s="57"/>
      <c r="G130" s="57"/>
      <c r="H130" s="57"/>
      <c r="I130" s="57"/>
      <c r="J130" s="91"/>
    </row>
    <row r="131" spans="1:10" s="47" customFormat="1" ht="13.5">
      <c r="A131" s="64"/>
      <c r="B131" s="64"/>
      <c r="C131" s="57"/>
      <c r="D131" s="57"/>
      <c r="E131" s="57"/>
      <c r="F131" s="57"/>
      <c r="G131" s="57"/>
      <c r="H131" s="57"/>
      <c r="I131" s="57"/>
      <c r="J131" s="91"/>
    </row>
    <row r="132" spans="1:10" s="47" customFormat="1" ht="13.5">
      <c r="A132" s="64"/>
      <c r="B132" s="64"/>
      <c r="C132" s="57"/>
      <c r="D132" s="57"/>
      <c r="E132" s="57"/>
      <c r="F132" s="57"/>
      <c r="G132" s="57"/>
      <c r="H132" s="57"/>
      <c r="I132" s="57"/>
      <c r="J132" s="91"/>
    </row>
    <row r="133" spans="1:10" s="47" customFormat="1" ht="13.5">
      <c r="A133" s="64"/>
      <c r="B133" s="64"/>
      <c r="C133" s="57"/>
      <c r="D133" s="57"/>
      <c r="E133" s="57"/>
      <c r="F133" s="57"/>
      <c r="G133" s="57"/>
      <c r="H133" s="57"/>
      <c r="I133" s="57"/>
      <c r="J133" s="91"/>
    </row>
    <row r="134" spans="1:10" s="47" customFormat="1" ht="13.5">
      <c r="A134" s="64"/>
      <c r="B134" s="64"/>
      <c r="C134" s="57"/>
      <c r="D134" s="57"/>
      <c r="E134" s="57"/>
      <c r="F134" s="57"/>
      <c r="G134" s="57"/>
      <c r="H134" s="57"/>
      <c r="I134" s="57"/>
      <c r="J134" s="91"/>
    </row>
  </sheetData>
  <mergeCells count="13">
    <mergeCell ref="A7:B7"/>
    <mergeCell ref="A9:B9"/>
    <mergeCell ref="A19:B19"/>
    <mergeCell ref="A1:I1"/>
    <mergeCell ref="G3:I3"/>
    <mergeCell ref="A2:I2"/>
    <mergeCell ref="A29:G29"/>
    <mergeCell ref="H4:H5"/>
    <mergeCell ref="I4:I5"/>
    <mergeCell ref="E4:G4"/>
    <mergeCell ref="C4:C5"/>
    <mergeCell ref="D4:D5"/>
    <mergeCell ref="A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125" style="64" customWidth="1"/>
    <col min="2" max="2" width="6.875" style="84" customWidth="1"/>
    <col min="3" max="3" width="7.125" style="84" customWidth="1"/>
    <col min="4" max="4" width="11.625" style="84" customWidth="1"/>
    <col min="5" max="5" width="6.875" style="84" customWidth="1"/>
    <col min="6" max="6" width="7.125" style="84" customWidth="1"/>
    <col min="7" max="7" width="11.625" style="84" customWidth="1"/>
    <col min="8" max="8" width="6.875" style="84" customWidth="1"/>
    <col min="9" max="9" width="7.125" style="84" customWidth="1"/>
    <col min="10" max="10" width="11.625" style="84" customWidth="1"/>
    <col min="11" max="11" width="6.875" style="84" customWidth="1"/>
    <col min="12" max="12" width="7.125" style="84" customWidth="1"/>
    <col min="13" max="13" width="11.625" style="84" customWidth="1"/>
    <col min="14" max="14" width="7.25390625" style="85" customWidth="1"/>
    <col min="15" max="15" width="7.375" style="86" customWidth="1"/>
    <col min="16" max="16" width="8.25390625" style="86" customWidth="1"/>
    <col min="17" max="43" width="9.00390625" style="15" customWidth="1"/>
    <col min="44" max="16384" width="9.00390625" style="18" customWidth="1"/>
  </cols>
  <sheetData>
    <row r="1" spans="1:43" s="66" customFormat="1" ht="19.5" customHeight="1">
      <c r="A1" s="194" t="s">
        <v>108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s="2" customFormat="1" ht="3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"/>
      <c r="O2" s="11"/>
      <c r="P2" s="11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s="2" customFormat="1" ht="14.25" customHeight="1" thickBot="1">
      <c r="A3" s="156"/>
      <c r="B3" s="155"/>
      <c r="C3" s="155"/>
      <c r="D3" s="155"/>
      <c r="E3" s="155"/>
      <c r="F3" s="155"/>
      <c r="G3" s="155"/>
      <c r="H3" s="207"/>
      <c r="I3" s="207"/>
      <c r="J3" s="207"/>
      <c r="K3" s="207"/>
      <c r="L3" s="154"/>
      <c r="M3" s="207" t="s">
        <v>329</v>
      </c>
      <c r="N3" s="207"/>
      <c r="O3" s="207"/>
      <c r="P3" s="20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69" customFormat="1" ht="19.5" customHeight="1">
      <c r="A4" s="205" t="s">
        <v>132</v>
      </c>
      <c r="B4" s="202" t="s">
        <v>135</v>
      </c>
      <c r="C4" s="202"/>
      <c r="D4" s="202"/>
      <c r="E4" s="202" t="s">
        <v>191</v>
      </c>
      <c r="F4" s="202"/>
      <c r="G4" s="202"/>
      <c r="H4" s="202" t="s">
        <v>190</v>
      </c>
      <c r="I4" s="202"/>
      <c r="J4" s="202"/>
      <c r="K4" s="202" t="s">
        <v>322</v>
      </c>
      <c r="L4" s="202"/>
      <c r="M4" s="202"/>
      <c r="N4" s="203" t="s">
        <v>323</v>
      </c>
      <c r="O4" s="203"/>
      <c r="P4" s="204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1:43" s="69" customFormat="1" ht="31.5" customHeight="1">
      <c r="A5" s="206"/>
      <c r="B5" s="70" t="s">
        <v>134</v>
      </c>
      <c r="C5" s="70" t="s">
        <v>133</v>
      </c>
      <c r="D5" s="70" t="s">
        <v>118</v>
      </c>
      <c r="E5" s="70" t="s">
        <v>134</v>
      </c>
      <c r="F5" s="70" t="s">
        <v>133</v>
      </c>
      <c r="G5" s="70" t="s">
        <v>118</v>
      </c>
      <c r="H5" s="70" t="s">
        <v>134</v>
      </c>
      <c r="I5" s="70" t="s">
        <v>133</v>
      </c>
      <c r="J5" s="70" t="s">
        <v>118</v>
      </c>
      <c r="K5" s="70" t="s">
        <v>134</v>
      </c>
      <c r="L5" s="70" t="s">
        <v>133</v>
      </c>
      <c r="M5" s="70" t="s">
        <v>118</v>
      </c>
      <c r="N5" s="70" t="s">
        <v>134</v>
      </c>
      <c r="O5" s="70" t="s">
        <v>133</v>
      </c>
      <c r="P5" s="71" t="s">
        <v>118</v>
      </c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s="77" customFormat="1" ht="4.5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  <c r="O6" s="75"/>
      <c r="P6" s="75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16" s="132" customFormat="1" ht="21" customHeight="1">
      <c r="A7" s="143" t="s">
        <v>321</v>
      </c>
      <c r="B7" s="7">
        <v>7003</v>
      </c>
      <c r="C7" s="7">
        <v>47632</v>
      </c>
      <c r="D7" s="7">
        <v>170779163</v>
      </c>
      <c r="E7" s="7">
        <v>2468</v>
      </c>
      <c r="F7" s="7">
        <v>20881</v>
      </c>
      <c r="G7" s="7">
        <v>125851390</v>
      </c>
      <c r="H7" s="7">
        <v>4535</v>
      </c>
      <c r="I7" s="7">
        <v>26751</v>
      </c>
      <c r="J7" s="7">
        <v>44927773</v>
      </c>
      <c r="K7" s="7">
        <v>7649</v>
      </c>
      <c r="L7" s="7">
        <v>51544</v>
      </c>
      <c r="M7" s="7">
        <v>189181303</v>
      </c>
      <c r="N7" s="131" t="s">
        <v>226</v>
      </c>
      <c r="O7" s="131" t="s">
        <v>227</v>
      </c>
      <c r="P7" s="131" t="s">
        <v>228</v>
      </c>
    </row>
    <row r="8" spans="1:16" s="132" customFormat="1" ht="4.5" customHeight="1">
      <c r="A8" s="14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31"/>
      <c r="O8" s="131"/>
      <c r="P8" s="131"/>
    </row>
    <row r="9" spans="1:16" s="83" customFormat="1" ht="21" customHeight="1">
      <c r="A9" s="144" t="s">
        <v>45</v>
      </c>
      <c r="B9" s="60">
        <v>152</v>
      </c>
      <c r="C9" s="60">
        <v>712</v>
      </c>
      <c r="D9" s="60">
        <v>1567401</v>
      </c>
      <c r="E9" s="60">
        <v>61</v>
      </c>
      <c r="F9" s="60">
        <v>442</v>
      </c>
      <c r="G9" s="60">
        <v>1288646</v>
      </c>
      <c r="H9" s="60">
        <v>91</v>
      </c>
      <c r="I9" s="60">
        <v>270</v>
      </c>
      <c r="J9" s="60">
        <v>278755</v>
      </c>
      <c r="K9" s="60">
        <v>171</v>
      </c>
      <c r="L9" s="60">
        <v>689</v>
      </c>
      <c r="M9" s="60">
        <v>1607845</v>
      </c>
      <c r="N9" s="60" t="s">
        <v>229</v>
      </c>
      <c r="O9" s="61">
        <v>3.3</v>
      </c>
      <c r="P9" s="60" t="s">
        <v>230</v>
      </c>
    </row>
    <row r="10" spans="1:16" s="83" customFormat="1" ht="21" customHeight="1">
      <c r="A10" s="144" t="s">
        <v>46</v>
      </c>
      <c r="B10" s="60">
        <v>170</v>
      </c>
      <c r="C10" s="60">
        <v>746</v>
      </c>
      <c r="D10" s="60">
        <v>1348545</v>
      </c>
      <c r="E10" s="60">
        <v>37</v>
      </c>
      <c r="F10" s="60">
        <v>280</v>
      </c>
      <c r="G10" s="60">
        <v>842711</v>
      </c>
      <c r="H10" s="60">
        <v>133</v>
      </c>
      <c r="I10" s="60">
        <v>466</v>
      </c>
      <c r="J10" s="60">
        <v>505834</v>
      </c>
      <c r="K10" s="60">
        <v>200</v>
      </c>
      <c r="L10" s="60">
        <v>924</v>
      </c>
      <c r="M10" s="60">
        <v>1727066</v>
      </c>
      <c r="N10" s="60" t="s">
        <v>231</v>
      </c>
      <c r="O10" s="60" t="s">
        <v>232</v>
      </c>
      <c r="P10" s="60" t="s">
        <v>233</v>
      </c>
    </row>
    <row r="11" spans="1:16" s="83" customFormat="1" ht="21" customHeight="1">
      <c r="A11" s="144" t="s">
        <v>47</v>
      </c>
      <c r="B11" s="60">
        <v>248</v>
      </c>
      <c r="C11" s="60">
        <v>1161</v>
      </c>
      <c r="D11" s="60">
        <v>3377557</v>
      </c>
      <c r="E11" s="60">
        <v>45</v>
      </c>
      <c r="F11" s="60">
        <v>357</v>
      </c>
      <c r="G11" s="60">
        <v>2398532</v>
      </c>
      <c r="H11" s="60">
        <v>203</v>
      </c>
      <c r="I11" s="60">
        <v>804</v>
      </c>
      <c r="J11" s="60">
        <v>979025</v>
      </c>
      <c r="K11" s="60">
        <v>264</v>
      </c>
      <c r="L11" s="60">
        <v>1242</v>
      </c>
      <c r="M11" s="60">
        <v>3869914</v>
      </c>
      <c r="N11" s="60" t="s">
        <v>234</v>
      </c>
      <c r="O11" s="60" t="s">
        <v>235</v>
      </c>
      <c r="P11" s="60" t="s">
        <v>236</v>
      </c>
    </row>
    <row r="12" spans="1:16" s="83" customFormat="1" ht="21" customHeight="1">
      <c r="A12" s="144" t="s">
        <v>48</v>
      </c>
      <c r="B12" s="60">
        <v>1168</v>
      </c>
      <c r="C12" s="60">
        <v>5945</v>
      </c>
      <c r="D12" s="60">
        <v>24453067</v>
      </c>
      <c r="E12" s="60">
        <v>599</v>
      </c>
      <c r="F12" s="57">
        <v>3193</v>
      </c>
      <c r="G12" s="60">
        <v>18829076</v>
      </c>
      <c r="H12" s="60">
        <v>569</v>
      </c>
      <c r="I12" s="60">
        <v>2752</v>
      </c>
      <c r="J12" s="60">
        <v>5623991</v>
      </c>
      <c r="K12" s="60">
        <v>1351</v>
      </c>
      <c r="L12" s="60">
        <v>7160</v>
      </c>
      <c r="M12" s="60">
        <v>24901344</v>
      </c>
      <c r="N12" s="60" t="s">
        <v>237</v>
      </c>
      <c r="O12" s="60" t="s">
        <v>238</v>
      </c>
      <c r="P12" s="60" t="s">
        <v>239</v>
      </c>
    </row>
    <row r="13" spans="1:16" s="83" customFormat="1" ht="21" customHeight="1">
      <c r="A13" s="144" t="s">
        <v>49</v>
      </c>
      <c r="B13" s="60">
        <v>222</v>
      </c>
      <c r="C13" s="60">
        <v>1076</v>
      </c>
      <c r="D13" s="60">
        <v>2854240</v>
      </c>
      <c r="E13" s="60">
        <v>51</v>
      </c>
      <c r="F13" s="60">
        <v>386</v>
      </c>
      <c r="G13" s="60">
        <v>1342770</v>
      </c>
      <c r="H13" s="60">
        <v>171</v>
      </c>
      <c r="I13" s="60">
        <v>690</v>
      </c>
      <c r="J13" s="60">
        <v>1511470</v>
      </c>
      <c r="K13" s="60">
        <v>243</v>
      </c>
      <c r="L13" s="60">
        <v>1326</v>
      </c>
      <c r="M13" s="60">
        <v>5670121</v>
      </c>
      <c r="N13" s="60" t="s">
        <v>240</v>
      </c>
      <c r="O13" s="60" t="s">
        <v>241</v>
      </c>
      <c r="P13" s="60" t="s">
        <v>242</v>
      </c>
    </row>
    <row r="14" spans="1:16" s="83" customFormat="1" ht="21" customHeight="1">
      <c r="A14" s="144" t="s">
        <v>50</v>
      </c>
      <c r="B14" s="60">
        <v>243</v>
      </c>
      <c r="C14" s="60">
        <v>1590</v>
      </c>
      <c r="D14" s="60">
        <v>7929005</v>
      </c>
      <c r="E14" s="60">
        <v>71</v>
      </c>
      <c r="F14" s="60">
        <v>748</v>
      </c>
      <c r="G14" s="60">
        <v>6335165</v>
      </c>
      <c r="H14" s="60">
        <v>172</v>
      </c>
      <c r="I14" s="60">
        <v>842</v>
      </c>
      <c r="J14" s="60">
        <v>1593840</v>
      </c>
      <c r="K14" s="60">
        <v>267</v>
      </c>
      <c r="L14" s="60">
        <v>1888</v>
      </c>
      <c r="M14" s="60">
        <v>9269158</v>
      </c>
      <c r="N14" s="60" t="s">
        <v>243</v>
      </c>
      <c r="O14" s="60" t="s">
        <v>244</v>
      </c>
      <c r="P14" s="60" t="s">
        <v>245</v>
      </c>
    </row>
    <row r="15" spans="1:16" s="83" customFormat="1" ht="21" customHeight="1">
      <c r="A15" s="144" t="s">
        <v>51</v>
      </c>
      <c r="B15" s="60">
        <v>122</v>
      </c>
      <c r="C15" s="60">
        <v>554</v>
      </c>
      <c r="D15" s="60">
        <v>1558572</v>
      </c>
      <c r="E15" s="60">
        <v>36</v>
      </c>
      <c r="F15" s="60">
        <v>226</v>
      </c>
      <c r="G15" s="60">
        <v>1148659</v>
      </c>
      <c r="H15" s="60">
        <v>86</v>
      </c>
      <c r="I15" s="60">
        <v>328</v>
      </c>
      <c r="J15" s="60">
        <v>409913</v>
      </c>
      <c r="K15" s="60">
        <v>139</v>
      </c>
      <c r="L15" s="60">
        <v>638</v>
      </c>
      <c r="M15" s="60">
        <v>1597246</v>
      </c>
      <c r="N15" s="60" t="s">
        <v>246</v>
      </c>
      <c r="O15" s="60" t="s">
        <v>247</v>
      </c>
      <c r="P15" s="60" t="s">
        <v>248</v>
      </c>
    </row>
    <row r="16" spans="1:16" s="83" customFormat="1" ht="21" customHeight="1">
      <c r="A16" s="144" t="s">
        <v>52</v>
      </c>
      <c r="B16" s="60">
        <v>170</v>
      </c>
      <c r="C16" s="60">
        <v>844</v>
      </c>
      <c r="D16" s="60">
        <v>1591785</v>
      </c>
      <c r="E16" s="60">
        <v>42</v>
      </c>
      <c r="F16" s="60">
        <v>382</v>
      </c>
      <c r="G16" s="60">
        <v>1130949</v>
      </c>
      <c r="H16" s="60">
        <v>128</v>
      </c>
      <c r="I16" s="60">
        <v>462</v>
      </c>
      <c r="J16" s="60">
        <v>460836</v>
      </c>
      <c r="K16" s="60">
        <v>179</v>
      </c>
      <c r="L16" s="60">
        <v>858</v>
      </c>
      <c r="M16" s="60">
        <v>3714292</v>
      </c>
      <c r="N16" s="60" t="s">
        <v>249</v>
      </c>
      <c r="O16" s="60" t="s">
        <v>250</v>
      </c>
      <c r="P16" s="60" t="s">
        <v>251</v>
      </c>
    </row>
    <row r="17" spans="1:16" s="83" customFormat="1" ht="21" customHeight="1">
      <c r="A17" s="144" t="s">
        <v>53</v>
      </c>
      <c r="B17" s="60">
        <v>230</v>
      </c>
      <c r="C17" s="60">
        <v>1369</v>
      </c>
      <c r="D17" s="60">
        <v>4883508</v>
      </c>
      <c r="E17" s="60">
        <v>109</v>
      </c>
      <c r="F17" s="60">
        <v>763</v>
      </c>
      <c r="G17" s="60">
        <v>3953634</v>
      </c>
      <c r="H17" s="60">
        <v>121</v>
      </c>
      <c r="I17" s="60">
        <v>606</v>
      </c>
      <c r="J17" s="60">
        <v>929874</v>
      </c>
      <c r="K17" s="60">
        <v>245</v>
      </c>
      <c r="L17" s="60">
        <v>1476</v>
      </c>
      <c r="M17" s="60">
        <v>4353926</v>
      </c>
      <c r="N17" s="60" t="s">
        <v>234</v>
      </c>
      <c r="O17" s="60" t="s">
        <v>252</v>
      </c>
      <c r="P17" s="61">
        <v>12.2</v>
      </c>
    </row>
    <row r="18" spans="1:43" s="133" customFormat="1" ht="21" customHeight="1">
      <c r="A18" s="144" t="s">
        <v>54</v>
      </c>
      <c r="B18" s="60">
        <v>221</v>
      </c>
      <c r="C18" s="60">
        <v>1595</v>
      </c>
      <c r="D18" s="60">
        <v>4899701</v>
      </c>
      <c r="E18" s="60">
        <v>97</v>
      </c>
      <c r="F18" s="60">
        <v>949</v>
      </c>
      <c r="G18" s="60">
        <v>4104265</v>
      </c>
      <c r="H18" s="60">
        <v>124</v>
      </c>
      <c r="I18" s="60">
        <v>646</v>
      </c>
      <c r="J18" s="60">
        <v>795436</v>
      </c>
      <c r="K18" s="60">
        <v>242</v>
      </c>
      <c r="L18" s="60">
        <v>1799</v>
      </c>
      <c r="M18" s="60">
        <v>6490557</v>
      </c>
      <c r="N18" s="60" t="s">
        <v>253</v>
      </c>
      <c r="O18" s="60" t="s">
        <v>254</v>
      </c>
      <c r="P18" s="60" t="s">
        <v>255</v>
      </c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</row>
    <row r="19" spans="1:43" s="133" customFormat="1" ht="21" customHeight="1">
      <c r="A19" s="144" t="s">
        <v>55</v>
      </c>
      <c r="B19" s="60">
        <v>60</v>
      </c>
      <c r="C19" s="60">
        <v>372</v>
      </c>
      <c r="D19" s="60">
        <v>635156</v>
      </c>
      <c r="E19" s="60">
        <v>6</v>
      </c>
      <c r="F19" s="60">
        <v>21</v>
      </c>
      <c r="G19" s="60">
        <v>42750</v>
      </c>
      <c r="H19" s="60">
        <v>54</v>
      </c>
      <c r="I19" s="60">
        <v>351</v>
      </c>
      <c r="J19" s="60">
        <v>592406</v>
      </c>
      <c r="K19" s="60">
        <v>64</v>
      </c>
      <c r="L19" s="60">
        <v>399</v>
      </c>
      <c r="M19" s="60">
        <v>702761</v>
      </c>
      <c r="N19" s="60" t="s">
        <v>256</v>
      </c>
      <c r="O19" s="60" t="s">
        <v>257</v>
      </c>
      <c r="P19" s="60" t="s">
        <v>228</v>
      </c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</row>
    <row r="20" spans="1:43" s="133" customFormat="1" ht="21" customHeight="1">
      <c r="A20" s="144" t="s">
        <v>56</v>
      </c>
      <c r="B20" s="60">
        <v>118</v>
      </c>
      <c r="C20" s="60">
        <v>419</v>
      </c>
      <c r="D20" s="60">
        <v>760498</v>
      </c>
      <c r="E20" s="60">
        <v>16</v>
      </c>
      <c r="F20" s="60">
        <v>95</v>
      </c>
      <c r="G20" s="60">
        <v>392852</v>
      </c>
      <c r="H20" s="60">
        <v>102</v>
      </c>
      <c r="I20" s="60">
        <v>324</v>
      </c>
      <c r="J20" s="60">
        <v>367646</v>
      </c>
      <c r="K20" s="60">
        <v>135</v>
      </c>
      <c r="L20" s="60">
        <v>490</v>
      </c>
      <c r="M20" s="60">
        <v>635860</v>
      </c>
      <c r="N20" s="60" t="s">
        <v>258</v>
      </c>
      <c r="O20" s="60" t="s">
        <v>245</v>
      </c>
      <c r="P20" s="61">
        <v>19.6</v>
      </c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</row>
    <row r="21" spans="1:43" s="133" customFormat="1" ht="21" customHeight="1">
      <c r="A21" s="144" t="s">
        <v>57</v>
      </c>
      <c r="B21" s="60">
        <v>212</v>
      </c>
      <c r="C21" s="60">
        <v>1518</v>
      </c>
      <c r="D21" s="60">
        <v>3308894</v>
      </c>
      <c r="E21" s="60">
        <v>36</v>
      </c>
      <c r="F21" s="60">
        <v>188</v>
      </c>
      <c r="G21" s="60">
        <v>1193292</v>
      </c>
      <c r="H21" s="60">
        <v>176</v>
      </c>
      <c r="I21" s="60">
        <v>1330</v>
      </c>
      <c r="J21" s="60">
        <v>2115602</v>
      </c>
      <c r="K21" s="60">
        <v>234</v>
      </c>
      <c r="L21" s="60">
        <v>1566</v>
      </c>
      <c r="M21" s="60">
        <v>3354020</v>
      </c>
      <c r="N21" s="60" t="s">
        <v>259</v>
      </c>
      <c r="O21" s="60" t="s">
        <v>260</v>
      </c>
      <c r="P21" s="60" t="s">
        <v>261</v>
      </c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</row>
    <row r="22" spans="1:43" s="133" customFormat="1" ht="21" customHeight="1">
      <c r="A22" s="144" t="s">
        <v>58</v>
      </c>
      <c r="B22" s="60">
        <v>58</v>
      </c>
      <c r="C22" s="60">
        <v>570</v>
      </c>
      <c r="D22" s="60">
        <v>1421082</v>
      </c>
      <c r="E22" s="60">
        <v>3</v>
      </c>
      <c r="F22" s="60">
        <v>9</v>
      </c>
      <c r="G22" s="60">
        <v>19919</v>
      </c>
      <c r="H22" s="60">
        <v>55</v>
      </c>
      <c r="I22" s="60">
        <v>561</v>
      </c>
      <c r="J22" s="60">
        <v>1401163</v>
      </c>
      <c r="K22" s="60">
        <v>61</v>
      </c>
      <c r="L22" s="60">
        <v>536</v>
      </c>
      <c r="M22" s="60">
        <v>1365322</v>
      </c>
      <c r="N22" s="60" t="s">
        <v>262</v>
      </c>
      <c r="O22" s="61">
        <v>6.3</v>
      </c>
      <c r="P22" s="61">
        <v>4.1</v>
      </c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</row>
    <row r="23" spans="1:43" s="133" customFormat="1" ht="21" customHeight="1">
      <c r="A23" s="144" t="s">
        <v>59</v>
      </c>
      <c r="B23" s="60">
        <v>141</v>
      </c>
      <c r="C23" s="60">
        <v>1050</v>
      </c>
      <c r="D23" s="60">
        <v>2612018</v>
      </c>
      <c r="E23" s="60">
        <v>39</v>
      </c>
      <c r="F23" s="60">
        <v>267</v>
      </c>
      <c r="G23" s="60">
        <v>971310</v>
      </c>
      <c r="H23" s="60">
        <v>102</v>
      </c>
      <c r="I23" s="60">
        <v>783</v>
      </c>
      <c r="J23" s="60">
        <v>1640708</v>
      </c>
      <c r="K23" s="60">
        <v>141</v>
      </c>
      <c r="L23" s="60">
        <v>1047</v>
      </c>
      <c r="M23" s="60">
        <v>2575662</v>
      </c>
      <c r="N23" s="61">
        <v>0</v>
      </c>
      <c r="O23" s="61">
        <v>0.3</v>
      </c>
      <c r="P23" s="61">
        <v>1.4</v>
      </c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</row>
    <row r="24" spans="1:43" s="133" customFormat="1" ht="21" customHeight="1">
      <c r="A24" s="144" t="s">
        <v>60</v>
      </c>
      <c r="B24" s="60">
        <v>152</v>
      </c>
      <c r="C24" s="60">
        <v>783</v>
      </c>
      <c r="D24" s="60">
        <v>1544768</v>
      </c>
      <c r="E24" s="60">
        <v>34</v>
      </c>
      <c r="F24" s="60">
        <v>283</v>
      </c>
      <c r="G24" s="60">
        <v>738897</v>
      </c>
      <c r="H24" s="60">
        <v>118</v>
      </c>
      <c r="I24" s="60">
        <v>500</v>
      </c>
      <c r="J24" s="60">
        <v>805871</v>
      </c>
      <c r="K24" s="60">
        <v>167</v>
      </c>
      <c r="L24" s="60">
        <v>920</v>
      </c>
      <c r="M24" s="60">
        <v>3361321</v>
      </c>
      <c r="N24" s="60" t="s">
        <v>243</v>
      </c>
      <c r="O24" s="60" t="s">
        <v>263</v>
      </c>
      <c r="P24" s="60" t="s">
        <v>264</v>
      </c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</row>
    <row r="25" spans="1:43" s="133" customFormat="1" ht="21" customHeight="1">
      <c r="A25" s="144" t="s">
        <v>61</v>
      </c>
      <c r="B25" s="60">
        <v>69</v>
      </c>
      <c r="C25" s="60">
        <v>343</v>
      </c>
      <c r="D25" s="60">
        <v>678114</v>
      </c>
      <c r="E25" s="60">
        <v>23</v>
      </c>
      <c r="F25" s="60">
        <v>114</v>
      </c>
      <c r="G25" s="60">
        <v>369042</v>
      </c>
      <c r="H25" s="60">
        <v>46</v>
      </c>
      <c r="I25" s="60">
        <v>229</v>
      </c>
      <c r="J25" s="60">
        <v>309072</v>
      </c>
      <c r="K25" s="60">
        <v>73</v>
      </c>
      <c r="L25" s="60">
        <v>357</v>
      </c>
      <c r="M25" s="60">
        <v>641968</v>
      </c>
      <c r="N25" s="60" t="s">
        <v>265</v>
      </c>
      <c r="O25" s="60" t="s">
        <v>266</v>
      </c>
      <c r="P25" s="61">
        <v>5.6</v>
      </c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</row>
    <row r="26" spans="1:43" s="133" customFormat="1" ht="21" customHeight="1">
      <c r="A26" s="144" t="s">
        <v>62</v>
      </c>
      <c r="B26" s="60">
        <v>298</v>
      </c>
      <c r="C26" s="60">
        <v>3320</v>
      </c>
      <c r="D26" s="60">
        <v>27806470</v>
      </c>
      <c r="E26" s="60">
        <v>163</v>
      </c>
      <c r="F26" s="60">
        <v>2141</v>
      </c>
      <c r="G26" s="60">
        <v>25492549</v>
      </c>
      <c r="H26" s="60">
        <v>135</v>
      </c>
      <c r="I26" s="60">
        <v>1179</v>
      </c>
      <c r="J26" s="60">
        <v>2313921</v>
      </c>
      <c r="K26" s="60">
        <v>287</v>
      </c>
      <c r="L26" s="60">
        <v>3555</v>
      </c>
      <c r="M26" s="60">
        <v>28450385</v>
      </c>
      <c r="N26" s="61">
        <v>3.8</v>
      </c>
      <c r="O26" s="60" t="s">
        <v>267</v>
      </c>
      <c r="P26" s="60" t="s">
        <v>268</v>
      </c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</row>
    <row r="27" spans="1:43" s="133" customFormat="1" ht="21" customHeight="1">
      <c r="A27" s="144" t="s">
        <v>63</v>
      </c>
      <c r="B27" s="60">
        <v>183</v>
      </c>
      <c r="C27" s="60">
        <v>1818</v>
      </c>
      <c r="D27" s="60">
        <v>3156598</v>
      </c>
      <c r="E27" s="60">
        <v>14</v>
      </c>
      <c r="F27" s="60">
        <v>120</v>
      </c>
      <c r="G27" s="60">
        <v>311486</v>
      </c>
      <c r="H27" s="60">
        <v>169</v>
      </c>
      <c r="I27" s="60">
        <v>1698</v>
      </c>
      <c r="J27" s="60">
        <v>2845112</v>
      </c>
      <c r="K27" s="60">
        <v>202</v>
      </c>
      <c r="L27" s="60">
        <v>1826</v>
      </c>
      <c r="M27" s="60">
        <v>3535605</v>
      </c>
      <c r="N27" s="60" t="s">
        <v>259</v>
      </c>
      <c r="O27" s="60" t="s">
        <v>269</v>
      </c>
      <c r="P27" s="60" t="s">
        <v>270</v>
      </c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</row>
    <row r="28" spans="1:43" s="133" customFormat="1" ht="21" customHeight="1">
      <c r="A28" s="144" t="s">
        <v>64</v>
      </c>
      <c r="B28" s="60">
        <v>150</v>
      </c>
      <c r="C28" s="60">
        <v>502</v>
      </c>
      <c r="D28" s="60">
        <v>982501</v>
      </c>
      <c r="E28" s="60">
        <v>29</v>
      </c>
      <c r="F28" s="60">
        <v>176</v>
      </c>
      <c r="G28" s="60">
        <v>690843</v>
      </c>
      <c r="H28" s="60">
        <v>121</v>
      </c>
      <c r="I28" s="60">
        <v>326</v>
      </c>
      <c r="J28" s="60">
        <v>291658</v>
      </c>
      <c r="K28" s="60">
        <v>179</v>
      </c>
      <c r="L28" s="60">
        <v>654</v>
      </c>
      <c r="M28" s="60">
        <v>1310599</v>
      </c>
      <c r="N28" s="60" t="s">
        <v>271</v>
      </c>
      <c r="O28" s="60" t="s">
        <v>272</v>
      </c>
      <c r="P28" s="60" t="s">
        <v>273</v>
      </c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</row>
    <row r="29" spans="1:43" s="133" customFormat="1" ht="21" customHeight="1">
      <c r="A29" s="144" t="s">
        <v>65</v>
      </c>
      <c r="B29" s="60">
        <v>234</v>
      </c>
      <c r="C29" s="60">
        <v>1669</v>
      </c>
      <c r="D29" s="60">
        <v>5890190</v>
      </c>
      <c r="E29" s="60">
        <v>73</v>
      </c>
      <c r="F29" s="60">
        <v>755</v>
      </c>
      <c r="G29" s="60">
        <v>4495078</v>
      </c>
      <c r="H29" s="60">
        <v>161</v>
      </c>
      <c r="I29" s="60">
        <v>914</v>
      </c>
      <c r="J29" s="60">
        <v>1395112</v>
      </c>
      <c r="K29" s="60">
        <v>245</v>
      </c>
      <c r="L29" s="60">
        <v>1984</v>
      </c>
      <c r="M29" s="60">
        <v>5803904</v>
      </c>
      <c r="N29" s="60" t="s">
        <v>274</v>
      </c>
      <c r="O29" s="60" t="s">
        <v>275</v>
      </c>
      <c r="P29" s="61">
        <v>1.5</v>
      </c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</row>
    <row r="30" spans="1:43" s="133" customFormat="1" ht="21" customHeight="1">
      <c r="A30" s="144" t="s">
        <v>66</v>
      </c>
      <c r="B30" s="60">
        <v>77</v>
      </c>
      <c r="C30" s="60">
        <v>461</v>
      </c>
      <c r="D30" s="60">
        <v>697472</v>
      </c>
      <c r="E30" s="60">
        <v>13</v>
      </c>
      <c r="F30" s="60">
        <v>70</v>
      </c>
      <c r="G30" s="60">
        <v>97204</v>
      </c>
      <c r="H30" s="60">
        <v>64</v>
      </c>
      <c r="I30" s="60">
        <v>391</v>
      </c>
      <c r="J30" s="60">
        <v>600268</v>
      </c>
      <c r="K30" s="60">
        <v>87</v>
      </c>
      <c r="L30" s="60">
        <v>533</v>
      </c>
      <c r="M30" s="60">
        <v>770493</v>
      </c>
      <c r="N30" s="60" t="s">
        <v>276</v>
      </c>
      <c r="O30" s="60" t="s">
        <v>237</v>
      </c>
      <c r="P30" s="60" t="s">
        <v>277</v>
      </c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</row>
    <row r="31" spans="1:43" s="133" customFormat="1" ht="21" customHeight="1">
      <c r="A31" s="144" t="s">
        <v>67</v>
      </c>
      <c r="B31" s="60">
        <v>57</v>
      </c>
      <c r="C31" s="60">
        <v>340</v>
      </c>
      <c r="D31" s="60">
        <v>697191</v>
      </c>
      <c r="E31" s="60">
        <v>15</v>
      </c>
      <c r="F31" s="60">
        <v>94</v>
      </c>
      <c r="G31" s="60">
        <v>164577</v>
      </c>
      <c r="H31" s="60">
        <v>42</v>
      </c>
      <c r="I31" s="60">
        <v>246</v>
      </c>
      <c r="J31" s="60">
        <v>532614</v>
      </c>
      <c r="K31" s="60">
        <v>57</v>
      </c>
      <c r="L31" s="60">
        <v>401</v>
      </c>
      <c r="M31" s="60">
        <v>781301</v>
      </c>
      <c r="N31" s="61">
        <v>0</v>
      </c>
      <c r="O31" s="60" t="s">
        <v>278</v>
      </c>
      <c r="P31" s="60" t="s">
        <v>279</v>
      </c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</row>
    <row r="32" spans="1:43" s="133" customFormat="1" ht="21" customHeight="1">
      <c r="A32" s="144" t="s">
        <v>68</v>
      </c>
      <c r="B32" s="60">
        <v>129</v>
      </c>
      <c r="C32" s="60">
        <v>955</v>
      </c>
      <c r="D32" s="60">
        <v>2803736</v>
      </c>
      <c r="E32" s="60">
        <v>42</v>
      </c>
      <c r="F32" s="60">
        <v>472</v>
      </c>
      <c r="G32" s="60">
        <v>1995808</v>
      </c>
      <c r="H32" s="60">
        <v>87</v>
      </c>
      <c r="I32" s="60">
        <v>483</v>
      </c>
      <c r="J32" s="60">
        <v>807928</v>
      </c>
      <c r="K32" s="60">
        <v>138</v>
      </c>
      <c r="L32" s="60">
        <v>1007</v>
      </c>
      <c r="M32" s="60">
        <v>2792834</v>
      </c>
      <c r="N32" s="60" t="s">
        <v>235</v>
      </c>
      <c r="O32" s="60" t="s">
        <v>280</v>
      </c>
      <c r="P32" s="61">
        <v>0.4</v>
      </c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</row>
    <row r="33" spans="1:43" s="133" customFormat="1" ht="21" customHeight="1">
      <c r="A33" s="144" t="s">
        <v>69</v>
      </c>
      <c r="B33" s="60">
        <v>74</v>
      </c>
      <c r="C33" s="60">
        <v>432</v>
      </c>
      <c r="D33" s="60">
        <v>897586</v>
      </c>
      <c r="E33" s="60">
        <v>19</v>
      </c>
      <c r="F33" s="60">
        <v>136</v>
      </c>
      <c r="G33" s="60">
        <v>561608</v>
      </c>
      <c r="H33" s="60">
        <v>55</v>
      </c>
      <c r="I33" s="60">
        <v>296</v>
      </c>
      <c r="J33" s="60">
        <v>335978</v>
      </c>
      <c r="K33" s="60">
        <v>83</v>
      </c>
      <c r="L33" s="60">
        <v>462</v>
      </c>
      <c r="M33" s="60">
        <v>1096685</v>
      </c>
      <c r="N33" s="60" t="s">
        <v>279</v>
      </c>
      <c r="O33" s="60" t="s">
        <v>235</v>
      </c>
      <c r="P33" s="60" t="s">
        <v>281</v>
      </c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</row>
    <row r="34" spans="1:43" s="133" customFormat="1" ht="21" customHeight="1">
      <c r="A34" s="144" t="s">
        <v>70</v>
      </c>
      <c r="B34" s="60">
        <v>96</v>
      </c>
      <c r="C34" s="60">
        <v>605</v>
      </c>
      <c r="D34" s="60">
        <v>1665623</v>
      </c>
      <c r="E34" s="60">
        <v>27</v>
      </c>
      <c r="F34" s="60">
        <v>251</v>
      </c>
      <c r="G34" s="60">
        <v>613157</v>
      </c>
      <c r="H34" s="60">
        <v>69</v>
      </c>
      <c r="I34" s="60">
        <v>354</v>
      </c>
      <c r="J34" s="60">
        <v>1052466</v>
      </c>
      <c r="K34" s="60">
        <v>113</v>
      </c>
      <c r="L34" s="60">
        <v>653</v>
      </c>
      <c r="M34" s="60">
        <v>2071701</v>
      </c>
      <c r="N34" s="60" t="s">
        <v>231</v>
      </c>
      <c r="O34" s="60" t="s">
        <v>282</v>
      </c>
      <c r="P34" s="60" t="s">
        <v>283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</row>
    <row r="35" spans="1:43" s="133" customFormat="1" ht="21" customHeight="1">
      <c r="A35" s="144" t="s">
        <v>71</v>
      </c>
      <c r="B35" s="60">
        <v>75</v>
      </c>
      <c r="C35" s="60">
        <v>402</v>
      </c>
      <c r="D35" s="60">
        <v>1067225</v>
      </c>
      <c r="E35" s="60">
        <v>23</v>
      </c>
      <c r="F35" s="60">
        <v>158</v>
      </c>
      <c r="G35" s="60">
        <v>622733</v>
      </c>
      <c r="H35" s="60">
        <v>52</v>
      </c>
      <c r="I35" s="60">
        <v>244</v>
      </c>
      <c r="J35" s="60">
        <v>444492</v>
      </c>
      <c r="K35" s="60">
        <v>87</v>
      </c>
      <c r="L35" s="60">
        <v>485</v>
      </c>
      <c r="M35" s="60">
        <v>1232067</v>
      </c>
      <c r="N35" s="60" t="s">
        <v>284</v>
      </c>
      <c r="O35" s="60" t="s">
        <v>285</v>
      </c>
      <c r="P35" s="60" t="s">
        <v>286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</row>
    <row r="36" spans="1:43" s="133" customFormat="1" ht="21" customHeight="1">
      <c r="A36" s="144" t="s">
        <v>72</v>
      </c>
      <c r="B36" s="60">
        <v>24</v>
      </c>
      <c r="C36" s="60">
        <v>99</v>
      </c>
      <c r="D36" s="60">
        <v>199505</v>
      </c>
      <c r="E36" s="60">
        <v>8</v>
      </c>
      <c r="F36" s="60">
        <v>40</v>
      </c>
      <c r="G36" s="60">
        <v>160741</v>
      </c>
      <c r="H36" s="60">
        <v>16</v>
      </c>
      <c r="I36" s="60">
        <v>59</v>
      </c>
      <c r="J36" s="60">
        <v>38764</v>
      </c>
      <c r="K36" s="60">
        <v>27</v>
      </c>
      <c r="L36" s="60">
        <v>91</v>
      </c>
      <c r="M36" s="60">
        <v>380192</v>
      </c>
      <c r="N36" s="60" t="s">
        <v>229</v>
      </c>
      <c r="O36" s="61">
        <v>8.8</v>
      </c>
      <c r="P36" s="60" t="s">
        <v>287</v>
      </c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</row>
    <row r="37" spans="1:43" s="133" customFormat="1" ht="21" customHeight="1">
      <c r="A37" s="144" t="s">
        <v>73</v>
      </c>
      <c r="B37" s="60">
        <v>61</v>
      </c>
      <c r="C37" s="60">
        <v>299</v>
      </c>
      <c r="D37" s="60">
        <v>562459</v>
      </c>
      <c r="E37" s="60">
        <v>7</v>
      </c>
      <c r="F37" s="60">
        <v>55</v>
      </c>
      <c r="G37" s="60">
        <v>255682</v>
      </c>
      <c r="H37" s="60">
        <v>54</v>
      </c>
      <c r="I37" s="60">
        <v>244</v>
      </c>
      <c r="J37" s="60">
        <v>306777</v>
      </c>
      <c r="K37" s="60">
        <v>61</v>
      </c>
      <c r="L37" s="60">
        <v>305</v>
      </c>
      <c r="M37" s="60">
        <v>633540</v>
      </c>
      <c r="N37" s="61">
        <v>0</v>
      </c>
      <c r="O37" s="60" t="s">
        <v>288</v>
      </c>
      <c r="P37" s="60" t="s">
        <v>289</v>
      </c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</row>
    <row r="38" spans="1:43" s="133" customFormat="1" ht="21" customHeight="1">
      <c r="A38" s="148" t="s">
        <v>314</v>
      </c>
      <c r="B38" s="60">
        <v>48</v>
      </c>
      <c r="C38" s="60">
        <v>346</v>
      </c>
      <c r="D38" s="60">
        <v>625109</v>
      </c>
      <c r="E38" s="60">
        <v>8</v>
      </c>
      <c r="F38" s="60">
        <v>56</v>
      </c>
      <c r="G38" s="60">
        <v>247799</v>
      </c>
      <c r="H38" s="60">
        <v>40</v>
      </c>
      <c r="I38" s="60">
        <v>290</v>
      </c>
      <c r="J38" s="60">
        <v>377310</v>
      </c>
      <c r="K38" s="60">
        <v>49</v>
      </c>
      <c r="L38" s="60">
        <v>224</v>
      </c>
      <c r="M38" s="60">
        <v>572971</v>
      </c>
      <c r="N38" s="60" t="s">
        <v>288</v>
      </c>
      <c r="O38" s="61">
        <v>54.5</v>
      </c>
      <c r="P38" s="61">
        <v>9.1</v>
      </c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</row>
    <row r="39" spans="1:43" s="133" customFormat="1" ht="21" customHeight="1">
      <c r="A39" s="144" t="s">
        <v>74</v>
      </c>
      <c r="B39" s="60">
        <v>132</v>
      </c>
      <c r="C39" s="60">
        <v>870</v>
      </c>
      <c r="D39" s="60">
        <v>1316843</v>
      </c>
      <c r="E39" s="60">
        <v>27</v>
      </c>
      <c r="F39" s="60">
        <v>180</v>
      </c>
      <c r="G39" s="60">
        <v>522073</v>
      </c>
      <c r="H39" s="60">
        <v>105</v>
      </c>
      <c r="I39" s="60">
        <v>690</v>
      </c>
      <c r="J39" s="60">
        <v>794770</v>
      </c>
      <c r="K39" s="60">
        <v>136</v>
      </c>
      <c r="L39" s="60">
        <v>810</v>
      </c>
      <c r="M39" s="60">
        <v>1290008</v>
      </c>
      <c r="N39" s="60" t="s">
        <v>290</v>
      </c>
      <c r="O39" s="61">
        <v>7.4</v>
      </c>
      <c r="P39" s="61">
        <v>2.1</v>
      </c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</row>
    <row r="40" spans="1:43" s="133" customFormat="1" ht="21" customHeight="1">
      <c r="A40" s="144" t="s">
        <v>75</v>
      </c>
      <c r="B40" s="60">
        <v>10</v>
      </c>
      <c r="C40" s="60">
        <v>103</v>
      </c>
      <c r="D40" s="60">
        <v>60626</v>
      </c>
      <c r="E40" s="60">
        <v>3</v>
      </c>
      <c r="F40" s="60">
        <v>32</v>
      </c>
      <c r="G40" s="60" t="s">
        <v>342</v>
      </c>
      <c r="H40" s="60">
        <v>7</v>
      </c>
      <c r="I40" s="60">
        <v>71</v>
      </c>
      <c r="J40" s="60" t="s">
        <v>342</v>
      </c>
      <c r="K40" s="60">
        <v>10</v>
      </c>
      <c r="L40" s="60">
        <v>87</v>
      </c>
      <c r="M40" s="60">
        <v>63818</v>
      </c>
      <c r="N40" s="61">
        <v>0</v>
      </c>
      <c r="O40" s="61">
        <v>18.4</v>
      </c>
      <c r="P40" s="60" t="s">
        <v>249</v>
      </c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</row>
    <row r="41" spans="1:43" s="133" customFormat="1" ht="21" customHeight="1">
      <c r="A41" s="144" t="s">
        <v>76</v>
      </c>
      <c r="B41" s="60">
        <v>323</v>
      </c>
      <c r="C41" s="60">
        <v>3672</v>
      </c>
      <c r="D41" s="60">
        <v>22949534</v>
      </c>
      <c r="E41" s="60">
        <v>215</v>
      </c>
      <c r="F41" s="60">
        <v>2794</v>
      </c>
      <c r="G41" s="60">
        <v>21523264</v>
      </c>
      <c r="H41" s="60">
        <v>108</v>
      </c>
      <c r="I41" s="60">
        <v>878</v>
      </c>
      <c r="J41" s="60">
        <v>1426270</v>
      </c>
      <c r="K41" s="60">
        <v>360</v>
      </c>
      <c r="L41" s="60">
        <v>4024</v>
      </c>
      <c r="M41" s="60">
        <v>24962732</v>
      </c>
      <c r="N41" s="60" t="s">
        <v>291</v>
      </c>
      <c r="O41" s="60" t="s">
        <v>253</v>
      </c>
      <c r="P41" s="60" t="s">
        <v>292</v>
      </c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</row>
    <row r="42" spans="1:43" s="133" customFormat="1" ht="21" customHeight="1">
      <c r="A42" s="144" t="s">
        <v>77</v>
      </c>
      <c r="B42" s="60">
        <v>171</v>
      </c>
      <c r="C42" s="60">
        <v>1943</v>
      </c>
      <c r="D42" s="60">
        <v>9803236</v>
      </c>
      <c r="E42" s="60">
        <v>87</v>
      </c>
      <c r="F42" s="60">
        <v>1363</v>
      </c>
      <c r="G42" s="60">
        <v>8767053</v>
      </c>
      <c r="H42" s="60">
        <v>84</v>
      </c>
      <c r="I42" s="60">
        <v>580</v>
      </c>
      <c r="J42" s="60">
        <v>1036183</v>
      </c>
      <c r="K42" s="60">
        <v>168</v>
      </c>
      <c r="L42" s="60">
        <v>2012</v>
      </c>
      <c r="M42" s="60">
        <v>12462061</v>
      </c>
      <c r="N42" s="61">
        <v>1.8</v>
      </c>
      <c r="O42" s="60" t="s">
        <v>293</v>
      </c>
      <c r="P42" s="60" t="s">
        <v>294</v>
      </c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</row>
    <row r="43" spans="1:43" s="133" customFormat="1" ht="21" customHeight="1">
      <c r="A43" s="144" t="s">
        <v>78</v>
      </c>
      <c r="B43" s="60">
        <v>41</v>
      </c>
      <c r="C43" s="60">
        <v>304</v>
      </c>
      <c r="D43" s="60">
        <v>560871</v>
      </c>
      <c r="E43" s="60">
        <v>12</v>
      </c>
      <c r="F43" s="60">
        <v>56</v>
      </c>
      <c r="G43" s="60">
        <v>161938</v>
      </c>
      <c r="H43" s="60">
        <v>29</v>
      </c>
      <c r="I43" s="60">
        <v>248</v>
      </c>
      <c r="J43" s="60">
        <v>398933</v>
      </c>
      <c r="K43" s="60">
        <v>41</v>
      </c>
      <c r="L43" s="60">
        <v>262</v>
      </c>
      <c r="M43" s="60">
        <v>477285</v>
      </c>
      <c r="N43" s="61">
        <v>0</v>
      </c>
      <c r="O43" s="61">
        <v>16</v>
      </c>
      <c r="P43" s="61">
        <v>17.5</v>
      </c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</row>
    <row r="44" spans="1:43" s="133" customFormat="1" ht="21" customHeight="1">
      <c r="A44" s="144" t="s">
        <v>79</v>
      </c>
      <c r="B44" s="60">
        <v>66</v>
      </c>
      <c r="C44" s="60">
        <v>420</v>
      </c>
      <c r="D44" s="60">
        <v>674629</v>
      </c>
      <c r="E44" s="60">
        <v>20</v>
      </c>
      <c r="F44" s="60">
        <v>105</v>
      </c>
      <c r="G44" s="60">
        <v>247149</v>
      </c>
      <c r="H44" s="60">
        <v>46</v>
      </c>
      <c r="I44" s="60">
        <v>315</v>
      </c>
      <c r="J44" s="60">
        <v>427480</v>
      </c>
      <c r="K44" s="60">
        <v>67</v>
      </c>
      <c r="L44" s="60">
        <v>423</v>
      </c>
      <c r="M44" s="60">
        <v>689551</v>
      </c>
      <c r="N44" s="60" t="s">
        <v>295</v>
      </c>
      <c r="O44" s="60" t="s">
        <v>296</v>
      </c>
      <c r="P44" s="60" t="s">
        <v>297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</row>
    <row r="45" spans="1:43" s="133" customFormat="1" ht="21" customHeight="1">
      <c r="A45" s="144" t="s">
        <v>80</v>
      </c>
      <c r="B45" s="60">
        <v>222</v>
      </c>
      <c r="C45" s="60">
        <v>2620</v>
      </c>
      <c r="D45" s="60">
        <v>9525131</v>
      </c>
      <c r="E45" s="60">
        <v>89</v>
      </c>
      <c r="F45" s="60">
        <v>1075</v>
      </c>
      <c r="G45" s="60">
        <v>5777610</v>
      </c>
      <c r="H45" s="60">
        <v>133</v>
      </c>
      <c r="I45" s="60">
        <v>1545</v>
      </c>
      <c r="J45" s="60">
        <v>3747521</v>
      </c>
      <c r="K45" s="60">
        <v>218</v>
      </c>
      <c r="L45" s="60">
        <v>2554</v>
      </c>
      <c r="M45" s="60">
        <v>9477812</v>
      </c>
      <c r="N45" s="61">
        <v>1.8</v>
      </c>
      <c r="O45" s="61">
        <v>2.6</v>
      </c>
      <c r="P45" s="61">
        <v>0.5</v>
      </c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</row>
    <row r="46" spans="1:43" s="133" customFormat="1" ht="21" customHeight="1">
      <c r="A46" s="144" t="s">
        <v>81</v>
      </c>
      <c r="B46" s="60">
        <v>50</v>
      </c>
      <c r="C46" s="60">
        <v>364</v>
      </c>
      <c r="D46" s="60">
        <v>426504</v>
      </c>
      <c r="E46" s="60">
        <v>8</v>
      </c>
      <c r="F46" s="60">
        <v>48</v>
      </c>
      <c r="G46" s="60">
        <v>114844</v>
      </c>
      <c r="H46" s="60">
        <v>42</v>
      </c>
      <c r="I46" s="60">
        <v>316</v>
      </c>
      <c r="J46" s="60">
        <v>311660</v>
      </c>
      <c r="K46" s="60">
        <v>58</v>
      </c>
      <c r="L46" s="60">
        <v>303</v>
      </c>
      <c r="M46" s="60">
        <v>681961</v>
      </c>
      <c r="N46" s="60" t="s">
        <v>284</v>
      </c>
      <c r="O46" s="61">
        <v>20.1</v>
      </c>
      <c r="P46" s="60" t="s">
        <v>298</v>
      </c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</row>
    <row r="47" spans="1:43" s="133" customFormat="1" ht="21" customHeight="1">
      <c r="A47" s="144" t="s">
        <v>82</v>
      </c>
      <c r="B47" s="60">
        <v>109</v>
      </c>
      <c r="C47" s="60">
        <v>680</v>
      </c>
      <c r="D47" s="60">
        <v>1946737</v>
      </c>
      <c r="E47" s="60">
        <v>18</v>
      </c>
      <c r="F47" s="60">
        <v>190</v>
      </c>
      <c r="G47" s="60">
        <v>1130801</v>
      </c>
      <c r="H47" s="60">
        <v>91</v>
      </c>
      <c r="I47" s="60">
        <v>490</v>
      </c>
      <c r="J47" s="60">
        <v>815936</v>
      </c>
      <c r="K47" s="60">
        <v>116</v>
      </c>
      <c r="L47" s="60">
        <v>683</v>
      </c>
      <c r="M47" s="60">
        <v>2119448</v>
      </c>
      <c r="N47" s="60" t="s">
        <v>299</v>
      </c>
      <c r="O47" s="60" t="s">
        <v>269</v>
      </c>
      <c r="P47" s="60" t="s">
        <v>292</v>
      </c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</row>
    <row r="48" spans="1:43" s="133" customFormat="1" ht="21" customHeight="1">
      <c r="A48" s="144" t="s">
        <v>83</v>
      </c>
      <c r="B48" s="60">
        <v>287</v>
      </c>
      <c r="C48" s="60">
        <v>2265</v>
      </c>
      <c r="D48" s="60">
        <v>7290102</v>
      </c>
      <c r="E48" s="60">
        <v>181</v>
      </c>
      <c r="F48" s="60">
        <v>1461</v>
      </c>
      <c r="G48" s="60">
        <v>5795860</v>
      </c>
      <c r="H48" s="60">
        <v>106</v>
      </c>
      <c r="I48" s="60">
        <v>804</v>
      </c>
      <c r="J48" s="60">
        <v>1494242</v>
      </c>
      <c r="K48" s="60">
        <v>309</v>
      </c>
      <c r="L48" s="60">
        <v>2293</v>
      </c>
      <c r="M48" s="60">
        <v>7198866</v>
      </c>
      <c r="N48" s="60" t="s">
        <v>300</v>
      </c>
      <c r="O48" s="60" t="s">
        <v>301</v>
      </c>
      <c r="P48" s="61">
        <v>1.3</v>
      </c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</row>
    <row r="49" spans="1:43" s="133" customFormat="1" ht="21" customHeight="1">
      <c r="A49" s="144" t="s">
        <v>84</v>
      </c>
      <c r="B49" s="60">
        <v>35</v>
      </c>
      <c r="C49" s="60">
        <v>230</v>
      </c>
      <c r="D49" s="60">
        <v>747691</v>
      </c>
      <c r="E49" s="60">
        <v>22</v>
      </c>
      <c r="F49" s="60">
        <v>161</v>
      </c>
      <c r="G49" s="60">
        <v>630676</v>
      </c>
      <c r="H49" s="60">
        <v>13</v>
      </c>
      <c r="I49" s="60">
        <v>69</v>
      </c>
      <c r="J49" s="60">
        <v>117015</v>
      </c>
      <c r="K49" s="60">
        <v>48</v>
      </c>
      <c r="L49" s="60">
        <v>303</v>
      </c>
      <c r="M49" s="60">
        <v>1438934</v>
      </c>
      <c r="N49" s="60" t="s">
        <v>302</v>
      </c>
      <c r="O49" s="60" t="s">
        <v>303</v>
      </c>
      <c r="P49" s="60" t="s">
        <v>304</v>
      </c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</row>
    <row r="50" spans="1:43" s="133" customFormat="1" ht="21" customHeight="1">
      <c r="A50" s="144" t="s">
        <v>85</v>
      </c>
      <c r="B50" s="60">
        <v>59</v>
      </c>
      <c r="C50" s="60">
        <v>416</v>
      </c>
      <c r="D50" s="60">
        <v>577517</v>
      </c>
      <c r="E50" s="60">
        <v>12</v>
      </c>
      <c r="F50" s="60">
        <v>60</v>
      </c>
      <c r="G50" s="60">
        <v>167147</v>
      </c>
      <c r="H50" s="60">
        <v>47</v>
      </c>
      <c r="I50" s="60">
        <v>356</v>
      </c>
      <c r="J50" s="60">
        <v>410370</v>
      </c>
      <c r="K50" s="60">
        <v>71</v>
      </c>
      <c r="L50" s="60">
        <v>453</v>
      </c>
      <c r="M50" s="60">
        <v>678968</v>
      </c>
      <c r="N50" s="60" t="s">
        <v>305</v>
      </c>
      <c r="O50" s="60" t="s">
        <v>306</v>
      </c>
      <c r="P50" s="60" t="s">
        <v>263</v>
      </c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</row>
    <row r="51" spans="1:43" s="133" customFormat="1" ht="21" customHeight="1">
      <c r="A51" s="144" t="s">
        <v>86</v>
      </c>
      <c r="B51" s="60">
        <v>25</v>
      </c>
      <c r="C51" s="60">
        <v>187</v>
      </c>
      <c r="D51" s="60">
        <v>136952</v>
      </c>
      <c r="E51" s="60">
        <v>1</v>
      </c>
      <c r="F51" s="60">
        <v>6</v>
      </c>
      <c r="G51" s="60" t="s">
        <v>342</v>
      </c>
      <c r="H51" s="60">
        <v>24</v>
      </c>
      <c r="I51" s="60">
        <v>181</v>
      </c>
      <c r="J51" s="60" t="s">
        <v>342</v>
      </c>
      <c r="K51" s="60">
        <v>32</v>
      </c>
      <c r="L51" s="60">
        <v>211</v>
      </c>
      <c r="M51" s="60">
        <v>166923</v>
      </c>
      <c r="N51" s="60" t="s">
        <v>233</v>
      </c>
      <c r="O51" s="60" t="s">
        <v>307</v>
      </c>
      <c r="P51" s="60" t="s">
        <v>308</v>
      </c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</row>
    <row r="52" spans="1:43" s="133" customFormat="1" ht="21" customHeight="1">
      <c r="A52" s="144" t="s">
        <v>87</v>
      </c>
      <c r="B52" s="60">
        <v>35</v>
      </c>
      <c r="C52" s="60">
        <v>251</v>
      </c>
      <c r="D52" s="60">
        <v>486441</v>
      </c>
      <c r="E52" s="60">
        <v>7</v>
      </c>
      <c r="F52" s="60">
        <v>23</v>
      </c>
      <c r="G52" s="60">
        <v>77282</v>
      </c>
      <c r="H52" s="60">
        <v>28</v>
      </c>
      <c r="I52" s="60">
        <v>228</v>
      </c>
      <c r="J52" s="60">
        <v>409159</v>
      </c>
      <c r="K52" s="60">
        <v>39</v>
      </c>
      <c r="L52" s="60">
        <v>237</v>
      </c>
      <c r="M52" s="60">
        <v>453839</v>
      </c>
      <c r="N52" s="60" t="s">
        <v>291</v>
      </c>
      <c r="O52" s="61">
        <v>5.9</v>
      </c>
      <c r="P52" s="61">
        <v>7.2</v>
      </c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</row>
    <row r="53" spans="1:43" s="133" customFormat="1" ht="21" customHeight="1">
      <c r="A53" s="144" t="s">
        <v>315</v>
      </c>
      <c r="B53" s="60">
        <v>38</v>
      </c>
      <c r="C53" s="60">
        <v>463</v>
      </c>
      <c r="D53" s="60">
        <v>639914</v>
      </c>
      <c r="E53" s="60" t="s">
        <v>316</v>
      </c>
      <c r="F53" s="60" t="s">
        <v>316</v>
      </c>
      <c r="G53" s="60" t="s">
        <v>316</v>
      </c>
      <c r="H53" s="60">
        <v>38</v>
      </c>
      <c r="I53" s="60">
        <v>463</v>
      </c>
      <c r="J53" s="60">
        <v>639914</v>
      </c>
      <c r="K53" s="60">
        <v>38</v>
      </c>
      <c r="L53" s="60">
        <v>462</v>
      </c>
      <c r="M53" s="60">
        <v>535440</v>
      </c>
      <c r="N53" s="61">
        <v>0</v>
      </c>
      <c r="O53" s="61">
        <v>0.2</v>
      </c>
      <c r="P53" s="61">
        <v>19.5</v>
      </c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</row>
    <row r="54" spans="1:43" s="133" customFormat="1" ht="21" customHeight="1">
      <c r="A54" s="144" t="s">
        <v>88</v>
      </c>
      <c r="B54" s="60">
        <v>45</v>
      </c>
      <c r="C54" s="60">
        <v>412</v>
      </c>
      <c r="D54" s="60">
        <v>854377</v>
      </c>
      <c r="E54" s="60">
        <v>7</v>
      </c>
      <c r="F54" s="60">
        <v>32</v>
      </c>
      <c r="G54" s="60">
        <v>64315</v>
      </c>
      <c r="H54" s="60">
        <v>38</v>
      </c>
      <c r="I54" s="60">
        <v>380</v>
      </c>
      <c r="J54" s="60">
        <v>790062</v>
      </c>
      <c r="K54" s="60">
        <v>47</v>
      </c>
      <c r="L54" s="60">
        <v>438</v>
      </c>
      <c r="M54" s="60">
        <v>590220</v>
      </c>
      <c r="N54" s="60" t="s">
        <v>309</v>
      </c>
      <c r="O54" s="60" t="s">
        <v>310</v>
      </c>
      <c r="P54" s="61">
        <v>44.8</v>
      </c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</row>
    <row r="55" spans="1:43" s="133" customFormat="1" ht="21" customHeight="1">
      <c r="A55" s="144" t="s">
        <v>317</v>
      </c>
      <c r="B55" s="60">
        <v>58</v>
      </c>
      <c r="C55" s="60">
        <v>359</v>
      </c>
      <c r="D55" s="60">
        <v>435815</v>
      </c>
      <c r="E55" s="60">
        <v>7</v>
      </c>
      <c r="F55" s="60">
        <v>24</v>
      </c>
      <c r="G55" s="60">
        <v>28921</v>
      </c>
      <c r="H55" s="60">
        <v>51</v>
      </c>
      <c r="I55" s="60">
        <v>335</v>
      </c>
      <c r="J55" s="60">
        <v>406894</v>
      </c>
      <c r="K55" s="60">
        <v>55</v>
      </c>
      <c r="L55" s="60">
        <v>338</v>
      </c>
      <c r="M55" s="60">
        <v>425476</v>
      </c>
      <c r="N55" s="61">
        <v>5.5</v>
      </c>
      <c r="O55" s="61">
        <v>6.2</v>
      </c>
      <c r="P55" s="61">
        <v>2.4</v>
      </c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</row>
    <row r="56" spans="1:43" s="133" customFormat="1" ht="21" customHeight="1">
      <c r="A56" s="144" t="s">
        <v>89</v>
      </c>
      <c r="B56" s="60">
        <v>19</v>
      </c>
      <c r="C56" s="60">
        <v>85</v>
      </c>
      <c r="D56" s="60">
        <v>86961</v>
      </c>
      <c r="E56" s="101">
        <v>2</v>
      </c>
      <c r="F56" s="60">
        <v>8</v>
      </c>
      <c r="G56" s="60" t="s">
        <v>342</v>
      </c>
      <c r="H56" s="101">
        <v>17</v>
      </c>
      <c r="I56" s="60">
        <v>77</v>
      </c>
      <c r="J56" s="60" t="s">
        <v>342</v>
      </c>
      <c r="K56" s="60">
        <v>28</v>
      </c>
      <c r="L56" s="60">
        <v>84</v>
      </c>
      <c r="M56" s="60">
        <v>104402</v>
      </c>
      <c r="N56" s="60" t="s">
        <v>311</v>
      </c>
      <c r="O56" s="61">
        <v>1.2</v>
      </c>
      <c r="P56" s="60" t="s">
        <v>312</v>
      </c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</row>
    <row r="57" spans="1:43" s="133" customFormat="1" ht="21" customHeight="1">
      <c r="A57" s="144" t="s">
        <v>90</v>
      </c>
      <c r="B57" s="60">
        <v>16</v>
      </c>
      <c r="C57" s="60">
        <v>93</v>
      </c>
      <c r="D57" s="60">
        <v>68245</v>
      </c>
      <c r="E57" s="101">
        <v>4</v>
      </c>
      <c r="F57" s="101">
        <v>36</v>
      </c>
      <c r="G57" s="101">
        <v>30723</v>
      </c>
      <c r="H57" s="101">
        <v>12</v>
      </c>
      <c r="I57" s="101">
        <v>57</v>
      </c>
      <c r="J57" s="101">
        <v>37522</v>
      </c>
      <c r="K57" s="60">
        <v>17</v>
      </c>
      <c r="L57" s="60">
        <v>72</v>
      </c>
      <c r="M57" s="60">
        <v>92899</v>
      </c>
      <c r="N57" s="60" t="s">
        <v>310</v>
      </c>
      <c r="O57" s="61">
        <v>29.2</v>
      </c>
      <c r="P57" s="60" t="s">
        <v>313</v>
      </c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</row>
    <row r="58" spans="1:43" s="133" customFormat="1" ht="4.5" customHeight="1" thickBot="1">
      <c r="A58" s="78"/>
      <c r="B58" s="134" t="s">
        <v>318</v>
      </c>
      <c r="C58" s="134" t="s">
        <v>318</v>
      </c>
      <c r="D58" s="134" t="s">
        <v>318</v>
      </c>
      <c r="E58" s="134" t="s">
        <v>318</v>
      </c>
      <c r="F58" s="134" t="s">
        <v>318</v>
      </c>
      <c r="G58" s="134" t="s">
        <v>318</v>
      </c>
      <c r="H58" s="134" t="s">
        <v>318</v>
      </c>
      <c r="I58" s="134" t="s">
        <v>318</v>
      </c>
      <c r="J58" s="134" t="s">
        <v>318</v>
      </c>
      <c r="K58" s="134"/>
      <c r="L58" s="134"/>
      <c r="M58" s="134"/>
      <c r="N58" s="135"/>
      <c r="O58" s="136"/>
      <c r="P58" s="136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</row>
    <row r="59" spans="1:43" s="133" customFormat="1" ht="12.75">
      <c r="A59" s="6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  <c r="O59" s="139"/>
      <c r="P59" s="139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</row>
    <row r="60" spans="1:43" s="133" customFormat="1" ht="12.75">
      <c r="A60" s="6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8"/>
      <c r="O60" s="139"/>
      <c r="P60" s="139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</row>
    <row r="61" spans="1:43" s="133" customFormat="1" ht="12.75">
      <c r="A61" s="79" t="s">
        <v>319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8"/>
      <c r="O61" s="139"/>
      <c r="P61" s="139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</row>
    <row r="62" spans="1:43" s="133" customFormat="1" ht="12.75">
      <c r="A62" s="79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39"/>
      <c r="P62" s="139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</row>
    <row r="63" spans="1:43" s="133" customFormat="1" ht="12.75">
      <c r="A63" s="79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8"/>
      <c r="O63" s="139"/>
      <c r="P63" s="139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</row>
    <row r="64" spans="1:43" s="133" customFormat="1" ht="12.75">
      <c r="A64" s="79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8"/>
      <c r="O64" s="139"/>
      <c r="P64" s="139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</row>
    <row r="65" spans="1:43" s="133" customFormat="1" ht="12.75">
      <c r="A65" s="79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8"/>
      <c r="O65" s="139"/>
      <c r="P65" s="139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</row>
    <row r="66" spans="1:43" s="133" customFormat="1" ht="12.75">
      <c r="A66" s="79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8"/>
      <c r="O66" s="139"/>
      <c r="P66" s="139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</row>
    <row r="67" spans="1:43" s="133" customFormat="1" ht="12.75">
      <c r="A67" s="79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8"/>
      <c r="O67" s="139"/>
      <c r="P67" s="139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</row>
    <row r="68" spans="1:43" s="133" customFormat="1" ht="12.75">
      <c r="A68" s="79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8"/>
      <c r="O68" s="139"/>
      <c r="P68" s="139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</row>
    <row r="69" spans="1:43" s="133" customFormat="1" ht="12.75">
      <c r="A69" s="79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8"/>
      <c r="O69" s="139"/>
      <c r="P69" s="139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</row>
    <row r="70" spans="1:43" s="133" customFormat="1" ht="12.75">
      <c r="A70" s="79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8"/>
      <c r="O70" s="139"/>
      <c r="P70" s="139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</row>
    <row r="71" spans="1:43" s="133" customFormat="1" ht="12.75">
      <c r="A71" s="79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8"/>
      <c r="O71" s="139"/>
      <c r="P71" s="139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</row>
    <row r="72" spans="1:43" s="133" customFormat="1" ht="12.75">
      <c r="A72" s="79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8"/>
      <c r="O72" s="139"/>
      <c r="P72" s="139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</row>
    <row r="73" spans="1:43" s="133" customFormat="1" ht="12.75">
      <c r="A73" s="79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8"/>
      <c r="O73" s="139"/>
      <c r="P73" s="139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</row>
    <row r="74" spans="1:43" s="133" customFormat="1" ht="12.75">
      <c r="A74" s="79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8"/>
      <c r="O74" s="139"/>
      <c r="P74" s="139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</row>
    <row r="75" spans="1:43" s="133" customFormat="1" ht="12.75">
      <c r="A75" s="79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8"/>
      <c r="O75" s="139"/>
      <c r="P75" s="139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</row>
    <row r="76" spans="1:43" s="133" customFormat="1" ht="12.75">
      <c r="A76" s="79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8"/>
      <c r="O76" s="139"/>
      <c r="P76" s="139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</row>
    <row r="77" spans="1:43" s="133" customFormat="1" ht="12.75">
      <c r="A77" s="79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8"/>
      <c r="O77" s="139"/>
      <c r="P77" s="139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</row>
    <row r="78" spans="1:43" s="133" customFormat="1" ht="12.75">
      <c r="A78" s="79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8"/>
      <c r="O78" s="139"/>
      <c r="P78" s="139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</row>
    <row r="79" spans="1:43" s="133" customFormat="1" ht="12.75">
      <c r="A79" s="79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8"/>
      <c r="O79" s="139"/>
      <c r="P79" s="139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</row>
    <row r="80" spans="1:43" s="133" customFormat="1" ht="12.75">
      <c r="A80" s="79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8"/>
      <c r="O80" s="139"/>
      <c r="P80" s="139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</row>
    <row r="81" spans="1:43" s="133" customFormat="1" ht="12.75">
      <c r="A81" s="79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8"/>
      <c r="O81" s="139"/>
      <c r="P81" s="139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</row>
    <row r="82" spans="1:43" s="133" customFormat="1" ht="12.75">
      <c r="A82" s="79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8"/>
      <c r="O82" s="139"/>
      <c r="P82" s="139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</row>
    <row r="83" spans="1:43" s="133" customFormat="1" ht="12.75">
      <c r="A83" s="79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8"/>
      <c r="O83" s="139"/>
      <c r="P83" s="139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</row>
    <row r="84" spans="1:43" s="133" customFormat="1" ht="12.75">
      <c r="A84" s="79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8"/>
      <c r="O84" s="139"/>
      <c r="P84" s="139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</row>
    <row r="85" spans="1:43" s="133" customFormat="1" ht="12.75">
      <c r="A85" s="79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8"/>
      <c r="O85" s="139"/>
      <c r="P85" s="139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</row>
    <row r="86" spans="1:43" s="133" customFormat="1" ht="12.75">
      <c r="A86" s="79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1"/>
      <c r="O86" s="142"/>
      <c r="P86" s="142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</row>
    <row r="87" spans="1:43" s="133" customFormat="1" ht="12.75">
      <c r="A87" s="79"/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1"/>
      <c r="O87" s="142"/>
      <c r="P87" s="142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</row>
    <row r="88" spans="1:43" s="133" customFormat="1" ht="12.75">
      <c r="A88" s="7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1"/>
      <c r="O88" s="142"/>
      <c r="P88" s="142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</row>
    <row r="89" spans="1:43" s="133" customFormat="1" ht="12.75">
      <c r="A89" s="7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1"/>
      <c r="O89" s="142"/>
      <c r="P89" s="142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</row>
    <row r="90" spans="1:43" s="133" customFormat="1" ht="12.75">
      <c r="A90" s="79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1"/>
      <c r="O90" s="142"/>
      <c r="P90" s="142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</row>
    <row r="91" spans="1:43" s="133" customFormat="1" ht="12.75">
      <c r="A91" s="79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1"/>
      <c r="O91" s="142"/>
      <c r="P91" s="142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</row>
    <row r="92" spans="1:43" s="133" customFormat="1" ht="12.75">
      <c r="A92" s="79"/>
      <c r="B92" s="14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1"/>
      <c r="O92" s="142"/>
      <c r="P92" s="142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</row>
    <row r="93" spans="1:43" s="133" customFormat="1" ht="12.75">
      <c r="A93" s="79"/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1"/>
      <c r="O93" s="142"/>
      <c r="P93" s="142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</row>
    <row r="94" spans="1:43" s="133" customFormat="1" ht="12.75">
      <c r="A94" s="79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1"/>
      <c r="O94" s="142"/>
      <c r="P94" s="142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</row>
    <row r="95" spans="1:43" s="133" customFormat="1" ht="12.75">
      <c r="A95" s="79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1"/>
      <c r="O95" s="142"/>
      <c r="P95" s="142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</row>
    <row r="96" spans="1:43" s="133" customFormat="1" ht="12.75">
      <c r="A96" s="79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1"/>
      <c r="O96" s="142"/>
      <c r="P96" s="142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</row>
    <row r="97" spans="1:43" s="133" customFormat="1" ht="12.75">
      <c r="A97" s="79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1"/>
      <c r="O97" s="142"/>
      <c r="P97" s="142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</row>
    <row r="98" spans="1:43" s="133" customFormat="1" ht="12.75">
      <c r="A98" s="79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1"/>
      <c r="O98" s="142"/>
      <c r="P98" s="142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</row>
    <row r="99" spans="1:43" s="133" customFormat="1" ht="11.25">
      <c r="A99" s="83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1"/>
      <c r="O99" s="142"/>
      <c r="P99" s="142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</row>
    <row r="100" spans="1:43" s="133" customFormat="1" ht="11.25">
      <c r="A100" s="83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1"/>
      <c r="O100" s="142"/>
      <c r="P100" s="142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</row>
    <row r="101" spans="1:43" s="133" customFormat="1" ht="11.25">
      <c r="A101" s="83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1"/>
      <c r="O101" s="142"/>
      <c r="P101" s="142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</row>
    <row r="102" spans="1:43" s="133" customFormat="1" ht="11.25">
      <c r="A102" s="83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1"/>
      <c r="O102" s="142"/>
      <c r="P102" s="142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</row>
    <row r="103" spans="1:43" s="133" customFormat="1" ht="11.25">
      <c r="A103" s="83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1"/>
      <c r="O103" s="142"/>
      <c r="P103" s="142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</row>
    <row r="104" spans="1:43" s="133" customFormat="1" ht="11.25">
      <c r="A104" s="83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1"/>
      <c r="O104" s="142"/>
      <c r="P104" s="142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</row>
    <row r="105" spans="1:43" s="133" customFormat="1" ht="11.25">
      <c r="A105" s="83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1"/>
      <c r="O105" s="142"/>
      <c r="P105" s="142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</row>
    <row r="106" spans="1:43" s="133" customFormat="1" ht="11.25">
      <c r="A106" s="83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1"/>
      <c r="O106" s="142"/>
      <c r="P106" s="142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</row>
    <row r="107" spans="1:43" s="133" customFormat="1" ht="11.25">
      <c r="A107" s="83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1"/>
      <c r="O107" s="142"/>
      <c r="P107" s="142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</row>
    <row r="108" spans="1:43" s="133" customFormat="1" ht="11.25">
      <c r="A108" s="83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1"/>
      <c r="O108" s="142"/>
      <c r="P108" s="142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</row>
    <row r="109" spans="1:43" s="133" customFormat="1" ht="11.25">
      <c r="A109" s="83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1"/>
      <c r="O109" s="142"/>
      <c r="P109" s="142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</row>
    <row r="110" spans="1:43" s="77" customFormat="1" ht="11.25">
      <c r="A110" s="83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1"/>
      <c r="O110" s="82"/>
      <c r="P110" s="82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</row>
    <row r="111" spans="1:43" s="77" customFormat="1" ht="11.25">
      <c r="A111" s="83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1"/>
      <c r="O111" s="82"/>
      <c r="P111" s="82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</row>
    <row r="112" spans="1:43" s="77" customFormat="1" ht="11.25">
      <c r="A112" s="83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1"/>
      <c r="O112" s="82"/>
      <c r="P112" s="82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</row>
    <row r="113" spans="1:43" s="77" customFormat="1" ht="11.25">
      <c r="A113" s="83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1"/>
      <c r="O113" s="82"/>
      <c r="P113" s="82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</row>
    <row r="114" spans="1:43" s="77" customFormat="1" ht="11.25">
      <c r="A114" s="83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1"/>
      <c r="O114" s="82"/>
      <c r="P114" s="82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</row>
    <row r="115" spans="1:43" s="77" customFormat="1" ht="11.25">
      <c r="A115" s="83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1"/>
      <c r="O115" s="82"/>
      <c r="P115" s="82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</row>
    <row r="116" spans="1:43" s="77" customFormat="1" ht="11.25">
      <c r="A116" s="83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1"/>
      <c r="O116" s="82"/>
      <c r="P116" s="82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</row>
    <row r="117" spans="1:43" s="77" customFormat="1" ht="11.25">
      <c r="A117" s="83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1"/>
      <c r="O117" s="82"/>
      <c r="P117" s="82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</row>
    <row r="118" spans="1:43" s="77" customFormat="1" ht="11.25">
      <c r="A118" s="83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1"/>
      <c r="O118" s="82"/>
      <c r="P118" s="82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</row>
  </sheetData>
  <mergeCells count="9">
    <mergeCell ref="A1:P1"/>
    <mergeCell ref="K4:M4"/>
    <mergeCell ref="N4:P4"/>
    <mergeCell ref="B4:D4"/>
    <mergeCell ref="A4:A5"/>
    <mergeCell ref="E4:G4"/>
    <mergeCell ref="H4:J4"/>
    <mergeCell ref="M3:P3"/>
    <mergeCell ref="H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A2" sqref="A2:B2"/>
    </sheetView>
  </sheetViews>
  <sheetFormatPr defaultColWidth="9.00390625" defaultRowHeight="13.5"/>
  <cols>
    <col min="1" max="1" width="0.5" style="64" customWidth="1"/>
    <col min="2" max="2" width="1.75390625" style="64" customWidth="1"/>
    <col min="3" max="3" width="10.625" style="64" customWidth="1"/>
    <col min="4" max="4" width="0.5" style="64" customWidth="1"/>
    <col min="5" max="6" width="8.125" style="57" customWidth="1"/>
    <col min="7" max="7" width="12.125" style="57" customWidth="1"/>
    <col min="8" max="9" width="7.00390625" style="65" customWidth="1"/>
    <col min="10" max="10" width="8.875" style="65" customWidth="1"/>
    <col min="11" max="12" width="8.125" style="64" customWidth="1"/>
    <col min="13" max="13" width="12.125" style="64" customWidth="1"/>
    <col min="14" max="15" width="7.00390625" style="64" customWidth="1"/>
    <col min="16" max="16" width="8.875" style="64" customWidth="1"/>
    <col min="17" max="16384" width="9.00390625" style="47" customWidth="1"/>
  </cols>
  <sheetData>
    <row r="1" spans="1:16" s="14" customFormat="1" ht="19.5" customHeight="1">
      <c r="A1" s="194" t="s">
        <v>341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s="2" customFormat="1" ht="6" customHeight="1">
      <c r="A2" s="4"/>
      <c r="B2" s="4"/>
      <c r="C2" s="4"/>
      <c r="D2" s="4"/>
      <c r="E2" s="3"/>
      <c r="F2" s="3"/>
      <c r="G2" s="3"/>
      <c r="H2" s="12"/>
      <c r="I2" s="12"/>
      <c r="J2" s="12"/>
      <c r="K2" s="4"/>
      <c r="L2" s="4"/>
      <c r="M2" s="4"/>
      <c r="N2" s="4"/>
      <c r="O2" s="4"/>
      <c r="P2" s="4"/>
    </row>
    <row r="3" spans="1:16" s="2" customFormat="1" ht="15" customHeight="1" thickBot="1">
      <c r="A3" s="156"/>
      <c r="B3" s="156"/>
      <c r="C3" s="156"/>
      <c r="D3" s="156"/>
      <c r="E3" s="157"/>
      <c r="F3" s="157"/>
      <c r="G3" s="157"/>
      <c r="H3" s="158"/>
      <c r="I3" s="158"/>
      <c r="J3" s="159"/>
      <c r="K3" s="159"/>
      <c r="L3" s="159"/>
      <c r="M3" s="177" t="s">
        <v>146</v>
      </c>
      <c r="N3" s="177"/>
      <c r="O3" s="177"/>
      <c r="P3" s="177"/>
    </row>
    <row r="4" spans="1:16" ht="21.75" customHeight="1">
      <c r="A4" s="211"/>
      <c r="B4" s="211" t="s">
        <v>339</v>
      </c>
      <c r="C4" s="211"/>
      <c r="D4" s="45"/>
      <c r="E4" s="208" t="s">
        <v>222</v>
      </c>
      <c r="F4" s="209"/>
      <c r="G4" s="209"/>
      <c r="H4" s="209"/>
      <c r="I4" s="209"/>
      <c r="J4" s="210"/>
      <c r="K4" s="210" t="s">
        <v>326</v>
      </c>
      <c r="L4" s="215"/>
      <c r="M4" s="215"/>
      <c r="N4" s="215"/>
      <c r="O4" s="215"/>
      <c r="P4" s="215"/>
    </row>
    <row r="5" spans="1:16" ht="21.75" customHeight="1">
      <c r="A5" s="211"/>
      <c r="B5" s="211"/>
      <c r="C5" s="211"/>
      <c r="D5" s="45"/>
      <c r="E5" s="213" t="s">
        <v>135</v>
      </c>
      <c r="F5" s="214"/>
      <c r="G5" s="214"/>
      <c r="H5" s="216" t="s">
        <v>136</v>
      </c>
      <c r="I5" s="216"/>
      <c r="J5" s="216"/>
      <c r="K5" s="213" t="s">
        <v>135</v>
      </c>
      <c r="L5" s="214"/>
      <c r="M5" s="214"/>
      <c r="N5" s="216" t="s">
        <v>136</v>
      </c>
      <c r="O5" s="216"/>
      <c r="P5" s="217"/>
    </row>
    <row r="6" spans="1:16" ht="36" customHeight="1">
      <c r="A6" s="212"/>
      <c r="B6" s="212"/>
      <c r="C6" s="212"/>
      <c r="D6" s="46"/>
      <c r="E6" s="48" t="s">
        <v>144</v>
      </c>
      <c r="F6" s="49" t="s">
        <v>145</v>
      </c>
      <c r="G6" s="49" t="s">
        <v>118</v>
      </c>
      <c r="H6" s="48" t="s">
        <v>144</v>
      </c>
      <c r="I6" s="49" t="s">
        <v>145</v>
      </c>
      <c r="J6" s="50" t="s">
        <v>118</v>
      </c>
      <c r="K6" s="48" t="s">
        <v>144</v>
      </c>
      <c r="L6" s="49" t="s">
        <v>145</v>
      </c>
      <c r="M6" s="49" t="s">
        <v>118</v>
      </c>
      <c r="N6" s="48" t="s">
        <v>144</v>
      </c>
      <c r="O6" s="49" t="s">
        <v>145</v>
      </c>
      <c r="P6" s="51" t="s">
        <v>118</v>
      </c>
    </row>
    <row r="7" spans="1:16" s="35" customFormat="1" ht="5.25" customHeight="1">
      <c r="A7" s="52"/>
      <c r="B7" s="52"/>
      <c r="C7" s="52"/>
      <c r="D7" s="53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42"/>
    </row>
    <row r="8" spans="1:16" s="18" customFormat="1" ht="21" customHeight="1">
      <c r="A8" s="151"/>
      <c r="B8" s="151" t="s">
        <v>327</v>
      </c>
      <c r="C8" s="151"/>
      <c r="D8" s="120"/>
      <c r="E8" s="6">
        <v>30909</v>
      </c>
      <c r="F8" s="6">
        <v>191204</v>
      </c>
      <c r="G8" s="6">
        <v>523401716</v>
      </c>
      <c r="H8" s="152">
        <v>100</v>
      </c>
      <c r="I8" s="152">
        <v>100</v>
      </c>
      <c r="J8" s="152">
        <v>100</v>
      </c>
      <c r="K8" s="6">
        <v>29231</v>
      </c>
      <c r="L8" s="6">
        <v>182493</v>
      </c>
      <c r="M8" s="6">
        <v>491814315</v>
      </c>
      <c r="N8" s="152">
        <v>100</v>
      </c>
      <c r="O8" s="152">
        <v>100</v>
      </c>
      <c r="P8" s="153">
        <v>100</v>
      </c>
    </row>
    <row r="9" spans="1:16" s="18" customFormat="1" ht="21" customHeight="1">
      <c r="A9" s="151"/>
      <c r="B9" s="151" t="s">
        <v>324</v>
      </c>
      <c r="C9" s="151"/>
      <c r="D9" s="120"/>
      <c r="E9" s="6">
        <v>21347</v>
      </c>
      <c r="F9" s="6">
        <v>137004</v>
      </c>
      <c r="G9" s="6">
        <v>398796396</v>
      </c>
      <c r="H9" s="152">
        <v>69.1</v>
      </c>
      <c r="I9" s="152">
        <v>71.7</v>
      </c>
      <c r="J9" s="152">
        <v>76.2</v>
      </c>
      <c r="K9" s="6">
        <v>23131</v>
      </c>
      <c r="L9" s="6">
        <v>146493</v>
      </c>
      <c r="M9" s="6">
        <v>401976929</v>
      </c>
      <c r="N9" s="152">
        <v>79.1317436967603</v>
      </c>
      <c r="O9" s="152">
        <v>80.2732159589683</v>
      </c>
      <c r="P9" s="152">
        <v>81.73347475662639</v>
      </c>
    </row>
    <row r="10" spans="1:16" ht="21" customHeight="1">
      <c r="A10" s="55"/>
      <c r="B10" s="55"/>
      <c r="C10" s="59" t="s">
        <v>152</v>
      </c>
      <c r="D10" s="56"/>
      <c r="E10" s="57">
        <v>7649</v>
      </c>
      <c r="F10" s="57">
        <v>51544</v>
      </c>
      <c r="G10" s="57">
        <v>189181303</v>
      </c>
      <c r="H10" s="58">
        <v>24.7</v>
      </c>
      <c r="I10" s="58">
        <v>27</v>
      </c>
      <c r="J10" s="58">
        <v>36.1</v>
      </c>
      <c r="K10" s="57">
        <v>7003</v>
      </c>
      <c r="L10" s="57">
        <v>47632</v>
      </c>
      <c r="M10" s="57">
        <v>171063702</v>
      </c>
      <c r="N10" s="58">
        <v>23.957442441243884</v>
      </c>
      <c r="O10" s="58">
        <v>26.1007271511784</v>
      </c>
      <c r="P10" s="58">
        <v>34.782172210664505</v>
      </c>
    </row>
    <row r="11" spans="1:16" ht="21" customHeight="1">
      <c r="A11" s="55"/>
      <c r="B11" s="55"/>
      <c r="C11" s="59" t="s">
        <v>153</v>
      </c>
      <c r="D11" s="56"/>
      <c r="E11" s="57">
        <v>2397</v>
      </c>
      <c r="F11" s="57">
        <v>14937</v>
      </c>
      <c r="G11" s="57">
        <v>42581819</v>
      </c>
      <c r="H11" s="58">
        <v>7.8</v>
      </c>
      <c r="I11" s="58">
        <v>7.8</v>
      </c>
      <c r="J11" s="58">
        <v>8.1</v>
      </c>
      <c r="K11" s="57">
        <v>2262</v>
      </c>
      <c r="L11" s="57">
        <v>14453</v>
      </c>
      <c r="M11" s="57">
        <v>42170982</v>
      </c>
      <c r="N11" s="58">
        <v>7.738359960316103</v>
      </c>
      <c r="O11" s="58">
        <v>7.91975582625087</v>
      </c>
      <c r="P11" s="58">
        <v>8.574573922273897</v>
      </c>
    </row>
    <row r="12" spans="1:16" ht="21" customHeight="1">
      <c r="A12" s="55"/>
      <c r="B12" s="55"/>
      <c r="C12" s="59" t="s">
        <v>154</v>
      </c>
      <c r="D12" s="56"/>
      <c r="E12" s="57">
        <v>1616</v>
      </c>
      <c r="F12" s="57">
        <v>8642</v>
      </c>
      <c r="G12" s="57">
        <v>24776923</v>
      </c>
      <c r="H12" s="58">
        <v>5.2</v>
      </c>
      <c r="I12" s="58">
        <v>4.5</v>
      </c>
      <c r="J12" s="58">
        <v>4.7</v>
      </c>
      <c r="K12" s="57">
        <v>1538</v>
      </c>
      <c r="L12" s="57">
        <v>8500</v>
      </c>
      <c r="M12" s="57">
        <v>21571868</v>
      </c>
      <c r="N12" s="58">
        <v>5.261537408915193</v>
      </c>
      <c r="O12" s="58">
        <v>4.657712898576931</v>
      </c>
      <c r="P12" s="58">
        <v>4.386181398562992</v>
      </c>
    </row>
    <row r="13" spans="1:16" ht="21" customHeight="1">
      <c r="A13" s="55"/>
      <c r="B13" s="55"/>
      <c r="C13" s="59" t="s">
        <v>155</v>
      </c>
      <c r="D13" s="56"/>
      <c r="E13" s="57">
        <v>1505</v>
      </c>
      <c r="F13" s="57">
        <v>10096</v>
      </c>
      <c r="G13" s="57">
        <v>23552402</v>
      </c>
      <c r="H13" s="58">
        <v>4.9</v>
      </c>
      <c r="I13" s="58">
        <v>5.3</v>
      </c>
      <c r="J13" s="58">
        <v>4.5</v>
      </c>
      <c r="K13" s="57">
        <v>1486</v>
      </c>
      <c r="L13" s="57">
        <v>10031</v>
      </c>
      <c r="M13" s="57">
        <v>22603939</v>
      </c>
      <c r="N13" s="58">
        <v>5.083644076494133</v>
      </c>
      <c r="O13" s="58">
        <v>5.496649186544142</v>
      </c>
      <c r="P13" s="58">
        <v>4.596031126096848</v>
      </c>
    </row>
    <row r="14" spans="1:16" ht="21" customHeight="1">
      <c r="A14" s="55"/>
      <c r="B14" s="55"/>
      <c r="C14" s="59" t="s">
        <v>156</v>
      </c>
      <c r="D14" s="56"/>
      <c r="E14" s="57">
        <v>1102</v>
      </c>
      <c r="F14" s="57">
        <v>6689</v>
      </c>
      <c r="G14" s="57">
        <v>14013104</v>
      </c>
      <c r="H14" s="58">
        <v>3.6</v>
      </c>
      <c r="I14" s="58">
        <v>3.5</v>
      </c>
      <c r="J14" s="58">
        <v>2.7</v>
      </c>
      <c r="K14" s="57">
        <v>1084</v>
      </c>
      <c r="L14" s="57">
        <v>6856</v>
      </c>
      <c r="M14" s="57">
        <v>14274471</v>
      </c>
      <c r="N14" s="58">
        <v>3.7083917758544014</v>
      </c>
      <c r="O14" s="58">
        <v>3.756856427369817</v>
      </c>
      <c r="P14" s="58">
        <v>2.902410638454068</v>
      </c>
    </row>
    <row r="15" spans="1:16" ht="21" customHeight="1">
      <c r="A15" s="55"/>
      <c r="B15" s="55"/>
      <c r="C15" s="59" t="s">
        <v>157</v>
      </c>
      <c r="D15" s="56"/>
      <c r="E15" s="57">
        <v>774</v>
      </c>
      <c r="F15" s="57">
        <v>5034</v>
      </c>
      <c r="G15" s="57">
        <v>12551567</v>
      </c>
      <c r="H15" s="58">
        <v>2.5</v>
      </c>
      <c r="I15" s="58">
        <v>2.6</v>
      </c>
      <c r="J15" s="58">
        <v>2.4</v>
      </c>
      <c r="K15" s="57">
        <v>717</v>
      </c>
      <c r="L15" s="57">
        <v>4767</v>
      </c>
      <c r="M15" s="57">
        <v>11409900</v>
      </c>
      <c r="N15" s="58">
        <v>2.4528753720365364</v>
      </c>
      <c r="O15" s="58">
        <v>2.612154986766616</v>
      </c>
      <c r="P15" s="58">
        <v>2.3199609389165503</v>
      </c>
    </row>
    <row r="16" spans="1:16" ht="21" customHeight="1">
      <c r="A16" s="55"/>
      <c r="B16" s="55"/>
      <c r="C16" s="59" t="s">
        <v>158</v>
      </c>
      <c r="D16" s="56"/>
      <c r="E16" s="57">
        <v>349</v>
      </c>
      <c r="F16" s="57">
        <v>1598</v>
      </c>
      <c r="G16" s="57">
        <v>2186874</v>
      </c>
      <c r="H16" s="58">
        <v>1.1</v>
      </c>
      <c r="I16" s="58">
        <v>0.8</v>
      </c>
      <c r="J16" s="58">
        <v>0.4</v>
      </c>
      <c r="K16" s="57">
        <v>326</v>
      </c>
      <c r="L16" s="57">
        <v>1534</v>
      </c>
      <c r="M16" s="57">
        <v>2000451</v>
      </c>
      <c r="N16" s="58">
        <v>1.1152543532551058</v>
      </c>
      <c r="O16" s="58">
        <v>0.8405801866372957</v>
      </c>
      <c r="P16" s="58">
        <v>0.4067492423436272</v>
      </c>
    </row>
    <row r="17" spans="1:16" ht="21" customHeight="1">
      <c r="A17" s="55"/>
      <c r="B17" s="55"/>
      <c r="C17" s="59" t="s">
        <v>159</v>
      </c>
      <c r="D17" s="56"/>
      <c r="E17" s="57">
        <v>591</v>
      </c>
      <c r="F17" s="57">
        <v>3200</v>
      </c>
      <c r="G17" s="57">
        <v>6938640</v>
      </c>
      <c r="H17" s="58">
        <v>1.9</v>
      </c>
      <c r="I17" s="58">
        <v>1.7</v>
      </c>
      <c r="J17" s="58">
        <v>1.3</v>
      </c>
      <c r="K17" s="57">
        <v>581</v>
      </c>
      <c r="L17" s="57">
        <v>3226</v>
      </c>
      <c r="M17" s="57">
        <v>6372009</v>
      </c>
      <c r="N17" s="58">
        <v>1.9876158872429956</v>
      </c>
      <c r="O17" s="58">
        <v>1.767739036565786</v>
      </c>
      <c r="P17" s="58">
        <v>1.2956127558019535</v>
      </c>
    </row>
    <row r="18" spans="1:16" ht="21" customHeight="1">
      <c r="A18" s="55"/>
      <c r="B18" s="55"/>
      <c r="C18" s="59" t="s">
        <v>160</v>
      </c>
      <c r="D18" s="56"/>
      <c r="E18" s="57">
        <v>772</v>
      </c>
      <c r="F18" s="57">
        <v>4506</v>
      </c>
      <c r="G18" s="57">
        <v>11038327</v>
      </c>
      <c r="H18" s="58">
        <v>2.5</v>
      </c>
      <c r="I18" s="58">
        <v>2.4</v>
      </c>
      <c r="J18" s="58">
        <v>2.1</v>
      </c>
      <c r="K18" s="57">
        <v>713</v>
      </c>
      <c r="L18" s="57">
        <v>4590</v>
      </c>
      <c r="M18" s="57">
        <v>13281687</v>
      </c>
      <c r="N18" s="58">
        <v>2.439191269542609</v>
      </c>
      <c r="O18" s="58">
        <v>2.515164965231543</v>
      </c>
      <c r="P18" s="58">
        <v>2.7005490883281835</v>
      </c>
    </row>
    <row r="19" spans="1:16" ht="21" customHeight="1">
      <c r="A19" s="55"/>
      <c r="B19" s="55"/>
      <c r="C19" s="59" t="s">
        <v>161</v>
      </c>
      <c r="D19" s="56"/>
      <c r="E19" s="57">
        <v>538</v>
      </c>
      <c r="F19" s="57">
        <v>3385</v>
      </c>
      <c r="G19" s="57">
        <v>7858109</v>
      </c>
      <c r="H19" s="58">
        <v>1.7</v>
      </c>
      <c r="I19" s="58">
        <v>1.8</v>
      </c>
      <c r="J19" s="58">
        <v>1.5</v>
      </c>
      <c r="K19" s="57">
        <v>496</v>
      </c>
      <c r="L19" s="57">
        <v>3002</v>
      </c>
      <c r="M19" s="57">
        <v>6146910</v>
      </c>
      <c r="N19" s="58">
        <v>1.6968287092470322</v>
      </c>
      <c r="O19" s="58">
        <v>1.6449946025326998</v>
      </c>
      <c r="P19" s="58">
        <v>1.2498436528835075</v>
      </c>
    </row>
    <row r="20" spans="1:16" ht="21" customHeight="1">
      <c r="A20" s="55"/>
      <c r="B20" s="55"/>
      <c r="C20" s="59" t="s">
        <v>162</v>
      </c>
      <c r="D20" s="56"/>
      <c r="E20" s="57">
        <v>677</v>
      </c>
      <c r="F20" s="57">
        <v>4551</v>
      </c>
      <c r="G20" s="57">
        <v>10548796</v>
      </c>
      <c r="H20" s="58">
        <v>2.2</v>
      </c>
      <c r="I20" s="58">
        <v>2.4</v>
      </c>
      <c r="J20" s="58">
        <v>2</v>
      </c>
      <c r="K20" s="57">
        <v>664</v>
      </c>
      <c r="L20" s="57">
        <v>4396</v>
      </c>
      <c r="M20" s="57">
        <v>10313242</v>
      </c>
      <c r="N20" s="58">
        <v>2.271561013991995</v>
      </c>
      <c r="O20" s="58">
        <v>2.408859517899317</v>
      </c>
      <c r="P20" s="58">
        <v>2.096978816080211</v>
      </c>
    </row>
    <row r="21" spans="1:16" ht="21" customHeight="1">
      <c r="A21" s="55"/>
      <c r="B21" s="55"/>
      <c r="C21" s="59" t="s">
        <v>163</v>
      </c>
      <c r="D21" s="56"/>
      <c r="E21" s="57">
        <v>1114</v>
      </c>
      <c r="F21" s="57">
        <v>6166</v>
      </c>
      <c r="G21" s="57">
        <v>14347209</v>
      </c>
      <c r="H21" s="58">
        <v>3.6</v>
      </c>
      <c r="I21" s="58">
        <v>3.2</v>
      </c>
      <c r="J21" s="58">
        <v>2.7</v>
      </c>
      <c r="K21" s="57">
        <v>1047</v>
      </c>
      <c r="L21" s="57">
        <v>5793</v>
      </c>
      <c r="M21" s="57">
        <v>13292480</v>
      </c>
      <c r="N21" s="58">
        <v>3.5818138277855702</v>
      </c>
      <c r="O21" s="58">
        <v>3.1743683319360194</v>
      </c>
      <c r="P21" s="58">
        <v>2.7027436157485574</v>
      </c>
    </row>
    <row r="22" spans="1:16" ht="21" customHeight="1">
      <c r="A22" s="55"/>
      <c r="B22" s="55"/>
      <c r="C22" s="59" t="s">
        <v>164</v>
      </c>
      <c r="D22" s="56"/>
      <c r="E22" s="57">
        <v>1364</v>
      </c>
      <c r="F22" s="57">
        <v>9751</v>
      </c>
      <c r="G22" s="57">
        <v>25380548</v>
      </c>
      <c r="H22" s="58">
        <v>4.4</v>
      </c>
      <c r="I22" s="58">
        <v>5.1</v>
      </c>
      <c r="J22" s="58">
        <v>4.8</v>
      </c>
      <c r="K22" s="57">
        <v>1314</v>
      </c>
      <c r="L22" s="57">
        <v>9271</v>
      </c>
      <c r="M22" s="57">
        <v>23329352</v>
      </c>
      <c r="N22" s="58">
        <v>4.495227669255242</v>
      </c>
      <c r="O22" s="58">
        <v>5.080194856789028</v>
      </c>
      <c r="P22" s="58">
        <v>4.743528459516271</v>
      </c>
    </row>
    <row r="23" spans="1:16" ht="21" customHeight="1">
      <c r="A23" s="55"/>
      <c r="B23" s="55"/>
      <c r="C23" s="59" t="s">
        <v>165</v>
      </c>
      <c r="D23" s="56"/>
      <c r="E23" s="57">
        <v>899</v>
      </c>
      <c r="F23" s="57">
        <v>6905</v>
      </c>
      <c r="G23" s="57">
        <v>13840775</v>
      </c>
      <c r="H23" s="58">
        <v>2.9</v>
      </c>
      <c r="I23" s="58">
        <v>3.6</v>
      </c>
      <c r="J23" s="58">
        <v>2.6</v>
      </c>
      <c r="K23" s="57">
        <v>869</v>
      </c>
      <c r="L23" s="57">
        <v>6727</v>
      </c>
      <c r="M23" s="57">
        <v>14284006</v>
      </c>
      <c r="N23" s="58">
        <v>2.9728712668057886</v>
      </c>
      <c r="O23" s="58">
        <v>3.68616878455612</v>
      </c>
      <c r="P23" s="58">
        <v>2.9043493782811103</v>
      </c>
    </row>
    <row r="24" spans="1:16" ht="21" customHeight="1">
      <c r="A24" s="55"/>
      <c r="B24" s="55"/>
      <c r="C24" s="59" t="s">
        <v>166</v>
      </c>
      <c r="D24" s="56"/>
      <c r="E24" s="60" t="s">
        <v>143</v>
      </c>
      <c r="F24" s="60" t="s">
        <v>143</v>
      </c>
      <c r="G24" s="60" t="s">
        <v>143</v>
      </c>
      <c r="H24" s="60" t="s">
        <v>143</v>
      </c>
      <c r="I24" s="60" t="s">
        <v>143</v>
      </c>
      <c r="J24" s="60" t="s">
        <v>143</v>
      </c>
      <c r="K24" s="57">
        <v>321</v>
      </c>
      <c r="L24" s="57">
        <v>1692</v>
      </c>
      <c r="M24" s="57">
        <v>2475045</v>
      </c>
      <c r="N24" s="58">
        <v>1.0981492251376963</v>
      </c>
      <c r="O24" s="58">
        <v>0.9271588499284904</v>
      </c>
      <c r="P24" s="58">
        <v>0.503247856866468</v>
      </c>
    </row>
    <row r="25" spans="1:16" ht="21" customHeight="1">
      <c r="A25" s="55"/>
      <c r="B25" s="55"/>
      <c r="C25" s="59" t="s">
        <v>167</v>
      </c>
      <c r="D25" s="56"/>
      <c r="E25" s="60" t="s">
        <v>143</v>
      </c>
      <c r="F25" s="60" t="s">
        <v>143</v>
      </c>
      <c r="G25" s="60" t="s">
        <v>143</v>
      </c>
      <c r="H25" s="60" t="s">
        <v>143</v>
      </c>
      <c r="I25" s="60" t="s">
        <v>143</v>
      </c>
      <c r="J25" s="60" t="s">
        <v>143</v>
      </c>
      <c r="K25" s="57">
        <v>420</v>
      </c>
      <c r="L25" s="57">
        <v>2868</v>
      </c>
      <c r="M25" s="57">
        <v>7265315</v>
      </c>
      <c r="N25" s="58">
        <v>1.4368307618624063</v>
      </c>
      <c r="O25" s="58">
        <v>1.5715671286021928</v>
      </c>
      <c r="P25" s="58">
        <v>1.4772475664926508</v>
      </c>
    </row>
    <row r="26" spans="1:16" ht="21" customHeight="1">
      <c r="A26" s="55"/>
      <c r="B26" s="55"/>
      <c r="C26" s="59" t="s">
        <v>168</v>
      </c>
      <c r="D26" s="56"/>
      <c r="E26" s="60" t="s">
        <v>143</v>
      </c>
      <c r="F26" s="60" t="s">
        <v>143</v>
      </c>
      <c r="G26" s="60" t="s">
        <v>143</v>
      </c>
      <c r="H26" s="60" t="s">
        <v>143</v>
      </c>
      <c r="I26" s="60" t="s">
        <v>143</v>
      </c>
      <c r="J26" s="60" t="s">
        <v>143</v>
      </c>
      <c r="K26" s="57">
        <v>468</v>
      </c>
      <c r="L26" s="57">
        <v>1746</v>
      </c>
      <c r="M26" s="57">
        <v>2604134</v>
      </c>
      <c r="N26" s="58">
        <v>1.6010399917895386</v>
      </c>
      <c r="O26" s="58">
        <v>0.9567490259900381</v>
      </c>
      <c r="P26" s="58">
        <v>0.529495364525939</v>
      </c>
    </row>
    <row r="27" spans="1:16" ht="21" customHeight="1">
      <c r="A27" s="55"/>
      <c r="B27" s="55"/>
      <c r="C27" s="59" t="s">
        <v>169</v>
      </c>
      <c r="D27" s="56"/>
      <c r="E27" s="60" t="s">
        <v>143</v>
      </c>
      <c r="F27" s="60" t="s">
        <v>143</v>
      </c>
      <c r="G27" s="60" t="s">
        <v>143</v>
      </c>
      <c r="H27" s="60" t="s">
        <v>143</v>
      </c>
      <c r="I27" s="60" t="s">
        <v>143</v>
      </c>
      <c r="J27" s="60" t="s">
        <v>143</v>
      </c>
      <c r="K27" s="57">
        <v>381</v>
      </c>
      <c r="L27" s="57">
        <v>2686</v>
      </c>
      <c r="M27" s="57">
        <v>5215681</v>
      </c>
      <c r="N27" s="58">
        <v>1.3034107625466114</v>
      </c>
      <c r="O27" s="58">
        <v>1.4718372759503104</v>
      </c>
      <c r="P27" s="58">
        <v>1.060498005227847</v>
      </c>
    </row>
    <row r="28" spans="1:16" ht="21" customHeight="1">
      <c r="A28" s="55"/>
      <c r="B28" s="55"/>
      <c r="C28" s="59" t="s">
        <v>170</v>
      </c>
      <c r="D28" s="56"/>
      <c r="E28" s="60" t="s">
        <v>143</v>
      </c>
      <c r="F28" s="60" t="s">
        <v>143</v>
      </c>
      <c r="G28" s="60" t="s">
        <v>143</v>
      </c>
      <c r="H28" s="60" t="s">
        <v>143</v>
      </c>
      <c r="I28" s="60" t="s">
        <v>143</v>
      </c>
      <c r="J28" s="60" t="s">
        <v>143</v>
      </c>
      <c r="K28" s="57">
        <v>777</v>
      </c>
      <c r="L28" s="57">
        <v>3570</v>
      </c>
      <c r="M28" s="57">
        <v>6305202</v>
      </c>
      <c r="N28" s="58">
        <v>2.6581369094454517</v>
      </c>
      <c r="O28" s="58">
        <v>1.9562394174023112</v>
      </c>
      <c r="P28" s="58">
        <v>1.2820289706288845</v>
      </c>
    </row>
    <row r="29" spans="1:16" ht="21" customHeight="1">
      <c r="A29" s="55"/>
      <c r="B29" s="55"/>
      <c r="C29" s="59" t="s">
        <v>171</v>
      </c>
      <c r="D29" s="56"/>
      <c r="E29" s="60" t="s">
        <v>143</v>
      </c>
      <c r="F29" s="60" t="s">
        <v>143</v>
      </c>
      <c r="G29" s="60" t="s">
        <v>143</v>
      </c>
      <c r="H29" s="60" t="s">
        <v>143</v>
      </c>
      <c r="I29" s="60" t="s">
        <v>143</v>
      </c>
      <c r="J29" s="60" t="s">
        <v>143</v>
      </c>
      <c r="K29" s="57">
        <v>664</v>
      </c>
      <c r="L29" s="57">
        <v>3153</v>
      </c>
      <c r="M29" s="57">
        <v>5996553</v>
      </c>
      <c r="N29" s="58">
        <v>2.271561013991995</v>
      </c>
      <c r="O29" s="58">
        <v>1.7277375022603607</v>
      </c>
      <c r="P29" s="58">
        <v>1.2192717489323182</v>
      </c>
    </row>
    <row r="30" spans="1:16" ht="9.75" customHeight="1">
      <c r="A30" s="55"/>
      <c r="B30" s="55"/>
      <c r="C30" s="59"/>
      <c r="D30" s="56"/>
      <c r="H30" s="58"/>
      <c r="I30" s="58"/>
      <c r="J30" s="58"/>
      <c r="K30" s="57"/>
      <c r="L30" s="57"/>
      <c r="M30" s="57"/>
      <c r="N30" s="58"/>
      <c r="O30" s="58"/>
      <c r="P30" s="58"/>
    </row>
    <row r="31" spans="1:16" s="18" customFormat="1" ht="21" customHeight="1">
      <c r="A31" s="151"/>
      <c r="B31" s="151" t="s">
        <v>325</v>
      </c>
      <c r="C31" s="147"/>
      <c r="D31" s="120"/>
      <c r="E31" s="6">
        <v>9562</v>
      </c>
      <c r="F31" s="6">
        <v>54200</v>
      </c>
      <c r="G31" s="6">
        <v>124605320</v>
      </c>
      <c r="H31" s="152">
        <v>30.9</v>
      </c>
      <c r="I31" s="152">
        <v>28.3</v>
      </c>
      <c r="J31" s="152">
        <v>23.8</v>
      </c>
      <c r="K31" s="6">
        <v>6100</v>
      </c>
      <c r="L31" s="6">
        <v>36000</v>
      </c>
      <c r="M31" s="6">
        <v>89837386</v>
      </c>
      <c r="N31" s="152">
        <v>20.86825630323971</v>
      </c>
      <c r="O31" s="152">
        <v>19.72678404103171</v>
      </c>
      <c r="P31" s="152">
        <v>18.26652524337361</v>
      </c>
    </row>
    <row r="32" spans="1:16" ht="21" customHeight="1">
      <c r="A32" s="55"/>
      <c r="B32" s="55"/>
      <c r="C32" s="59" t="s">
        <v>172</v>
      </c>
      <c r="D32" s="56"/>
      <c r="E32" s="57">
        <v>1117</v>
      </c>
      <c r="F32" s="57">
        <v>11149</v>
      </c>
      <c r="G32" s="57">
        <v>47074757</v>
      </c>
      <c r="H32" s="58">
        <v>3.6</v>
      </c>
      <c r="I32" s="58">
        <v>5.8</v>
      </c>
      <c r="J32" s="58">
        <v>9</v>
      </c>
      <c r="K32" s="57">
        <v>1039</v>
      </c>
      <c r="L32" s="57">
        <v>10321</v>
      </c>
      <c r="M32" s="57">
        <v>43418009</v>
      </c>
      <c r="N32" s="58">
        <v>3.5544456227977146</v>
      </c>
      <c r="O32" s="58">
        <v>5.655559391319119</v>
      </c>
      <c r="P32" s="58">
        <v>8.828130389006672</v>
      </c>
    </row>
    <row r="33" spans="1:16" ht="21" customHeight="1">
      <c r="A33" s="55"/>
      <c r="B33" s="55"/>
      <c r="C33" s="59" t="s">
        <v>173</v>
      </c>
      <c r="D33" s="56"/>
      <c r="E33" s="57">
        <v>553</v>
      </c>
      <c r="F33" s="57">
        <v>2552</v>
      </c>
      <c r="G33" s="57">
        <v>4135784</v>
      </c>
      <c r="H33" s="58">
        <v>1.8</v>
      </c>
      <c r="I33" s="58">
        <v>1.3</v>
      </c>
      <c r="J33" s="58">
        <v>0.8</v>
      </c>
      <c r="K33" s="57">
        <v>538</v>
      </c>
      <c r="L33" s="57">
        <v>2600</v>
      </c>
      <c r="M33" s="57">
        <v>4780296</v>
      </c>
      <c r="N33" s="58">
        <v>1.8405117854332729</v>
      </c>
      <c r="O33" s="58">
        <v>1.4247121807411791</v>
      </c>
      <c r="P33" s="58">
        <v>0.971971708468876</v>
      </c>
    </row>
    <row r="34" spans="1:16" ht="21" customHeight="1">
      <c r="A34" s="55"/>
      <c r="B34" s="55"/>
      <c r="C34" s="59" t="s">
        <v>174</v>
      </c>
      <c r="D34" s="56"/>
      <c r="E34" s="57">
        <v>458</v>
      </c>
      <c r="F34" s="57">
        <v>2477</v>
      </c>
      <c r="G34" s="57">
        <v>5375031</v>
      </c>
      <c r="H34" s="58">
        <v>1.5</v>
      </c>
      <c r="I34" s="58">
        <v>1.3</v>
      </c>
      <c r="J34" s="58">
        <v>1</v>
      </c>
      <c r="K34" s="57">
        <v>435</v>
      </c>
      <c r="L34" s="57">
        <v>2391</v>
      </c>
      <c r="M34" s="57">
        <v>5217234</v>
      </c>
      <c r="N34" s="58">
        <v>1.488146146214635</v>
      </c>
      <c r="O34" s="58">
        <v>1.3101872400585228</v>
      </c>
      <c r="P34" s="58">
        <v>1.0608137748084863</v>
      </c>
    </row>
    <row r="35" spans="1:16" ht="21" customHeight="1">
      <c r="A35" s="55"/>
      <c r="B35" s="55"/>
      <c r="C35" s="59" t="s">
        <v>175</v>
      </c>
      <c r="D35" s="56"/>
      <c r="E35" s="57">
        <v>355</v>
      </c>
      <c r="F35" s="57">
        <v>2037</v>
      </c>
      <c r="G35" s="57">
        <v>4080826</v>
      </c>
      <c r="H35" s="58">
        <v>1.1</v>
      </c>
      <c r="I35" s="58">
        <v>1.1</v>
      </c>
      <c r="J35" s="58">
        <v>0.8</v>
      </c>
      <c r="K35" s="57">
        <v>340</v>
      </c>
      <c r="L35" s="57">
        <v>1824</v>
      </c>
      <c r="M35" s="57">
        <v>3261892</v>
      </c>
      <c r="N35" s="58">
        <v>1.1631487119838528</v>
      </c>
      <c r="O35" s="58">
        <v>0.9994903914122734</v>
      </c>
      <c r="P35" s="58">
        <v>0.66323648997488</v>
      </c>
    </row>
    <row r="36" spans="1:16" ht="21" customHeight="1">
      <c r="A36" s="55"/>
      <c r="B36" s="55"/>
      <c r="C36" s="59" t="s">
        <v>176</v>
      </c>
      <c r="D36" s="56"/>
      <c r="E36" s="57">
        <v>412</v>
      </c>
      <c r="F36" s="57">
        <v>2708</v>
      </c>
      <c r="G36" s="57">
        <v>6078039</v>
      </c>
      <c r="H36" s="58">
        <v>1.3</v>
      </c>
      <c r="I36" s="58">
        <v>1.4</v>
      </c>
      <c r="J36" s="58">
        <v>1.2</v>
      </c>
      <c r="K36" s="60">
        <v>383</v>
      </c>
      <c r="L36" s="60">
        <v>2761</v>
      </c>
      <c r="M36" s="60">
        <v>7666226</v>
      </c>
      <c r="N36" s="61">
        <v>1.3102528137935754</v>
      </c>
      <c r="O36" s="61">
        <v>1.5129347427024598</v>
      </c>
      <c r="P36" s="61">
        <v>1.5587643072162305</v>
      </c>
    </row>
    <row r="37" spans="1:16" ht="21" customHeight="1">
      <c r="A37" s="55"/>
      <c r="B37" s="55"/>
      <c r="C37" s="59" t="s">
        <v>177</v>
      </c>
      <c r="D37" s="56"/>
      <c r="E37" s="57">
        <v>830</v>
      </c>
      <c r="F37" s="57">
        <v>4036</v>
      </c>
      <c r="G37" s="57">
        <v>5836826</v>
      </c>
      <c r="H37" s="58">
        <v>2.7</v>
      </c>
      <c r="I37" s="58">
        <v>2.1</v>
      </c>
      <c r="J37" s="58">
        <v>1.1</v>
      </c>
      <c r="K37" s="57">
        <v>824</v>
      </c>
      <c r="L37" s="57">
        <v>4011</v>
      </c>
      <c r="M37" s="57">
        <v>6551025</v>
      </c>
      <c r="N37" s="61">
        <v>2.8189251137491023</v>
      </c>
      <c r="O37" s="61">
        <v>2.19789252190495</v>
      </c>
      <c r="P37" s="61">
        <v>1.3320118589878784</v>
      </c>
    </row>
    <row r="38" spans="1:16" ht="21" customHeight="1">
      <c r="A38" s="55"/>
      <c r="B38" s="55"/>
      <c r="C38" s="59" t="s">
        <v>178</v>
      </c>
      <c r="D38" s="56"/>
      <c r="E38" s="57">
        <v>1074</v>
      </c>
      <c r="F38" s="57">
        <v>7750</v>
      </c>
      <c r="G38" s="57">
        <v>17864821</v>
      </c>
      <c r="H38" s="58">
        <v>3.5</v>
      </c>
      <c r="I38" s="58">
        <v>4.1</v>
      </c>
      <c r="J38" s="58">
        <v>3.4</v>
      </c>
      <c r="K38" s="60">
        <v>244</v>
      </c>
      <c r="L38" s="60">
        <v>1838</v>
      </c>
      <c r="M38" s="60">
        <v>3829764</v>
      </c>
      <c r="N38" s="61">
        <v>0.8347302521295884</v>
      </c>
      <c r="O38" s="61">
        <v>1.0071619185393412</v>
      </c>
      <c r="P38" s="61">
        <v>0.7787012055555967</v>
      </c>
    </row>
    <row r="39" spans="1:16" ht="21" customHeight="1">
      <c r="A39" s="55"/>
      <c r="B39" s="55"/>
      <c r="C39" s="59" t="s">
        <v>179</v>
      </c>
      <c r="D39" s="56"/>
      <c r="E39" s="60">
        <v>327</v>
      </c>
      <c r="F39" s="60">
        <v>1710</v>
      </c>
      <c r="G39" s="60">
        <v>2424937</v>
      </c>
      <c r="H39" s="61">
        <v>1.1</v>
      </c>
      <c r="I39" s="61">
        <v>0.9</v>
      </c>
      <c r="J39" s="61">
        <v>0.5</v>
      </c>
      <c r="K39" s="60" t="s">
        <v>143</v>
      </c>
      <c r="L39" s="60" t="s">
        <v>143</v>
      </c>
      <c r="M39" s="60" t="s">
        <v>143</v>
      </c>
      <c r="N39" s="60" t="s">
        <v>143</v>
      </c>
      <c r="O39" s="60" t="s">
        <v>143</v>
      </c>
      <c r="P39" s="60" t="s">
        <v>340</v>
      </c>
    </row>
    <row r="40" spans="1:16" ht="21" customHeight="1">
      <c r="A40" s="55"/>
      <c r="B40" s="55"/>
      <c r="C40" s="59" t="s">
        <v>180</v>
      </c>
      <c r="D40" s="56"/>
      <c r="E40" s="57">
        <v>214</v>
      </c>
      <c r="F40" s="57">
        <v>859</v>
      </c>
      <c r="G40" s="57">
        <v>1098001</v>
      </c>
      <c r="H40" s="61">
        <v>0.7</v>
      </c>
      <c r="I40" s="61">
        <v>0.4</v>
      </c>
      <c r="J40" s="61">
        <v>0.2</v>
      </c>
      <c r="K40" s="57">
        <v>201</v>
      </c>
      <c r="L40" s="57">
        <v>788</v>
      </c>
      <c r="M40" s="57">
        <v>1003037</v>
      </c>
      <c r="N40" s="58">
        <v>0.6876261503198658</v>
      </c>
      <c r="O40" s="58">
        <v>0.43179738400924966</v>
      </c>
      <c r="P40" s="58">
        <v>0.20394628001017012</v>
      </c>
    </row>
    <row r="41" spans="1:16" ht="21" customHeight="1">
      <c r="A41" s="55"/>
      <c r="B41" s="55"/>
      <c r="C41" s="59" t="s">
        <v>181</v>
      </c>
      <c r="D41" s="56"/>
      <c r="E41" s="60">
        <v>813</v>
      </c>
      <c r="F41" s="60">
        <v>3800</v>
      </c>
      <c r="G41" s="60">
        <v>6477549</v>
      </c>
      <c r="H41" s="61">
        <v>2.6</v>
      </c>
      <c r="I41" s="61">
        <v>2</v>
      </c>
      <c r="J41" s="61">
        <v>1.2</v>
      </c>
      <c r="K41" s="60" t="s">
        <v>143</v>
      </c>
      <c r="L41" s="60" t="s">
        <v>143</v>
      </c>
      <c r="M41" s="60" t="s">
        <v>143</v>
      </c>
      <c r="N41" s="60" t="s">
        <v>143</v>
      </c>
      <c r="O41" s="60" t="s">
        <v>143</v>
      </c>
      <c r="P41" s="60" t="s">
        <v>340</v>
      </c>
    </row>
    <row r="42" spans="1:16" ht="21" customHeight="1">
      <c r="A42" s="55"/>
      <c r="B42" s="55"/>
      <c r="C42" s="59" t="s">
        <v>182</v>
      </c>
      <c r="D42" s="56"/>
      <c r="E42" s="57">
        <v>700</v>
      </c>
      <c r="F42" s="57">
        <v>3072</v>
      </c>
      <c r="G42" s="57">
        <v>4133676</v>
      </c>
      <c r="H42" s="58">
        <v>2.3</v>
      </c>
      <c r="I42" s="58">
        <v>1.6</v>
      </c>
      <c r="J42" s="58">
        <v>0.8</v>
      </c>
      <c r="K42" s="57">
        <v>647</v>
      </c>
      <c r="L42" s="57">
        <v>2845</v>
      </c>
      <c r="M42" s="57">
        <v>4001068</v>
      </c>
      <c r="N42" s="58">
        <v>2.213403578392802</v>
      </c>
      <c r="O42" s="58">
        <v>1.5589639054648672</v>
      </c>
      <c r="P42" s="58">
        <v>0.813532237263163</v>
      </c>
    </row>
    <row r="43" spans="1:16" ht="21" customHeight="1">
      <c r="A43" s="55"/>
      <c r="B43" s="55"/>
      <c r="C43" s="59" t="s">
        <v>183</v>
      </c>
      <c r="D43" s="56"/>
      <c r="E43" s="57">
        <v>217</v>
      </c>
      <c r="F43" s="57">
        <v>947</v>
      </c>
      <c r="G43" s="57">
        <v>1135013</v>
      </c>
      <c r="H43" s="58">
        <v>0.7</v>
      </c>
      <c r="I43" s="58">
        <v>0.5</v>
      </c>
      <c r="J43" s="58">
        <v>0.2</v>
      </c>
      <c r="K43" s="57">
        <v>195</v>
      </c>
      <c r="L43" s="57">
        <v>857</v>
      </c>
      <c r="M43" s="57">
        <v>1033789</v>
      </c>
      <c r="N43" s="58">
        <v>0.6670999965789743</v>
      </c>
      <c r="O43" s="58">
        <v>0.4696070534212271</v>
      </c>
      <c r="P43" s="58">
        <v>0.21019904636163347</v>
      </c>
    </row>
    <row r="44" spans="1:16" ht="21" customHeight="1">
      <c r="A44" s="55"/>
      <c r="B44" s="55"/>
      <c r="C44" s="59" t="s">
        <v>184</v>
      </c>
      <c r="D44" s="56"/>
      <c r="E44" s="57">
        <v>186</v>
      </c>
      <c r="F44" s="57">
        <v>943</v>
      </c>
      <c r="G44" s="57">
        <v>2314390</v>
      </c>
      <c r="H44" s="58">
        <v>0.6</v>
      </c>
      <c r="I44" s="58">
        <v>0.5</v>
      </c>
      <c r="J44" s="58">
        <v>0.4</v>
      </c>
      <c r="K44" s="57">
        <v>170</v>
      </c>
      <c r="L44" s="57">
        <v>943</v>
      </c>
      <c r="M44" s="57">
        <v>1978076</v>
      </c>
      <c r="N44" s="58">
        <v>0.5815743559919264</v>
      </c>
      <c r="O44" s="58">
        <v>0.5167321486303584</v>
      </c>
      <c r="P44" s="58">
        <v>0.4021997611029276</v>
      </c>
    </row>
    <row r="45" spans="1:16" ht="21" customHeight="1">
      <c r="A45" s="55"/>
      <c r="B45" s="55"/>
      <c r="C45" s="59" t="s">
        <v>185</v>
      </c>
      <c r="D45" s="56"/>
      <c r="E45" s="57">
        <v>716</v>
      </c>
      <c r="F45" s="57">
        <v>3260</v>
      </c>
      <c r="G45" s="57">
        <v>4100981</v>
      </c>
      <c r="H45" s="58">
        <v>2.3</v>
      </c>
      <c r="I45" s="58">
        <v>1.7</v>
      </c>
      <c r="J45" s="58">
        <v>0.8</v>
      </c>
      <c r="K45" s="60">
        <v>697</v>
      </c>
      <c r="L45" s="60">
        <v>3193</v>
      </c>
      <c r="M45" s="60">
        <v>4152937</v>
      </c>
      <c r="N45" s="61">
        <v>2.3844548595668984</v>
      </c>
      <c r="O45" s="61">
        <v>1.7496561511948405</v>
      </c>
      <c r="P45" s="61">
        <v>0.8444115743153999</v>
      </c>
    </row>
    <row r="46" spans="1:16" ht="21" customHeight="1">
      <c r="A46" s="55"/>
      <c r="B46" s="55"/>
      <c r="C46" s="59" t="s">
        <v>186</v>
      </c>
      <c r="D46" s="56"/>
      <c r="E46" s="60">
        <v>704</v>
      </c>
      <c r="F46" s="60">
        <v>3354</v>
      </c>
      <c r="G46" s="60">
        <v>6442904</v>
      </c>
      <c r="H46" s="61">
        <v>2.3</v>
      </c>
      <c r="I46" s="61">
        <v>1.8</v>
      </c>
      <c r="J46" s="61">
        <v>1.2</v>
      </c>
      <c r="K46" s="60" t="s">
        <v>143</v>
      </c>
      <c r="L46" s="60" t="s">
        <v>143</v>
      </c>
      <c r="M46" s="60" t="s">
        <v>143</v>
      </c>
      <c r="N46" s="60" t="s">
        <v>143</v>
      </c>
      <c r="O46" s="60" t="s">
        <v>143</v>
      </c>
      <c r="P46" s="60" t="s">
        <v>340</v>
      </c>
    </row>
    <row r="47" spans="1:16" ht="21" customHeight="1">
      <c r="A47" s="55"/>
      <c r="B47" s="55"/>
      <c r="C47" s="59" t="s">
        <v>187</v>
      </c>
      <c r="D47" s="56"/>
      <c r="E47" s="57">
        <v>272</v>
      </c>
      <c r="F47" s="57">
        <v>980</v>
      </c>
      <c r="G47" s="57">
        <v>1464367</v>
      </c>
      <c r="H47" s="58">
        <v>0.9</v>
      </c>
      <c r="I47" s="58">
        <v>0.5</v>
      </c>
      <c r="J47" s="58">
        <v>0.3</v>
      </c>
      <c r="K47" s="57">
        <v>251</v>
      </c>
      <c r="L47" s="57">
        <v>899</v>
      </c>
      <c r="M47" s="57">
        <v>1363789</v>
      </c>
      <c r="N47" s="58">
        <v>0.8586774314939619</v>
      </c>
      <c r="O47" s="58">
        <v>0.4926216348024308</v>
      </c>
      <c r="P47" s="58">
        <v>0.27729754063787265</v>
      </c>
    </row>
    <row r="48" spans="1:16" ht="21" customHeight="1">
      <c r="A48" s="55"/>
      <c r="B48" s="55"/>
      <c r="C48" s="59" t="s">
        <v>188</v>
      </c>
      <c r="D48" s="56"/>
      <c r="E48" s="57">
        <v>614</v>
      </c>
      <c r="F48" s="57">
        <v>2566</v>
      </c>
      <c r="G48" s="57">
        <v>4567418</v>
      </c>
      <c r="H48" s="58">
        <v>2</v>
      </c>
      <c r="I48" s="58">
        <v>1.3</v>
      </c>
      <c r="J48" s="58">
        <v>0.9</v>
      </c>
      <c r="K48" s="57">
        <v>136</v>
      </c>
      <c r="L48" s="57">
        <v>729</v>
      </c>
      <c r="M48" s="57">
        <v>1580244</v>
      </c>
      <c r="N48" s="58">
        <v>0.4652594847935411</v>
      </c>
      <c r="O48" s="58">
        <v>0.3994673768308922</v>
      </c>
      <c r="P48" s="58">
        <v>0.3213090696638222</v>
      </c>
    </row>
    <row r="49" spans="1:16" ht="3.75" customHeight="1" thickBot="1">
      <c r="A49" s="62"/>
      <c r="B49" s="62"/>
      <c r="C49" s="62"/>
      <c r="D49" s="63"/>
      <c r="E49" s="62"/>
      <c r="F49" s="62"/>
      <c r="G49" s="62"/>
      <c r="H49" s="62"/>
      <c r="I49" s="62"/>
      <c r="J49" s="62"/>
      <c r="K49" s="62" t="s">
        <v>189</v>
      </c>
      <c r="L49" s="62"/>
      <c r="M49" s="62"/>
      <c r="N49" s="62"/>
      <c r="O49" s="62"/>
      <c r="P49" s="62"/>
    </row>
    <row r="50" spans="5:16" ht="13.5">
      <c r="E50" s="57" t="s">
        <v>105</v>
      </c>
      <c r="F50" s="57" t="s">
        <v>105</v>
      </c>
      <c r="G50" s="57" t="s">
        <v>105</v>
      </c>
      <c r="H50" s="57" t="s">
        <v>105</v>
      </c>
      <c r="I50" s="57" t="s">
        <v>105</v>
      </c>
      <c r="J50" s="57" t="s">
        <v>105</v>
      </c>
      <c r="K50" s="57" t="s">
        <v>105</v>
      </c>
      <c r="L50" s="57" t="s">
        <v>105</v>
      </c>
      <c r="M50" s="57" t="s">
        <v>105</v>
      </c>
      <c r="N50" s="57" t="s">
        <v>105</v>
      </c>
      <c r="O50" s="57" t="s">
        <v>105</v>
      </c>
      <c r="P50" s="57" t="s">
        <v>105</v>
      </c>
    </row>
  </sheetData>
  <mergeCells count="10">
    <mergeCell ref="A1:P1"/>
    <mergeCell ref="M3:P3"/>
    <mergeCell ref="E4:J4"/>
    <mergeCell ref="B4:C6"/>
    <mergeCell ref="K5:M5"/>
    <mergeCell ref="K4:P4"/>
    <mergeCell ref="N5:P5"/>
    <mergeCell ref="A4:A6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2007-01-22T07:02:50Z</cp:lastPrinted>
  <dcterms:created xsi:type="dcterms:W3CDTF">1997-01-08T22:48:59Z</dcterms:created>
  <dcterms:modified xsi:type="dcterms:W3CDTF">2008-03-13T06:58:00Z</dcterms:modified>
  <cp:category/>
  <cp:version/>
  <cp:contentType/>
  <cp:contentStatus/>
</cp:coreProperties>
</file>