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8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/>
  <calcPr fullCalcOnLoad="1"/>
</workbook>
</file>

<file path=xl/sharedStrings.xml><?xml version="1.0" encoding="utf-8"?>
<sst xmlns="http://schemas.openxmlformats.org/spreadsheetml/2006/main" count="2762" uniqueCount="1201">
  <si>
    <t>世帯数</t>
  </si>
  <si>
    <t>人          口</t>
  </si>
  <si>
    <t>人口密度</t>
  </si>
  <si>
    <t>摘     要</t>
  </si>
  <si>
    <t>総  数</t>
  </si>
  <si>
    <t>男</t>
  </si>
  <si>
    <t>女</t>
  </si>
  <si>
    <t>（1K㎡当たり）</t>
  </si>
  <si>
    <t>明治22年</t>
  </si>
  <si>
    <t>－</t>
  </si>
  <si>
    <t>大正元年</t>
  </si>
  <si>
    <t>昭和元年</t>
  </si>
  <si>
    <t xml:space="preserve"> </t>
  </si>
  <si>
    <t>　</t>
  </si>
  <si>
    <t>　　〃</t>
  </si>
  <si>
    <t>　　〃　　伊洞地区編入</t>
  </si>
  <si>
    <t>平成元年</t>
  </si>
  <si>
    <t>総　　数</t>
  </si>
  <si>
    <t xml:space="preserve"> -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</si>
  <si>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</si>
  <si>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</si>
  <si>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</si>
  <si>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</si>
  <si>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</si>
  <si>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</si>
  <si>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</si>
  <si>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</si>
  <si>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</si>
  <si>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</si>
  <si>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</si>
  <si>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</si>
  <si>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</si>
  <si>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</si>
  <si>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</si>
  <si>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</si>
  <si>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</si>
  <si>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</si>
  <si>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</si>
  <si>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</si>
  <si>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</si>
  <si>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</si>
  <si>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</si>
  <si>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</si>
  <si>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</si>
  <si>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</si>
  <si>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</si>
  <si>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</si>
  <si>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</si>
  <si>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</si>
  <si>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</si>
  <si>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</si>
  <si>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</si>
  <si>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</si>
  <si>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</si>
  <si>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</si>
  <si>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</si>
  <si>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</si>
  <si>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</si>
  <si>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</si>
  <si>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公営・公団・公社の借家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</si>
  <si>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</si>
  <si>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</si>
  <si>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</si>
  <si>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</si>
  <si>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</si>
  <si>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</si>
  <si>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</si>
  <si>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</si>
  <si>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</si>
  <si>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</si>
  <si>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</si>
  <si>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</si>
  <si>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</si>
  <si>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</si>
  <si>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</si>
  <si>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</si>
  <si>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</si>
  <si>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</si>
  <si>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</si>
  <si>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</si>
  <si>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</si>
  <si>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</si>
  <si>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</si>
  <si>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</si>
  <si>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</si>
  <si>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</si>
  <si>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</si>
  <si>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</si>
  <si>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</si>
  <si>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</si>
  <si>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</si>
  <si>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</si>
  <si>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</si>
  <si>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</si>
  <si>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</si>
  <si>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</si>
  <si>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</si>
  <si>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</si>
  <si>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墨俣町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</si>
  <si>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</si>
  <si>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</si>
  <si>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</si>
  <si>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</si>
  <si>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</si>
  <si>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</si>
  <si>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</si>
  <si>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上石津町</t>
  </si>
  <si>
    <t>　輪之内町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</si>
  <si>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</si>
  <si>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</si>
  <si>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</si>
  <si>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</si>
  <si>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</si>
  <si>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</si>
  <si>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</si>
  <si>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</si>
  <si>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</si>
  <si>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</si>
  <si>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</si>
  <si>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</si>
  <si>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</si>
  <si>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</si>
  <si>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</si>
  <si>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</si>
  <si>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</si>
  <si>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</si>
  <si>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</si>
  <si>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</si>
  <si>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</si>
  <si>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</si>
  <si>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</si>
  <si>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</si>
  <si>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</si>
  <si>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</si>
  <si>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</si>
  <si>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</si>
  <si>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</si>
  <si>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</si>
  <si>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</si>
  <si>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</si>
  <si>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</si>
  <si>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</si>
  <si>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</si>
  <si>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</si>
  <si>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</si>
  <si>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</si>
  <si>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</si>
  <si>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</si>
  <si>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</si>
  <si>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</si>
  <si>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</si>
  <si>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</si>
  <si>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</si>
  <si>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</si>
  <si>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</si>
  <si>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</si>
  <si>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</si>
  <si>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</si>
  <si>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</si>
  <si>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</si>
  <si>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</si>
  <si>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特別区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</si>
  <si>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</si>
  <si>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</si>
  <si>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</si>
  <si>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</si>
  <si>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</si>
  <si>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</si>
  <si>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</si>
  <si>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</si>
  <si>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</si>
  <si>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</si>
  <si>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</si>
  <si>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</si>
  <si>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</si>
  <si>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</si>
  <si>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</si>
  <si>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</si>
  <si>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</si>
  <si>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</si>
  <si>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</si>
  <si>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</si>
  <si>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</si>
  <si>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</si>
  <si>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</si>
  <si>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</si>
  <si>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</si>
  <si>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</si>
  <si>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</si>
  <si>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</si>
  <si>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</si>
  <si>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</si>
  <si>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</si>
  <si>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</si>
  <si>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</si>
  <si>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</si>
  <si>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</si>
  <si>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</si>
  <si>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</si>
  <si>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</si>
  <si>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</si>
  <si>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</si>
  <si>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</si>
  <si>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</si>
  <si>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</si>
  <si>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</si>
  <si>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</si>
  <si>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</si>
  <si>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</si>
  <si>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</si>
  <si>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</si>
  <si>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</si>
  <si>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</si>
  <si>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</si>
  <si>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</si>
  <si>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</si>
  <si>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</si>
  <si>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</si>
  <si>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</si>
  <si>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</si>
  <si>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</si>
  <si>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</si>
  <si>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</si>
  <si>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平成12年</t>
  </si>
  <si>
    <t>区分</t>
  </si>
  <si>
    <t>総数</t>
  </si>
  <si>
    <t>７人以上</t>
  </si>
  <si>
    <t>昭和10年</t>
  </si>
  <si>
    <t>昭和45年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</si>
  <si>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</si>
  <si>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</si>
  <si>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</si>
  <si>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</si>
  <si>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</si>
  <si>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</si>
  <si>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</si>
  <si>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うち自市内他区で従業</t>
  </si>
  <si>
    <t>うち県内他市区町村で従業</t>
  </si>
  <si>
    <t>従業地・通学地による人口</t>
  </si>
  <si>
    <t>（昼間人口）</t>
  </si>
  <si>
    <t>従業地による就業者数</t>
  </si>
  <si>
    <t>常住地による人口</t>
  </si>
  <si>
    <t>有配偶の女性就業者</t>
  </si>
  <si>
    <t>（再掲）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</si>
  <si>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</si>
  <si>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</si>
  <si>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</si>
  <si>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</si>
  <si>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</si>
  <si>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</si>
  <si>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</si>
  <si>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</si>
  <si>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 xml:space="preserve"> </t>
  </si>
  <si>
    <t>世帯数</t>
  </si>
  <si>
    <t>年</t>
  </si>
  <si>
    <t>主に仕事</t>
  </si>
  <si>
    <t>男</t>
  </si>
  <si>
    <t>女</t>
  </si>
  <si>
    <t xml:space="preserve"> </t>
  </si>
  <si>
    <t>計</t>
  </si>
  <si>
    <t>未婚</t>
  </si>
  <si>
    <t>有配偶</t>
  </si>
  <si>
    <t>死別</t>
  </si>
  <si>
    <t>離別</t>
  </si>
  <si>
    <t>15～19歳</t>
  </si>
  <si>
    <t>85歳以上</t>
  </si>
  <si>
    <t xml:space="preserve"> 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</si>
  <si>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</si>
  <si>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</si>
  <si>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</si>
  <si>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</si>
  <si>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</si>
  <si>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</si>
  <si>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</si>
  <si>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</si>
  <si>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</si>
  <si>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</si>
  <si>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昭和60年</t>
  </si>
  <si>
    <t>平成 2年</t>
  </si>
  <si>
    <t>1)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</si>
  <si>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</si>
  <si>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</si>
  <si>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</si>
  <si>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</si>
  <si>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</si>
  <si>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</si>
  <si>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</si>
  <si>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</si>
  <si>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</si>
  <si>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</si>
  <si>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</si>
  <si>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</si>
  <si>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</si>
  <si>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</si>
  <si>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</si>
  <si>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</si>
  <si>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</si>
  <si>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</si>
  <si>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</si>
  <si>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</si>
  <si>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</si>
  <si>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</si>
  <si>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</si>
  <si>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</si>
  <si>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</si>
  <si>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</si>
  <si>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</si>
  <si>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</si>
  <si>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</si>
  <si>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</si>
  <si>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</si>
  <si>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</si>
  <si>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</si>
  <si>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</si>
  <si>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</si>
  <si>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</si>
  <si>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</si>
  <si>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</si>
  <si>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</si>
  <si>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</si>
  <si>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</si>
  <si>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</si>
  <si>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</si>
  <si>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</si>
  <si>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</si>
  <si>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</si>
  <si>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</si>
  <si>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</si>
  <si>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</si>
  <si>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</si>
  <si>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</si>
  <si>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</si>
  <si>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</si>
  <si>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</si>
  <si>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</si>
  <si>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</si>
  <si>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</si>
  <si>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</si>
  <si>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</si>
  <si>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</si>
  <si>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</si>
  <si>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</si>
  <si>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</si>
  <si>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</si>
  <si>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</si>
  <si>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</si>
  <si>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</si>
  <si>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</si>
  <si>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</si>
  <si>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</si>
  <si>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</si>
  <si>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</si>
  <si>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</si>
  <si>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</si>
  <si>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</si>
  <si>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</si>
  <si>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</si>
  <si>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</si>
  <si>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</si>
  <si>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</si>
  <si>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65歳以上親族のいる一般世帯</t>
  </si>
  <si>
    <t>65歳以上親族人員</t>
  </si>
  <si>
    <t>区　分</t>
  </si>
  <si>
    <t>１世帯当たり延べ面積及び１人当たり延べ面積</t>
  </si>
  <si>
    <t>１人当たり
延べ面積(㎡)</t>
  </si>
  <si>
    <t>一般世帯</t>
  </si>
  <si>
    <t>主世帯</t>
  </si>
  <si>
    <t>間借り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</si>
  <si>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</si>
  <si>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</si>
  <si>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</si>
  <si>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</si>
  <si>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</si>
  <si>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</si>
  <si>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</si>
  <si>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</si>
  <si>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</si>
  <si>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</si>
  <si>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</si>
  <si>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</si>
  <si>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</si>
  <si>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</si>
  <si>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公務（他に分類されないもの）</t>
  </si>
  <si>
    <t>総数</t>
  </si>
  <si>
    <t>(夜間人口)</t>
  </si>
  <si>
    <t>満</t>
  </si>
  <si>
    <t>（　再　掲　）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</si>
  <si>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</si>
  <si>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</si>
  <si>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</si>
  <si>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</si>
  <si>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で 従 業</t>
  </si>
  <si>
    <t>うち他県
に 常 住</t>
  </si>
  <si>
    <t>垂井町</t>
  </si>
  <si>
    <t>関ヶ原町</t>
  </si>
  <si>
    <t>神戸町</t>
  </si>
  <si>
    <t>県内他
市町村</t>
  </si>
  <si>
    <t>県外他
市町村</t>
  </si>
  <si>
    <t>常住(夜
間)人口</t>
  </si>
  <si>
    <t>人　口</t>
  </si>
  <si>
    <t>わら仕事</t>
  </si>
  <si>
    <t>人　数</t>
  </si>
  <si>
    <t>住居の種類、住宅の
所有の関係(６区分)</t>
  </si>
  <si>
    <t>１世帯当たり
人  員</t>
  </si>
  <si>
    <t>１世帯当たり
延べ面積(㎡)</t>
  </si>
  <si>
    <t>自市内
他区で
従業・通学</t>
  </si>
  <si>
    <t>従業も通学も
していない</t>
  </si>
  <si>
    <t>△163</t>
  </si>
  <si>
    <t>△515</t>
  </si>
  <si>
    <t>　「国勢調査」（各年10月1日）の結果で、総務省統計局の確定数である。</t>
  </si>
  <si>
    <t>１．世帯数、人口及び人口密度の推移</t>
  </si>
  <si>
    <t>（1K㎡当たり）</t>
  </si>
  <si>
    <t>総　数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</si>
  <si>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</si>
  <si>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</si>
  <si>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</si>
  <si>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</si>
  <si>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</si>
  <si>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</si>
  <si>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</si>
  <si>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</si>
  <si>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</si>
  <si>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</si>
  <si>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</si>
  <si>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</si>
  <si>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</si>
  <si>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</si>
  <si>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</si>
  <si>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</si>
  <si>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</si>
  <si>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</si>
  <si>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</si>
  <si>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</si>
  <si>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</si>
  <si>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</si>
  <si>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</si>
  <si>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</si>
  <si>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</si>
  <si>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</si>
  <si>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</si>
  <si>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</si>
  <si>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</si>
  <si>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</si>
  <si>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</si>
  <si>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</si>
  <si>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</si>
  <si>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</si>
  <si>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</si>
  <si>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</si>
  <si>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</si>
  <si>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</si>
  <si>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</si>
  <si>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</si>
  <si>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</si>
  <si>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</si>
  <si>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</si>
  <si>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</si>
  <si>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</si>
  <si>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</si>
  <si>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</si>
  <si>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</si>
  <si>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</si>
  <si>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</si>
  <si>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 xml:space="preserve"> </t>
  </si>
  <si>
    <t>人　口</t>
  </si>
  <si>
    <t>12
年</t>
  </si>
  <si>
    <t>６．労働力状態(６区分)、男女別15歳以上人口</t>
  </si>
  <si>
    <t>８．産業(大分類)、男女別15歳以上就業者数の推移</t>
  </si>
  <si>
    <t>　34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</si>
  <si>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</si>
  <si>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</si>
  <si>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</si>
  <si>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</si>
  <si>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</si>
  <si>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</si>
  <si>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</si>
  <si>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</si>
  <si>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</si>
  <si>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</si>
  <si>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</si>
  <si>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</si>
  <si>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10</t>
  </si>
  <si>
    <t>　11</t>
  </si>
  <si>
    <t>　12</t>
  </si>
  <si>
    <t>　13</t>
  </si>
  <si>
    <t>　14</t>
  </si>
  <si>
    <t>　3</t>
  </si>
  <si>
    <t>　4</t>
  </si>
  <si>
    <t>　5</t>
  </si>
  <si>
    <t>　6</t>
  </si>
  <si>
    <t>　7</t>
  </si>
  <si>
    <t>　8</t>
  </si>
  <si>
    <t>　9</t>
  </si>
  <si>
    <t>　2</t>
  </si>
  <si>
    <t>　13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</si>
  <si>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</si>
  <si>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</si>
  <si>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</si>
  <si>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</si>
  <si>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</si>
  <si>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</si>
  <si>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</si>
  <si>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</si>
  <si>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</si>
  <si>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</si>
  <si>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</si>
  <si>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</si>
  <si>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</si>
  <si>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</si>
  <si>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</si>
  <si>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</si>
  <si>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</si>
  <si>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</si>
  <si>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</si>
  <si>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</si>
  <si>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</si>
  <si>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</si>
  <si>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</si>
  <si>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</si>
  <si>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</si>
  <si>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</si>
  <si>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</si>
  <si>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</si>
  <si>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</si>
  <si>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</si>
  <si>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</si>
  <si>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</si>
  <si>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</si>
  <si>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</si>
  <si>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</si>
  <si>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</si>
  <si>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</si>
  <si>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</si>
  <si>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</si>
  <si>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</si>
  <si>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</si>
  <si>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</si>
  <si>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</si>
  <si>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</si>
  <si>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</si>
  <si>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</si>
  <si>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</si>
  <si>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</si>
  <si>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>都 市 名</t>
  </si>
  <si>
    <t>県　　外</t>
  </si>
  <si>
    <t xml:space="preserve">20．岐阜市から他市町村へ通勤・通学する </t>
  </si>
  <si>
    <t>通勤の
増  減</t>
  </si>
  <si>
    <t>通学の
増  減</t>
  </si>
  <si>
    <t>総　数</t>
  </si>
  <si>
    <t>通　勤</t>
  </si>
  <si>
    <t>通　学</t>
  </si>
  <si>
    <t xml:space="preserve"> -</t>
  </si>
  <si>
    <t>東京都</t>
  </si>
  <si>
    <t>長野県</t>
  </si>
  <si>
    <t>静岡県</t>
  </si>
  <si>
    <t>愛知県</t>
  </si>
  <si>
    <t>三重県</t>
  </si>
  <si>
    <t>滋賀県</t>
  </si>
  <si>
    <t>福井県</t>
  </si>
  <si>
    <t>京都府</t>
  </si>
  <si>
    <t>大阪府</t>
  </si>
  <si>
    <t>兵庫県</t>
  </si>
  <si>
    <t>　14</t>
  </si>
  <si>
    <t>　15</t>
  </si>
  <si>
    <t>　16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</si>
  <si>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</si>
  <si>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</si>
  <si>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１．世帯数、人口及び人口密度の推移（つづき）</t>
  </si>
  <si>
    <t>平 成 ７ 年</t>
  </si>
  <si>
    <t>平 成 12 年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</si>
  <si>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</si>
  <si>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</si>
  <si>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</si>
  <si>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</si>
  <si>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</si>
  <si>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</si>
  <si>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</si>
  <si>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</si>
  <si>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</si>
  <si>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</si>
  <si>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</si>
  <si>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</si>
  <si>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</si>
  <si>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</si>
  <si>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</si>
  <si>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</si>
  <si>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</si>
  <si>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</si>
  <si>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</si>
  <si>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</si>
  <si>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</si>
  <si>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</si>
  <si>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</si>
  <si>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</si>
  <si>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</si>
  <si>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</si>
  <si>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</si>
  <si>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</si>
  <si>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</si>
  <si>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</si>
  <si>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</si>
  <si>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</si>
  <si>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</si>
  <si>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</si>
  <si>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</si>
  <si>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</si>
  <si>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</si>
  <si>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>【 平 成 12 年　】</t>
  </si>
  <si>
    <t>夫 婦 と</t>
  </si>
  <si>
    <t>男 親 と</t>
  </si>
  <si>
    <t>女 親 と</t>
  </si>
  <si>
    <t>の 世 帯</t>
  </si>
  <si>
    <t>成る世帯</t>
  </si>
  <si>
    <t>世　帯　人　員</t>
  </si>
  <si>
    <t>１　　人</t>
  </si>
  <si>
    <t>２　　人</t>
  </si>
  <si>
    <t>３　　人</t>
  </si>
  <si>
    <t>４　　人</t>
  </si>
  <si>
    <t>平成2年</t>
  </si>
  <si>
    <t>平成7年</t>
  </si>
  <si>
    <t>平
成
12
年</t>
  </si>
  <si>
    <t>５　　人</t>
  </si>
  <si>
    <t>６　　人</t>
  </si>
  <si>
    <t>７　　人</t>
  </si>
  <si>
    <t>８　　人</t>
  </si>
  <si>
    <t>９　　人</t>
  </si>
  <si>
    <t xml:space="preserve">     </t>
  </si>
  <si>
    <t xml:space="preserve">        </t>
  </si>
  <si>
    <t xml:space="preserve">    </t>
  </si>
  <si>
    <t>総　数</t>
  </si>
  <si>
    <t>Ⅰ　  核  　家  　族  　世  　帯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</si>
  <si>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</si>
  <si>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</si>
  <si>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</si>
  <si>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</si>
  <si>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</si>
  <si>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</si>
  <si>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</si>
  <si>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</si>
  <si>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</si>
  <si>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</si>
  <si>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</si>
  <si>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</si>
  <si>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</si>
  <si>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</si>
  <si>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</si>
  <si>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</si>
  <si>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</si>
  <si>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</si>
  <si>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</si>
  <si>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</si>
  <si>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</si>
  <si>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</si>
  <si>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</si>
  <si>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</si>
  <si>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</si>
  <si>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</si>
  <si>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</si>
  <si>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</si>
  <si>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</si>
  <si>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</si>
  <si>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</si>
  <si>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</si>
  <si>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250㎡以上      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</si>
  <si>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</si>
  <si>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</si>
  <si>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</si>
  <si>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</si>
  <si>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（再掲）
雇用者 １）</t>
  </si>
  <si>
    <t>※ 年齢「不詳」を除く。</t>
  </si>
  <si>
    <t>自市内他区
で　従　業</t>
  </si>
  <si>
    <t>うち他県に
常　　　住</t>
  </si>
  <si>
    <t>　</t>
  </si>
  <si>
    <t>　特に表示のないものは平成17年の調査結果である。</t>
  </si>
  <si>
    <t>平 成 17 年</t>
  </si>
  <si>
    <t>総　数</t>
  </si>
  <si>
    <t>０～４歳</t>
  </si>
  <si>
    <t>15～19</t>
  </si>
  <si>
    <t>５～９</t>
  </si>
  <si>
    <t>10～14</t>
  </si>
  <si>
    <t>20～24</t>
  </si>
  <si>
    <t>25～29</t>
  </si>
  <si>
    <t>30～34</t>
  </si>
  <si>
    <t>平 成 2 年</t>
  </si>
  <si>
    <t>平 成 7 年</t>
  </si>
  <si>
    <t>平 成 17 年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</si>
  <si>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</si>
  <si>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</si>
  <si>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</si>
  <si>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</si>
  <si>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</si>
  <si>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</si>
  <si>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</si>
  <si>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</si>
  <si>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</si>
  <si>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</si>
  <si>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</si>
  <si>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</si>
  <si>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総　数</t>
  </si>
  <si>
    <t>人　　　口</t>
  </si>
  <si>
    <t>人 口 密 度</t>
  </si>
  <si>
    <t>世 帯 数</t>
  </si>
  <si>
    <t>面　　積
(k㎡)</t>
  </si>
  <si>
    <t>平成12年
人　　口</t>
  </si>
  <si>
    <t>総　数</t>
  </si>
  <si>
    <t>総 　 数</t>
  </si>
  <si>
    <t>総  　数</t>
  </si>
  <si>
    <t>休 業 者</t>
  </si>
  <si>
    <t>総  数 
1)</t>
  </si>
  <si>
    <t>※ 1) 「役員」を含む。</t>
  </si>
  <si>
    <t>対 市 全 域 比</t>
  </si>
  <si>
    <t>主　　　　　世　　　　　帯</t>
  </si>
  <si>
    <t>　　別住宅に住む一般世帯数、一般世帯人員、１世帯当たり</t>
  </si>
  <si>
    <t>　人員、１世帯当たり延べ面積及び１人当たり延べ面積</t>
  </si>
  <si>
    <t>10人以上</t>
  </si>
  <si>
    <t>　　17　</t>
  </si>
  <si>
    <t>平 成 ７ 年</t>
  </si>
  <si>
    <t>平 成 12 年</t>
  </si>
  <si>
    <t>平 成 17 年</t>
  </si>
  <si>
    <t>総　数</t>
  </si>
  <si>
    <t>35～39</t>
  </si>
  <si>
    <t>40～44</t>
  </si>
  <si>
    <t>45～49</t>
  </si>
  <si>
    <t>50～54</t>
  </si>
  <si>
    <t>55～59</t>
  </si>
  <si>
    <t>60～64</t>
  </si>
  <si>
    <t>65～69</t>
  </si>
  <si>
    <t>平 成 ７ 年</t>
  </si>
  <si>
    <t>平 成 12 年</t>
  </si>
  <si>
    <t>平 成 17 年</t>
  </si>
  <si>
    <t>総　数</t>
  </si>
  <si>
    <t>70～74</t>
  </si>
  <si>
    <t>75～79</t>
  </si>
  <si>
    <t>80～84</t>
  </si>
  <si>
    <t>85～89</t>
  </si>
  <si>
    <t>90～94</t>
  </si>
  <si>
    <t>95～99</t>
  </si>
  <si>
    <t>100歳以上</t>
  </si>
  <si>
    <t>４．合 併 町 村 別 人 口</t>
  </si>
  <si>
    <t>-</t>
  </si>
  <si>
    <t>平
成
17
年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</si>
  <si>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</si>
  <si>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</si>
  <si>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</si>
  <si>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</si>
  <si>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</si>
  <si>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</si>
  <si>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</si>
  <si>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</si>
  <si>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</si>
  <si>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</si>
  <si>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</si>
  <si>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</si>
  <si>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</si>
  <si>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</si>
  <si>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公営・公団・公社の借家</t>
  </si>
  <si>
    <t>１世帯当たり延べ面積(㎡)</t>
  </si>
  <si>
    <t>１人当たり延べ面積(㎡)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</si>
  <si>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</si>
  <si>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</si>
  <si>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</si>
  <si>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</si>
  <si>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区　　　分</t>
  </si>
  <si>
    <t>６歳未満親族のいる一般世帯</t>
  </si>
  <si>
    <t>世帯数</t>
  </si>
  <si>
    <t>世帯人員</t>
  </si>
  <si>
    <t>18歳未満親族人員</t>
  </si>
  <si>
    <t xml:space="preserve"> </t>
  </si>
  <si>
    <t>６歳未満親族人員</t>
  </si>
  <si>
    <t>１世帯あたり親族人員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</si>
  <si>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</si>
  <si>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</si>
  <si>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</si>
  <si>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</si>
  <si>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</si>
  <si>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</si>
  <si>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</si>
  <si>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　　　　　　　世　　　　　　　　　　　　帯</t>
  </si>
  <si>
    <t>普　　　　　　　　　　　　通　　　　　　　</t>
  </si>
  <si>
    <t>　　　親　　　族　　　世　　　帯</t>
  </si>
  <si>
    <t>-</t>
  </si>
  <si>
    <t xml:space="preserve"> (6歳未満・18歳未満親族のいる一般世帯、親族のみから成る一般世帯)</t>
  </si>
  <si>
    <t xml:space="preserve"> (6歳未満・18歳未満親族のいる一般世帯、親族のみから成る一般世帯)(つづき)</t>
  </si>
  <si>
    <t>区　　　分</t>
  </si>
  <si>
    <t>総　数</t>
  </si>
  <si>
    <t>Ⅱ　   そ　　　の　　　他　　　の　　　親　　　族　　　世　　　帯</t>
  </si>
  <si>
    <t>Ⅱ　   そ　　　の　　　他　　　の　　　</t>
  </si>
  <si>
    <t>非親族  世　帯</t>
  </si>
  <si>
    <t>夫 婦 と</t>
  </si>
  <si>
    <t>①</t>
  </si>
  <si>
    <t>②</t>
  </si>
  <si>
    <t>の 親 族</t>
  </si>
  <si>
    <t>(親,子供</t>
  </si>
  <si>
    <t>成る世帯</t>
  </si>
  <si>
    <t>世　　帯</t>
  </si>
  <si>
    <t>成る世帯</t>
  </si>
  <si>
    <t>親族世帯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</si>
  <si>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</si>
  <si>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</si>
  <si>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</si>
  <si>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</si>
  <si>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</si>
  <si>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</si>
  <si>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ひとり親
から成る</t>
  </si>
  <si>
    <t>供と両親
から成る</t>
  </si>
  <si>
    <t xml:space="preserve">９．世帯の家族類型(22区分)別一般世帯数、一般世帯人員及び親族人員 </t>
  </si>
  <si>
    <t>さいたま市</t>
  </si>
  <si>
    <t>前　橋　市</t>
  </si>
  <si>
    <t>越谷市</t>
  </si>
  <si>
    <t>青　森　市</t>
  </si>
  <si>
    <t>一宮市</t>
  </si>
  <si>
    <t>久留米市</t>
  </si>
  <si>
    <t>四日市市</t>
  </si>
  <si>
    <t>大津市</t>
  </si>
  <si>
    <t>平 成 17 年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</si>
  <si>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</si>
  <si>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</si>
  <si>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</si>
  <si>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</si>
  <si>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</si>
  <si>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</si>
  <si>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</si>
  <si>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</si>
  <si>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</si>
  <si>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</si>
  <si>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</si>
  <si>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</si>
  <si>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</si>
  <si>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</si>
  <si>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</si>
  <si>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</si>
  <si>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</si>
  <si>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</si>
  <si>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</si>
  <si>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</si>
  <si>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</si>
  <si>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</si>
  <si>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</si>
  <si>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</si>
  <si>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</si>
  <si>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</si>
  <si>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</si>
  <si>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</si>
  <si>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</si>
  <si>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</si>
  <si>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15 歳 以 上 就 業 者 数</t>
  </si>
  <si>
    <t>15 歳 以 上 通 学 者 数</t>
  </si>
  <si>
    <t>うち自宅外の自市区町村で従        業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</si>
  <si>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</si>
  <si>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t>22．流 動 人 口 の 推 移</t>
  </si>
  <si>
    <t>人　　　　　口</t>
  </si>
  <si>
    <t>世 帯 数</t>
  </si>
  <si>
    <t>平　成　17　年</t>
  </si>
  <si>
    <t>平成12～17年の増減</t>
  </si>
  <si>
    <t xml:space="preserve"> </t>
  </si>
  <si>
    <t xml:space="preserve"> </t>
  </si>
  <si>
    <t>　　　</t>
  </si>
  <si>
    <t>（組 替）</t>
  </si>
  <si>
    <t>実　数</t>
  </si>
  <si>
    <t>率（％）</t>
  </si>
  <si>
    <t>都道府県名</t>
  </si>
  <si>
    <t>平 成 12 年</t>
  </si>
  <si>
    <t xml:space="preserve"> 　の人口を示す｡</t>
  </si>
  <si>
    <t>※ 人口欄の｢平成12年(組替)｣は、平成17年10月1日現在の市区町村の境域に基づいて組み替えた平成12年</t>
  </si>
  <si>
    <t>　 の人口を示す｡</t>
  </si>
  <si>
    <t>平 成 12 年
（組 替）</t>
  </si>
  <si>
    <t>率（％）</t>
  </si>
  <si>
    <t>実　数</t>
  </si>
  <si>
    <t>男</t>
  </si>
  <si>
    <t>女</t>
  </si>
  <si>
    <t>※ ｢平成12年(組替)｣欄の人口は、平成17年10月1日現在の市区町村の境域に基づいて組み替えた平成12年</t>
  </si>
  <si>
    <t>※ 人口欄の「平成12年(組替)」は、平成17年10月1日現在の市町村の境域に基づいて組み替えた平成12年</t>
  </si>
  <si>
    <t>３．地区別面積、世帯数、人口及び人口密度</t>
  </si>
  <si>
    <t>23．岐阜県の市郡別人口、人口増減（平成12～17年）及び世帯数</t>
  </si>
  <si>
    <t>　　17年</t>
  </si>
  <si>
    <t>平成17年（第18回）</t>
  </si>
  <si>
    <t xml:space="preserve">- </t>
  </si>
  <si>
    <t>11～14</t>
  </si>
  <si>
    <t>15階建
以上</t>
  </si>
  <si>
    <t>平成７年</t>
  </si>
  <si>
    <t>17
年</t>
  </si>
  <si>
    <t>運輸・通信業</t>
  </si>
  <si>
    <t>公務</t>
  </si>
  <si>
    <t>Ｏ</t>
  </si>
  <si>
    <t>Ｐ</t>
  </si>
  <si>
    <t>Ｑ</t>
  </si>
  <si>
    <t>Ｒ</t>
  </si>
  <si>
    <t>Ｓ</t>
  </si>
  <si>
    <t>平 成 ７ 年</t>
  </si>
  <si>
    <t>平 成 12 年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</si>
  <si>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</si>
  <si>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</si>
  <si>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</si>
  <si>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</si>
  <si>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</si>
  <si>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</si>
  <si>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卸売・小売業、飲食店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</si>
  <si>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</si>
  <si>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</si>
  <si>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</si>
  <si>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</si>
  <si>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</si>
  <si>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</si>
  <si>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</si>
  <si>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</si>
  <si>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</si>
  <si>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</si>
  <si>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</si>
  <si>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</si>
  <si>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　</t>
  </si>
  <si>
    <t>-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</si>
  <si>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</si>
  <si>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</si>
  <si>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</si>
  <si>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</si>
  <si>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</si>
  <si>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</si>
  <si>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</si>
  <si>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</si>
  <si>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</si>
  <si>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</si>
  <si>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</si>
  <si>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</si>
  <si>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</si>
  <si>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11．親族人員（７区分）別65歳以上親族のいる</t>
    </r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</si>
  <si>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</si>
  <si>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</si>
  <si>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</si>
  <si>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</si>
  <si>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</si>
  <si>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</si>
  <si>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</si>
  <si>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</si>
  <si>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</si>
  <si>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</si>
  <si>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</si>
  <si>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</si>
  <si>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</si>
  <si>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</si>
  <si>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</si>
  <si>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</si>
  <si>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</si>
  <si>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 就業者数及び通学者数（15歳以上）</t>
  </si>
  <si>
    <t>21．他市町村から岐阜市へ通勤・通学する</t>
  </si>
  <si>
    <t>　　就業者数及び通学者数（15歳以上）　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</si>
  <si>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</si>
  <si>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</si>
  <si>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</si>
  <si>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　親族人員</t>
  </si>
  <si>
    <t xml:space="preserve"> </t>
  </si>
  <si>
    <t xml:space="preserve"> 市制施行時（岐阜市史による）</t>
  </si>
  <si>
    <t xml:space="preserve"> 第１回国調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</si>
  <si>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</si>
  <si>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</si>
  <si>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</si>
  <si>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</si>
  <si>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</si>
  <si>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 xml:space="preserve"> 第４回国調　三里・鷺山合併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</si>
  <si>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</si>
  <si>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</si>
  <si>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</si>
  <si>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</si>
  <si>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</si>
  <si>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</si>
  <si>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</si>
  <si>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</si>
  <si>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</si>
  <si>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</si>
  <si>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</si>
  <si>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</si>
  <si>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</si>
  <si>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</si>
  <si>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</si>
  <si>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</si>
  <si>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</si>
  <si>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</si>
  <si>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</si>
  <si>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</si>
  <si>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</si>
  <si>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</si>
  <si>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 xml:space="preserve"> 第18回国調</t>
  </si>
  <si>
    <t>(15歳未満通学者を含む通学者数－特掲）</t>
  </si>
  <si>
    <t>18．常住地又は従業地による産業（大分類）</t>
  </si>
  <si>
    <t>別15歳以上就業者数（雇用者－特掲）</t>
  </si>
  <si>
    <t>19．常住地又は従業地・通学地による年齢（５歳階級）、</t>
  </si>
  <si>
    <t>男女別人口及び15歳以上就業者数（有配偶の女性就業者－特掲）</t>
  </si>
  <si>
    <t>２．年齢（各歳）別、男女別人口</t>
  </si>
  <si>
    <t>17．常住人口、昼間人口、15歳以上就業者数及び通学者数</t>
  </si>
  <si>
    <t>15歳以上就業者数及び通学者数</t>
  </si>
  <si>
    <t>　　 7　</t>
  </si>
  <si>
    <t>　　12　</t>
  </si>
  <si>
    <t>　　17　</t>
  </si>
  <si>
    <t>Ａ</t>
  </si>
  <si>
    <t>農　　　　　業</t>
  </si>
  <si>
    <t>Ｂ</t>
  </si>
  <si>
    <t>林　　　　　業</t>
  </si>
  <si>
    <t>Ｃ</t>
  </si>
  <si>
    <t>漁　　　　　業</t>
  </si>
  <si>
    <t>Ｄ</t>
  </si>
  <si>
    <t>鉱　　　　　業</t>
  </si>
  <si>
    <t>Ｅ</t>
  </si>
  <si>
    <t>建　　設　　業</t>
  </si>
  <si>
    <t>Ｆ</t>
  </si>
  <si>
    <t>製　　造　　業</t>
  </si>
  <si>
    <t>Ｇ</t>
  </si>
  <si>
    <t>Ｈ</t>
  </si>
  <si>
    <t>情 報 通 信 業</t>
  </si>
  <si>
    <t>Ｉ</t>
  </si>
  <si>
    <t>運　　輸　　業</t>
  </si>
  <si>
    <t>Ｊ</t>
  </si>
  <si>
    <r>
      <t>卸 売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小 売 業</t>
    </r>
  </si>
  <si>
    <t>Ｋ</t>
  </si>
  <si>
    <r>
      <t>金 融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保 険 業</t>
    </r>
  </si>
  <si>
    <t>Ｌ</t>
  </si>
  <si>
    <t>Ｍ</t>
  </si>
  <si>
    <t>飲食店，宿泊業</t>
  </si>
  <si>
    <t>Ｎ</t>
  </si>
  <si>
    <t>医 療 ， 福 祉</t>
  </si>
  <si>
    <t>Ｏ</t>
  </si>
  <si>
    <r>
      <t>運 輸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通 信 業</t>
    </r>
  </si>
  <si>
    <t>Ｐ</t>
  </si>
  <si>
    <t>複合サービス事業</t>
  </si>
  <si>
    <t>Ｑ</t>
  </si>
  <si>
    <t>サービス業（他に分類されないもの）</t>
  </si>
  <si>
    <t>Ｒ</t>
  </si>
  <si>
    <t>Ｓ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</si>
  <si>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</si>
  <si>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</si>
  <si>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</si>
  <si>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</si>
  <si>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</si>
  <si>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</si>
  <si>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</si>
  <si>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</si>
  <si>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</si>
  <si>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</si>
  <si>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</si>
  <si>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</si>
  <si>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</si>
  <si>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</si>
  <si>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</si>
  <si>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</si>
  <si>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</si>
  <si>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</si>
  <si>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 </t>
  </si>
  <si>
    <t xml:space="preserve">75歳以上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</si>
  <si>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</si>
  <si>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</si>
  <si>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</si>
  <si>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</si>
  <si>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</si>
  <si>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</si>
  <si>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</si>
  <si>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</si>
  <si>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</si>
  <si>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</si>
  <si>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</si>
  <si>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</si>
  <si>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</si>
  <si>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</si>
  <si>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</si>
  <si>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</si>
  <si>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</si>
  <si>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</t>
  </si>
  <si>
    <t>75歳以上</t>
  </si>
  <si>
    <t>うち主に仕事</t>
  </si>
  <si>
    <t>うち家事のほか仕事</t>
  </si>
  <si>
    <t>総　　数</t>
  </si>
  <si>
    <t xml:space="preserve"> </t>
  </si>
  <si>
    <t>県　　内</t>
  </si>
  <si>
    <t>大垣市</t>
  </si>
  <si>
    <t>高山市</t>
  </si>
  <si>
    <t xml:space="preserve"> -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</si>
  <si>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</si>
  <si>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</si>
  <si>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</si>
  <si>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</si>
  <si>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</si>
  <si>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</si>
  <si>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</si>
  <si>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</si>
  <si>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</si>
  <si>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-</t>
  </si>
  <si>
    <t>各務原市</t>
  </si>
  <si>
    <t>可児市</t>
  </si>
  <si>
    <t>山県市</t>
  </si>
  <si>
    <t>瑞穂市</t>
  </si>
  <si>
    <t>飛騨市</t>
  </si>
  <si>
    <t>-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</si>
  <si>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</si>
  <si>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</si>
  <si>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</si>
  <si>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</si>
  <si>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</si>
  <si>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</si>
  <si>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</si>
  <si>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</si>
  <si>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</si>
  <si>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輪之内町</t>
  </si>
  <si>
    <t xml:space="preserve"> -</t>
  </si>
  <si>
    <t>-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</si>
  <si>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</si>
  <si>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</si>
  <si>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</si>
  <si>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</si>
  <si>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</si>
  <si>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</si>
  <si>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</si>
  <si>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</si>
  <si>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 xml:space="preserve"> -</t>
  </si>
  <si>
    <t>川辺町</t>
  </si>
  <si>
    <t>七宗町</t>
  </si>
  <si>
    <t xml:space="preserve"> -</t>
  </si>
  <si>
    <t>八百津町</t>
  </si>
  <si>
    <t>-</t>
  </si>
  <si>
    <t>白川町</t>
  </si>
  <si>
    <t>東白川村</t>
  </si>
  <si>
    <t>-</t>
  </si>
  <si>
    <t>御嵩町</t>
  </si>
  <si>
    <t xml:space="preserve"> -</t>
  </si>
  <si>
    <t>笠原町</t>
  </si>
  <si>
    <t xml:space="preserve"> -</t>
  </si>
  <si>
    <t>白川村</t>
  </si>
  <si>
    <t>その他の
都道府県</t>
  </si>
  <si>
    <t>平 成 12 年（ 組 替 ）</t>
  </si>
  <si>
    <t>平　成　17　年</t>
  </si>
  <si>
    <t>通勤の
増　減</t>
  </si>
  <si>
    <t>通学の
増　減</t>
  </si>
  <si>
    <t>総 　数</t>
  </si>
  <si>
    <t>通　 勤</t>
  </si>
  <si>
    <t>通　 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</si>
  <si>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</si>
  <si>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</si>
  <si>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</si>
  <si>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</si>
  <si>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</si>
  <si>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</si>
  <si>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</si>
  <si>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</si>
  <si>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</si>
  <si>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</si>
  <si>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</si>
  <si>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</si>
  <si>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</si>
  <si>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</si>
  <si>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</si>
  <si>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本巣市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</si>
  <si>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</si>
  <si>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</si>
  <si>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</si>
  <si>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</si>
  <si>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</si>
  <si>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</si>
  <si>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</si>
  <si>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</si>
  <si>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</si>
  <si>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富加町</t>
  </si>
  <si>
    <t>七宗町</t>
  </si>
  <si>
    <t>八百津町</t>
  </si>
  <si>
    <t>白川町</t>
  </si>
  <si>
    <t>東白川村</t>
  </si>
  <si>
    <t>御嵩町</t>
  </si>
  <si>
    <t>白川村</t>
  </si>
  <si>
    <t>-</t>
  </si>
  <si>
    <t xml:space="preserve"> 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</si>
  <si>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</si>
  <si>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</si>
  <si>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</si>
  <si>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</si>
  <si>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</si>
  <si>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</si>
  <si>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</si>
  <si>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京都府</t>
  </si>
  <si>
    <t>大阪府</t>
  </si>
  <si>
    <t>兵庫県</t>
  </si>
  <si>
    <t>　　17　</t>
  </si>
  <si>
    <t>　18</t>
  </si>
  <si>
    <t xml:space="preserve"> 推計人口　柳津合併</t>
  </si>
  <si>
    <t>　19</t>
  </si>
  <si>
    <t>　  〃</t>
  </si>
  <si>
    <t>※ １） 労働力状態「不詳」を含む。</t>
  </si>
  <si>
    <t>　 の人口を示す｡</t>
  </si>
  <si>
    <t>※ 「平成12年(組替)」は、平成17年10月1日現在の市町村の境域に基づいて組み替えた平成12年の人口を</t>
  </si>
  <si>
    <t>　 示す｡</t>
  </si>
  <si>
    <t>一般世帯数、一般世帯員数、１世帯当たり人員</t>
  </si>
  <si>
    <t>　20</t>
  </si>
  <si>
    <t>　  〃</t>
  </si>
  <si>
    <t>、</t>
  </si>
  <si>
    <t>※ 平成14年3月の日本標準産業分類第11回改定に伴い、平成17年調査から分類項目が変更された。</t>
  </si>
  <si>
    <t>２．年齢（各歳）別、男女別人口（つづき）</t>
  </si>
  <si>
    <t>※ 平成17年国勢調査結果の「人口・男・女・世帯数」の総数は、総務省から公表された確定値である。地</t>
  </si>
  <si>
    <t>　 区別の各数値は、本市が独自に集計したもので、必ずしも確定値とは一致しない。</t>
  </si>
  <si>
    <t>※ 各年の総数は総務省から公表された確定値であり、地区別の各数値は、速報値を本市が独自に集計した</t>
  </si>
  <si>
    <t>　 もので、必ずしも確定値とは一致しない。</t>
  </si>
  <si>
    <t>年齢不詳</t>
  </si>
  <si>
    <t>第 １ 次 産 業</t>
  </si>
  <si>
    <t>都道府県
・
市町村名　</t>
  </si>
  <si>
    <t>平成12年～17年
の人口増減</t>
  </si>
  <si>
    <t>24．都道府県別人口、人口増減（平成12年～17年）及び世帯数</t>
  </si>
  <si>
    <t>25．東京都特別区及び人口30万以上の市</t>
  </si>
  <si>
    <t>総　        数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</si>
</sst>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38" fontId="5" fillId="0" borderId="0" xfId="17" applyFont="1" applyFill="1" applyBorder="1" applyAlignment="1">
      <alignment vertical="center"/>
    </xf>
    <xf numFmtId="189" fontId="5" fillId="0" borderId="0" xfId="17" applyNumberFormat="1" applyFont="1" applyAlignment="1">
      <alignment/>
    </xf>
    <xf numFmtId="188" fontId="5" fillId="0" borderId="0" xfId="17" applyNumberFormat="1" applyFont="1" applyAlignment="1">
      <alignment/>
    </xf>
    <xf numFmtId="0" fontId="5" fillId="0" borderId="0" xfId="0" applyFont="1" applyFill="1" applyAlignment="1">
      <alignment/>
    </xf>
    <xf numFmtId="38" fontId="5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38" fontId="8" fillId="0" borderId="0" xfId="17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0" fontId="15" fillId="0" borderId="0" xfId="0" applyFont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8" fontId="16" fillId="0" borderId="1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38" fontId="14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vertical="center"/>
    </xf>
    <xf numFmtId="181" fontId="14" fillId="0" borderId="0" xfId="17" applyNumberFormat="1" applyFont="1" applyFill="1" applyAlignment="1">
      <alignment vertical="center"/>
    </xf>
    <xf numFmtId="40" fontId="14" fillId="0" borderId="0" xfId="17" applyNumberFormat="1" applyFont="1" applyFill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40" fontId="14" fillId="0" borderId="10" xfId="17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17" applyFont="1" applyFill="1" applyAlignment="1">
      <alignment horizontal="right" vertical="center"/>
    </xf>
    <xf numFmtId="0" fontId="14" fillId="0" borderId="2" xfId="0" applyFont="1" applyFill="1" applyBorder="1" applyAlignment="1" quotePrefix="1">
      <alignment horizontal="center" vertical="center"/>
    </xf>
    <xf numFmtId="38" fontId="5" fillId="0" borderId="0" xfId="17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38" fontId="16" fillId="0" borderId="1" xfId="17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12" xfId="17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38" fontId="14" fillId="0" borderId="0" xfId="17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3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38" fontId="14" fillId="0" borderId="1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188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14" fillId="0" borderId="0" xfId="17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6" fontId="14" fillId="0" borderId="1" xfId="17" applyNumberFormat="1" applyFont="1" applyFill="1" applyBorder="1" applyAlignment="1">
      <alignment vertical="center"/>
    </xf>
    <xf numFmtId="188" fontId="14" fillId="0" borderId="1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8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38" fontId="14" fillId="0" borderId="0" xfId="17" applyFont="1" applyAlignment="1">
      <alignment/>
    </xf>
    <xf numFmtId="189" fontId="14" fillId="0" borderId="0" xfId="17" applyNumberFormat="1" applyFont="1" applyAlignment="1">
      <alignment/>
    </xf>
    <xf numFmtId="188" fontId="14" fillId="0" borderId="0" xfId="17" applyNumberFormat="1" applyFont="1" applyAlignment="1">
      <alignment/>
    </xf>
    <xf numFmtId="0" fontId="14" fillId="0" borderId="0" xfId="0" applyFont="1" applyFill="1" applyAlignment="1">
      <alignment vertical="center" wrapText="1"/>
    </xf>
    <xf numFmtId="38" fontId="14" fillId="0" borderId="14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0" xfId="17" applyFont="1" applyAlignment="1">
      <alignment vertical="center"/>
    </xf>
    <xf numFmtId="38" fontId="14" fillId="0" borderId="0" xfId="17" applyFont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" xfId="17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17" applyFont="1" applyFill="1" applyAlignment="1">
      <alignment/>
    </xf>
    <xf numFmtId="0" fontId="14" fillId="0" borderId="3" xfId="0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textRotation="255" shrinkToFit="1"/>
    </xf>
    <xf numFmtId="38" fontId="20" fillId="0" borderId="0" xfId="17" applyFont="1" applyFill="1" applyAlignment="1">
      <alignment horizontal="right" vertical="center"/>
    </xf>
    <xf numFmtId="38" fontId="20" fillId="0" borderId="0" xfId="17" applyFont="1" applyFill="1" applyAlignment="1">
      <alignment vertical="center"/>
    </xf>
    <xf numFmtId="38" fontId="7" fillId="0" borderId="0" xfId="17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vertical="center"/>
    </xf>
    <xf numFmtId="38" fontId="19" fillId="0" borderId="0" xfId="17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8" xfId="17" applyFont="1" applyFill="1" applyBorder="1" applyAlignment="1">
      <alignment horizontal="center" vertical="center"/>
    </xf>
    <xf numFmtId="38" fontId="19" fillId="0" borderId="9" xfId="17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0" fillId="0" borderId="1" xfId="17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85" fontId="14" fillId="0" borderId="16" xfId="17" applyNumberFormat="1" applyFont="1" applyFill="1" applyBorder="1" applyAlignment="1">
      <alignment horizontal="center" vertical="center"/>
    </xf>
    <xf numFmtId="185" fontId="14" fillId="0" borderId="3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38" fontId="14" fillId="0" borderId="3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17" applyFont="1" applyFill="1" applyBorder="1" applyAlignment="1">
      <alignment horizontal="center" vertical="center"/>
    </xf>
    <xf numFmtId="38" fontId="22" fillId="0" borderId="2" xfId="17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92" fontId="14" fillId="0" borderId="0" xfId="17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17" applyFont="1" applyFill="1" applyAlignment="1">
      <alignment horizontal="left" vertical="center"/>
    </xf>
    <xf numFmtId="38" fontId="14" fillId="0" borderId="2" xfId="17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8" fontId="22" fillId="0" borderId="1" xfId="17" applyFont="1" applyFill="1" applyBorder="1" applyAlignment="1">
      <alignment vertical="center"/>
    </xf>
    <xf numFmtId="38" fontId="22" fillId="0" borderId="4" xfId="17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9" fillId="0" borderId="1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23" fillId="0" borderId="0" xfId="17" applyFont="1" applyFill="1" applyAlignment="1">
      <alignment horizontal="right" vertical="center"/>
    </xf>
    <xf numFmtId="40" fontId="23" fillId="0" borderId="0" xfId="17" applyNumberFormat="1" applyFont="1" applyFill="1" applyAlignment="1">
      <alignment vertical="center"/>
    </xf>
    <xf numFmtId="40" fontId="23" fillId="0" borderId="0" xfId="17" applyNumberFormat="1" applyFont="1" applyFill="1" applyAlignment="1">
      <alignment horizontal="right" vertical="center"/>
    </xf>
    <xf numFmtId="192" fontId="23" fillId="0" borderId="0" xfId="17" applyNumberFormat="1" applyFont="1" applyFill="1" applyAlignment="1">
      <alignment vertical="center"/>
    </xf>
    <xf numFmtId="192" fontId="23" fillId="0" borderId="0" xfId="17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21" fillId="0" borderId="8" xfId="17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86" fontId="24" fillId="0" borderId="0" xfId="0" applyNumberFormat="1" applyFont="1" applyFill="1" applyAlignment="1">
      <alignment vertical="center"/>
    </xf>
    <xf numFmtId="187" fontId="2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5" fillId="0" borderId="0" xfId="17" applyFont="1" applyBorder="1" applyAlignment="1">
      <alignment vertical="center"/>
    </xf>
    <xf numFmtId="186" fontId="5" fillId="0" borderId="0" xfId="17" applyNumberFormat="1" applyFont="1" applyBorder="1" applyAlignment="1">
      <alignment vertical="center"/>
    </xf>
    <xf numFmtId="186" fontId="5" fillId="0" borderId="0" xfId="17" applyNumberFormat="1" applyFont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186" fontId="19" fillId="0" borderId="8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86" fontId="15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2" xfId="17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38" fontId="29" fillId="0" borderId="8" xfId="17" applyFont="1" applyFill="1" applyBorder="1" applyAlignment="1">
      <alignment horizontal="center" vertical="center" wrapText="1"/>
    </xf>
    <xf numFmtId="185" fontId="14" fillId="0" borderId="0" xfId="17" applyNumberFormat="1" applyFont="1" applyFill="1" applyBorder="1" applyAlignment="1">
      <alignment horizontal="center" vertical="center"/>
    </xf>
    <xf numFmtId="185" fontId="14" fillId="0" borderId="2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shrinkToFit="1"/>
    </xf>
    <xf numFmtId="185" fontId="14" fillId="0" borderId="0" xfId="17" applyNumberFormat="1" applyFont="1" applyFill="1" applyBorder="1" applyAlignment="1">
      <alignment horizontal="center" vertical="center" shrinkToFit="1"/>
    </xf>
    <xf numFmtId="185" fontId="14" fillId="0" borderId="11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wrapText="1" shrinkToFit="1"/>
    </xf>
    <xf numFmtId="38" fontId="14" fillId="0" borderId="5" xfId="17" applyFont="1" applyFill="1" applyBorder="1" applyAlignment="1">
      <alignment horizontal="center" vertical="center" shrinkToFit="1"/>
    </xf>
    <xf numFmtId="185" fontId="14" fillId="0" borderId="18" xfId="17" applyNumberFormat="1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vertical="center"/>
    </xf>
    <xf numFmtId="185" fontId="14" fillId="0" borderId="5" xfId="17" applyNumberFormat="1" applyFont="1" applyFill="1" applyBorder="1" applyAlignment="1">
      <alignment horizontal="center" vertical="center"/>
    </xf>
    <xf numFmtId="185" fontId="14" fillId="0" borderId="13" xfId="17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185" fontId="14" fillId="0" borderId="15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8" xfId="17" applyFont="1" applyFill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8" fontId="15" fillId="0" borderId="1" xfId="17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38" fontId="15" fillId="0" borderId="16" xfId="17" applyFont="1" applyFill="1" applyBorder="1" applyAlignment="1">
      <alignment horizontal="center" vertical="center"/>
    </xf>
    <xf numFmtId="38" fontId="15" fillId="0" borderId="8" xfId="17" applyFont="1" applyFill="1" applyBorder="1" applyAlignment="1">
      <alignment horizontal="center" vertical="center"/>
    </xf>
    <xf numFmtId="186" fontId="15" fillId="0" borderId="12" xfId="17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38" fontId="16" fillId="0" borderId="1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right" vertical="center"/>
    </xf>
    <xf numFmtId="187" fontId="5" fillId="0" borderId="0" xfId="17" applyNumberFormat="1" applyFont="1" applyFill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19" fillId="0" borderId="0" xfId="21" applyAlignment="1">
      <alignment vertical="center"/>
      <protection/>
    </xf>
    <xf numFmtId="38" fontId="15" fillId="0" borderId="3" xfId="17" applyFont="1" applyFill="1" applyBorder="1" applyAlignment="1">
      <alignment vertical="center"/>
    </xf>
    <xf numFmtId="38" fontId="15" fillId="0" borderId="9" xfId="17" applyFont="1" applyFill="1" applyBorder="1" applyAlignment="1">
      <alignment horizontal="center" vertical="center"/>
    </xf>
    <xf numFmtId="38" fontId="15" fillId="0" borderId="5" xfId="17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8" fontId="14" fillId="0" borderId="1" xfId="17" applyFont="1" applyBorder="1" applyAlignment="1">
      <alignment vertical="center"/>
    </xf>
    <xf numFmtId="38" fontId="16" fillId="0" borderId="1" xfId="17" applyFont="1" applyBorder="1" applyAlignment="1">
      <alignment vertical="center"/>
    </xf>
    <xf numFmtId="189" fontId="16" fillId="0" borderId="1" xfId="17" applyNumberFormat="1" applyFont="1" applyBorder="1" applyAlignment="1">
      <alignment vertical="center"/>
    </xf>
    <xf numFmtId="188" fontId="16" fillId="0" borderId="1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86" fontId="15" fillId="0" borderId="0" xfId="17" applyNumberFormat="1" applyFont="1" applyFill="1" applyAlignment="1">
      <alignment horizontal="right" vertical="center"/>
    </xf>
    <xf numFmtId="188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2" xfId="0" applyFont="1" applyFill="1" applyBorder="1" applyAlignment="1">
      <alignment vertical="center"/>
    </xf>
    <xf numFmtId="38" fontId="32" fillId="0" borderId="0" xfId="17" applyFont="1" applyFill="1" applyAlignment="1">
      <alignment vertical="center"/>
    </xf>
    <xf numFmtId="38" fontId="32" fillId="0" borderId="0" xfId="17" applyFont="1" applyFill="1" applyAlignment="1">
      <alignment horizontal="right" vertical="center"/>
    </xf>
    <xf numFmtId="186" fontId="32" fillId="0" borderId="0" xfId="17" applyNumberFormat="1" applyFont="1" applyFill="1" applyAlignment="1">
      <alignment horizontal="right" vertical="center"/>
    </xf>
    <xf numFmtId="188" fontId="32" fillId="0" borderId="0" xfId="17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186" fontId="15" fillId="0" borderId="1" xfId="17" applyNumberFormat="1" applyFont="1" applyFill="1" applyBorder="1" applyAlignment="1">
      <alignment vertical="center"/>
    </xf>
    <xf numFmtId="188" fontId="15" fillId="0" borderId="1" xfId="1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9" fontId="14" fillId="0" borderId="0" xfId="17" applyNumberFormat="1" applyFont="1" applyFill="1" applyAlignment="1">
      <alignment vertical="center"/>
    </xf>
    <xf numFmtId="188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89" fontId="14" fillId="0" borderId="0" xfId="17" applyNumberFormat="1" applyFont="1" applyAlignment="1">
      <alignment vertical="center"/>
    </xf>
    <xf numFmtId="188" fontId="14" fillId="0" borderId="0" xfId="17" applyNumberFormat="1" applyFont="1" applyAlignment="1">
      <alignment vertical="center"/>
    </xf>
    <xf numFmtId="189" fontId="5" fillId="0" borderId="0" xfId="17" applyNumberFormat="1" applyFont="1" applyAlignment="1">
      <alignment vertical="center"/>
    </xf>
    <xf numFmtId="188" fontId="5" fillId="0" borderId="0" xfId="17" applyNumberFormat="1" applyFont="1" applyAlignment="1">
      <alignment vertical="center"/>
    </xf>
    <xf numFmtId="188" fontId="15" fillId="0" borderId="8" xfId="1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38" fontId="32" fillId="0" borderId="0" xfId="17" applyFont="1" applyFill="1" applyBorder="1" applyAlignment="1">
      <alignment vertical="center"/>
    </xf>
    <xf numFmtId="38" fontId="32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38" fontId="27" fillId="0" borderId="0" xfId="17" applyFont="1" applyFill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center" vertical="center" wrapText="1"/>
    </xf>
    <xf numFmtId="188" fontId="14" fillId="0" borderId="8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0" xfId="21" applyFont="1" applyAlignment="1">
      <alignment vertical="center"/>
      <protection/>
    </xf>
    <xf numFmtId="40" fontId="14" fillId="0" borderId="0" xfId="17" applyNumberFormat="1" applyFont="1" applyFill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33" fillId="0" borderId="0" xfId="0" applyFont="1" applyFill="1" applyAlignment="1">
      <alignment vertical="center"/>
    </xf>
    <xf numFmtId="38" fontId="8" fillId="0" borderId="1" xfId="17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20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38" fontId="27" fillId="0" borderId="1" xfId="17" applyFont="1" applyFill="1" applyBorder="1" applyAlignment="1">
      <alignment vertical="center"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horizontal="right"/>
    </xf>
    <xf numFmtId="189" fontId="5" fillId="0" borderId="0" xfId="17" applyNumberFormat="1" applyFont="1" applyFill="1" applyAlignment="1">
      <alignment horizontal="right" vertical="center"/>
    </xf>
    <xf numFmtId="186" fontId="14" fillId="0" borderId="0" xfId="17" applyNumberFormat="1" applyFont="1" applyAlignment="1">
      <alignment horizontal="right" vertical="center"/>
    </xf>
    <xf numFmtId="186" fontId="5" fillId="0" borderId="0" xfId="17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Fill="1" applyAlignment="1">
      <alignment horizontal="left"/>
    </xf>
    <xf numFmtId="38" fontId="6" fillId="0" borderId="0" xfId="17" applyFont="1" applyFill="1" applyBorder="1" applyAlignment="1">
      <alignment vertical="center"/>
    </xf>
    <xf numFmtId="38" fontId="27" fillId="0" borderId="0" xfId="17" applyFont="1" applyFill="1" applyBorder="1" applyAlignment="1">
      <alignment horizontal="center" vertical="center"/>
    </xf>
    <xf numFmtId="38" fontId="27" fillId="0" borderId="0" xfId="17" applyFont="1" applyFill="1" applyBorder="1" applyAlignment="1">
      <alignment vertical="center"/>
    </xf>
    <xf numFmtId="38" fontId="27" fillId="0" borderId="22" xfId="17" applyFont="1" applyFill="1" applyBorder="1" applyAlignment="1">
      <alignment vertical="center"/>
    </xf>
    <xf numFmtId="38" fontId="28" fillId="0" borderId="3" xfId="17" applyFont="1" applyFill="1" applyBorder="1" applyAlignment="1">
      <alignment vertical="center"/>
    </xf>
    <xf numFmtId="38" fontId="28" fillId="0" borderId="7" xfId="17" applyFont="1" applyFill="1" applyBorder="1" applyAlignment="1">
      <alignment vertical="center"/>
    </xf>
    <xf numFmtId="38" fontId="28" fillId="0" borderId="0" xfId="17" applyFont="1" applyFill="1" applyAlignment="1">
      <alignment vertical="center"/>
    </xf>
    <xf numFmtId="38" fontId="28" fillId="0" borderId="0" xfId="17" applyFont="1" applyFill="1" applyBorder="1" applyAlignment="1">
      <alignment vertical="center"/>
    </xf>
    <xf numFmtId="38" fontId="28" fillId="0" borderId="0" xfId="17" applyFont="1" applyFill="1" applyAlignment="1">
      <alignment horizontal="right" vertical="center"/>
    </xf>
    <xf numFmtId="38" fontId="28" fillId="0" borderId="2" xfId="17" applyFont="1" applyFill="1" applyBorder="1" applyAlignment="1">
      <alignment vertical="center"/>
    </xf>
    <xf numFmtId="38" fontId="28" fillId="0" borderId="0" xfId="17" applyFont="1" applyFill="1" applyAlignment="1">
      <alignment horizontal="center" vertical="center"/>
    </xf>
    <xf numFmtId="38" fontId="27" fillId="0" borderId="2" xfId="17" applyFont="1" applyFill="1" applyBorder="1" applyAlignment="1">
      <alignment vertical="center"/>
    </xf>
    <xf numFmtId="38" fontId="27" fillId="0" borderId="1" xfId="17" applyFont="1" applyFill="1" applyBorder="1" applyAlignment="1">
      <alignment horizontal="right" vertical="center"/>
    </xf>
    <xf numFmtId="38" fontId="27" fillId="0" borderId="10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center" vertical="center" wrapText="1"/>
    </xf>
    <xf numFmtId="38" fontId="20" fillId="0" borderId="0" xfId="17" applyFont="1" applyFill="1" applyBorder="1" applyAlignment="1">
      <alignment vertical="center"/>
    </xf>
    <xf numFmtId="38" fontId="14" fillId="0" borderId="9" xfId="17" applyFont="1" applyFill="1" applyBorder="1" applyAlignment="1">
      <alignment horizontal="center" vertical="center" shrinkToFit="1"/>
    </xf>
    <xf numFmtId="38" fontId="14" fillId="0" borderId="22" xfId="17" applyFont="1" applyFill="1" applyBorder="1" applyAlignment="1">
      <alignment horizontal="center" vertical="center" shrinkToFit="1"/>
    </xf>
    <xf numFmtId="38" fontId="14" fillId="0" borderId="12" xfId="17" applyFont="1" applyFill="1" applyBorder="1" applyAlignment="1">
      <alignment horizontal="center" vertical="center" shrinkToFit="1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distributed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8" fontId="14" fillId="0" borderId="11" xfId="17" applyFont="1" applyFill="1" applyBorder="1" applyAlignment="1">
      <alignment vertical="center"/>
    </xf>
    <xf numFmtId="38" fontId="14" fillId="0" borderId="18" xfId="17" applyFont="1" applyFill="1" applyBorder="1" applyAlignment="1">
      <alignment horizontal="distributed" vertical="center" wrapText="1"/>
    </xf>
    <xf numFmtId="38" fontId="14" fillId="0" borderId="14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distributed" vertical="center" wrapText="1"/>
    </xf>
    <xf numFmtId="38" fontId="20" fillId="0" borderId="0" xfId="17" applyFont="1" applyFill="1" applyAlignment="1">
      <alignment vertical="center"/>
    </xf>
    <xf numFmtId="38" fontId="20" fillId="0" borderId="0" xfId="17" applyFont="1" applyFill="1" applyAlignment="1">
      <alignment horizontal="right" vertical="center"/>
    </xf>
    <xf numFmtId="38" fontId="14" fillId="0" borderId="2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9" fillId="0" borderId="13" xfId="17" applyFont="1" applyFill="1" applyBorder="1" applyAlignment="1">
      <alignment horizontal="distributed" vertical="center"/>
    </xf>
    <xf numFmtId="38" fontId="19" fillId="0" borderId="3" xfId="17" applyFont="1" applyFill="1" applyBorder="1" applyAlignment="1">
      <alignment horizontal="distributed" vertical="center"/>
    </xf>
    <xf numFmtId="38" fontId="19" fillId="0" borderId="7" xfId="17" applyFont="1" applyFill="1" applyBorder="1" applyAlignment="1">
      <alignment horizontal="distributed" vertical="center"/>
    </xf>
    <xf numFmtId="38" fontId="19" fillId="0" borderId="18" xfId="17" applyFont="1" applyFill="1" applyBorder="1" applyAlignment="1">
      <alignment horizontal="distributed" vertical="center"/>
    </xf>
    <xf numFmtId="38" fontId="19" fillId="0" borderId="14" xfId="17" applyFont="1" applyFill="1" applyBorder="1" applyAlignment="1">
      <alignment horizontal="distributed" vertical="center"/>
    </xf>
    <xf numFmtId="38" fontId="19" fillId="0" borderId="15" xfId="17" applyFont="1" applyFill="1" applyBorder="1" applyAlignment="1">
      <alignment horizontal="distributed" vertical="center"/>
    </xf>
    <xf numFmtId="38" fontId="14" fillId="0" borderId="13" xfId="17" applyFont="1" applyFill="1" applyBorder="1" applyAlignment="1">
      <alignment horizontal="distributed" vertical="center" wrapText="1"/>
    </xf>
    <xf numFmtId="38" fontId="14" fillId="0" borderId="3" xfId="17" applyFont="1" applyFill="1" applyBorder="1" applyAlignment="1">
      <alignment horizontal="distributed" vertical="center" wrapText="1"/>
    </xf>
    <xf numFmtId="38" fontId="14" fillId="0" borderId="0" xfId="17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textRotation="255" shrinkToFit="1"/>
    </xf>
    <xf numFmtId="38" fontId="14" fillId="0" borderId="0" xfId="17" applyFont="1" applyFill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38" fontId="19" fillId="0" borderId="23" xfId="17" applyFont="1" applyFill="1" applyBorder="1" applyAlignment="1">
      <alignment horizontal="center" vertical="center"/>
    </xf>
    <xf numFmtId="38" fontId="19" fillId="0" borderId="19" xfId="17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center" vertical="center"/>
    </xf>
    <xf numFmtId="38" fontId="14" fillId="0" borderId="24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0" xfId="17" applyFont="1" applyFill="1" applyAlignment="1">
      <alignment vertical="center"/>
    </xf>
    <xf numFmtId="38" fontId="19" fillId="0" borderId="5" xfId="17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5" xfId="17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181" fontId="14" fillId="0" borderId="6" xfId="17" applyNumberFormat="1" applyFont="1" applyFill="1" applyBorder="1" applyAlignment="1">
      <alignment horizontal="center" vertical="center" wrapText="1"/>
    </xf>
    <xf numFmtId="181" fontId="14" fillId="0" borderId="5" xfId="17" applyNumberFormat="1" applyFont="1" applyFill="1" applyBorder="1" applyAlignment="1">
      <alignment horizontal="center" vertical="center"/>
    </xf>
    <xf numFmtId="38" fontId="19" fillId="0" borderId="18" xfId="17" applyFont="1" applyFill="1" applyBorder="1" applyAlignment="1">
      <alignment horizontal="center" vertical="center"/>
    </xf>
    <xf numFmtId="38" fontId="19" fillId="0" borderId="14" xfId="17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14" fillId="0" borderId="5" xfId="17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4" fillId="0" borderId="18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5" xfId="17" applyFont="1" applyFill="1" applyBorder="1" applyAlignment="1">
      <alignment horizontal="center" vertical="center" shrinkToFit="1"/>
    </xf>
    <xf numFmtId="38" fontId="20" fillId="0" borderId="11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85" fontId="14" fillId="0" borderId="6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38" fontId="14" fillId="0" borderId="9" xfId="17" applyFont="1" applyFill="1" applyBorder="1" applyAlignment="1">
      <alignment horizontal="center" vertical="center"/>
    </xf>
    <xf numFmtId="38" fontId="14" fillId="0" borderId="16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2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5" xfId="17" applyFont="1" applyFill="1" applyBorder="1" applyAlignment="1">
      <alignment horizontal="right" vertical="center"/>
    </xf>
    <xf numFmtId="38" fontId="14" fillId="0" borderId="9" xfId="17" applyFont="1" applyFill="1" applyBorder="1" applyAlignment="1">
      <alignment horizontal="right" vertical="center"/>
    </xf>
    <xf numFmtId="38" fontId="14" fillId="0" borderId="22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left" vertical="center"/>
    </xf>
    <xf numFmtId="38" fontId="14" fillId="0" borderId="25" xfId="17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38" fontId="14" fillId="0" borderId="22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center" vertical="center" wrapText="1"/>
    </xf>
    <xf numFmtId="185" fontId="14" fillId="0" borderId="6" xfId="17" applyNumberFormat="1" applyFont="1" applyFill="1" applyBorder="1" applyAlignment="1">
      <alignment horizontal="center" vertical="center" wrapText="1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38" fontId="7" fillId="0" borderId="0" xfId="17" applyFont="1" applyFill="1" applyAlignment="1">
      <alignment horizontal="left" vertical="center"/>
    </xf>
    <xf numFmtId="38" fontId="14" fillId="0" borderId="13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0" fontId="14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38" fontId="14" fillId="0" borderId="11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40" fontId="14" fillId="0" borderId="11" xfId="17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77" fontId="14" fillId="0" borderId="0" xfId="0" applyNumberFormat="1" applyFont="1" applyFill="1" applyAlignment="1">
      <alignment horizontal="right" vertical="center"/>
    </xf>
    <xf numFmtId="40" fontId="14" fillId="0" borderId="0" xfId="17" applyNumberFormat="1" applyFont="1" applyFill="1" applyAlignment="1" quotePrefix="1">
      <alignment horizontal="right" vertical="center"/>
    </xf>
    <xf numFmtId="40" fontId="14" fillId="0" borderId="0" xfId="17" applyNumberFormat="1" applyFont="1" applyFill="1" applyAlignment="1">
      <alignment horizontal="right" vertical="center"/>
    </xf>
    <xf numFmtId="38" fontId="14" fillId="0" borderId="0" xfId="17" applyFont="1" applyFill="1" applyBorder="1" applyAlignment="1">
      <alignment vertical="center" shrinkToFit="1"/>
    </xf>
    <xf numFmtId="38" fontId="14" fillId="0" borderId="0" xfId="17" applyFont="1" applyFill="1" applyBorder="1" applyAlignment="1">
      <alignment horizontal="distributed" vertical="center"/>
    </xf>
    <xf numFmtId="190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38" fontId="29" fillId="0" borderId="9" xfId="17" applyFont="1" applyFill="1" applyBorder="1" applyAlignment="1">
      <alignment horizontal="center" vertical="center" wrapText="1"/>
    </xf>
    <xf numFmtId="38" fontId="29" fillId="0" borderId="22" xfId="17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38" fontId="29" fillId="0" borderId="18" xfId="17" applyFont="1" applyFill="1" applyBorder="1" applyAlignment="1">
      <alignment horizontal="center" vertical="center" wrapText="1"/>
    </xf>
    <xf numFmtId="38" fontId="29" fillId="0" borderId="14" xfId="17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8" fontId="29" fillId="0" borderId="5" xfId="17" applyFont="1" applyFill="1" applyBorder="1" applyAlignment="1">
      <alignment horizontal="center" vertical="center" wrapText="1"/>
    </xf>
    <xf numFmtId="38" fontId="29" fillId="0" borderId="8" xfId="17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192" fontId="14" fillId="0" borderId="0" xfId="17" applyNumberFormat="1" applyFont="1" applyFill="1" applyAlignment="1">
      <alignment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center" vertical="center"/>
    </xf>
    <xf numFmtId="38" fontId="14" fillId="0" borderId="27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 vertical="center"/>
    </xf>
    <xf numFmtId="38" fontId="14" fillId="0" borderId="26" xfId="17" applyFont="1" applyFill="1" applyBorder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78" fontId="14" fillId="0" borderId="27" xfId="0" applyNumberFormat="1" applyFont="1" applyFill="1" applyBorder="1" applyAlignment="1">
      <alignment horizontal="center" vertical="center"/>
    </xf>
    <xf numFmtId="178" fontId="14" fillId="0" borderId="21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38" fontId="14" fillId="0" borderId="11" xfId="17" applyNumberFormat="1" applyFont="1" applyFill="1" applyBorder="1" applyAlignment="1">
      <alignment horizontal="right" vertical="center"/>
    </xf>
    <xf numFmtId="38" fontId="14" fillId="0" borderId="0" xfId="17" applyNumberFormat="1" applyFont="1" applyFill="1" applyBorder="1" applyAlignment="1">
      <alignment horizontal="right" vertical="center"/>
    </xf>
    <xf numFmtId="186" fontId="15" fillId="0" borderId="5" xfId="0" applyNumberFormat="1" applyFont="1" applyFill="1" applyBorder="1" applyAlignment="1">
      <alignment horizontal="center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7" fontId="14" fillId="0" borderId="5" xfId="0" applyNumberFormat="1" applyFont="1" applyFill="1" applyBorder="1" applyAlignment="1">
      <alignment horizontal="center" vertical="center" wrapText="1"/>
    </xf>
    <xf numFmtId="187" fontId="14" fillId="0" borderId="8" xfId="0" applyNumberFormat="1" applyFont="1" applyFill="1" applyBorder="1" applyAlignment="1">
      <alignment horizontal="center" vertical="center" wrapText="1"/>
    </xf>
    <xf numFmtId="186" fontId="14" fillId="0" borderId="5" xfId="0" applyNumberFormat="1" applyFont="1" applyFill="1" applyBorder="1" applyAlignment="1">
      <alignment horizontal="center" vertical="center" wrapText="1"/>
    </xf>
    <xf numFmtId="186" fontId="14" fillId="0" borderId="8" xfId="0" applyNumberFormat="1" applyFont="1" applyFill="1" applyBorder="1" applyAlignment="1">
      <alignment horizontal="center" vertical="center" wrapText="1"/>
    </xf>
    <xf numFmtId="186" fontId="15" fillId="0" borderId="9" xfId="0" applyNumberFormat="1" applyFont="1" applyFill="1" applyBorder="1" applyAlignment="1">
      <alignment horizontal="center" vertical="center" wrapText="1"/>
    </xf>
    <xf numFmtId="186" fontId="15" fillId="0" borderId="12" xfId="0" applyNumberFormat="1" applyFont="1" applyFill="1" applyBorder="1" applyAlignment="1">
      <alignment horizontal="center" vertical="center" wrapText="1"/>
    </xf>
    <xf numFmtId="186" fontId="21" fillId="0" borderId="7" xfId="0" applyNumberFormat="1" applyFont="1" applyFill="1" applyBorder="1" applyAlignment="1">
      <alignment horizontal="left" vertical="center" wrapText="1"/>
    </xf>
    <xf numFmtId="186" fontId="21" fillId="0" borderId="15" xfId="0" applyNumberFormat="1" applyFont="1" applyFill="1" applyBorder="1" applyAlignment="1">
      <alignment horizontal="left" vertical="center" wrapText="1"/>
    </xf>
    <xf numFmtId="186" fontId="21" fillId="0" borderId="13" xfId="0" applyNumberFormat="1" applyFont="1" applyFill="1" applyBorder="1" applyAlignment="1">
      <alignment horizontal="left" vertical="center" wrapText="1"/>
    </xf>
    <xf numFmtId="186" fontId="21" fillId="0" borderId="18" xfId="0" applyNumberFormat="1" applyFont="1" applyFill="1" applyBorder="1" applyAlignment="1">
      <alignment horizontal="left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15" xfId="0" applyNumberFormat="1" applyFont="1" applyFill="1" applyBorder="1" applyAlignment="1">
      <alignment horizontal="center" vertical="center" wrapText="1"/>
    </xf>
    <xf numFmtId="186" fontId="21" fillId="0" borderId="16" xfId="0" applyNumberFormat="1" applyFont="1" applyFill="1" applyBorder="1" applyAlignment="1">
      <alignment horizontal="left" vertical="center" wrapText="1"/>
    </xf>
    <xf numFmtId="186" fontId="21" fillId="0" borderId="5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Border="1" applyAlignment="1">
      <alignment horizontal="distributed" vertical="center"/>
    </xf>
    <xf numFmtId="38" fontId="27" fillId="0" borderId="0" xfId="17" applyFont="1" applyFill="1" applyBorder="1" applyAlignment="1">
      <alignment vertical="center" shrinkToFit="1"/>
    </xf>
    <xf numFmtId="38" fontId="27" fillId="0" borderId="2" xfId="17" applyFont="1" applyFill="1" applyBorder="1" applyAlignment="1">
      <alignment vertical="center" shrinkToFit="1"/>
    </xf>
    <xf numFmtId="38" fontId="27" fillId="0" borderId="13" xfId="17" applyFont="1" applyFill="1" applyBorder="1" applyAlignment="1">
      <alignment horizontal="center" vertical="center" wrapText="1"/>
    </xf>
    <xf numFmtId="38" fontId="27" fillId="0" borderId="3" xfId="17" applyFont="1" applyFill="1" applyBorder="1" applyAlignment="1">
      <alignment horizontal="center" vertical="center" wrapText="1"/>
    </xf>
    <xf numFmtId="38" fontId="27" fillId="0" borderId="18" xfId="17" applyFont="1" applyFill="1" applyBorder="1" applyAlignment="1">
      <alignment horizontal="center" vertical="center" wrapText="1"/>
    </xf>
    <xf numFmtId="38" fontId="27" fillId="0" borderId="14" xfId="17" applyFont="1" applyFill="1" applyBorder="1" applyAlignment="1">
      <alignment horizontal="center" vertical="center" wrapText="1"/>
    </xf>
    <xf numFmtId="38" fontId="28" fillId="0" borderId="0" xfId="17" applyFont="1" applyFill="1" applyAlignment="1">
      <alignment vertical="center"/>
    </xf>
    <xf numFmtId="38" fontId="27" fillId="0" borderId="7" xfId="17" applyFont="1" applyFill="1" applyBorder="1" applyAlignment="1">
      <alignment horizontal="center" vertical="center" wrapText="1"/>
    </xf>
    <xf numFmtId="38" fontId="27" fillId="0" borderId="15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right" vertical="center"/>
    </xf>
    <xf numFmtId="38" fontId="27" fillId="0" borderId="3" xfId="17" applyFont="1" applyFill="1" applyBorder="1" applyAlignment="1">
      <alignment horizontal="center" vertical="center"/>
    </xf>
    <xf numFmtId="38" fontId="27" fillId="0" borderId="0" xfId="17" applyFont="1" applyFill="1" applyBorder="1" applyAlignment="1">
      <alignment horizontal="center" vertical="center"/>
    </xf>
    <xf numFmtId="38" fontId="27" fillId="0" borderId="14" xfId="17" applyFont="1" applyFill="1" applyBorder="1" applyAlignment="1">
      <alignment horizontal="center" vertical="center"/>
    </xf>
    <xf numFmtId="38" fontId="27" fillId="0" borderId="13" xfId="17" applyFont="1" applyFill="1" applyBorder="1" applyAlignment="1">
      <alignment horizontal="center" vertical="center"/>
    </xf>
    <xf numFmtId="38" fontId="27" fillId="0" borderId="7" xfId="17" applyFont="1" applyFill="1" applyBorder="1" applyAlignment="1">
      <alignment horizontal="center" vertical="center"/>
    </xf>
    <xf numFmtId="38" fontId="27" fillId="0" borderId="11" xfId="17" applyFont="1" applyFill="1" applyBorder="1" applyAlignment="1">
      <alignment horizontal="center" vertical="center"/>
    </xf>
    <xf numFmtId="38" fontId="27" fillId="0" borderId="2" xfId="17" applyFont="1" applyFill="1" applyBorder="1" applyAlignment="1">
      <alignment horizontal="center" vertical="center"/>
    </xf>
    <xf numFmtId="38" fontId="27" fillId="0" borderId="18" xfId="17" applyFont="1" applyFill="1" applyBorder="1" applyAlignment="1">
      <alignment horizontal="center" vertical="center"/>
    </xf>
    <xf numFmtId="38" fontId="27" fillId="0" borderId="15" xfId="17" applyFont="1" applyFill="1" applyBorder="1" applyAlignment="1">
      <alignment horizontal="center" vertical="center"/>
    </xf>
    <xf numFmtId="38" fontId="27" fillId="0" borderId="11" xfId="17" applyFont="1" applyFill="1" applyBorder="1" applyAlignment="1">
      <alignment horizontal="center" vertical="center" wrapText="1"/>
    </xf>
    <xf numFmtId="38" fontId="27" fillId="0" borderId="2" xfId="17" applyFont="1" applyFill="1" applyBorder="1" applyAlignment="1">
      <alignment horizontal="center" vertical="center" wrapText="1"/>
    </xf>
    <xf numFmtId="38" fontId="27" fillId="0" borderId="0" xfId="17" applyFont="1" applyFill="1" applyBorder="1" applyAlignment="1">
      <alignment horizontal="center" vertical="center" wrapText="1"/>
    </xf>
    <xf numFmtId="38" fontId="27" fillId="0" borderId="19" xfId="17" applyFont="1" applyFill="1" applyBorder="1" applyAlignment="1">
      <alignment horizontal="center" vertical="center"/>
    </xf>
    <xf numFmtId="38" fontId="27" fillId="0" borderId="25" xfId="17" applyFont="1" applyFill="1" applyBorder="1" applyAlignment="1">
      <alignment horizontal="center" vertical="center"/>
    </xf>
    <xf numFmtId="38" fontId="27" fillId="0" borderId="21" xfId="17" applyFont="1" applyFill="1" applyBorder="1" applyAlignment="1">
      <alignment horizontal="center" vertical="center"/>
    </xf>
    <xf numFmtId="38" fontId="27" fillId="0" borderId="26" xfId="17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 quotePrefix="1">
      <alignment horizontal="center"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8" fontId="15" fillId="0" borderId="18" xfId="17" applyFont="1" applyFill="1" applyBorder="1" applyAlignment="1">
      <alignment horizontal="center" vertical="center" wrapText="1"/>
    </xf>
    <xf numFmtId="38" fontId="15" fillId="0" borderId="14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11" xfId="17" applyFont="1" applyFill="1" applyBorder="1" applyAlignment="1">
      <alignment horizontal="center" vertical="center" wrapText="1"/>
    </xf>
    <xf numFmtId="38" fontId="15" fillId="0" borderId="2" xfId="17" applyFont="1" applyFill="1" applyBorder="1" applyAlignment="1">
      <alignment horizontal="center" vertical="center" wrapText="1"/>
    </xf>
    <xf numFmtId="38" fontId="15" fillId="0" borderId="9" xfId="17" applyFont="1" applyFill="1" applyBorder="1" applyAlignment="1">
      <alignment horizontal="center" vertical="center" wrapText="1"/>
    </xf>
    <xf numFmtId="38" fontId="15" fillId="0" borderId="12" xfId="1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8" fontId="14" fillId="0" borderId="27" xfId="0" applyNumberFormat="1" applyFont="1" applyFill="1" applyBorder="1" applyAlignment="1">
      <alignment horizontal="center" vertical="center" shrinkToFit="1"/>
    </xf>
    <xf numFmtId="188" fontId="14" fillId="0" borderId="26" xfId="0" applyNumberFormat="1" applyFont="1" applyFill="1" applyBorder="1" applyAlignment="1">
      <alignment horizontal="center" vertical="center" shrinkToFit="1"/>
    </xf>
    <xf numFmtId="188" fontId="14" fillId="0" borderId="18" xfId="0" applyNumberFormat="1" applyFont="1" applyFill="1" applyBorder="1" applyAlignment="1">
      <alignment horizontal="center" vertical="center" shrinkToFit="1"/>
    </xf>
    <xf numFmtId="188" fontId="14" fillId="0" borderId="15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27" fillId="0" borderId="21" xfId="22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189" fontId="15" fillId="0" borderId="19" xfId="17" applyNumberFormat="1" applyFont="1" applyFill="1" applyBorder="1" applyAlignment="1">
      <alignment horizontal="center" vertical="center"/>
    </xf>
    <xf numFmtId="189" fontId="15" fillId="0" borderId="25" xfId="17" applyNumberFormat="1" applyFont="1" applyFill="1" applyBorder="1" applyAlignment="1">
      <alignment horizontal="center" vertical="center"/>
    </xf>
    <xf numFmtId="189" fontId="15" fillId="0" borderId="24" xfId="17" applyNumberFormat="1" applyFont="1" applyFill="1" applyBorder="1" applyAlignment="1">
      <alignment horizontal="center" vertical="center"/>
    </xf>
    <xf numFmtId="189" fontId="15" fillId="0" borderId="9" xfId="17" applyNumberFormat="1" applyFont="1" applyFill="1" applyBorder="1" applyAlignment="1">
      <alignment horizontal="center" vertical="center"/>
    </xf>
    <xf numFmtId="189" fontId="15" fillId="0" borderId="22" xfId="17" applyNumberFormat="1" applyFont="1" applyFill="1" applyBorder="1" applyAlignment="1">
      <alignment horizontal="center" vertical="center"/>
    </xf>
    <xf numFmtId="189" fontId="15" fillId="0" borderId="12" xfId="17" applyNumberFormat="1" applyFont="1" applyFill="1" applyBorder="1" applyAlignment="1">
      <alignment horizontal="center" vertical="center"/>
    </xf>
    <xf numFmtId="189" fontId="15" fillId="0" borderId="27" xfId="17" applyNumberFormat="1" applyFont="1" applyFill="1" applyBorder="1" applyAlignment="1">
      <alignment horizontal="center" vertical="center" wrapText="1"/>
    </xf>
    <xf numFmtId="189" fontId="15" fillId="0" borderId="26" xfId="17" applyNumberFormat="1" applyFont="1" applyFill="1" applyBorder="1" applyAlignment="1">
      <alignment horizontal="center" vertical="center"/>
    </xf>
    <xf numFmtId="189" fontId="15" fillId="0" borderId="18" xfId="17" applyNumberFormat="1" applyFont="1" applyFill="1" applyBorder="1" applyAlignment="1">
      <alignment horizontal="center" vertical="center"/>
    </xf>
    <xf numFmtId="189" fontId="15" fillId="0" borderId="15" xfId="17" applyNumberFormat="1" applyFont="1" applyFill="1" applyBorder="1" applyAlignment="1">
      <alignment horizontal="center" vertical="center"/>
    </xf>
    <xf numFmtId="38" fontId="15" fillId="0" borderId="27" xfId="17" applyFont="1" applyFill="1" applyBorder="1" applyAlignment="1">
      <alignment horizontal="center" vertical="center"/>
    </xf>
    <xf numFmtId="38" fontId="15" fillId="0" borderId="11" xfId="17" applyFont="1" applyFill="1" applyBorder="1" applyAlignment="1">
      <alignment horizontal="center" vertical="center"/>
    </xf>
    <xf numFmtId="38" fontId="15" fillId="0" borderId="18" xfId="17" applyFont="1" applyFill="1" applyBorder="1" applyAlignment="1">
      <alignment horizontal="center" vertical="center"/>
    </xf>
    <xf numFmtId="0" fontId="14" fillId="0" borderId="21" xfId="22" applyFont="1" applyBorder="1" applyAlignment="1">
      <alignment vertical="center"/>
      <protection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38" fontId="14" fillId="0" borderId="28" xfId="17" applyFont="1" applyFill="1" applyBorder="1" applyAlignment="1">
      <alignment horizontal="center" vertical="center" wrapText="1"/>
    </xf>
    <xf numFmtId="38" fontId="14" fillId="0" borderId="28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４" xfId="21"/>
    <cellStyle name="標準_２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12</xdr:row>
      <xdr:rowOff>247650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390900" y="300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0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125" style="6" customWidth="1"/>
    <col min="2" max="2" width="9.375" style="11" customWidth="1"/>
    <col min="3" max="5" width="9.625" style="11" customWidth="1"/>
    <col min="6" max="6" width="13.125" style="11" customWidth="1"/>
    <col min="7" max="10" width="9.00390625" style="6" customWidth="1"/>
    <col min="11" max="16384" width="9.00390625" style="3" customWidth="1"/>
  </cols>
  <sheetData>
    <row r="1" spans="1:10" s="38" customFormat="1" ht="14.25">
      <c r="A1" s="36" t="s">
        <v>409</v>
      </c>
      <c r="B1" s="37"/>
      <c r="C1" s="37"/>
      <c r="D1" s="37"/>
      <c r="E1" s="37"/>
      <c r="F1" s="37"/>
      <c r="G1" s="36"/>
      <c r="H1" s="36"/>
      <c r="I1" s="36"/>
      <c r="J1" s="36"/>
    </row>
    <row r="2" spans="1:10" s="38" customFormat="1" ht="14.25">
      <c r="A2" s="36" t="s">
        <v>673</v>
      </c>
      <c r="B2" s="37"/>
      <c r="C2" s="37"/>
      <c r="D2" s="37"/>
      <c r="E2" s="37"/>
      <c r="F2" s="37"/>
      <c r="G2" s="36"/>
      <c r="H2" s="36"/>
      <c r="I2" s="36"/>
      <c r="J2" s="36"/>
    </row>
    <row r="3" spans="1:10" s="38" customFormat="1" ht="12" customHeight="1">
      <c r="A3" s="36"/>
      <c r="B3" s="37"/>
      <c r="C3" s="37"/>
      <c r="D3" s="37"/>
      <c r="E3" s="37"/>
      <c r="F3" s="37"/>
      <c r="G3" s="36"/>
      <c r="H3" s="36"/>
      <c r="I3" s="36"/>
      <c r="J3" s="36"/>
    </row>
    <row r="4" spans="1:10" ht="18" customHeight="1">
      <c r="A4" s="489" t="s">
        <v>410</v>
      </c>
      <c r="B4" s="489"/>
      <c r="C4" s="489"/>
      <c r="D4" s="489"/>
      <c r="E4" s="489"/>
      <c r="F4" s="489"/>
      <c r="G4" s="489"/>
      <c r="H4" s="489"/>
      <c r="I4" s="489"/>
      <c r="J4" s="489"/>
    </row>
    <row r="5" spans="1:10" s="44" customFormat="1" ht="12" customHeight="1" thickBot="1">
      <c r="A5" s="42"/>
      <c r="B5" s="43"/>
      <c r="C5" s="43"/>
      <c r="D5" s="43"/>
      <c r="E5" s="43"/>
      <c r="F5" s="43"/>
      <c r="G5" s="42"/>
      <c r="H5" s="42"/>
      <c r="I5" s="42"/>
      <c r="J5" s="42"/>
    </row>
    <row r="6" spans="1:10" s="44" customFormat="1" ht="19.5" customHeight="1">
      <c r="A6" s="493" t="s">
        <v>690</v>
      </c>
      <c r="B6" s="490" t="s">
        <v>0</v>
      </c>
      <c r="C6" s="490" t="s">
        <v>1</v>
      </c>
      <c r="D6" s="490"/>
      <c r="E6" s="492"/>
      <c r="F6" s="46" t="s">
        <v>2</v>
      </c>
      <c r="G6" s="495" t="s">
        <v>3</v>
      </c>
      <c r="H6" s="496"/>
      <c r="I6" s="496"/>
      <c r="J6" s="496"/>
    </row>
    <row r="7" spans="1:10" s="44" customFormat="1" ht="19.5" customHeight="1">
      <c r="A7" s="494"/>
      <c r="B7" s="491"/>
      <c r="C7" s="48" t="s">
        <v>4</v>
      </c>
      <c r="D7" s="48" t="s">
        <v>5</v>
      </c>
      <c r="E7" s="49" t="s">
        <v>6</v>
      </c>
      <c r="F7" s="45" t="s">
        <v>411</v>
      </c>
      <c r="G7" s="497"/>
      <c r="H7" s="498"/>
      <c r="I7" s="498"/>
      <c r="J7" s="498"/>
    </row>
    <row r="8" spans="1:10" s="44" customFormat="1" ht="5.25" customHeight="1">
      <c r="A8" s="50"/>
      <c r="B8" s="39"/>
      <c r="C8" s="39"/>
      <c r="D8" s="39"/>
      <c r="E8" s="39"/>
      <c r="F8" s="40"/>
      <c r="G8" s="41"/>
      <c r="H8" s="41"/>
      <c r="I8" s="41"/>
      <c r="J8" s="41"/>
    </row>
    <row r="9" spans="1:10" s="44" customFormat="1" ht="18.75" customHeight="1">
      <c r="A9" s="55" t="s">
        <v>8</v>
      </c>
      <c r="B9" s="52">
        <v>5150</v>
      </c>
      <c r="C9" s="52">
        <v>25750</v>
      </c>
      <c r="D9" s="53" t="s">
        <v>9</v>
      </c>
      <c r="E9" s="53" t="s">
        <v>9</v>
      </c>
      <c r="F9" s="53" t="s">
        <v>9</v>
      </c>
      <c r="G9" s="54" t="s">
        <v>950</v>
      </c>
      <c r="H9" s="54"/>
      <c r="I9" s="54"/>
      <c r="J9" s="54"/>
    </row>
    <row r="10" spans="1:10" s="44" customFormat="1" ht="18.75" customHeight="1">
      <c r="A10" s="85" t="s">
        <v>469</v>
      </c>
      <c r="B10" s="52">
        <v>6820</v>
      </c>
      <c r="C10" s="52">
        <v>34267</v>
      </c>
      <c r="D10" s="52">
        <v>17781</v>
      </c>
      <c r="E10" s="52">
        <v>16486</v>
      </c>
      <c r="F10" s="52">
        <v>3412</v>
      </c>
      <c r="G10" s="54"/>
      <c r="H10" s="54"/>
      <c r="I10" s="54"/>
      <c r="J10" s="54"/>
    </row>
    <row r="11" spans="1:10" s="44" customFormat="1" ht="18.75" customHeight="1">
      <c r="A11" s="85" t="s">
        <v>470</v>
      </c>
      <c r="B11" s="52">
        <v>7750</v>
      </c>
      <c r="C11" s="52">
        <v>38605</v>
      </c>
      <c r="D11" s="52">
        <v>19781</v>
      </c>
      <c r="E11" s="52">
        <v>18824</v>
      </c>
      <c r="F11" s="52">
        <v>3848</v>
      </c>
      <c r="G11" s="54"/>
      <c r="H11" s="54"/>
      <c r="I11" s="54"/>
      <c r="J11" s="54"/>
    </row>
    <row r="12" spans="1:10" s="44" customFormat="1" ht="18.75" customHeight="1">
      <c r="A12" s="85" t="s">
        <v>471</v>
      </c>
      <c r="B12" s="52">
        <v>8020</v>
      </c>
      <c r="C12" s="52">
        <v>39403</v>
      </c>
      <c r="D12" s="52">
        <v>20344</v>
      </c>
      <c r="E12" s="52">
        <v>19059</v>
      </c>
      <c r="F12" s="52">
        <v>3939</v>
      </c>
      <c r="G12" s="54"/>
      <c r="H12" s="54"/>
      <c r="I12" s="54"/>
      <c r="J12" s="54"/>
    </row>
    <row r="13" spans="1:10" s="44" customFormat="1" ht="18.75" customHeight="1">
      <c r="A13" s="85" t="s">
        <v>472</v>
      </c>
      <c r="B13" s="52">
        <v>8065</v>
      </c>
      <c r="C13" s="52">
        <v>39533</v>
      </c>
      <c r="D13" s="52">
        <v>20459</v>
      </c>
      <c r="E13" s="52">
        <v>19074</v>
      </c>
      <c r="F13" s="52">
        <v>3987</v>
      </c>
      <c r="G13" s="54"/>
      <c r="H13" s="54"/>
      <c r="I13" s="54"/>
      <c r="J13" s="54"/>
    </row>
    <row r="14" spans="1:10" s="44" customFormat="1" ht="10.5" customHeight="1">
      <c r="A14" s="55"/>
      <c r="B14" s="52"/>
      <c r="C14" s="52"/>
      <c r="D14" s="52"/>
      <c r="E14" s="52"/>
      <c r="F14" s="52"/>
      <c r="G14" s="54"/>
      <c r="H14" s="54"/>
      <c r="I14" s="54"/>
      <c r="J14" s="54"/>
    </row>
    <row r="15" spans="1:10" s="44" customFormat="1" ht="18.75" customHeight="1">
      <c r="A15" s="85" t="s">
        <v>473</v>
      </c>
      <c r="B15" s="52">
        <v>8080</v>
      </c>
      <c r="C15" s="52">
        <v>39415</v>
      </c>
      <c r="D15" s="52">
        <v>19769</v>
      </c>
      <c r="E15" s="52">
        <v>19646</v>
      </c>
      <c r="F15" s="52">
        <v>3928</v>
      </c>
      <c r="G15" s="54"/>
      <c r="H15" s="54"/>
      <c r="I15" s="54"/>
      <c r="J15" s="54"/>
    </row>
    <row r="16" spans="1:10" s="44" customFormat="1" ht="18.75" customHeight="1">
      <c r="A16" s="85" t="s">
        <v>474</v>
      </c>
      <c r="B16" s="52">
        <v>8309</v>
      </c>
      <c r="C16" s="52">
        <v>40586</v>
      </c>
      <c r="D16" s="52">
        <v>20397</v>
      </c>
      <c r="E16" s="52">
        <v>20189</v>
      </c>
      <c r="F16" s="52">
        <v>4045</v>
      </c>
      <c r="G16" s="54"/>
      <c r="H16" s="54"/>
      <c r="I16" s="54"/>
      <c r="J16" s="54"/>
    </row>
    <row r="17" spans="1:10" s="44" customFormat="1" ht="18.75" customHeight="1">
      <c r="A17" s="85" t="s">
        <v>475</v>
      </c>
      <c r="B17" s="52">
        <v>8665</v>
      </c>
      <c r="C17" s="52">
        <v>43122</v>
      </c>
      <c r="D17" s="52">
        <v>21788</v>
      </c>
      <c r="E17" s="52">
        <v>21334</v>
      </c>
      <c r="F17" s="52">
        <v>4298</v>
      </c>
      <c r="G17" s="54"/>
      <c r="H17" s="54"/>
      <c r="I17" s="54"/>
      <c r="J17" s="54"/>
    </row>
    <row r="18" spans="1:10" s="44" customFormat="1" ht="18.75" customHeight="1">
      <c r="A18" s="85" t="s">
        <v>476</v>
      </c>
      <c r="B18" s="52">
        <v>9001</v>
      </c>
      <c r="C18" s="52">
        <v>40884</v>
      </c>
      <c r="D18" s="52">
        <v>20883</v>
      </c>
      <c r="E18" s="52">
        <v>20001</v>
      </c>
      <c r="F18" s="52">
        <v>4075</v>
      </c>
      <c r="G18" s="54"/>
      <c r="H18" s="54"/>
      <c r="I18" s="54"/>
      <c r="J18" s="54"/>
    </row>
    <row r="19" spans="1:10" s="44" customFormat="1" ht="18.75" customHeight="1">
      <c r="A19" s="85" t="s">
        <v>477</v>
      </c>
      <c r="B19" s="52">
        <v>9131</v>
      </c>
      <c r="C19" s="52">
        <v>41312</v>
      </c>
      <c r="D19" s="52">
        <v>21066</v>
      </c>
      <c r="E19" s="52">
        <v>20246</v>
      </c>
      <c r="F19" s="52">
        <v>4180</v>
      </c>
      <c r="G19" s="54"/>
      <c r="H19" s="54"/>
      <c r="I19" s="54"/>
      <c r="J19" s="54"/>
    </row>
    <row r="20" spans="1:10" s="44" customFormat="1" ht="10.5" customHeight="1">
      <c r="A20" s="55"/>
      <c r="B20" s="52"/>
      <c r="C20" s="52"/>
      <c r="D20" s="52"/>
      <c r="E20" s="52"/>
      <c r="F20" s="52"/>
      <c r="G20" s="54"/>
      <c r="H20" s="54"/>
      <c r="I20" s="54"/>
      <c r="J20" s="54"/>
    </row>
    <row r="21" spans="1:10" s="44" customFormat="1" ht="18.75" customHeight="1">
      <c r="A21" s="85" t="s">
        <v>478</v>
      </c>
      <c r="B21" s="52">
        <v>9516</v>
      </c>
      <c r="C21" s="52">
        <v>42916</v>
      </c>
      <c r="D21" s="52">
        <v>21904</v>
      </c>
      <c r="E21" s="52">
        <v>21012</v>
      </c>
      <c r="F21" s="52">
        <v>4138</v>
      </c>
      <c r="G21" s="54"/>
      <c r="H21" s="54"/>
      <c r="I21" s="54"/>
      <c r="J21" s="54"/>
    </row>
    <row r="22" spans="1:10" s="44" customFormat="1" ht="18.75" customHeight="1">
      <c r="A22" s="85" t="s">
        <v>479</v>
      </c>
      <c r="B22" s="52">
        <v>9944</v>
      </c>
      <c r="C22" s="52">
        <v>45687</v>
      </c>
      <c r="D22" s="52">
        <v>23300</v>
      </c>
      <c r="E22" s="52">
        <v>22387</v>
      </c>
      <c r="F22" s="52">
        <v>4554</v>
      </c>
      <c r="G22" s="54"/>
      <c r="H22" s="54"/>
      <c r="I22" s="54"/>
      <c r="J22" s="54"/>
    </row>
    <row r="23" spans="1:10" s="44" customFormat="1" ht="18.75" customHeight="1">
      <c r="A23" s="55" t="s">
        <v>10</v>
      </c>
      <c r="B23" s="52">
        <v>10304</v>
      </c>
      <c r="C23" s="52">
        <v>47622</v>
      </c>
      <c r="D23" s="52">
        <v>24228</v>
      </c>
      <c r="E23" s="52">
        <v>23394</v>
      </c>
      <c r="F23" s="52">
        <v>4747</v>
      </c>
      <c r="G23" s="54"/>
      <c r="H23" s="54"/>
      <c r="I23" s="54"/>
      <c r="J23" s="54"/>
    </row>
    <row r="24" spans="1:10" s="44" customFormat="1" ht="18.75" customHeight="1">
      <c r="A24" s="85" t="s">
        <v>480</v>
      </c>
      <c r="B24" s="52">
        <v>10743</v>
      </c>
      <c r="C24" s="52">
        <v>50873</v>
      </c>
      <c r="D24" s="52">
        <v>25527</v>
      </c>
      <c r="E24" s="52">
        <v>25346</v>
      </c>
      <c r="F24" s="52">
        <v>5070</v>
      </c>
      <c r="G24" s="54"/>
      <c r="H24" s="54"/>
      <c r="I24" s="54"/>
      <c r="J24" s="54"/>
    </row>
    <row r="25" spans="1:10" s="44" customFormat="1" ht="18.75" customHeight="1">
      <c r="A25" s="85" t="s">
        <v>486</v>
      </c>
      <c r="B25" s="52">
        <v>11073</v>
      </c>
      <c r="C25" s="52">
        <v>52841</v>
      </c>
      <c r="D25" s="52">
        <v>26184</v>
      </c>
      <c r="E25" s="52">
        <v>26657</v>
      </c>
      <c r="F25" s="52">
        <v>5267</v>
      </c>
      <c r="G25" s="54"/>
      <c r="H25" s="54"/>
      <c r="I25" s="54"/>
      <c r="J25" s="54"/>
    </row>
    <row r="26" spans="1:10" s="44" customFormat="1" ht="10.5" customHeight="1">
      <c r="A26" s="55"/>
      <c r="B26" s="52"/>
      <c r="C26" s="52"/>
      <c r="D26" s="52"/>
      <c r="E26" s="52"/>
      <c r="F26" s="52"/>
      <c r="G26" s="54"/>
      <c r="H26" s="54"/>
      <c r="I26" s="54"/>
      <c r="J26" s="54"/>
    </row>
    <row r="27" spans="1:10" s="44" customFormat="1" ht="18.75" customHeight="1">
      <c r="A27" s="85" t="s">
        <v>487</v>
      </c>
      <c r="B27" s="52">
        <v>11391</v>
      </c>
      <c r="C27" s="52">
        <v>52943</v>
      </c>
      <c r="D27" s="52">
        <v>25719</v>
      </c>
      <c r="E27" s="52">
        <v>27224</v>
      </c>
      <c r="F27" s="52">
        <v>5277</v>
      </c>
      <c r="G27" s="54"/>
      <c r="H27" s="54"/>
      <c r="I27" s="54"/>
      <c r="J27" s="54"/>
    </row>
    <row r="28" spans="1:10" s="44" customFormat="1" ht="18.75" customHeight="1">
      <c r="A28" s="85" t="s">
        <v>488</v>
      </c>
      <c r="B28" s="52">
        <v>11666</v>
      </c>
      <c r="C28" s="52">
        <v>53781</v>
      </c>
      <c r="D28" s="52">
        <v>26207</v>
      </c>
      <c r="E28" s="52">
        <v>27574</v>
      </c>
      <c r="F28" s="52">
        <v>5360</v>
      </c>
      <c r="G28" s="54"/>
      <c r="H28" s="54"/>
      <c r="I28" s="54"/>
      <c r="J28" s="54"/>
    </row>
    <row r="29" spans="1:10" s="44" customFormat="1" ht="18.75" customHeight="1">
      <c r="A29" s="85" t="s">
        <v>489</v>
      </c>
      <c r="B29" s="52">
        <v>12110</v>
      </c>
      <c r="C29" s="52">
        <v>55032</v>
      </c>
      <c r="D29" s="52">
        <v>26700</v>
      </c>
      <c r="E29" s="52">
        <v>28332</v>
      </c>
      <c r="F29" s="52">
        <v>5485</v>
      </c>
      <c r="G29" s="54"/>
      <c r="H29" s="54"/>
      <c r="I29" s="54"/>
      <c r="J29" s="54"/>
    </row>
    <row r="30" spans="1:10" s="44" customFormat="1" ht="18.75" customHeight="1">
      <c r="A30" s="85" t="s">
        <v>490</v>
      </c>
      <c r="B30" s="52">
        <v>12333</v>
      </c>
      <c r="C30" s="52">
        <v>57101</v>
      </c>
      <c r="D30" s="52">
        <v>27423</v>
      </c>
      <c r="E30" s="52">
        <v>29678</v>
      </c>
      <c r="F30" s="52">
        <v>5691</v>
      </c>
      <c r="G30" s="54"/>
      <c r="H30" s="54"/>
      <c r="I30" s="54"/>
      <c r="J30" s="54"/>
    </row>
    <row r="31" spans="1:10" s="44" customFormat="1" ht="18.75" customHeight="1">
      <c r="A31" s="85" t="s">
        <v>491</v>
      </c>
      <c r="B31" s="52">
        <v>12716</v>
      </c>
      <c r="C31" s="52">
        <v>58128</v>
      </c>
      <c r="D31" s="52">
        <v>27958</v>
      </c>
      <c r="E31" s="52">
        <v>30170</v>
      </c>
      <c r="F31" s="52">
        <v>5794</v>
      </c>
      <c r="G31" s="54"/>
      <c r="H31" s="54"/>
      <c r="I31" s="54"/>
      <c r="J31" s="54"/>
    </row>
    <row r="32" spans="1:10" s="44" customFormat="1" ht="10.5" customHeight="1">
      <c r="A32" s="55"/>
      <c r="B32" s="52"/>
      <c r="C32" s="52"/>
      <c r="D32" s="52"/>
      <c r="E32" s="52"/>
      <c r="F32" s="52"/>
      <c r="G32" s="54"/>
      <c r="H32" s="54"/>
      <c r="I32" s="54"/>
      <c r="J32" s="54"/>
    </row>
    <row r="33" spans="1:10" s="44" customFormat="1" ht="18.75" customHeight="1">
      <c r="A33" s="85" t="s">
        <v>492</v>
      </c>
      <c r="B33" s="52">
        <v>13812</v>
      </c>
      <c r="C33" s="52">
        <v>62713</v>
      </c>
      <c r="D33" s="52">
        <v>29611</v>
      </c>
      <c r="E33" s="52">
        <v>33102</v>
      </c>
      <c r="F33" s="52">
        <v>6265</v>
      </c>
      <c r="G33" s="54" t="s">
        <v>951</v>
      </c>
      <c r="H33" s="54"/>
      <c r="I33" s="54"/>
      <c r="J33" s="54"/>
    </row>
    <row r="34" spans="1:10" s="44" customFormat="1" ht="18.75" customHeight="1">
      <c r="A34" s="85" t="s">
        <v>481</v>
      </c>
      <c r="B34" s="52">
        <v>14354</v>
      </c>
      <c r="C34" s="52">
        <v>66101</v>
      </c>
      <c r="D34" s="52">
        <v>30949</v>
      </c>
      <c r="E34" s="52">
        <v>35152</v>
      </c>
      <c r="F34" s="52">
        <v>6589</v>
      </c>
      <c r="G34" s="54"/>
      <c r="H34" s="54"/>
      <c r="I34" s="54"/>
      <c r="J34" s="54"/>
    </row>
    <row r="35" spans="1:10" s="44" customFormat="1" ht="18.75" customHeight="1">
      <c r="A35" s="85" t="s">
        <v>482</v>
      </c>
      <c r="B35" s="52">
        <v>14643</v>
      </c>
      <c r="C35" s="52">
        <v>70586</v>
      </c>
      <c r="D35" s="52">
        <v>32830</v>
      </c>
      <c r="E35" s="52">
        <v>37756</v>
      </c>
      <c r="F35" s="52">
        <v>7036</v>
      </c>
      <c r="G35" s="54"/>
      <c r="H35" s="54"/>
      <c r="I35" s="54"/>
      <c r="J35" s="54"/>
    </row>
    <row r="36" spans="1:10" s="44" customFormat="1" ht="18.75" customHeight="1">
      <c r="A36" s="85" t="s">
        <v>483</v>
      </c>
      <c r="B36" s="52">
        <v>15468</v>
      </c>
      <c r="C36" s="52">
        <v>75494</v>
      </c>
      <c r="D36" s="52">
        <v>34501</v>
      </c>
      <c r="E36" s="52">
        <v>40993</v>
      </c>
      <c r="F36" s="52">
        <v>7525</v>
      </c>
      <c r="G36" s="54"/>
      <c r="H36" s="54"/>
      <c r="I36" s="54"/>
      <c r="J36" s="54"/>
    </row>
    <row r="37" spans="1:10" s="44" customFormat="1" ht="18.75" customHeight="1">
      <c r="A37" s="85" t="s">
        <v>494</v>
      </c>
      <c r="B37" s="52">
        <v>15966</v>
      </c>
      <c r="C37" s="52">
        <v>79779</v>
      </c>
      <c r="D37" s="52">
        <v>36956</v>
      </c>
      <c r="E37" s="52">
        <v>42823</v>
      </c>
      <c r="F37" s="52">
        <v>7952</v>
      </c>
      <c r="G37" s="54"/>
      <c r="H37" s="54"/>
      <c r="I37" s="54"/>
      <c r="J37" s="54"/>
    </row>
    <row r="38" spans="1:10" s="44" customFormat="1" ht="10.5" customHeight="1">
      <c r="A38" s="55"/>
      <c r="B38" s="52"/>
      <c r="C38" s="52"/>
      <c r="D38" s="52"/>
      <c r="E38" s="52"/>
      <c r="F38" s="52"/>
      <c r="G38" s="54"/>
      <c r="H38" s="54"/>
      <c r="I38" s="54"/>
      <c r="J38" s="54"/>
    </row>
    <row r="39" spans="1:10" s="44" customFormat="1" ht="18.75" customHeight="1">
      <c r="A39" s="85" t="s">
        <v>485</v>
      </c>
      <c r="B39" s="52">
        <v>16300</v>
      </c>
      <c r="C39" s="52">
        <v>81902</v>
      </c>
      <c r="D39" s="52">
        <v>38131</v>
      </c>
      <c r="E39" s="52">
        <v>43771</v>
      </c>
      <c r="F39" s="52">
        <v>8185</v>
      </c>
      <c r="G39" s="54" t="s">
        <v>952</v>
      </c>
      <c r="H39" s="54"/>
      <c r="I39" s="54"/>
      <c r="J39" s="54"/>
    </row>
    <row r="40" spans="1:10" s="44" customFormat="1" ht="18.75" customHeight="1">
      <c r="A40" s="55" t="s">
        <v>11</v>
      </c>
      <c r="B40" s="52">
        <v>16966</v>
      </c>
      <c r="C40" s="52">
        <v>84317</v>
      </c>
      <c r="D40" s="52">
        <v>39753</v>
      </c>
      <c r="E40" s="52">
        <v>44564</v>
      </c>
      <c r="F40" s="52">
        <v>8404</v>
      </c>
      <c r="G40" s="54"/>
      <c r="H40" s="54"/>
      <c r="I40" s="54"/>
      <c r="J40" s="54"/>
    </row>
    <row r="41" spans="1:10" s="44" customFormat="1" ht="18.75" customHeight="1">
      <c r="A41" s="85" t="s">
        <v>493</v>
      </c>
      <c r="B41" s="52">
        <v>17965</v>
      </c>
      <c r="C41" s="52">
        <v>84698</v>
      </c>
      <c r="D41" s="52">
        <v>39791</v>
      </c>
      <c r="E41" s="52">
        <v>44907</v>
      </c>
      <c r="F41" s="52">
        <v>8442</v>
      </c>
      <c r="G41" s="54"/>
      <c r="H41" s="54"/>
      <c r="I41" s="54"/>
      <c r="J41" s="54"/>
    </row>
    <row r="42" spans="1:10" s="44" customFormat="1" ht="18.75" customHeight="1">
      <c r="A42" s="85" t="s">
        <v>486</v>
      </c>
      <c r="B42" s="52">
        <v>18427</v>
      </c>
      <c r="C42" s="52">
        <v>87305</v>
      </c>
      <c r="D42" s="52">
        <v>41053</v>
      </c>
      <c r="E42" s="52">
        <v>46252</v>
      </c>
      <c r="F42" s="52">
        <v>8702</v>
      </c>
      <c r="G42" s="54"/>
      <c r="H42" s="54"/>
      <c r="I42" s="54"/>
      <c r="J42" s="54"/>
    </row>
    <row r="43" spans="1:10" s="44" customFormat="1" ht="18.75" customHeight="1">
      <c r="A43" s="85" t="s">
        <v>487</v>
      </c>
      <c r="B43" s="52">
        <v>18467</v>
      </c>
      <c r="C43" s="52">
        <v>91060</v>
      </c>
      <c r="D43" s="52">
        <v>42834</v>
      </c>
      <c r="E43" s="52">
        <v>48226</v>
      </c>
      <c r="F43" s="52">
        <v>9076</v>
      </c>
      <c r="G43" s="54"/>
      <c r="H43" s="54"/>
      <c r="I43" s="54"/>
      <c r="J43" s="54"/>
    </row>
    <row r="44" spans="1:10" s="44" customFormat="1" ht="10.5" customHeight="1">
      <c r="A44" s="55"/>
      <c r="B44" s="52"/>
      <c r="C44" s="52"/>
      <c r="D44" s="52"/>
      <c r="E44" s="52"/>
      <c r="F44" s="52"/>
      <c r="G44" s="54"/>
      <c r="H44" s="54"/>
      <c r="I44" s="54"/>
      <c r="J44" s="54"/>
    </row>
    <row r="45" spans="1:10" s="44" customFormat="1" ht="18.75" customHeight="1">
      <c r="A45" s="85" t="s">
        <v>488</v>
      </c>
      <c r="B45" s="52">
        <v>18996</v>
      </c>
      <c r="C45" s="52">
        <v>90112</v>
      </c>
      <c r="D45" s="52">
        <v>42618</v>
      </c>
      <c r="E45" s="52">
        <v>47494</v>
      </c>
      <c r="F45" s="52">
        <v>8977</v>
      </c>
      <c r="G45" s="54" t="s">
        <v>953</v>
      </c>
      <c r="H45" s="54"/>
      <c r="I45" s="54"/>
      <c r="J45" s="54"/>
    </row>
    <row r="46" spans="1:10" s="44" customFormat="1" ht="18.75" customHeight="1">
      <c r="A46" s="85" t="s">
        <v>489</v>
      </c>
      <c r="B46" s="52">
        <v>20684</v>
      </c>
      <c r="C46" s="52">
        <v>100946</v>
      </c>
      <c r="D46" s="52">
        <v>47869</v>
      </c>
      <c r="E46" s="52">
        <v>53077</v>
      </c>
      <c r="F46" s="52">
        <v>5894</v>
      </c>
      <c r="G46" s="54" t="s">
        <v>954</v>
      </c>
      <c r="H46" s="54"/>
      <c r="I46" s="54"/>
      <c r="J46" s="54"/>
    </row>
    <row r="47" spans="1:10" s="44" customFormat="1" ht="18.75" customHeight="1">
      <c r="A47" s="85" t="s">
        <v>490</v>
      </c>
      <c r="B47" s="52">
        <v>22825</v>
      </c>
      <c r="C47" s="52">
        <v>112963</v>
      </c>
      <c r="D47" s="52">
        <v>54189</v>
      </c>
      <c r="E47" s="52">
        <v>58774</v>
      </c>
      <c r="F47" s="52">
        <v>3665</v>
      </c>
      <c r="G47" s="54" t="s">
        <v>955</v>
      </c>
      <c r="H47" s="54"/>
      <c r="I47" s="54"/>
      <c r="J47" s="54"/>
    </row>
    <row r="48" spans="1:10" s="44" customFormat="1" ht="18.75" customHeight="1">
      <c r="A48" s="85" t="s">
        <v>491</v>
      </c>
      <c r="B48" s="52">
        <v>23164</v>
      </c>
      <c r="C48" s="52">
        <v>112990</v>
      </c>
      <c r="D48" s="52">
        <v>54296</v>
      </c>
      <c r="E48" s="52">
        <v>58694</v>
      </c>
      <c r="F48" s="52">
        <v>3666</v>
      </c>
      <c r="G48" s="54"/>
      <c r="H48" s="54"/>
      <c r="I48" s="54"/>
      <c r="J48" s="54"/>
    </row>
    <row r="49" spans="1:10" s="44" customFormat="1" ht="18.75" customHeight="1">
      <c r="A49" s="85" t="s">
        <v>492</v>
      </c>
      <c r="B49" s="52">
        <v>24804</v>
      </c>
      <c r="C49" s="52">
        <v>119949</v>
      </c>
      <c r="D49" s="52">
        <v>57585</v>
      </c>
      <c r="E49" s="52">
        <v>62364</v>
      </c>
      <c r="F49" s="52">
        <v>3170</v>
      </c>
      <c r="G49" s="54" t="s">
        <v>956</v>
      </c>
      <c r="H49" s="54"/>
      <c r="I49" s="54"/>
      <c r="J49" s="54"/>
    </row>
    <row r="50" spans="1:10" s="44" customFormat="1" ht="6" customHeight="1" thickBot="1">
      <c r="A50" s="59"/>
      <c r="B50" s="60"/>
      <c r="C50" s="60"/>
      <c r="D50" s="60"/>
      <c r="E50" s="60"/>
      <c r="F50" s="60"/>
      <c r="G50" s="61"/>
      <c r="H50" s="61"/>
      <c r="I50" s="61"/>
      <c r="J50" s="61"/>
    </row>
    <row r="51" spans="1:10" ht="18" customHeight="1">
      <c r="A51" s="499" t="s">
        <v>567</v>
      </c>
      <c r="B51" s="499"/>
      <c r="C51" s="499"/>
      <c r="D51" s="499"/>
      <c r="E51" s="499"/>
      <c r="F51" s="499"/>
      <c r="G51" s="499"/>
      <c r="H51" s="499"/>
      <c r="I51" s="499"/>
      <c r="J51" s="499"/>
    </row>
    <row r="52" spans="1:10" ht="12" customHeight="1" thickBot="1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9.5" customHeight="1">
      <c r="A53" s="493" t="s">
        <v>690</v>
      </c>
      <c r="B53" s="490" t="s">
        <v>0</v>
      </c>
      <c r="C53" s="490" t="s">
        <v>1</v>
      </c>
      <c r="D53" s="490"/>
      <c r="E53" s="492"/>
      <c r="F53" s="46" t="s">
        <v>2</v>
      </c>
      <c r="G53" s="495" t="s">
        <v>3</v>
      </c>
      <c r="H53" s="496"/>
      <c r="I53" s="496"/>
      <c r="J53" s="496"/>
    </row>
    <row r="54" spans="1:10" ht="19.5" customHeight="1">
      <c r="A54" s="494"/>
      <c r="B54" s="491"/>
      <c r="C54" s="48" t="s">
        <v>4</v>
      </c>
      <c r="D54" s="48" t="s">
        <v>5</v>
      </c>
      <c r="E54" s="49" t="s">
        <v>6</v>
      </c>
      <c r="F54" s="45" t="s">
        <v>7</v>
      </c>
      <c r="G54" s="497"/>
      <c r="H54" s="498"/>
      <c r="I54" s="498"/>
      <c r="J54" s="498"/>
    </row>
    <row r="55" spans="1:10" ht="5.25" customHeight="1">
      <c r="A55" s="47"/>
      <c r="B55" s="39"/>
      <c r="C55" s="39"/>
      <c r="D55" s="39"/>
      <c r="E55" s="39"/>
      <c r="F55" s="40"/>
      <c r="G55" s="41"/>
      <c r="H55" s="41"/>
      <c r="I55" s="41"/>
      <c r="J55" s="41"/>
    </row>
    <row r="56" spans="1:10" ht="18.75" customHeight="1">
      <c r="A56" s="55" t="s">
        <v>227</v>
      </c>
      <c r="B56" s="52">
        <v>25941</v>
      </c>
      <c r="C56" s="52">
        <v>128721</v>
      </c>
      <c r="D56" s="52">
        <v>61803</v>
      </c>
      <c r="E56" s="52">
        <v>66918</v>
      </c>
      <c r="F56" s="52">
        <v>2889</v>
      </c>
      <c r="G56" s="54" t="s">
        <v>957</v>
      </c>
      <c r="H56" s="54"/>
      <c r="I56" s="54"/>
      <c r="J56" s="54"/>
    </row>
    <row r="57" spans="1:10" ht="18.75" customHeight="1">
      <c r="A57" s="85" t="s">
        <v>482</v>
      </c>
      <c r="B57" s="52">
        <v>26723</v>
      </c>
      <c r="C57" s="52">
        <v>132922</v>
      </c>
      <c r="D57" s="52">
        <v>63322</v>
      </c>
      <c r="E57" s="52">
        <v>69600</v>
      </c>
      <c r="F57" s="52">
        <v>3044</v>
      </c>
      <c r="G57" s="54"/>
      <c r="H57" s="54"/>
      <c r="I57" s="54"/>
      <c r="J57" s="54"/>
    </row>
    <row r="58" spans="1:10" ht="18.75" customHeight="1">
      <c r="A58" s="85" t="s">
        <v>483</v>
      </c>
      <c r="B58" s="52">
        <v>27115</v>
      </c>
      <c r="C58" s="52">
        <v>136882</v>
      </c>
      <c r="D58" s="52">
        <v>65315</v>
      </c>
      <c r="E58" s="52">
        <v>71567</v>
      </c>
      <c r="F58" s="52">
        <v>3134</v>
      </c>
      <c r="G58" s="54"/>
      <c r="H58" s="54"/>
      <c r="I58" s="54"/>
      <c r="J58" s="54"/>
    </row>
    <row r="59" spans="1:10" ht="18.75" customHeight="1">
      <c r="A59" s="85" t="s">
        <v>484</v>
      </c>
      <c r="B59" s="52">
        <v>27550</v>
      </c>
      <c r="C59" s="52">
        <v>138737</v>
      </c>
      <c r="D59" s="52">
        <v>66443</v>
      </c>
      <c r="E59" s="52">
        <v>72294</v>
      </c>
      <c r="F59" s="52">
        <v>3177</v>
      </c>
      <c r="G59" s="54"/>
      <c r="H59" s="54"/>
      <c r="I59" s="54"/>
      <c r="J59" s="54"/>
    </row>
    <row r="60" spans="1:10" ht="18.75" customHeight="1">
      <c r="A60" s="85" t="s">
        <v>485</v>
      </c>
      <c r="B60" s="52">
        <v>28032</v>
      </c>
      <c r="C60" s="52">
        <v>142328</v>
      </c>
      <c r="D60" s="52">
        <v>68346</v>
      </c>
      <c r="E60" s="52">
        <v>73982</v>
      </c>
      <c r="F60" s="52">
        <v>3259</v>
      </c>
      <c r="G60" s="54"/>
      <c r="H60" s="54"/>
      <c r="I60" s="54"/>
      <c r="J60" s="54"/>
    </row>
    <row r="61" spans="1:10" ht="10.5" customHeight="1">
      <c r="A61" s="55"/>
      <c r="B61" s="52"/>
      <c r="C61" s="52"/>
      <c r="D61" s="52"/>
      <c r="E61" s="52"/>
      <c r="F61" s="52"/>
      <c r="G61" s="54"/>
      <c r="H61" s="54"/>
      <c r="I61" s="54"/>
      <c r="J61" s="54"/>
    </row>
    <row r="62" spans="1:10" ht="34.5" customHeight="1">
      <c r="A62" s="85" t="s">
        <v>495</v>
      </c>
      <c r="B62" s="52">
        <v>35203</v>
      </c>
      <c r="C62" s="52">
        <v>172340</v>
      </c>
      <c r="D62" s="52">
        <v>82440</v>
      </c>
      <c r="E62" s="52">
        <v>89900</v>
      </c>
      <c r="F62" s="52">
        <v>2437</v>
      </c>
      <c r="G62" s="500" t="s">
        <v>958</v>
      </c>
      <c r="H62" s="500"/>
      <c r="I62" s="500"/>
      <c r="J62" s="500"/>
    </row>
    <row r="63" spans="1:10" ht="18.75" customHeight="1">
      <c r="A63" s="85" t="s">
        <v>496</v>
      </c>
      <c r="B63" s="52">
        <v>35409</v>
      </c>
      <c r="C63" s="52">
        <v>186714</v>
      </c>
      <c r="D63" s="52">
        <v>89551</v>
      </c>
      <c r="E63" s="52">
        <v>97163</v>
      </c>
      <c r="F63" s="52">
        <v>2812</v>
      </c>
      <c r="G63" s="54"/>
      <c r="H63" s="54"/>
      <c r="I63" s="54"/>
      <c r="J63" s="54"/>
    </row>
    <row r="64" spans="1:10" ht="18.75" customHeight="1">
      <c r="A64" s="85" t="s">
        <v>497</v>
      </c>
      <c r="B64" s="52">
        <v>35903</v>
      </c>
      <c r="C64" s="52">
        <v>189321</v>
      </c>
      <c r="D64" s="52">
        <v>91155</v>
      </c>
      <c r="E64" s="52">
        <v>98166</v>
      </c>
      <c r="F64" s="52">
        <v>2846</v>
      </c>
      <c r="G64" s="54"/>
      <c r="H64" s="54"/>
      <c r="I64" s="54"/>
      <c r="J64" s="54"/>
    </row>
    <row r="65" spans="1:10" ht="18.75" customHeight="1">
      <c r="A65" s="85" t="s">
        <v>498</v>
      </c>
      <c r="B65" s="52">
        <v>38931</v>
      </c>
      <c r="C65" s="52">
        <v>192143</v>
      </c>
      <c r="D65" s="52">
        <v>92973</v>
      </c>
      <c r="E65" s="52">
        <v>99170</v>
      </c>
      <c r="F65" s="52">
        <v>2963</v>
      </c>
      <c r="G65" s="54"/>
      <c r="H65" s="54"/>
      <c r="I65" s="54"/>
      <c r="J65" s="54"/>
    </row>
    <row r="66" spans="1:10" ht="18.75" customHeight="1">
      <c r="A66" s="85" t="s">
        <v>499</v>
      </c>
      <c r="B66" s="52">
        <v>39604</v>
      </c>
      <c r="C66" s="52">
        <v>196658</v>
      </c>
      <c r="D66" s="52">
        <v>95352</v>
      </c>
      <c r="E66" s="52">
        <v>101306</v>
      </c>
      <c r="F66" s="52">
        <v>2962</v>
      </c>
      <c r="G66" s="54"/>
      <c r="H66" s="54"/>
      <c r="I66" s="54"/>
      <c r="J66" s="54"/>
    </row>
    <row r="67" spans="1:10" ht="10.5" customHeight="1">
      <c r="A67" s="55"/>
      <c r="B67" s="52"/>
      <c r="C67" s="52"/>
      <c r="D67" s="52"/>
      <c r="E67" s="52"/>
      <c r="F67" s="52"/>
      <c r="G67" s="54"/>
      <c r="H67" s="54"/>
      <c r="I67" s="54"/>
      <c r="J67" s="54"/>
    </row>
    <row r="68" spans="1:10" ht="18.75" customHeight="1">
      <c r="A68" s="85" t="s">
        <v>500</v>
      </c>
      <c r="B68" s="52">
        <v>31270</v>
      </c>
      <c r="C68" s="52">
        <v>141518</v>
      </c>
      <c r="D68" s="52">
        <v>66469</v>
      </c>
      <c r="E68" s="52">
        <v>75049</v>
      </c>
      <c r="F68" s="52">
        <v>2131</v>
      </c>
      <c r="G68" s="54"/>
      <c r="H68" s="54"/>
      <c r="I68" s="54"/>
      <c r="J68" s="54"/>
    </row>
    <row r="69" spans="1:10" ht="18.75" customHeight="1">
      <c r="A69" s="85" t="s">
        <v>501</v>
      </c>
      <c r="B69" s="52">
        <v>33216</v>
      </c>
      <c r="C69" s="52">
        <v>147704</v>
      </c>
      <c r="D69" s="52">
        <v>70340</v>
      </c>
      <c r="E69" s="52">
        <v>77364</v>
      </c>
      <c r="F69" s="52">
        <v>2225</v>
      </c>
      <c r="G69" s="54"/>
      <c r="H69" s="54"/>
      <c r="I69" s="54"/>
      <c r="J69" s="54"/>
    </row>
    <row r="70" spans="1:10" ht="18.75" customHeight="1">
      <c r="A70" s="85" t="s">
        <v>502</v>
      </c>
      <c r="B70" s="52">
        <v>37356</v>
      </c>
      <c r="C70" s="52">
        <v>166995</v>
      </c>
      <c r="D70" s="52">
        <v>81375</v>
      </c>
      <c r="E70" s="52">
        <v>85620</v>
      </c>
      <c r="F70" s="52">
        <v>2513</v>
      </c>
      <c r="G70" s="54" t="s">
        <v>959</v>
      </c>
      <c r="H70" s="54"/>
      <c r="I70" s="54"/>
      <c r="J70" s="54"/>
    </row>
    <row r="71" spans="1:10" ht="18.75" customHeight="1">
      <c r="A71" s="85" t="s">
        <v>503</v>
      </c>
      <c r="B71" s="52">
        <v>40011</v>
      </c>
      <c r="C71" s="52">
        <v>174891</v>
      </c>
      <c r="D71" s="52">
        <v>85455</v>
      </c>
      <c r="E71" s="52">
        <v>89436</v>
      </c>
      <c r="F71" s="52">
        <v>2629</v>
      </c>
      <c r="G71" s="54" t="s">
        <v>960</v>
      </c>
      <c r="H71" s="54"/>
      <c r="I71" s="54"/>
      <c r="J71" s="54"/>
    </row>
    <row r="72" spans="1:10" ht="18.75" customHeight="1">
      <c r="A72" s="85" t="s">
        <v>504</v>
      </c>
      <c r="B72" s="52">
        <v>43077</v>
      </c>
      <c r="C72" s="52">
        <v>187584</v>
      </c>
      <c r="D72" s="52">
        <v>91801</v>
      </c>
      <c r="E72" s="52">
        <v>95783</v>
      </c>
      <c r="F72" s="52">
        <v>2654</v>
      </c>
      <c r="G72" s="54" t="s">
        <v>961</v>
      </c>
      <c r="H72" s="54"/>
      <c r="I72" s="54"/>
      <c r="J72" s="54"/>
    </row>
    <row r="73" spans="1:10" ht="10.5" customHeight="1">
      <c r="A73" s="55"/>
      <c r="B73" s="52"/>
      <c r="C73" s="52"/>
      <c r="D73" s="52"/>
      <c r="E73" s="52"/>
      <c r="F73" s="52"/>
      <c r="G73" s="54"/>
      <c r="H73" s="54"/>
      <c r="I73" s="54"/>
      <c r="J73" s="54"/>
    </row>
    <row r="74" spans="1:10" ht="34.5" customHeight="1">
      <c r="A74" s="85" t="s">
        <v>505</v>
      </c>
      <c r="B74" s="52">
        <v>45687</v>
      </c>
      <c r="C74" s="52">
        <v>211845</v>
      </c>
      <c r="D74" s="52">
        <v>102946</v>
      </c>
      <c r="E74" s="52">
        <v>108899</v>
      </c>
      <c r="F74" s="52">
        <v>1669</v>
      </c>
      <c r="G74" s="500" t="s">
        <v>962</v>
      </c>
      <c r="H74" s="500"/>
      <c r="I74" s="500"/>
      <c r="J74" s="500"/>
    </row>
    <row r="75" spans="1:10" ht="18.75" customHeight="1">
      <c r="A75" s="85" t="s">
        <v>506</v>
      </c>
      <c r="B75" s="52">
        <v>49530</v>
      </c>
      <c r="C75" s="52">
        <v>223440</v>
      </c>
      <c r="D75" s="52">
        <v>109401</v>
      </c>
      <c r="E75" s="52">
        <v>114039</v>
      </c>
      <c r="F75" s="52">
        <v>1724</v>
      </c>
      <c r="G75" s="54"/>
      <c r="H75" s="54"/>
      <c r="I75" s="54"/>
      <c r="J75" s="54"/>
    </row>
    <row r="76" spans="1:10" ht="18.75" customHeight="1">
      <c r="A76" s="85" t="s">
        <v>507</v>
      </c>
      <c r="B76" s="52">
        <v>47156</v>
      </c>
      <c r="C76" s="52">
        <v>224333</v>
      </c>
      <c r="D76" s="52">
        <v>107134</v>
      </c>
      <c r="E76" s="52">
        <v>117199</v>
      </c>
      <c r="F76" s="52">
        <v>1732</v>
      </c>
      <c r="G76" s="54"/>
      <c r="H76" s="54"/>
      <c r="I76" s="54"/>
      <c r="J76" s="54"/>
    </row>
    <row r="77" spans="1:10" ht="18.75" customHeight="1">
      <c r="A77" s="85" t="s">
        <v>508</v>
      </c>
      <c r="B77" s="52">
        <v>51873</v>
      </c>
      <c r="C77" s="52">
        <v>236806</v>
      </c>
      <c r="D77" s="52">
        <v>113842</v>
      </c>
      <c r="E77" s="52">
        <v>122964</v>
      </c>
      <c r="F77" s="52">
        <v>1829</v>
      </c>
      <c r="G77" s="54" t="s">
        <v>963</v>
      </c>
      <c r="H77" s="54"/>
      <c r="I77" s="54"/>
      <c r="J77" s="54"/>
    </row>
    <row r="78" spans="1:10" ht="18.75" customHeight="1">
      <c r="A78" s="85" t="s">
        <v>509</v>
      </c>
      <c r="B78" s="52">
        <v>53155</v>
      </c>
      <c r="C78" s="52">
        <v>238869</v>
      </c>
      <c r="D78" s="52">
        <v>113238</v>
      </c>
      <c r="E78" s="52">
        <v>125631</v>
      </c>
      <c r="F78" s="52">
        <v>1851</v>
      </c>
      <c r="G78" s="54"/>
      <c r="H78" s="54"/>
      <c r="I78" s="54"/>
      <c r="J78" s="54"/>
    </row>
    <row r="79" spans="1:10" ht="10.5" customHeight="1">
      <c r="A79" s="55"/>
      <c r="B79" s="52"/>
      <c r="C79" s="52"/>
      <c r="D79" s="52"/>
      <c r="E79" s="52"/>
      <c r="F79" s="52"/>
      <c r="G79" s="54"/>
      <c r="H79" s="54"/>
      <c r="I79" s="54"/>
      <c r="J79" s="54"/>
    </row>
    <row r="80" spans="1:10" ht="18.75" customHeight="1">
      <c r="A80" s="85" t="s">
        <v>510</v>
      </c>
      <c r="B80" s="52">
        <v>55613</v>
      </c>
      <c r="C80" s="52">
        <v>259047</v>
      </c>
      <c r="D80" s="52">
        <v>124589</v>
      </c>
      <c r="E80" s="52">
        <v>134458</v>
      </c>
      <c r="F80" s="52">
        <v>1896</v>
      </c>
      <c r="G80" s="54" t="s">
        <v>964</v>
      </c>
      <c r="H80" s="54"/>
      <c r="I80" s="54"/>
      <c r="J80" s="54"/>
    </row>
    <row r="81" spans="1:10" ht="18.75" customHeight="1">
      <c r="A81" s="85" t="s">
        <v>511</v>
      </c>
      <c r="B81" s="52">
        <v>58670</v>
      </c>
      <c r="C81" s="52">
        <v>266870</v>
      </c>
      <c r="D81" s="52">
        <v>128420</v>
      </c>
      <c r="E81" s="52">
        <v>138450</v>
      </c>
      <c r="F81" s="52">
        <v>1953</v>
      </c>
      <c r="G81" s="54"/>
      <c r="H81" s="54"/>
      <c r="I81" s="54"/>
      <c r="J81" s="54"/>
    </row>
    <row r="82" spans="1:10" ht="18.75" customHeight="1">
      <c r="A82" s="85" t="s">
        <v>512</v>
      </c>
      <c r="B82" s="52">
        <v>59366</v>
      </c>
      <c r="C82" s="52">
        <v>273809</v>
      </c>
      <c r="D82" s="52">
        <v>132266</v>
      </c>
      <c r="E82" s="52">
        <v>141543</v>
      </c>
      <c r="F82" s="52">
        <v>2004</v>
      </c>
      <c r="G82" s="54"/>
      <c r="H82" s="54"/>
      <c r="I82" s="54"/>
      <c r="J82" s="54"/>
    </row>
    <row r="83" spans="1:10" ht="18.75" customHeight="1">
      <c r="A83" s="85" t="s">
        <v>513</v>
      </c>
      <c r="B83" s="52">
        <v>61141</v>
      </c>
      <c r="C83" s="52">
        <v>287106</v>
      </c>
      <c r="D83" s="52">
        <v>139685</v>
      </c>
      <c r="E83" s="52">
        <v>147421</v>
      </c>
      <c r="F83" s="52">
        <v>1845</v>
      </c>
      <c r="G83" s="54" t="s">
        <v>965</v>
      </c>
      <c r="H83" s="54"/>
      <c r="I83" s="54"/>
      <c r="J83" s="54"/>
    </row>
    <row r="84" spans="1:10" ht="18.75" customHeight="1">
      <c r="A84" s="85" t="s">
        <v>468</v>
      </c>
      <c r="B84" s="52">
        <v>64801</v>
      </c>
      <c r="C84" s="52">
        <v>297693</v>
      </c>
      <c r="D84" s="52">
        <v>145068</v>
      </c>
      <c r="E84" s="52">
        <v>152625</v>
      </c>
      <c r="F84" s="52">
        <v>1853</v>
      </c>
      <c r="G84" s="54" t="s">
        <v>966</v>
      </c>
      <c r="H84" s="54"/>
      <c r="I84" s="54"/>
      <c r="J84" s="54"/>
    </row>
    <row r="85" spans="1:10" ht="10.5" customHeight="1">
      <c r="A85" s="55"/>
      <c r="B85" s="52"/>
      <c r="C85" s="52"/>
      <c r="D85" s="52"/>
      <c r="E85" s="52"/>
      <c r="F85" s="52"/>
      <c r="G85" s="54"/>
      <c r="H85" s="54"/>
      <c r="I85" s="54"/>
      <c r="J85" s="54"/>
    </row>
    <row r="86" spans="1:10" ht="18.75" customHeight="1">
      <c r="A86" s="85" t="s">
        <v>470</v>
      </c>
      <c r="B86" s="52">
        <v>71066</v>
      </c>
      <c r="C86" s="52">
        <v>304492</v>
      </c>
      <c r="D86" s="52">
        <v>147142</v>
      </c>
      <c r="E86" s="52">
        <v>157350</v>
      </c>
      <c r="F86" s="52">
        <v>1871</v>
      </c>
      <c r="G86" s="54" t="s">
        <v>967</v>
      </c>
      <c r="H86" s="54"/>
      <c r="I86" s="54"/>
      <c r="J86" s="54"/>
    </row>
    <row r="87" spans="1:10" ht="18.75" customHeight="1">
      <c r="A87" s="85" t="s">
        <v>471</v>
      </c>
      <c r="B87" s="52">
        <v>75076</v>
      </c>
      <c r="C87" s="52">
        <v>318291</v>
      </c>
      <c r="D87" s="52">
        <v>153575</v>
      </c>
      <c r="E87" s="52">
        <v>164716</v>
      </c>
      <c r="F87" s="52">
        <v>1631</v>
      </c>
      <c r="G87" s="54" t="s">
        <v>968</v>
      </c>
      <c r="H87" s="54"/>
      <c r="I87" s="54"/>
      <c r="J87" s="54"/>
    </row>
    <row r="88" spans="1:10" ht="18.75" customHeight="1">
      <c r="A88" s="85" t="s">
        <v>472</v>
      </c>
      <c r="B88" s="52">
        <v>78240</v>
      </c>
      <c r="C88" s="52">
        <v>327136</v>
      </c>
      <c r="D88" s="52">
        <v>157941</v>
      </c>
      <c r="E88" s="52">
        <v>169195</v>
      </c>
      <c r="F88" s="52">
        <v>1676</v>
      </c>
      <c r="G88" s="54"/>
      <c r="H88" s="54"/>
      <c r="I88" s="54"/>
      <c r="J88" s="54"/>
    </row>
    <row r="89" spans="1:10" ht="18.75" customHeight="1">
      <c r="A89" s="85" t="s">
        <v>473</v>
      </c>
      <c r="B89" s="52">
        <v>82643</v>
      </c>
      <c r="C89" s="52">
        <v>340793</v>
      </c>
      <c r="D89" s="52">
        <v>164909</v>
      </c>
      <c r="E89" s="52">
        <v>175884</v>
      </c>
      <c r="F89" s="52">
        <v>1747</v>
      </c>
      <c r="G89" s="54" t="s">
        <v>969</v>
      </c>
      <c r="H89" s="54"/>
      <c r="I89" s="54"/>
      <c r="J89" s="54"/>
    </row>
    <row r="90" spans="1:10" ht="18.75" customHeight="1">
      <c r="A90" s="85" t="s">
        <v>474</v>
      </c>
      <c r="B90" s="52">
        <v>86862</v>
      </c>
      <c r="C90" s="52">
        <v>351219</v>
      </c>
      <c r="D90" s="52">
        <v>169568</v>
      </c>
      <c r="E90" s="52">
        <v>181651</v>
      </c>
      <c r="F90" s="52">
        <v>1800</v>
      </c>
      <c r="G90" s="54"/>
      <c r="H90" s="54"/>
      <c r="I90" s="54"/>
      <c r="J90" s="54"/>
    </row>
    <row r="91" spans="1:10" ht="10.5" customHeight="1">
      <c r="A91" s="55"/>
      <c r="B91" s="52"/>
      <c r="C91" s="52"/>
      <c r="D91" s="52"/>
      <c r="E91" s="52"/>
      <c r="F91" s="52"/>
      <c r="G91" s="54"/>
      <c r="H91" s="54"/>
      <c r="I91" s="54"/>
      <c r="J91" s="54"/>
    </row>
    <row r="92" spans="1:10" ht="18.75" customHeight="1">
      <c r="A92" s="85" t="s">
        <v>475</v>
      </c>
      <c r="B92" s="52">
        <v>90084</v>
      </c>
      <c r="C92" s="52">
        <v>358190</v>
      </c>
      <c r="D92" s="52">
        <v>172406</v>
      </c>
      <c r="E92" s="52">
        <v>185784</v>
      </c>
      <c r="F92" s="52">
        <v>1836</v>
      </c>
      <c r="G92" s="54" t="s">
        <v>970</v>
      </c>
      <c r="H92" s="54"/>
      <c r="I92" s="54"/>
      <c r="J92" s="54"/>
    </row>
    <row r="93" spans="1:10" ht="18.75" customHeight="1">
      <c r="A93" s="85" t="s">
        <v>476</v>
      </c>
      <c r="B93" s="52">
        <v>93581</v>
      </c>
      <c r="C93" s="52">
        <v>363891</v>
      </c>
      <c r="D93" s="52">
        <v>175152</v>
      </c>
      <c r="E93" s="52">
        <v>188739</v>
      </c>
      <c r="F93" s="52">
        <v>1872</v>
      </c>
      <c r="G93" s="54" t="s">
        <v>971</v>
      </c>
      <c r="H93" s="54"/>
      <c r="I93" s="54"/>
      <c r="J93" s="54"/>
    </row>
    <row r="94" spans="1:10" ht="18.75" customHeight="1">
      <c r="A94" s="85" t="s">
        <v>477</v>
      </c>
      <c r="B94" s="52">
        <v>98575</v>
      </c>
      <c r="C94" s="52">
        <v>370561</v>
      </c>
      <c r="D94" s="52">
        <v>178362</v>
      </c>
      <c r="E94" s="52">
        <v>192199</v>
      </c>
      <c r="F94" s="52">
        <v>1925</v>
      </c>
      <c r="G94" s="54" t="s">
        <v>14</v>
      </c>
      <c r="H94" s="54"/>
      <c r="I94" s="54"/>
      <c r="J94" s="54"/>
    </row>
    <row r="95" spans="1:10" ht="18.75" customHeight="1">
      <c r="A95" s="85" t="s">
        <v>478</v>
      </c>
      <c r="B95" s="52">
        <v>99866</v>
      </c>
      <c r="C95" s="52">
        <v>387145</v>
      </c>
      <c r="D95" s="52">
        <v>186344</v>
      </c>
      <c r="E95" s="52">
        <v>200801</v>
      </c>
      <c r="F95" s="52">
        <v>2042</v>
      </c>
      <c r="G95" s="54" t="s">
        <v>14</v>
      </c>
      <c r="H95" s="54"/>
      <c r="I95" s="54"/>
      <c r="J95" s="54"/>
    </row>
    <row r="96" spans="1:10" ht="18.75" customHeight="1">
      <c r="A96" s="85" t="s">
        <v>479</v>
      </c>
      <c r="B96" s="52">
        <v>100543</v>
      </c>
      <c r="C96" s="52">
        <v>383968</v>
      </c>
      <c r="D96" s="52">
        <v>184815</v>
      </c>
      <c r="E96" s="52">
        <v>199153</v>
      </c>
      <c r="F96" s="52">
        <v>2001</v>
      </c>
      <c r="G96" s="54" t="s">
        <v>15</v>
      </c>
      <c r="H96" s="54"/>
      <c r="I96" s="54"/>
      <c r="J96" s="54"/>
    </row>
    <row r="97" spans="1:10" ht="5.25" customHeight="1" thickBot="1">
      <c r="A97" s="59"/>
      <c r="B97" s="60"/>
      <c r="C97" s="60"/>
      <c r="D97" s="60"/>
      <c r="E97" s="60"/>
      <c r="F97" s="60"/>
      <c r="G97" s="61"/>
      <c r="H97" s="61"/>
      <c r="I97" s="61"/>
      <c r="J97" s="61"/>
    </row>
    <row r="98" spans="1:10" s="12" customFormat="1" ht="18" customHeight="1">
      <c r="A98" s="499" t="s">
        <v>567</v>
      </c>
      <c r="B98" s="499"/>
      <c r="C98" s="499"/>
      <c r="D98" s="499"/>
      <c r="E98" s="499"/>
      <c r="F98" s="499"/>
      <c r="G98" s="499"/>
      <c r="H98" s="499"/>
      <c r="I98" s="499"/>
      <c r="J98" s="499"/>
    </row>
    <row r="99" spans="1:10" s="56" customFormat="1" ht="12" customHeight="1" thickBo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s="57" customFormat="1" ht="19.5" customHeight="1">
      <c r="A100" s="493" t="s">
        <v>690</v>
      </c>
      <c r="B100" s="490" t="s">
        <v>0</v>
      </c>
      <c r="C100" s="490" t="s">
        <v>1</v>
      </c>
      <c r="D100" s="490"/>
      <c r="E100" s="492"/>
      <c r="F100" s="46" t="s">
        <v>2</v>
      </c>
      <c r="G100" s="495" t="s">
        <v>3</v>
      </c>
      <c r="H100" s="496"/>
      <c r="I100" s="496"/>
      <c r="J100" s="496"/>
    </row>
    <row r="101" spans="1:10" s="57" customFormat="1" ht="19.5" customHeight="1">
      <c r="A101" s="494"/>
      <c r="B101" s="491"/>
      <c r="C101" s="48" t="s">
        <v>4</v>
      </c>
      <c r="D101" s="48" t="s">
        <v>5</v>
      </c>
      <c r="E101" s="49" t="s">
        <v>6</v>
      </c>
      <c r="F101" s="45" t="s">
        <v>7</v>
      </c>
      <c r="G101" s="497"/>
      <c r="H101" s="498"/>
      <c r="I101" s="498"/>
      <c r="J101" s="498"/>
    </row>
    <row r="102" spans="1:10" s="54" customFormat="1" ht="5.25" customHeight="1">
      <c r="A102" s="47"/>
      <c r="B102" s="39"/>
      <c r="C102" s="39"/>
      <c r="D102" s="39"/>
      <c r="E102" s="39"/>
      <c r="F102" s="40"/>
      <c r="G102" s="41"/>
      <c r="H102" s="41"/>
      <c r="I102" s="41"/>
      <c r="J102" s="41"/>
    </row>
    <row r="103" spans="1:10" s="44" customFormat="1" ht="18" customHeight="1">
      <c r="A103" s="55" t="s">
        <v>228</v>
      </c>
      <c r="B103" s="52">
        <v>103658</v>
      </c>
      <c r="C103" s="52">
        <v>385727</v>
      </c>
      <c r="D103" s="52">
        <v>185467</v>
      </c>
      <c r="E103" s="52">
        <v>200260</v>
      </c>
      <c r="F103" s="52">
        <v>1966</v>
      </c>
      <c r="G103" s="54" t="s">
        <v>972</v>
      </c>
      <c r="H103" s="54"/>
      <c r="I103" s="54"/>
      <c r="J103" s="54"/>
    </row>
    <row r="104" spans="1:10" s="44" customFormat="1" ht="18" customHeight="1">
      <c r="A104" s="85" t="s">
        <v>514</v>
      </c>
      <c r="B104" s="52">
        <v>107642</v>
      </c>
      <c r="C104" s="52">
        <v>391241</v>
      </c>
      <c r="D104" s="52">
        <v>188107</v>
      </c>
      <c r="E104" s="52">
        <v>203134</v>
      </c>
      <c r="F104" s="52">
        <v>1994</v>
      </c>
      <c r="G104" s="54" t="s">
        <v>971</v>
      </c>
      <c r="H104" s="54"/>
      <c r="I104" s="54"/>
      <c r="J104" s="54"/>
    </row>
    <row r="105" spans="1:10" s="44" customFormat="1" ht="18" customHeight="1">
      <c r="A105" s="85" t="s">
        <v>515</v>
      </c>
      <c r="B105" s="52">
        <v>109915</v>
      </c>
      <c r="C105" s="52">
        <v>395587</v>
      </c>
      <c r="D105" s="52">
        <v>190430</v>
      </c>
      <c r="E105" s="52">
        <v>205157</v>
      </c>
      <c r="F105" s="52">
        <v>2016</v>
      </c>
      <c r="G105" s="54" t="s">
        <v>14</v>
      </c>
      <c r="H105" s="54"/>
      <c r="I105" s="54"/>
      <c r="J105" s="54"/>
    </row>
    <row r="106" spans="1:10" s="44" customFormat="1" ht="18" customHeight="1">
      <c r="A106" s="85" t="s">
        <v>516</v>
      </c>
      <c r="B106" s="52">
        <v>112934</v>
      </c>
      <c r="C106" s="52">
        <v>401377</v>
      </c>
      <c r="D106" s="52">
        <v>193244</v>
      </c>
      <c r="E106" s="52">
        <v>208133</v>
      </c>
      <c r="F106" s="52">
        <v>2046</v>
      </c>
      <c r="G106" s="54" t="s">
        <v>14</v>
      </c>
      <c r="H106" s="54"/>
      <c r="I106" s="54"/>
      <c r="J106" s="54"/>
    </row>
    <row r="107" spans="1:10" s="44" customFormat="1" ht="18" customHeight="1">
      <c r="A107" s="85" t="s">
        <v>517</v>
      </c>
      <c r="B107" s="52">
        <v>115539</v>
      </c>
      <c r="C107" s="52">
        <v>404695</v>
      </c>
      <c r="D107" s="52">
        <v>194691</v>
      </c>
      <c r="E107" s="52">
        <v>210004</v>
      </c>
      <c r="F107" s="52">
        <v>2063</v>
      </c>
      <c r="G107" s="54" t="s">
        <v>14</v>
      </c>
      <c r="H107" s="54"/>
      <c r="I107" s="54"/>
      <c r="J107" s="54"/>
    </row>
    <row r="108" spans="1:10" s="44" customFormat="1" ht="8.25" customHeight="1">
      <c r="A108" s="55"/>
      <c r="B108" s="52"/>
      <c r="C108" s="52"/>
      <c r="D108" s="52"/>
      <c r="E108" s="52"/>
      <c r="F108" s="52"/>
      <c r="G108" s="54"/>
      <c r="H108" s="54"/>
      <c r="I108" s="54"/>
      <c r="J108" s="54"/>
    </row>
    <row r="109" spans="1:10" s="44" customFormat="1" ht="18" customHeight="1">
      <c r="A109" s="85" t="s">
        <v>518</v>
      </c>
      <c r="B109" s="52">
        <v>116436</v>
      </c>
      <c r="C109" s="52">
        <v>408707</v>
      </c>
      <c r="D109" s="52">
        <v>196714</v>
      </c>
      <c r="E109" s="52">
        <v>211993</v>
      </c>
      <c r="F109" s="52">
        <v>2083</v>
      </c>
      <c r="G109" s="54" t="s">
        <v>973</v>
      </c>
      <c r="H109" s="54"/>
      <c r="I109" s="54"/>
      <c r="J109" s="54"/>
    </row>
    <row r="110" spans="1:10" s="44" customFormat="1" ht="18" customHeight="1">
      <c r="A110" s="85" t="s">
        <v>519</v>
      </c>
      <c r="B110" s="52">
        <v>117906</v>
      </c>
      <c r="C110" s="52">
        <v>409404</v>
      </c>
      <c r="D110" s="52">
        <v>196985</v>
      </c>
      <c r="E110" s="52">
        <v>212419</v>
      </c>
      <c r="F110" s="52">
        <v>2087</v>
      </c>
      <c r="G110" s="54" t="s">
        <v>971</v>
      </c>
      <c r="H110" s="54"/>
      <c r="I110" s="54"/>
      <c r="J110" s="54"/>
    </row>
    <row r="111" spans="1:10" s="44" customFormat="1" ht="18" customHeight="1">
      <c r="A111" s="85" t="s">
        <v>520</v>
      </c>
      <c r="B111" s="52">
        <v>117784</v>
      </c>
      <c r="C111" s="52">
        <v>409637</v>
      </c>
      <c r="D111" s="52">
        <v>197100</v>
      </c>
      <c r="E111" s="52">
        <v>212537</v>
      </c>
      <c r="F111" s="52">
        <v>2088</v>
      </c>
      <c r="G111" s="54" t="s">
        <v>14</v>
      </c>
      <c r="H111" s="54"/>
      <c r="I111" s="54"/>
      <c r="J111" s="54"/>
    </row>
    <row r="112" spans="1:10" s="44" customFormat="1" ht="18" customHeight="1">
      <c r="A112" s="85" t="s">
        <v>521</v>
      </c>
      <c r="B112" s="52">
        <v>117297</v>
      </c>
      <c r="C112" s="52">
        <v>409232</v>
      </c>
      <c r="D112" s="52">
        <v>196979</v>
      </c>
      <c r="E112" s="52">
        <v>212253</v>
      </c>
      <c r="F112" s="52">
        <v>2086</v>
      </c>
      <c r="G112" s="54" t="s">
        <v>14</v>
      </c>
      <c r="H112" s="54"/>
      <c r="I112" s="54"/>
      <c r="J112" s="54"/>
    </row>
    <row r="113" spans="1:10" s="44" customFormat="1" ht="18" customHeight="1">
      <c r="A113" s="85" t="s">
        <v>522</v>
      </c>
      <c r="B113" s="52">
        <v>116779</v>
      </c>
      <c r="C113" s="52">
        <v>408096</v>
      </c>
      <c r="D113" s="52">
        <v>196443</v>
      </c>
      <c r="E113" s="52">
        <v>211653</v>
      </c>
      <c r="F113" s="52">
        <v>2080</v>
      </c>
      <c r="G113" s="54" t="s">
        <v>14</v>
      </c>
      <c r="H113" s="54"/>
      <c r="I113" s="54"/>
      <c r="J113" s="54"/>
    </row>
    <row r="114" spans="1:10" s="44" customFormat="1" ht="8.25" customHeight="1">
      <c r="A114" s="55"/>
      <c r="B114" s="52"/>
      <c r="C114" s="52"/>
      <c r="D114" s="52"/>
      <c r="E114" s="52"/>
      <c r="F114" s="52"/>
      <c r="G114" s="54"/>
      <c r="H114" s="54"/>
      <c r="I114" s="54"/>
      <c r="J114" s="54"/>
    </row>
    <row r="115" spans="1:10" s="44" customFormat="1" ht="18" customHeight="1">
      <c r="A115" s="85" t="s">
        <v>523</v>
      </c>
      <c r="B115" s="52">
        <v>124497</v>
      </c>
      <c r="C115" s="52">
        <v>410357</v>
      </c>
      <c r="D115" s="52">
        <v>197307</v>
      </c>
      <c r="E115" s="52">
        <v>213050</v>
      </c>
      <c r="F115" s="52">
        <v>2092</v>
      </c>
      <c r="G115" s="54" t="s">
        <v>974</v>
      </c>
      <c r="H115" s="54"/>
      <c r="I115" s="54"/>
      <c r="J115" s="54"/>
    </row>
    <row r="116" spans="1:10" s="44" customFormat="1" ht="18" customHeight="1">
      <c r="A116" s="85" t="s">
        <v>524</v>
      </c>
      <c r="B116" s="52">
        <v>124925</v>
      </c>
      <c r="C116" s="52">
        <v>410399</v>
      </c>
      <c r="D116" s="52">
        <v>197210</v>
      </c>
      <c r="E116" s="52">
        <v>213189</v>
      </c>
      <c r="F116" s="52">
        <v>2092</v>
      </c>
      <c r="G116" s="54" t="s">
        <v>971</v>
      </c>
      <c r="H116" s="54"/>
      <c r="I116" s="54"/>
      <c r="J116" s="54"/>
    </row>
    <row r="117" spans="1:10" s="44" customFormat="1" ht="18" customHeight="1">
      <c r="A117" s="85" t="s">
        <v>525</v>
      </c>
      <c r="B117" s="52">
        <v>125826</v>
      </c>
      <c r="C117" s="52">
        <v>410584</v>
      </c>
      <c r="D117" s="52">
        <v>197059</v>
      </c>
      <c r="E117" s="52">
        <v>213525</v>
      </c>
      <c r="F117" s="52">
        <v>2093</v>
      </c>
      <c r="G117" s="54" t="s">
        <v>14</v>
      </c>
      <c r="H117" s="54"/>
      <c r="I117" s="54"/>
      <c r="J117" s="54"/>
    </row>
    <row r="118" spans="1:10" s="44" customFormat="1" ht="18" customHeight="1">
      <c r="A118" s="85" t="s">
        <v>526</v>
      </c>
      <c r="B118" s="52">
        <v>126008</v>
      </c>
      <c r="C118" s="52">
        <v>410044</v>
      </c>
      <c r="D118" s="52">
        <v>196623</v>
      </c>
      <c r="E118" s="52">
        <v>213421</v>
      </c>
      <c r="F118" s="52">
        <v>2090</v>
      </c>
      <c r="G118" s="54" t="s">
        <v>14</v>
      </c>
      <c r="H118" s="54"/>
      <c r="I118" s="54"/>
      <c r="J118" s="54"/>
    </row>
    <row r="119" spans="1:10" s="44" customFormat="1" ht="18" customHeight="1">
      <c r="A119" s="85" t="s">
        <v>527</v>
      </c>
      <c r="B119" s="52">
        <v>127408</v>
      </c>
      <c r="C119" s="52">
        <v>409812</v>
      </c>
      <c r="D119" s="52">
        <v>196310</v>
      </c>
      <c r="E119" s="52">
        <v>213502</v>
      </c>
      <c r="F119" s="52">
        <v>2089</v>
      </c>
      <c r="G119" s="54" t="s">
        <v>14</v>
      </c>
      <c r="H119" s="54"/>
      <c r="I119" s="54"/>
      <c r="J119" s="54"/>
    </row>
    <row r="120" spans="1:10" s="44" customFormat="1" ht="8.25" customHeight="1">
      <c r="A120" s="55"/>
      <c r="B120" s="52"/>
      <c r="C120" s="52"/>
      <c r="D120" s="52"/>
      <c r="E120" s="52"/>
      <c r="F120" s="52"/>
      <c r="G120" s="54"/>
      <c r="H120" s="54"/>
      <c r="I120" s="54"/>
      <c r="J120" s="54"/>
    </row>
    <row r="121" spans="1:10" s="44" customFormat="1" ht="18" customHeight="1">
      <c r="A121" s="85" t="s">
        <v>528</v>
      </c>
      <c r="B121" s="52">
        <v>127481</v>
      </c>
      <c r="C121" s="52">
        <v>411743</v>
      </c>
      <c r="D121" s="52">
        <v>197351</v>
      </c>
      <c r="E121" s="52">
        <v>214392</v>
      </c>
      <c r="F121" s="52">
        <v>2099</v>
      </c>
      <c r="G121" s="54" t="s">
        <v>975</v>
      </c>
      <c r="H121" s="54"/>
      <c r="I121" s="54"/>
      <c r="J121" s="54"/>
    </row>
    <row r="122" spans="1:10" s="44" customFormat="1" ht="18" customHeight="1">
      <c r="A122" s="85" t="s">
        <v>529</v>
      </c>
      <c r="B122" s="52">
        <v>127807</v>
      </c>
      <c r="C122" s="52">
        <v>411299</v>
      </c>
      <c r="D122" s="52">
        <v>196965</v>
      </c>
      <c r="E122" s="52">
        <v>214334</v>
      </c>
      <c r="F122" s="52">
        <v>2096</v>
      </c>
      <c r="G122" s="54" t="s">
        <v>971</v>
      </c>
      <c r="H122" s="54"/>
      <c r="I122" s="54"/>
      <c r="J122" s="54"/>
    </row>
    <row r="123" spans="1:10" s="44" customFormat="1" ht="18" customHeight="1">
      <c r="A123" s="85" t="s">
        <v>530</v>
      </c>
      <c r="B123" s="52">
        <v>127725</v>
      </c>
      <c r="C123" s="52">
        <v>410367</v>
      </c>
      <c r="D123" s="52">
        <v>196363</v>
      </c>
      <c r="E123" s="52">
        <v>214004</v>
      </c>
      <c r="F123" s="52">
        <v>2092</v>
      </c>
      <c r="G123" s="54" t="s">
        <v>14</v>
      </c>
      <c r="H123" s="54"/>
      <c r="I123" s="54"/>
      <c r="J123" s="54"/>
    </row>
    <row r="124" spans="1:10" s="44" customFormat="1" ht="18" customHeight="1">
      <c r="A124" s="85" t="s">
        <v>531</v>
      </c>
      <c r="B124" s="52">
        <v>127710</v>
      </c>
      <c r="C124" s="52">
        <v>409054</v>
      </c>
      <c r="D124" s="52">
        <v>195544</v>
      </c>
      <c r="E124" s="52">
        <v>213510</v>
      </c>
      <c r="F124" s="52">
        <v>2085</v>
      </c>
      <c r="G124" s="54" t="s">
        <v>14</v>
      </c>
      <c r="H124" s="54"/>
      <c r="I124" s="54"/>
      <c r="J124" s="54"/>
    </row>
    <row r="125" spans="1:10" s="44" customFormat="1" ht="18" customHeight="1">
      <c r="A125" s="55" t="s">
        <v>16</v>
      </c>
      <c r="B125" s="52">
        <v>127942</v>
      </c>
      <c r="C125" s="52">
        <v>407812</v>
      </c>
      <c r="D125" s="52">
        <v>194888</v>
      </c>
      <c r="E125" s="52">
        <v>212924</v>
      </c>
      <c r="F125" s="52">
        <v>2079</v>
      </c>
      <c r="G125" s="54" t="s">
        <v>14</v>
      </c>
      <c r="H125" s="54"/>
      <c r="I125" s="54"/>
      <c r="J125" s="54"/>
    </row>
    <row r="126" spans="1:10" s="44" customFormat="1" ht="8.25" customHeight="1">
      <c r="A126" s="55"/>
      <c r="B126" s="52"/>
      <c r="C126" s="52"/>
      <c r="D126" s="52"/>
      <c r="E126" s="52"/>
      <c r="F126" s="52"/>
      <c r="G126" s="54"/>
      <c r="H126" s="54"/>
      <c r="I126" s="54"/>
      <c r="J126" s="54"/>
    </row>
    <row r="127" spans="1:10" s="44" customFormat="1" ht="18" customHeight="1">
      <c r="A127" s="85" t="s">
        <v>532</v>
      </c>
      <c r="B127" s="52">
        <v>133726</v>
      </c>
      <c r="C127" s="52">
        <v>410324</v>
      </c>
      <c r="D127" s="52">
        <v>196096</v>
      </c>
      <c r="E127" s="52">
        <v>214228</v>
      </c>
      <c r="F127" s="52">
        <v>2091</v>
      </c>
      <c r="G127" s="54" t="s">
        <v>976</v>
      </c>
      <c r="H127" s="54"/>
      <c r="I127" s="54"/>
      <c r="J127" s="54"/>
    </row>
    <row r="128" spans="1:10" s="44" customFormat="1" ht="18" customHeight="1">
      <c r="A128" s="85" t="s">
        <v>533</v>
      </c>
      <c r="B128" s="52">
        <v>134790</v>
      </c>
      <c r="C128" s="52">
        <v>410619</v>
      </c>
      <c r="D128" s="52">
        <v>196062</v>
      </c>
      <c r="E128" s="52">
        <v>214557</v>
      </c>
      <c r="F128" s="52">
        <v>2093</v>
      </c>
      <c r="G128" s="54" t="s">
        <v>971</v>
      </c>
      <c r="H128" s="54"/>
      <c r="I128" s="54"/>
      <c r="J128" s="54"/>
    </row>
    <row r="129" spans="1:10" s="44" customFormat="1" ht="18" customHeight="1">
      <c r="A129" s="85" t="s">
        <v>534</v>
      </c>
      <c r="B129" s="52">
        <v>135266</v>
      </c>
      <c r="C129" s="52">
        <v>409928</v>
      </c>
      <c r="D129" s="52">
        <v>195557</v>
      </c>
      <c r="E129" s="52">
        <v>214371</v>
      </c>
      <c r="F129" s="52">
        <v>2089</v>
      </c>
      <c r="G129" s="54" t="s">
        <v>14</v>
      </c>
      <c r="H129" s="54"/>
      <c r="I129" s="54"/>
      <c r="J129" s="54"/>
    </row>
    <row r="130" spans="1:10" s="44" customFormat="1" ht="18" customHeight="1">
      <c r="A130" s="85" t="s">
        <v>535</v>
      </c>
      <c r="B130" s="52">
        <v>135725</v>
      </c>
      <c r="C130" s="52">
        <v>409558</v>
      </c>
      <c r="D130" s="52">
        <v>195022</v>
      </c>
      <c r="E130" s="52">
        <v>214536</v>
      </c>
      <c r="F130" s="52">
        <v>2088</v>
      </c>
      <c r="G130" s="54" t="s">
        <v>14</v>
      </c>
      <c r="H130" s="54"/>
      <c r="I130" s="54"/>
      <c r="J130" s="54"/>
    </row>
    <row r="131" spans="1:10" s="44" customFormat="1" ht="18" customHeight="1">
      <c r="A131" s="85" t="s">
        <v>536</v>
      </c>
      <c r="B131" s="52">
        <v>135970</v>
      </c>
      <c r="C131" s="52">
        <v>409063</v>
      </c>
      <c r="D131" s="52">
        <v>194615</v>
      </c>
      <c r="E131" s="52">
        <v>214448</v>
      </c>
      <c r="F131" s="52">
        <v>2085</v>
      </c>
      <c r="G131" s="54" t="s">
        <v>14</v>
      </c>
      <c r="H131" s="54"/>
      <c r="I131" s="54"/>
      <c r="J131" s="54"/>
    </row>
    <row r="132" spans="1:10" s="44" customFormat="1" ht="8.25" customHeight="1">
      <c r="A132" s="55"/>
      <c r="B132" s="52"/>
      <c r="C132" s="52"/>
      <c r="D132" s="52"/>
      <c r="E132" s="52"/>
      <c r="F132" s="52"/>
      <c r="G132" s="54"/>
      <c r="H132" s="54"/>
      <c r="I132" s="54"/>
      <c r="J132" s="54"/>
    </row>
    <row r="133" spans="1:10" s="44" customFormat="1" ht="18" customHeight="1">
      <c r="A133" s="85" t="s">
        <v>537</v>
      </c>
      <c r="B133" s="52">
        <v>140680</v>
      </c>
      <c r="C133" s="52">
        <v>407134</v>
      </c>
      <c r="D133" s="52">
        <v>193323</v>
      </c>
      <c r="E133" s="52">
        <v>213811</v>
      </c>
      <c r="F133" s="52">
        <v>2075</v>
      </c>
      <c r="G133" s="54" t="s">
        <v>977</v>
      </c>
      <c r="H133" s="54"/>
      <c r="I133" s="54"/>
      <c r="J133" s="54"/>
    </row>
    <row r="134" spans="1:10" s="44" customFormat="1" ht="18" customHeight="1">
      <c r="A134" s="85" t="s">
        <v>538</v>
      </c>
      <c r="B134" s="52">
        <v>141197</v>
      </c>
      <c r="C134" s="52">
        <v>407375</v>
      </c>
      <c r="D134" s="52">
        <v>193443</v>
      </c>
      <c r="E134" s="52">
        <v>213932</v>
      </c>
      <c r="F134" s="52">
        <v>2076</v>
      </c>
      <c r="G134" s="54" t="s">
        <v>971</v>
      </c>
      <c r="H134" s="54"/>
      <c r="I134" s="54"/>
      <c r="J134" s="54"/>
    </row>
    <row r="135" spans="1:10" s="44" customFormat="1" ht="18" customHeight="1">
      <c r="A135" s="85" t="s">
        <v>539</v>
      </c>
      <c r="B135" s="52">
        <v>141996</v>
      </c>
      <c r="C135" s="52">
        <v>408007</v>
      </c>
      <c r="D135" s="52">
        <v>193516</v>
      </c>
      <c r="E135" s="52">
        <v>214491</v>
      </c>
      <c r="F135" s="52">
        <v>2080</v>
      </c>
      <c r="G135" s="54" t="s">
        <v>14</v>
      </c>
      <c r="H135" s="54"/>
      <c r="I135" s="54"/>
      <c r="J135" s="54"/>
    </row>
    <row r="136" spans="1:10" s="44" customFormat="1" ht="18" customHeight="1">
      <c r="A136" s="85" t="s">
        <v>540</v>
      </c>
      <c r="B136" s="52">
        <v>142720</v>
      </c>
      <c r="C136" s="52">
        <v>408415</v>
      </c>
      <c r="D136" s="52">
        <v>193491</v>
      </c>
      <c r="E136" s="52">
        <v>214924</v>
      </c>
      <c r="F136" s="52">
        <v>2093</v>
      </c>
      <c r="G136" s="54" t="s">
        <v>14</v>
      </c>
      <c r="H136" s="54"/>
      <c r="I136" s="54"/>
      <c r="J136" s="54"/>
    </row>
    <row r="137" spans="1:10" s="44" customFormat="1" ht="18" customHeight="1">
      <c r="A137" s="85" t="s">
        <v>541</v>
      </c>
      <c r="B137" s="52">
        <v>143505</v>
      </c>
      <c r="C137" s="52">
        <v>408470</v>
      </c>
      <c r="D137" s="52">
        <v>193383</v>
      </c>
      <c r="E137" s="52">
        <v>215087</v>
      </c>
      <c r="F137" s="52">
        <v>2093</v>
      </c>
      <c r="G137" s="54" t="s">
        <v>14</v>
      </c>
      <c r="H137" s="54"/>
      <c r="I137" s="54"/>
      <c r="J137" s="54"/>
    </row>
    <row r="138" spans="1:10" s="44" customFormat="1" ht="8.25" customHeight="1">
      <c r="A138" s="55"/>
      <c r="B138" s="52"/>
      <c r="C138" s="52"/>
      <c r="D138" s="52"/>
      <c r="E138" s="52"/>
      <c r="F138" s="52"/>
      <c r="G138" s="54"/>
      <c r="H138" s="54"/>
      <c r="I138" s="54"/>
      <c r="J138" s="54"/>
    </row>
    <row r="139" spans="1:10" s="44" customFormat="1" ht="17.25" customHeight="1">
      <c r="A139" s="85" t="s">
        <v>542</v>
      </c>
      <c r="B139" s="52">
        <v>146350</v>
      </c>
      <c r="C139" s="52">
        <v>402751</v>
      </c>
      <c r="D139" s="52">
        <v>191164</v>
      </c>
      <c r="E139" s="52">
        <v>211587</v>
      </c>
      <c r="F139" s="52">
        <v>2064</v>
      </c>
      <c r="G139" s="54" t="s">
        <v>978</v>
      </c>
      <c r="H139" s="54"/>
      <c r="I139" s="54"/>
      <c r="J139" s="54"/>
    </row>
    <row r="140" spans="1:10" s="44" customFormat="1" ht="17.25" customHeight="1">
      <c r="A140" s="85" t="s">
        <v>484</v>
      </c>
      <c r="B140" s="52">
        <v>147370</v>
      </c>
      <c r="C140" s="52">
        <v>403635</v>
      </c>
      <c r="D140" s="52">
        <v>191416</v>
      </c>
      <c r="E140" s="52">
        <v>212219</v>
      </c>
      <c r="F140" s="52">
        <v>2069</v>
      </c>
      <c r="G140" s="54" t="s">
        <v>979</v>
      </c>
      <c r="H140" s="54"/>
      <c r="I140" s="54"/>
      <c r="J140" s="54"/>
    </row>
    <row r="141" spans="1:10" s="44" customFormat="1" ht="17.25" customHeight="1">
      <c r="A141" s="85" t="s">
        <v>562</v>
      </c>
      <c r="B141" s="52">
        <v>147784</v>
      </c>
      <c r="C141" s="52">
        <v>404140</v>
      </c>
      <c r="D141" s="52">
        <v>191569</v>
      </c>
      <c r="E141" s="52">
        <v>212571</v>
      </c>
      <c r="F141" s="52">
        <v>2071</v>
      </c>
      <c r="G141" s="54" t="s">
        <v>14</v>
      </c>
      <c r="H141" s="54"/>
      <c r="I141" s="54"/>
      <c r="J141" s="54"/>
    </row>
    <row r="142" spans="1:10" s="44" customFormat="1" ht="17.25" customHeight="1">
      <c r="A142" s="85" t="s">
        <v>563</v>
      </c>
      <c r="B142" s="52">
        <v>147912</v>
      </c>
      <c r="C142" s="52">
        <v>404514</v>
      </c>
      <c r="D142" s="52">
        <v>191603</v>
      </c>
      <c r="E142" s="52">
        <v>212911</v>
      </c>
      <c r="F142" s="52">
        <v>2073</v>
      </c>
      <c r="G142" s="54" t="s">
        <v>14</v>
      </c>
      <c r="H142" s="54"/>
      <c r="I142" s="54"/>
      <c r="J142" s="54"/>
    </row>
    <row r="143" spans="1:10" s="44" customFormat="1" ht="17.25" customHeight="1">
      <c r="A143" s="85" t="s">
        <v>564</v>
      </c>
      <c r="B143" s="52">
        <v>148344</v>
      </c>
      <c r="C143" s="52">
        <v>405321</v>
      </c>
      <c r="D143" s="52">
        <v>191757</v>
      </c>
      <c r="E143" s="52">
        <v>213564</v>
      </c>
      <c r="F143" s="52">
        <v>2077</v>
      </c>
      <c r="G143" s="54" t="s">
        <v>14</v>
      </c>
      <c r="H143" s="54"/>
      <c r="I143" s="54"/>
      <c r="J143" s="54"/>
    </row>
    <row r="144" spans="1:10" s="44" customFormat="1" ht="8.25" customHeight="1">
      <c r="A144" s="55"/>
      <c r="B144" s="52"/>
      <c r="C144" s="52"/>
      <c r="D144" s="52"/>
      <c r="E144" s="52"/>
      <c r="F144" s="52"/>
      <c r="G144" s="54"/>
      <c r="H144" s="54"/>
      <c r="I144" s="54"/>
      <c r="J144" s="54"/>
    </row>
    <row r="145" spans="1:10" s="44" customFormat="1" ht="17.25" customHeight="1">
      <c r="A145" s="85" t="s">
        <v>497</v>
      </c>
      <c r="B145" s="52">
        <v>149098</v>
      </c>
      <c r="C145" s="52">
        <v>399931</v>
      </c>
      <c r="D145" s="52">
        <v>189633</v>
      </c>
      <c r="E145" s="52">
        <v>210298</v>
      </c>
      <c r="F145" s="52">
        <v>2050</v>
      </c>
      <c r="G145" s="54" t="s">
        <v>980</v>
      </c>
      <c r="H145" s="54"/>
      <c r="I145" s="54"/>
      <c r="J145" s="54"/>
    </row>
    <row r="146" spans="1:10" s="44" customFormat="1" ht="18" customHeight="1">
      <c r="A146" s="85" t="s">
        <v>1176</v>
      </c>
      <c r="B146" s="52">
        <v>154066</v>
      </c>
      <c r="C146" s="52">
        <v>413036</v>
      </c>
      <c r="D146" s="52">
        <v>196214</v>
      </c>
      <c r="E146" s="52">
        <v>216822</v>
      </c>
      <c r="F146" s="52">
        <v>2036</v>
      </c>
      <c r="G146" s="54" t="s">
        <v>1177</v>
      </c>
      <c r="H146" s="54"/>
      <c r="I146" s="54"/>
      <c r="J146" s="54"/>
    </row>
    <row r="147" spans="1:10" s="44" customFormat="1" ht="18" customHeight="1">
      <c r="A147" s="85" t="s">
        <v>1178</v>
      </c>
      <c r="B147" s="52">
        <v>153740</v>
      </c>
      <c r="C147" s="52">
        <v>412653</v>
      </c>
      <c r="D147" s="52">
        <v>196206</v>
      </c>
      <c r="E147" s="52">
        <v>216447</v>
      </c>
      <c r="F147" s="52">
        <v>2034</v>
      </c>
      <c r="G147" s="54" t="s">
        <v>1179</v>
      </c>
      <c r="H147" s="54"/>
      <c r="I147" s="54"/>
      <c r="J147" s="54"/>
    </row>
    <row r="148" spans="1:10" s="44" customFormat="1" ht="18" customHeight="1">
      <c r="A148" s="85" t="s">
        <v>1185</v>
      </c>
      <c r="B148" s="52">
        <v>153950</v>
      </c>
      <c r="C148" s="52">
        <v>411650</v>
      </c>
      <c r="D148" s="52">
        <v>195796</v>
      </c>
      <c r="E148" s="52">
        <v>215854</v>
      </c>
      <c r="F148" s="52">
        <v>2029</v>
      </c>
      <c r="G148" s="54" t="s">
        <v>1186</v>
      </c>
      <c r="H148" s="54"/>
      <c r="I148" s="54"/>
      <c r="J148" s="54"/>
    </row>
    <row r="149" spans="1:10" s="44" customFormat="1" ht="18" customHeight="1">
      <c r="A149" s="85" t="s">
        <v>501</v>
      </c>
      <c r="B149" s="52">
        <v>153924</v>
      </c>
      <c r="C149" s="52">
        <v>411179</v>
      </c>
      <c r="D149" s="52">
        <v>195771</v>
      </c>
      <c r="E149" s="52">
        <v>215408</v>
      </c>
      <c r="F149" s="52">
        <v>2027</v>
      </c>
      <c r="G149" s="54" t="s">
        <v>1186</v>
      </c>
      <c r="H149" s="54"/>
      <c r="I149" s="54"/>
      <c r="J149" s="54"/>
    </row>
    <row r="150" spans="1:10" s="44" customFormat="1" ht="5.25" customHeight="1" thickBot="1">
      <c r="A150" s="59" t="s">
        <v>252</v>
      </c>
      <c r="B150" s="60"/>
      <c r="C150" s="60"/>
      <c r="D150" s="60"/>
      <c r="E150" s="60"/>
      <c r="F150" s="60"/>
      <c r="G150" s="61"/>
      <c r="H150" s="61"/>
      <c r="I150" s="61"/>
      <c r="J150" s="61"/>
    </row>
    <row r="151" spans="1:10" s="44" customFormat="1" ht="15" customHeight="1">
      <c r="A151" s="52" t="s">
        <v>565</v>
      </c>
      <c r="B151" s="52"/>
      <c r="C151" s="52"/>
      <c r="D151" s="52"/>
      <c r="E151" s="52"/>
      <c r="F151" s="52"/>
      <c r="G151" s="54"/>
      <c r="H151" s="54"/>
      <c r="I151" s="54"/>
      <c r="J151" s="54"/>
    </row>
    <row r="152" spans="1:10" s="44" customFormat="1" ht="15" customHeight="1">
      <c r="A152" s="52" t="s">
        <v>566</v>
      </c>
      <c r="B152" s="52"/>
      <c r="C152" s="52"/>
      <c r="D152" s="52"/>
      <c r="E152" s="52"/>
      <c r="F152" s="52"/>
      <c r="G152" s="54"/>
      <c r="H152" s="54"/>
      <c r="I152" s="54"/>
      <c r="J152" s="54"/>
    </row>
    <row r="153" spans="1:10" s="44" customFormat="1" ht="13.5">
      <c r="A153" s="54"/>
      <c r="B153" s="52"/>
      <c r="C153" s="52"/>
      <c r="D153" s="52"/>
      <c r="E153" s="52"/>
      <c r="F153" s="52"/>
      <c r="G153" s="54"/>
      <c r="H153" s="54"/>
      <c r="I153" s="54"/>
      <c r="J153" s="54"/>
    </row>
    <row r="154" spans="1:10" s="44" customFormat="1" ht="13.5">
      <c r="A154" s="54"/>
      <c r="B154" s="52"/>
      <c r="C154" s="52"/>
      <c r="D154" s="52"/>
      <c r="E154" s="52"/>
      <c r="F154" s="52"/>
      <c r="G154" s="54"/>
      <c r="H154" s="54"/>
      <c r="I154" s="54"/>
      <c r="J154" s="54"/>
    </row>
    <row r="155" spans="1:10" s="44" customFormat="1" ht="13.5">
      <c r="A155" s="54"/>
      <c r="B155" s="52"/>
      <c r="C155" s="52"/>
      <c r="D155" s="52"/>
      <c r="E155" s="52"/>
      <c r="F155" s="52"/>
      <c r="G155" s="54"/>
      <c r="H155" s="54"/>
      <c r="I155" s="54"/>
      <c r="J155" s="54"/>
    </row>
    <row r="156" spans="1:10" s="44" customFormat="1" ht="13.5">
      <c r="A156" s="54"/>
      <c r="B156" s="52"/>
      <c r="C156" s="52"/>
      <c r="D156" s="52"/>
      <c r="E156" s="52"/>
      <c r="F156" s="52"/>
      <c r="G156" s="54"/>
      <c r="H156" s="54"/>
      <c r="I156" s="54"/>
      <c r="J156" s="54"/>
    </row>
    <row r="157" spans="1:10" s="44" customFormat="1" ht="13.5">
      <c r="A157" s="54"/>
      <c r="B157" s="52"/>
      <c r="C157" s="52"/>
      <c r="D157" s="52"/>
      <c r="E157" s="52"/>
      <c r="F157" s="52"/>
      <c r="G157" s="54"/>
      <c r="H157" s="54"/>
      <c r="I157" s="54"/>
      <c r="J157" s="54"/>
    </row>
    <row r="158" spans="1:10" s="44" customFormat="1" ht="13.5">
      <c r="A158" s="54"/>
      <c r="B158" s="52"/>
      <c r="C158" s="52"/>
      <c r="D158" s="52"/>
      <c r="E158" s="52"/>
      <c r="F158" s="52"/>
      <c r="G158" s="54"/>
      <c r="H158" s="54"/>
      <c r="I158" s="54"/>
      <c r="J158" s="54"/>
    </row>
    <row r="159" spans="1:10" s="44" customFormat="1" ht="13.5">
      <c r="A159" s="54"/>
      <c r="B159" s="52"/>
      <c r="C159" s="52"/>
      <c r="D159" s="52"/>
      <c r="E159" s="52"/>
      <c r="F159" s="52"/>
      <c r="G159" s="54"/>
      <c r="H159" s="54"/>
      <c r="I159" s="54"/>
      <c r="J159" s="54"/>
    </row>
    <row r="160" spans="1:10" s="44" customFormat="1" ht="13.5">
      <c r="A160" s="54"/>
      <c r="B160" s="52"/>
      <c r="C160" s="52"/>
      <c r="D160" s="52"/>
      <c r="E160" s="52"/>
      <c r="F160" s="52"/>
      <c r="G160" s="54"/>
      <c r="H160" s="54"/>
      <c r="I160" s="54"/>
      <c r="J160" s="54"/>
    </row>
  </sheetData>
  <mergeCells count="17">
    <mergeCell ref="G62:J62"/>
    <mergeCell ref="G74:J74"/>
    <mergeCell ref="A98:J98"/>
    <mergeCell ref="A100:A101"/>
    <mergeCell ref="B100:B101"/>
    <mergeCell ref="C100:E100"/>
    <mergeCell ref="G100:J101"/>
    <mergeCell ref="A51:J51"/>
    <mergeCell ref="A53:A54"/>
    <mergeCell ref="B53:B54"/>
    <mergeCell ref="C53:E53"/>
    <mergeCell ref="G53:J54"/>
    <mergeCell ref="A4:J4"/>
    <mergeCell ref="B6:B7"/>
    <mergeCell ref="C6:E6"/>
    <mergeCell ref="A6:A7"/>
    <mergeCell ref="G6:J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2" manualBreakCount="2">
    <brk id="50" max="255" man="1"/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Y26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1.75390625" style="24" customWidth="1"/>
    <col min="3" max="3" width="10.625" style="24" customWidth="1"/>
    <col min="4" max="25" width="5.625" style="24" customWidth="1"/>
    <col min="26" max="16384" width="9.00390625" style="10" customWidth="1"/>
  </cols>
  <sheetData>
    <row r="1" spans="1:25" s="69" customFormat="1" ht="24.75" customHeight="1">
      <c r="A1" s="501" t="s">
        <v>945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</row>
    <row r="2" spans="1:25" s="29" customFormat="1" ht="12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44" customFormat="1" ht="19.5" customHeight="1">
      <c r="A3" s="486" t="s">
        <v>254</v>
      </c>
      <c r="B3" s="551"/>
      <c r="C3" s="551" t="s">
        <v>362</v>
      </c>
      <c r="D3" s="495" t="s">
        <v>17</v>
      </c>
      <c r="E3" s="487"/>
      <c r="F3" s="549" t="s">
        <v>613</v>
      </c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5" s="44" customFormat="1" ht="19.5" customHeight="1">
      <c r="A4" s="498"/>
      <c r="B4" s="493"/>
      <c r="C4" s="493"/>
      <c r="D4" s="497"/>
      <c r="E4" s="493"/>
      <c r="F4" s="546" t="s">
        <v>614</v>
      </c>
      <c r="G4" s="485"/>
      <c r="H4" s="546" t="s">
        <v>615</v>
      </c>
      <c r="I4" s="485"/>
      <c r="J4" s="546" t="s">
        <v>616</v>
      </c>
      <c r="K4" s="485"/>
      <c r="L4" s="546" t="s">
        <v>617</v>
      </c>
      <c r="M4" s="485"/>
      <c r="N4" s="469" t="s">
        <v>621</v>
      </c>
      <c r="O4" s="485"/>
      <c r="P4" s="546" t="s">
        <v>622</v>
      </c>
      <c r="Q4" s="485"/>
      <c r="R4" s="546" t="s">
        <v>623</v>
      </c>
      <c r="S4" s="485"/>
      <c r="T4" s="546" t="s">
        <v>624</v>
      </c>
      <c r="U4" s="485"/>
      <c r="V4" s="546" t="s">
        <v>625</v>
      </c>
      <c r="W4" s="485"/>
      <c r="X4" s="546" t="s">
        <v>714</v>
      </c>
      <c r="Y4" s="469"/>
    </row>
    <row r="5" spans="1:25" s="44" customFormat="1" ht="6" customHeight="1">
      <c r="A5" s="68"/>
      <c r="B5" s="68"/>
      <c r="C5" s="51"/>
      <c r="D5" s="54"/>
      <c r="E5" s="54"/>
      <c r="F5" s="54"/>
      <c r="G5" s="54"/>
      <c r="H5" s="54"/>
      <c r="I5" s="54"/>
      <c r="J5" s="54"/>
      <c r="K5" s="54"/>
      <c r="L5" s="54"/>
      <c r="M5" s="54"/>
      <c r="N5" s="68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44" customFormat="1" ht="19.5" customHeight="1">
      <c r="A6" s="543" t="s">
        <v>618</v>
      </c>
      <c r="B6" s="543"/>
      <c r="C6" s="51" t="s">
        <v>0</v>
      </c>
      <c r="D6" s="544">
        <v>133029</v>
      </c>
      <c r="E6" s="545"/>
      <c r="F6" s="473">
        <v>30187</v>
      </c>
      <c r="G6" s="473"/>
      <c r="H6" s="473">
        <v>26735</v>
      </c>
      <c r="I6" s="473"/>
      <c r="J6" s="473">
        <v>23854</v>
      </c>
      <c r="K6" s="473"/>
      <c r="L6" s="473">
        <v>28018</v>
      </c>
      <c r="M6" s="473"/>
      <c r="N6" s="473">
        <v>13065</v>
      </c>
      <c r="O6" s="473"/>
      <c r="P6" s="473">
        <v>7615</v>
      </c>
      <c r="Q6" s="473"/>
      <c r="R6" s="473">
        <v>2857</v>
      </c>
      <c r="S6" s="473"/>
      <c r="T6" s="473">
        <v>535</v>
      </c>
      <c r="U6" s="473"/>
      <c r="V6" s="473">
        <v>118</v>
      </c>
      <c r="W6" s="473"/>
      <c r="X6" s="473">
        <v>45</v>
      </c>
      <c r="Y6" s="473"/>
    </row>
    <row r="7" spans="1:25" s="44" customFormat="1" ht="19.5" customHeight="1">
      <c r="A7" s="543"/>
      <c r="B7" s="543"/>
      <c r="C7" s="181" t="s">
        <v>55</v>
      </c>
      <c r="D7" s="547">
        <v>100</v>
      </c>
      <c r="E7" s="548"/>
      <c r="F7" s="542">
        <f>F6/$D$6*100</f>
        <v>22.69204459178074</v>
      </c>
      <c r="G7" s="542"/>
      <c r="H7" s="542">
        <f>H6/$D$6*100</f>
        <v>20.097121680235137</v>
      </c>
      <c r="I7" s="542"/>
      <c r="J7" s="542">
        <f>J6/$D$6*100</f>
        <v>17.931428485518193</v>
      </c>
      <c r="K7" s="542"/>
      <c r="L7" s="542">
        <f>L6/$D$6*100</f>
        <v>21.06157304046486</v>
      </c>
      <c r="M7" s="542"/>
      <c r="N7" s="542">
        <v>9.821166813251246</v>
      </c>
      <c r="O7" s="542"/>
      <c r="P7" s="542">
        <v>5.724315750700975</v>
      </c>
      <c r="Q7" s="542"/>
      <c r="R7" s="542">
        <v>2.1476520157258943</v>
      </c>
      <c r="S7" s="542"/>
      <c r="T7" s="542">
        <v>0.40216794834209085</v>
      </c>
      <c r="U7" s="542"/>
      <c r="V7" s="542">
        <v>0.08870246337264807</v>
      </c>
      <c r="W7" s="542"/>
      <c r="X7" s="542">
        <v>0.03382721060821325</v>
      </c>
      <c r="Y7" s="542"/>
    </row>
    <row r="8" spans="1:25" s="44" customFormat="1" ht="19.5" customHeight="1">
      <c r="A8" s="543"/>
      <c r="B8" s="543"/>
      <c r="C8" s="182" t="s">
        <v>401</v>
      </c>
      <c r="D8" s="544">
        <v>404150</v>
      </c>
      <c r="E8" s="545"/>
      <c r="F8" s="473">
        <v>30187</v>
      </c>
      <c r="G8" s="473"/>
      <c r="H8" s="473">
        <v>53470</v>
      </c>
      <c r="I8" s="473"/>
      <c r="J8" s="473">
        <v>71562</v>
      </c>
      <c r="K8" s="473"/>
      <c r="L8" s="473">
        <v>112072</v>
      </c>
      <c r="M8" s="473"/>
      <c r="N8" s="473">
        <v>65325</v>
      </c>
      <c r="O8" s="473"/>
      <c r="P8" s="473">
        <v>45690</v>
      </c>
      <c r="Q8" s="473"/>
      <c r="R8" s="473">
        <v>19999</v>
      </c>
      <c r="S8" s="473"/>
      <c r="T8" s="473">
        <v>4280</v>
      </c>
      <c r="U8" s="473"/>
      <c r="V8" s="473">
        <v>1062</v>
      </c>
      <c r="W8" s="473"/>
      <c r="X8" s="473">
        <v>503</v>
      </c>
      <c r="Y8" s="473"/>
    </row>
    <row r="9" spans="1:25" s="44" customFormat="1" ht="19.5" customHeight="1">
      <c r="A9" s="543"/>
      <c r="B9" s="543"/>
      <c r="C9" s="181" t="s">
        <v>55</v>
      </c>
      <c r="D9" s="547">
        <v>100</v>
      </c>
      <c r="E9" s="548"/>
      <c r="F9" s="542">
        <f>F8/$D$8*100</f>
        <v>7.46925646418409</v>
      </c>
      <c r="G9" s="542"/>
      <c r="H9" s="542">
        <f>H8/$D$8*100</f>
        <v>13.230236298404058</v>
      </c>
      <c r="I9" s="542"/>
      <c r="J9" s="542">
        <f>J8/$D$8*100</f>
        <v>17.706792032661138</v>
      </c>
      <c r="K9" s="542"/>
      <c r="L9" s="542">
        <f>L8/$D$8*100</f>
        <v>27.730298156625015</v>
      </c>
      <c r="M9" s="542"/>
      <c r="N9" s="542">
        <v>16.163553136211803</v>
      </c>
      <c r="O9" s="542"/>
      <c r="P9" s="542">
        <v>11.305208462204627</v>
      </c>
      <c r="Q9" s="542"/>
      <c r="R9" s="542">
        <v>4.948410243721391</v>
      </c>
      <c r="S9" s="542"/>
      <c r="T9" s="542">
        <v>1.0590127427935172</v>
      </c>
      <c r="U9" s="542"/>
      <c r="V9" s="542">
        <v>0.2627737226277372</v>
      </c>
      <c r="W9" s="542"/>
      <c r="X9" s="542">
        <v>0.1244587405666213</v>
      </c>
      <c r="Y9" s="542"/>
    </row>
    <row r="10" spans="1:25" s="44" customFormat="1" ht="19.5" customHeight="1">
      <c r="A10" s="68"/>
      <c r="B10" s="68"/>
      <c r="C10" s="51"/>
      <c r="D10" s="253"/>
      <c r="E10" s="2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s="44" customFormat="1" ht="19.5" customHeight="1">
      <c r="A11" s="543" t="s">
        <v>619</v>
      </c>
      <c r="B11" s="543"/>
      <c r="C11" s="51" t="s">
        <v>0</v>
      </c>
      <c r="D11" s="544">
        <v>140488</v>
      </c>
      <c r="E11" s="545"/>
      <c r="F11" s="473">
        <v>35486</v>
      </c>
      <c r="G11" s="473"/>
      <c r="H11" s="473">
        <v>31729</v>
      </c>
      <c r="I11" s="473"/>
      <c r="J11" s="473">
        <v>25918</v>
      </c>
      <c r="K11" s="473"/>
      <c r="L11" s="473">
        <v>25621</v>
      </c>
      <c r="M11" s="473"/>
      <c r="N11" s="473">
        <v>11787</v>
      </c>
      <c r="O11" s="473"/>
      <c r="P11" s="473">
        <v>6827</v>
      </c>
      <c r="Q11" s="473"/>
      <c r="R11" s="473">
        <v>2525</v>
      </c>
      <c r="S11" s="473"/>
      <c r="T11" s="473">
        <v>483</v>
      </c>
      <c r="U11" s="473"/>
      <c r="V11" s="473">
        <v>88</v>
      </c>
      <c r="W11" s="473"/>
      <c r="X11" s="473">
        <v>24</v>
      </c>
      <c r="Y11" s="473"/>
    </row>
    <row r="12" spans="1:25" s="44" customFormat="1" ht="19.5" customHeight="1">
      <c r="A12" s="543"/>
      <c r="B12" s="543"/>
      <c r="C12" s="181" t="s">
        <v>55</v>
      </c>
      <c r="D12" s="547">
        <v>100</v>
      </c>
      <c r="E12" s="548"/>
      <c r="F12" s="542">
        <f>F11/$D$11*100</f>
        <v>25.25909686236547</v>
      </c>
      <c r="G12" s="542"/>
      <c r="H12" s="542">
        <f>H11/$D$11*100</f>
        <v>22.584847104379023</v>
      </c>
      <c r="I12" s="542"/>
      <c r="J12" s="542">
        <f>J11/$D$11*100</f>
        <v>18.448550765901714</v>
      </c>
      <c r="K12" s="542"/>
      <c r="L12" s="542">
        <f>L11/$D$11*100</f>
        <v>18.237144809521098</v>
      </c>
      <c r="M12" s="542"/>
      <c r="N12" s="542">
        <v>8.3900404304994</v>
      </c>
      <c r="O12" s="542"/>
      <c r="P12" s="542">
        <v>4.859489778486418</v>
      </c>
      <c r="Q12" s="542"/>
      <c r="R12" s="542">
        <v>1.7973065315187065</v>
      </c>
      <c r="S12" s="542"/>
      <c r="T12" s="542">
        <v>0.343801605831103</v>
      </c>
      <c r="U12" s="542"/>
      <c r="V12" s="542">
        <v>0.06263880189055293</v>
      </c>
      <c r="W12" s="542"/>
      <c r="X12" s="542">
        <v>0.017083309606514434</v>
      </c>
      <c r="Y12" s="542"/>
    </row>
    <row r="13" spans="1:25" s="44" customFormat="1" ht="19.5" customHeight="1">
      <c r="A13" s="543"/>
      <c r="B13" s="543"/>
      <c r="C13" s="182" t="s">
        <v>401</v>
      </c>
      <c r="D13" s="544">
        <v>401683</v>
      </c>
      <c r="E13" s="545"/>
      <c r="F13" s="473">
        <v>35486</v>
      </c>
      <c r="G13" s="473"/>
      <c r="H13" s="473">
        <v>63458</v>
      </c>
      <c r="I13" s="473"/>
      <c r="J13" s="473">
        <v>77754</v>
      </c>
      <c r="K13" s="473"/>
      <c r="L13" s="473">
        <v>102484</v>
      </c>
      <c r="M13" s="473"/>
      <c r="N13" s="473">
        <v>58935</v>
      </c>
      <c r="O13" s="473"/>
      <c r="P13" s="473">
        <v>40962</v>
      </c>
      <c r="Q13" s="473"/>
      <c r="R13" s="473">
        <v>17675</v>
      </c>
      <c r="S13" s="473"/>
      <c r="T13" s="473">
        <v>3864</v>
      </c>
      <c r="U13" s="473"/>
      <c r="V13" s="473">
        <v>792</v>
      </c>
      <c r="W13" s="473"/>
      <c r="X13" s="473">
        <v>273</v>
      </c>
      <c r="Y13" s="473"/>
    </row>
    <row r="14" spans="1:25" s="44" customFormat="1" ht="19.5" customHeight="1">
      <c r="A14" s="543"/>
      <c r="B14" s="543"/>
      <c r="C14" s="181" t="s">
        <v>55</v>
      </c>
      <c r="D14" s="547">
        <v>100</v>
      </c>
      <c r="E14" s="548"/>
      <c r="F14" s="542">
        <f>F13/$D$13*100</f>
        <v>8.834329558383104</v>
      </c>
      <c r="G14" s="542"/>
      <c r="H14" s="542">
        <f>H13/$D$13*100</f>
        <v>15.798029789660006</v>
      </c>
      <c r="I14" s="542"/>
      <c r="J14" s="542">
        <f>J13/$D$13*100</f>
        <v>19.357055190286868</v>
      </c>
      <c r="K14" s="542"/>
      <c r="L14" s="542">
        <f>L13/$D$13*100</f>
        <v>25.51365131210432</v>
      </c>
      <c r="M14" s="542"/>
      <c r="N14" s="542">
        <v>14.672017486425865</v>
      </c>
      <c r="O14" s="542"/>
      <c r="P14" s="542">
        <v>10.197593624823554</v>
      </c>
      <c r="Q14" s="542"/>
      <c r="R14" s="542">
        <v>4.400236007000545</v>
      </c>
      <c r="S14" s="542"/>
      <c r="T14" s="542">
        <v>0.9619525845007132</v>
      </c>
      <c r="U14" s="542"/>
      <c r="V14" s="542">
        <v>0.19717040551877973</v>
      </c>
      <c r="W14" s="542"/>
      <c r="X14" s="542">
        <v>0.06796404129624604</v>
      </c>
      <c r="Y14" s="542"/>
    </row>
    <row r="15" spans="1:25" s="44" customFormat="1" ht="19.5" customHeight="1">
      <c r="A15" s="183"/>
      <c r="B15" s="183"/>
      <c r="C15" s="181"/>
      <c r="D15" s="179"/>
      <c r="E15" s="179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44" customFormat="1" ht="19.5" customHeight="1">
      <c r="A16" s="541" t="s">
        <v>620</v>
      </c>
      <c r="B16" s="496"/>
      <c r="C16" s="51" t="s">
        <v>0</v>
      </c>
      <c r="D16" s="544">
        <v>146176</v>
      </c>
      <c r="E16" s="545"/>
      <c r="F16" s="473">
        <v>39317</v>
      </c>
      <c r="G16" s="473"/>
      <c r="H16" s="473">
        <v>36251</v>
      </c>
      <c r="I16" s="473"/>
      <c r="J16" s="473">
        <v>27350</v>
      </c>
      <c r="K16" s="473"/>
      <c r="L16" s="473">
        <v>24472</v>
      </c>
      <c r="M16" s="473"/>
      <c r="N16" s="473">
        <v>10505</v>
      </c>
      <c r="O16" s="473"/>
      <c r="P16" s="473">
        <v>5721</v>
      </c>
      <c r="Q16" s="473"/>
      <c r="R16" s="473">
        <v>2063</v>
      </c>
      <c r="S16" s="473"/>
      <c r="T16" s="473">
        <v>393</v>
      </c>
      <c r="U16" s="473"/>
      <c r="V16" s="473">
        <v>69</v>
      </c>
      <c r="W16" s="473"/>
      <c r="X16" s="473">
        <v>35</v>
      </c>
      <c r="Y16" s="473"/>
    </row>
    <row r="17" spans="1:25" s="44" customFormat="1" ht="19.5" customHeight="1">
      <c r="A17" s="496"/>
      <c r="B17" s="496"/>
      <c r="C17" s="181" t="s">
        <v>55</v>
      </c>
      <c r="D17" s="547">
        <v>100</v>
      </c>
      <c r="E17" s="548"/>
      <c r="F17" s="542">
        <f>F16/$D$16*100</f>
        <v>26.89702823992995</v>
      </c>
      <c r="G17" s="542"/>
      <c r="H17" s="542">
        <f>H16/$D$16*100</f>
        <v>24.79955669877408</v>
      </c>
      <c r="I17" s="542"/>
      <c r="J17" s="542">
        <f>J16/$D$16*100</f>
        <v>18.71032180385289</v>
      </c>
      <c r="K17" s="542"/>
      <c r="L17" s="542">
        <f>L16/$D$16*100</f>
        <v>16.74146234676007</v>
      </c>
      <c r="M17" s="542"/>
      <c r="N17" s="542">
        <v>7.186542250437829</v>
      </c>
      <c r="O17" s="542"/>
      <c r="P17" s="542">
        <v>3.9137751751313483</v>
      </c>
      <c r="Q17" s="542"/>
      <c r="R17" s="542">
        <v>1.4113123905429072</v>
      </c>
      <c r="S17" s="542"/>
      <c r="T17" s="542">
        <v>0.26885398423817863</v>
      </c>
      <c r="U17" s="542"/>
      <c r="V17" s="542">
        <v>0.04720337127845884</v>
      </c>
      <c r="W17" s="542"/>
      <c r="X17" s="542">
        <v>0.02394373905429072</v>
      </c>
      <c r="Y17" s="542"/>
    </row>
    <row r="18" spans="1:25" s="44" customFormat="1" ht="19.5" customHeight="1">
      <c r="A18" s="496"/>
      <c r="B18" s="496"/>
      <c r="C18" s="182" t="s">
        <v>401</v>
      </c>
      <c r="D18" s="544">
        <v>397197</v>
      </c>
      <c r="E18" s="545"/>
      <c r="F18" s="473">
        <v>39317</v>
      </c>
      <c r="G18" s="473"/>
      <c r="H18" s="473">
        <v>72502</v>
      </c>
      <c r="I18" s="473"/>
      <c r="J18" s="473">
        <v>82050</v>
      </c>
      <c r="K18" s="473"/>
      <c r="L18" s="473">
        <v>97888</v>
      </c>
      <c r="M18" s="473"/>
      <c r="N18" s="473">
        <v>52525</v>
      </c>
      <c r="O18" s="473"/>
      <c r="P18" s="473">
        <v>34326</v>
      </c>
      <c r="Q18" s="473"/>
      <c r="R18" s="473">
        <v>14441</v>
      </c>
      <c r="S18" s="473"/>
      <c r="T18" s="473">
        <v>3144</v>
      </c>
      <c r="U18" s="473"/>
      <c r="V18" s="473">
        <v>621</v>
      </c>
      <c r="W18" s="473"/>
      <c r="X18" s="473">
        <v>383</v>
      </c>
      <c r="Y18" s="473"/>
    </row>
    <row r="19" spans="1:25" s="44" customFormat="1" ht="19.5" customHeight="1">
      <c r="A19" s="496"/>
      <c r="B19" s="496"/>
      <c r="C19" s="181" t="s">
        <v>55</v>
      </c>
      <c r="D19" s="547">
        <v>100</v>
      </c>
      <c r="E19" s="548"/>
      <c r="F19" s="542">
        <f>F18/$D$18*100</f>
        <v>9.898614541398851</v>
      </c>
      <c r="G19" s="542"/>
      <c r="H19" s="542">
        <f>H18/$D$18*100</f>
        <v>18.25341077601291</v>
      </c>
      <c r="I19" s="542"/>
      <c r="J19" s="542">
        <f>J18/$D$18*100</f>
        <v>20.657255719454074</v>
      </c>
      <c r="K19" s="542"/>
      <c r="L19" s="542">
        <f>L18/$D$18*100</f>
        <v>24.644697719267768</v>
      </c>
      <c r="M19" s="542"/>
      <c r="N19" s="542">
        <v>13.223916595543269</v>
      </c>
      <c r="O19" s="542"/>
      <c r="P19" s="542">
        <v>8.642059230054608</v>
      </c>
      <c r="Q19" s="542"/>
      <c r="R19" s="542">
        <v>3.6357273594714967</v>
      </c>
      <c r="S19" s="542"/>
      <c r="T19" s="542">
        <v>0.7915467639483682</v>
      </c>
      <c r="U19" s="542"/>
      <c r="V19" s="542">
        <v>0.15634559173407656</v>
      </c>
      <c r="W19" s="542"/>
      <c r="X19" s="542">
        <v>0.09642570311457539</v>
      </c>
      <c r="Y19" s="542"/>
    </row>
    <row r="20" spans="1:25" s="44" customFormat="1" ht="19.5" customHeight="1">
      <c r="A20" s="68"/>
      <c r="B20" s="68"/>
      <c r="C20" s="51"/>
      <c r="D20" s="253"/>
      <c r="E20" s="2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s="44" customFormat="1" ht="19.5" customHeight="1">
      <c r="A21" s="541" t="s">
        <v>740</v>
      </c>
      <c r="B21" s="496"/>
      <c r="C21" s="51" t="s">
        <v>0</v>
      </c>
      <c r="D21" s="544">
        <v>148811</v>
      </c>
      <c r="E21" s="545"/>
      <c r="F21" s="473">
        <v>40505</v>
      </c>
      <c r="G21" s="473"/>
      <c r="H21" s="473">
        <v>39497</v>
      </c>
      <c r="I21" s="473"/>
      <c r="J21" s="473">
        <v>27892</v>
      </c>
      <c r="K21" s="473"/>
      <c r="L21" s="473">
        <v>24582</v>
      </c>
      <c r="M21" s="473"/>
      <c r="N21" s="473">
        <v>9460</v>
      </c>
      <c r="O21" s="473"/>
      <c r="P21" s="473">
        <v>4852</v>
      </c>
      <c r="Q21" s="473"/>
      <c r="R21" s="473">
        <v>1618</v>
      </c>
      <c r="S21" s="473"/>
      <c r="T21" s="473">
        <v>333</v>
      </c>
      <c r="U21" s="473"/>
      <c r="V21" s="473">
        <v>49</v>
      </c>
      <c r="W21" s="473"/>
      <c r="X21" s="473">
        <v>23</v>
      </c>
      <c r="Y21" s="473"/>
    </row>
    <row r="22" spans="1:25" s="44" customFormat="1" ht="19.5" customHeight="1">
      <c r="A22" s="496"/>
      <c r="B22" s="496"/>
      <c r="C22" s="181" t="s">
        <v>55</v>
      </c>
      <c r="D22" s="547">
        <v>100</v>
      </c>
      <c r="E22" s="548"/>
      <c r="F22" s="542">
        <v>27.22</v>
      </c>
      <c r="G22" s="542"/>
      <c r="H22" s="542">
        <v>26.54</v>
      </c>
      <c r="I22" s="542"/>
      <c r="J22" s="542">
        <v>18.74</v>
      </c>
      <c r="K22" s="542"/>
      <c r="L22" s="542">
        <v>16.52</v>
      </c>
      <c r="M22" s="542"/>
      <c r="N22" s="542">
        <v>6.36</v>
      </c>
      <c r="O22" s="542"/>
      <c r="P22" s="542">
        <v>3.26</v>
      </c>
      <c r="Q22" s="542"/>
      <c r="R22" s="542">
        <v>1.09</v>
      </c>
      <c r="S22" s="542"/>
      <c r="T22" s="542">
        <v>0.22</v>
      </c>
      <c r="U22" s="542"/>
      <c r="V22" s="542">
        <v>0.03</v>
      </c>
      <c r="W22" s="542"/>
      <c r="X22" s="542">
        <v>0.02</v>
      </c>
      <c r="Y22" s="542"/>
    </row>
    <row r="23" spans="1:25" s="44" customFormat="1" ht="19.5" customHeight="1">
      <c r="A23" s="496"/>
      <c r="B23" s="496"/>
      <c r="C23" s="182" t="s">
        <v>401</v>
      </c>
      <c r="D23" s="544">
        <v>392588</v>
      </c>
      <c r="E23" s="545"/>
      <c r="F23" s="473">
        <v>40505</v>
      </c>
      <c r="G23" s="473"/>
      <c r="H23" s="473">
        <f>H21*2</f>
        <v>78994</v>
      </c>
      <c r="I23" s="473"/>
      <c r="J23" s="473">
        <f>J21*3</f>
        <v>83676</v>
      </c>
      <c r="K23" s="473"/>
      <c r="L23" s="473">
        <f>L21*4</f>
        <v>98328</v>
      </c>
      <c r="M23" s="473"/>
      <c r="N23" s="473">
        <f>N21*5</f>
        <v>47300</v>
      </c>
      <c r="O23" s="473"/>
      <c r="P23" s="473">
        <f>P21*6</f>
        <v>29112</v>
      </c>
      <c r="Q23" s="473"/>
      <c r="R23" s="473">
        <f>R21*7</f>
        <v>11326</v>
      </c>
      <c r="S23" s="473"/>
      <c r="T23" s="473">
        <f>T21*8</f>
        <v>2664</v>
      </c>
      <c r="U23" s="473"/>
      <c r="V23" s="473">
        <f>V21*9</f>
        <v>441</v>
      </c>
      <c r="W23" s="473"/>
      <c r="X23" s="473">
        <v>242</v>
      </c>
      <c r="Y23" s="473"/>
    </row>
    <row r="24" spans="1:25" s="44" customFormat="1" ht="19.5" customHeight="1">
      <c r="A24" s="496"/>
      <c r="B24" s="496"/>
      <c r="C24" s="181" t="s">
        <v>55</v>
      </c>
      <c r="D24" s="547">
        <v>100</v>
      </c>
      <c r="E24" s="548"/>
      <c r="F24" s="542">
        <f>F23/$D$23*100</f>
        <v>10.317432015242442</v>
      </c>
      <c r="G24" s="542"/>
      <c r="H24" s="542">
        <f>H23/$D$23*100</f>
        <v>20.121348589360856</v>
      </c>
      <c r="I24" s="542"/>
      <c r="J24" s="542">
        <f>J23/$D$23*100</f>
        <v>21.31394744617767</v>
      </c>
      <c r="K24" s="542"/>
      <c r="L24" s="542">
        <f>L23/$D$23*100</f>
        <v>25.046104312918377</v>
      </c>
      <c r="M24" s="542"/>
      <c r="N24" s="542">
        <f>N23/'１０'!$D$23*100</f>
        <v>12.048254149388162</v>
      </c>
      <c r="O24" s="542"/>
      <c r="P24" s="542">
        <f>P23/'１０'!$D$23*100</f>
        <v>7.415407500993408</v>
      </c>
      <c r="Q24" s="542"/>
      <c r="R24" s="542">
        <f>R23/'１０'!$D$23*100</f>
        <v>2.8849582768704085</v>
      </c>
      <c r="S24" s="542"/>
      <c r="T24" s="542">
        <f>T23/'１０'!$D$23*100</f>
        <v>0.6785739757710374</v>
      </c>
      <c r="U24" s="542"/>
      <c r="V24" s="542">
        <f>V23/'１０'!$D$23*100</f>
        <v>0.11233150274588119</v>
      </c>
      <c r="W24" s="542"/>
      <c r="X24" s="542">
        <f>X23/'１０'!$D$23*100</f>
        <v>0.06164223053175339</v>
      </c>
      <c r="Y24" s="542"/>
    </row>
    <row r="25" spans="1:25" ht="6" customHeight="1" thickBot="1">
      <c r="A25" s="19"/>
      <c r="B25" s="19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4:25" ht="13.5">
      <c r="D26" s="24" t="s">
        <v>266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</sheetData>
  <mergeCells count="195">
    <mergeCell ref="A1:Y1"/>
    <mergeCell ref="V24:W24"/>
    <mergeCell ref="X24:Y24"/>
    <mergeCell ref="N23:O23"/>
    <mergeCell ref="P23:Q23"/>
    <mergeCell ref="N24:O24"/>
    <mergeCell ref="P24:Q24"/>
    <mergeCell ref="R24:S24"/>
    <mergeCell ref="T24:U24"/>
    <mergeCell ref="R23:S23"/>
    <mergeCell ref="T23:U23"/>
    <mergeCell ref="V21:W21"/>
    <mergeCell ref="X21:Y21"/>
    <mergeCell ref="V22:W22"/>
    <mergeCell ref="X22:Y22"/>
    <mergeCell ref="V23:W23"/>
    <mergeCell ref="X23:Y23"/>
    <mergeCell ref="N22:O22"/>
    <mergeCell ref="P22:Q22"/>
    <mergeCell ref="R22:S22"/>
    <mergeCell ref="T22:U22"/>
    <mergeCell ref="N21:O21"/>
    <mergeCell ref="P21:Q21"/>
    <mergeCell ref="R21:S21"/>
    <mergeCell ref="T21:U21"/>
    <mergeCell ref="V19:W19"/>
    <mergeCell ref="X19:Y19"/>
    <mergeCell ref="N18:O18"/>
    <mergeCell ref="P18:Q18"/>
    <mergeCell ref="N19:O19"/>
    <mergeCell ref="P19:Q19"/>
    <mergeCell ref="R19:S19"/>
    <mergeCell ref="T19:U19"/>
    <mergeCell ref="R18:S18"/>
    <mergeCell ref="T18:U18"/>
    <mergeCell ref="V16:W16"/>
    <mergeCell ref="X16:Y16"/>
    <mergeCell ref="V17:W17"/>
    <mergeCell ref="X17:Y17"/>
    <mergeCell ref="V18:W18"/>
    <mergeCell ref="X18:Y18"/>
    <mergeCell ref="N17:O17"/>
    <mergeCell ref="P17:Q17"/>
    <mergeCell ref="R17:S17"/>
    <mergeCell ref="T17:U17"/>
    <mergeCell ref="N16:O16"/>
    <mergeCell ref="P16:Q16"/>
    <mergeCell ref="R16:S16"/>
    <mergeCell ref="T16:U16"/>
    <mergeCell ref="V14:W14"/>
    <mergeCell ref="X14:Y14"/>
    <mergeCell ref="N13:O13"/>
    <mergeCell ref="P13:Q13"/>
    <mergeCell ref="N14:O14"/>
    <mergeCell ref="P14:Q14"/>
    <mergeCell ref="R14:S14"/>
    <mergeCell ref="T14:U14"/>
    <mergeCell ref="R13:S13"/>
    <mergeCell ref="T13:U13"/>
    <mergeCell ref="V11:W11"/>
    <mergeCell ref="X11:Y11"/>
    <mergeCell ref="V12:W12"/>
    <mergeCell ref="X12:Y12"/>
    <mergeCell ref="V13:W13"/>
    <mergeCell ref="X13:Y13"/>
    <mergeCell ref="N12:O12"/>
    <mergeCell ref="P12:Q12"/>
    <mergeCell ref="R12:S12"/>
    <mergeCell ref="T12:U12"/>
    <mergeCell ref="N11:O11"/>
    <mergeCell ref="P11:Q11"/>
    <mergeCell ref="R11:S11"/>
    <mergeCell ref="T11:U11"/>
    <mergeCell ref="V9:W9"/>
    <mergeCell ref="X9:Y9"/>
    <mergeCell ref="N8:O8"/>
    <mergeCell ref="P8:Q8"/>
    <mergeCell ref="N9:O9"/>
    <mergeCell ref="P9:Q9"/>
    <mergeCell ref="R9:S9"/>
    <mergeCell ref="T9:U9"/>
    <mergeCell ref="R8:S8"/>
    <mergeCell ref="T8:U8"/>
    <mergeCell ref="V6:W6"/>
    <mergeCell ref="X6:Y6"/>
    <mergeCell ref="V7:W7"/>
    <mergeCell ref="X7:Y7"/>
    <mergeCell ref="V8:W8"/>
    <mergeCell ref="X8:Y8"/>
    <mergeCell ref="N7:O7"/>
    <mergeCell ref="P7:Q7"/>
    <mergeCell ref="R7:S7"/>
    <mergeCell ref="T7:U7"/>
    <mergeCell ref="P4:Q4"/>
    <mergeCell ref="R4:S4"/>
    <mergeCell ref="T4:U4"/>
    <mergeCell ref="N6:O6"/>
    <mergeCell ref="P6:Q6"/>
    <mergeCell ref="R6:S6"/>
    <mergeCell ref="T6:U6"/>
    <mergeCell ref="V4:W4"/>
    <mergeCell ref="X4:Y4"/>
    <mergeCell ref="F3:Y3"/>
    <mergeCell ref="A3:B4"/>
    <mergeCell ref="C3:C4"/>
    <mergeCell ref="F4:G4"/>
    <mergeCell ref="H4:I4"/>
    <mergeCell ref="J4:K4"/>
    <mergeCell ref="D3:E4"/>
    <mergeCell ref="N4:O4"/>
    <mergeCell ref="D22:E22"/>
    <mergeCell ref="D9:E9"/>
    <mergeCell ref="D8:E8"/>
    <mergeCell ref="A11:B14"/>
    <mergeCell ref="A16:B19"/>
    <mergeCell ref="D21:E21"/>
    <mergeCell ref="D13:E13"/>
    <mergeCell ref="D14:E14"/>
    <mergeCell ref="D16:E16"/>
    <mergeCell ref="D17:E17"/>
    <mergeCell ref="D23:E23"/>
    <mergeCell ref="D24:E24"/>
    <mergeCell ref="D6:E6"/>
    <mergeCell ref="F23:G23"/>
    <mergeCell ref="F24:G24"/>
    <mergeCell ref="F6:G6"/>
    <mergeCell ref="D7:E7"/>
    <mergeCell ref="F21:G21"/>
    <mergeCell ref="F22:G22"/>
    <mergeCell ref="D12:E12"/>
    <mergeCell ref="D18:E18"/>
    <mergeCell ref="D19:E19"/>
    <mergeCell ref="F19:G19"/>
    <mergeCell ref="F18:G18"/>
    <mergeCell ref="F14:G14"/>
    <mergeCell ref="F16:G16"/>
    <mergeCell ref="F17:G17"/>
    <mergeCell ref="H6:I6"/>
    <mergeCell ref="H7:I7"/>
    <mergeCell ref="F7:G7"/>
    <mergeCell ref="F9:G9"/>
    <mergeCell ref="F11:G11"/>
    <mergeCell ref="H8:I8"/>
    <mergeCell ref="F13:G13"/>
    <mergeCell ref="H21:I21"/>
    <mergeCell ref="H22:I22"/>
    <mergeCell ref="H23:I23"/>
    <mergeCell ref="J21:K21"/>
    <mergeCell ref="J22:K22"/>
    <mergeCell ref="J23:K23"/>
    <mergeCell ref="L6:M6"/>
    <mergeCell ref="L9:M9"/>
    <mergeCell ref="L13:M13"/>
    <mergeCell ref="L7:M7"/>
    <mergeCell ref="L8:M8"/>
    <mergeCell ref="J6:K6"/>
    <mergeCell ref="J14:K14"/>
    <mergeCell ref="J16:K16"/>
    <mergeCell ref="J24:K24"/>
    <mergeCell ref="J7:K7"/>
    <mergeCell ref="J8:K8"/>
    <mergeCell ref="J9:K9"/>
    <mergeCell ref="J13:K13"/>
    <mergeCell ref="J18:K18"/>
    <mergeCell ref="J19:K19"/>
    <mergeCell ref="L24:M24"/>
    <mergeCell ref="L11:M11"/>
    <mergeCell ref="L19:M19"/>
    <mergeCell ref="L17:M17"/>
    <mergeCell ref="L12:M12"/>
    <mergeCell ref="L21:M21"/>
    <mergeCell ref="L22:M22"/>
    <mergeCell ref="L23:M23"/>
    <mergeCell ref="L18:M18"/>
    <mergeCell ref="L14:M14"/>
    <mergeCell ref="L4:M4"/>
    <mergeCell ref="L16:M16"/>
    <mergeCell ref="H18:I18"/>
    <mergeCell ref="J11:K11"/>
    <mergeCell ref="J12:K12"/>
    <mergeCell ref="H11:I11"/>
    <mergeCell ref="H12:I12"/>
    <mergeCell ref="H13:I13"/>
    <mergeCell ref="H14:I14"/>
    <mergeCell ref="J17:K17"/>
    <mergeCell ref="A21:B24"/>
    <mergeCell ref="H24:I24"/>
    <mergeCell ref="H19:I19"/>
    <mergeCell ref="A6:B9"/>
    <mergeCell ref="D11:E11"/>
    <mergeCell ref="H9:I9"/>
    <mergeCell ref="F12:G12"/>
    <mergeCell ref="F8:G8"/>
    <mergeCell ref="H16:I16"/>
    <mergeCell ref="H17:I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13"/>
  <sheetViews>
    <sheetView showGridLines="0" workbookViewId="0" topLeftCell="A1">
      <selection activeCell="A4" sqref="A4"/>
    </sheetView>
  </sheetViews>
  <sheetFormatPr defaultColWidth="9.00390625" defaultRowHeight="13.5"/>
  <cols>
    <col min="1" max="2" width="1.75390625" style="24" customWidth="1"/>
    <col min="3" max="3" width="9.00390625" style="24" customWidth="1"/>
    <col min="4" max="5" width="1.625" style="24" customWidth="1"/>
    <col min="6" max="8" width="1.75390625" style="24" customWidth="1"/>
    <col min="9" max="10" width="5.625" style="24" customWidth="1"/>
    <col min="11" max="24" width="4.25390625" style="24" customWidth="1"/>
    <col min="25" max="16384" width="9.00390625" style="10" customWidth="1"/>
  </cols>
  <sheetData>
    <row r="1" spans="1:24" ht="17.25" customHeight="1">
      <c r="A1" s="560" t="s">
        <v>924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</row>
    <row r="2" spans="1:24" ht="17.25" customHeight="1">
      <c r="A2" s="472" t="s">
        <v>947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24" s="24" customFormat="1" ht="17.25" customHeight="1">
      <c r="A3" s="30" t="s">
        <v>946</v>
      </c>
      <c r="B3" s="30"/>
      <c r="C3" s="30"/>
      <c r="D3" s="30"/>
      <c r="E3" s="30"/>
      <c r="F3" s="30"/>
      <c r="I3" s="30" t="s">
        <v>948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24" s="44" customFormat="1" ht="19.5" customHeight="1">
      <c r="A5" s="541" t="s">
        <v>362</v>
      </c>
      <c r="B5" s="541"/>
      <c r="C5" s="541"/>
      <c r="D5" s="541"/>
      <c r="E5" s="541"/>
      <c r="F5" s="541"/>
      <c r="G5" s="541"/>
      <c r="H5" s="554"/>
      <c r="I5" s="541" t="s">
        <v>338</v>
      </c>
      <c r="J5" s="554"/>
      <c r="K5" s="555" t="s">
        <v>251</v>
      </c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</row>
    <row r="6" spans="1:24" s="44" customFormat="1" ht="19.5" customHeight="1">
      <c r="A6" s="541"/>
      <c r="B6" s="541"/>
      <c r="C6" s="541"/>
      <c r="D6" s="541"/>
      <c r="E6" s="541"/>
      <c r="F6" s="541"/>
      <c r="G6" s="541"/>
      <c r="H6" s="554"/>
      <c r="I6" s="541"/>
      <c r="J6" s="438"/>
      <c r="K6" s="513" t="s">
        <v>245</v>
      </c>
      <c r="L6" s="557"/>
      <c r="M6" s="558" t="s">
        <v>246</v>
      </c>
      <c r="N6" s="559"/>
      <c r="O6" s="552" t="s">
        <v>247</v>
      </c>
      <c r="P6" s="553"/>
      <c r="Q6" s="558" t="s">
        <v>248</v>
      </c>
      <c r="R6" s="559"/>
      <c r="S6" s="546" t="s">
        <v>249</v>
      </c>
      <c r="T6" s="485"/>
      <c r="U6" s="546" t="s">
        <v>250</v>
      </c>
      <c r="V6" s="485"/>
      <c r="W6" s="546" t="s">
        <v>226</v>
      </c>
      <c r="X6" s="469"/>
    </row>
    <row r="7" spans="1:24" s="44" customFormat="1" ht="6" customHeight="1">
      <c r="A7" s="139"/>
      <c r="B7" s="139"/>
      <c r="C7" s="139"/>
      <c r="D7" s="139"/>
      <c r="E7" s="139"/>
      <c r="F7" s="139"/>
      <c r="G7" s="139"/>
      <c r="H7" s="174"/>
      <c r="I7" s="139"/>
      <c r="J7" s="114"/>
      <c r="K7" s="39"/>
      <c r="L7" s="39"/>
      <c r="M7" s="175"/>
      <c r="N7" s="175"/>
      <c r="O7" s="176"/>
      <c r="P7" s="176"/>
      <c r="Q7" s="175"/>
      <c r="R7" s="175"/>
      <c r="S7" s="41"/>
      <c r="T7" s="41"/>
      <c r="U7" s="41"/>
      <c r="V7" s="41"/>
      <c r="W7" s="41"/>
      <c r="X7" s="41"/>
    </row>
    <row r="8" spans="1:24" s="44" customFormat="1" ht="19.5" customHeight="1">
      <c r="A8" s="509" t="s">
        <v>360</v>
      </c>
      <c r="B8" s="509"/>
      <c r="C8" s="509"/>
      <c r="D8" s="509"/>
      <c r="E8" s="509"/>
      <c r="F8" s="509"/>
      <c r="G8" s="509"/>
      <c r="H8" s="510"/>
      <c r="I8" s="40"/>
      <c r="J8" s="52" t="s">
        <v>280</v>
      </c>
      <c r="K8" s="52"/>
      <c r="L8" s="52" t="s">
        <v>280</v>
      </c>
      <c r="M8" s="52"/>
      <c r="N8" s="177" t="s">
        <v>280</v>
      </c>
      <c r="O8" s="52"/>
      <c r="P8" s="178" t="s">
        <v>280</v>
      </c>
      <c r="Q8" s="52"/>
      <c r="R8" s="179" t="s">
        <v>280</v>
      </c>
      <c r="S8" s="52"/>
      <c r="T8" s="54"/>
      <c r="U8" s="52"/>
      <c r="V8" s="54"/>
      <c r="W8" s="54"/>
      <c r="X8" s="54"/>
    </row>
    <row r="9" spans="1:24" s="44" customFormat="1" ht="19.5" customHeight="1">
      <c r="A9" s="68" t="s">
        <v>925</v>
      </c>
      <c r="B9" s="511" t="s">
        <v>926</v>
      </c>
      <c r="C9" s="511"/>
      <c r="D9" s="511"/>
      <c r="E9" s="511"/>
      <c r="F9" s="511"/>
      <c r="G9" s="511"/>
      <c r="H9" s="51"/>
      <c r="I9" s="459">
        <f>SUM(K9:W9)</f>
        <v>56473</v>
      </c>
      <c r="J9" s="459"/>
      <c r="K9" s="473">
        <v>11947</v>
      </c>
      <c r="L9" s="473"/>
      <c r="M9" s="473">
        <v>19981</v>
      </c>
      <c r="N9" s="473"/>
      <c r="O9" s="473">
        <v>8896</v>
      </c>
      <c r="P9" s="473"/>
      <c r="Q9" s="473">
        <v>5549</v>
      </c>
      <c r="R9" s="473"/>
      <c r="S9" s="473">
        <v>4655</v>
      </c>
      <c r="T9" s="473"/>
      <c r="U9" s="473">
        <v>3787</v>
      </c>
      <c r="V9" s="473"/>
      <c r="W9" s="473">
        <v>1658</v>
      </c>
      <c r="X9" s="473"/>
    </row>
    <row r="10" spans="1:24" s="44" customFormat="1" ht="19.5" customHeight="1">
      <c r="A10" s="68" t="s">
        <v>927</v>
      </c>
      <c r="B10" s="511" t="s">
        <v>928</v>
      </c>
      <c r="C10" s="511"/>
      <c r="D10" s="511"/>
      <c r="E10" s="511"/>
      <c r="F10" s="511"/>
      <c r="G10" s="511"/>
      <c r="H10" s="51"/>
      <c r="I10" s="459">
        <f>SUM(K10:W10)</f>
        <v>159056</v>
      </c>
      <c r="J10" s="459"/>
      <c r="K10" s="473">
        <v>12057</v>
      </c>
      <c r="L10" s="473"/>
      <c r="M10" s="473">
        <v>40032</v>
      </c>
      <c r="N10" s="473"/>
      <c r="O10" s="473">
        <v>26715</v>
      </c>
      <c r="P10" s="473"/>
      <c r="Q10" s="473">
        <v>22216</v>
      </c>
      <c r="R10" s="473"/>
      <c r="S10" s="473">
        <v>23301</v>
      </c>
      <c r="T10" s="473"/>
      <c r="U10" s="473">
        <v>22729</v>
      </c>
      <c r="V10" s="473"/>
      <c r="W10" s="473">
        <v>12006</v>
      </c>
      <c r="X10" s="473"/>
    </row>
    <row r="11" spans="1:24" s="44" customFormat="1" ht="19.5" customHeight="1">
      <c r="A11" s="68" t="s">
        <v>929</v>
      </c>
      <c r="B11" s="511" t="s">
        <v>361</v>
      </c>
      <c r="C11" s="511"/>
      <c r="D11" s="511"/>
      <c r="E11" s="511"/>
      <c r="F11" s="511"/>
      <c r="G11" s="511"/>
      <c r="H11" s="51"/>
      <c r="I11" s="459">
        <f>SUM(K11:W11)</f>
        <v>79199</v>
      </c>
      <c r="J11" s="459"/>
      <c r="K11" s="473">
        <v>11947</v>
      </c>
      <c r="L11" s="473"/>
      <c r="M11" s="473">
        <v>31653</v>
      </c>
      <c r="N11" s="473"/>
      <c r="O11" s="473">
        <v>13253</v>
      </c>
      <c r="P11" s="473"/>
      <c r="Q11" s="473">
        <v>7409</v>
      </c>
      <c r="R11" s="473"/>
      <c r="S11" s="473">
        <v>6018</v>
      </c>
      <c r="T11" s="473"/>
      <c r="U11" s="473">
        <v>6000</v>
      </c>
      <c r="V11" s="473"/>
      <c r="W11" s="473">
        <v>2919</v>
      </c>
      <c r="X11" s="473"/>
    </row>
    <row r="12" spans="1:24" s="44" customFormat="1" ht="6" customHeight="1" thickBot="1">
      <c r="A12" s="61"/>
      <c r="B12" s="61"/>
      <c r="C12" s="61"/>
      <c r="D12" s="61"/>
      <c r="E12" s="61"/>
      <c r="F12" s="61"/>
      <c r="G12" s="61"/>
      <c r="H12" s="59"/>
      <c r="I12" s="60"/>
      <c r="J12" s="60"/>
      <c r="K12" s="60"/>
      <c r="L12" s="60"/>
      <c r="M12" s="60"/>
      <c r="N12" s="180"/>
      <c r="O12" s="60"/>
      <c r="P12" s="180"/>
      <c r="Q12" s="60"/>
      <c r="R12" s="180"/>
      <c r="S12" s="60"/>
      <c r="T12" s="61"/>
      <c r="U12" s="60"/>
      <c r="V12" s="61"/>
      <c r="W12" s="61"/>
      <c r="X12" s="61"/>
    </row>
    <row r="13" spans="1:24" s="44" customFormat="1" ht="15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ht="15.75" customHeight="1"/>
    <row r="15" ht="15.75" customHeight="1"/>
    <row r="16" ht="15.75" customHeight="1"/>
    <row r="17" ht="5.25" customHeight="1"/>
    <row r="18" ht="15.75" customHeight="1"/>
  </sheetData>
  <mergeCells count="40">
    <mergeCell ref="A2:X2"/>
    <mergeCell ref="A1:X1"/>
    <mergeCell ref="B10:G10"/>
    <mergeCell ref="S6:T6"/>
    <mergeCell ref="S9:T9"/>
    <mergeCell ref="S10:T10"/>
    <mergeCell ref="B9:G9"/>
    <mergeCell ref="I5:J6"/>
    <mergeCell ref="I9:J9"/>
    <mergeCell ref="Q6:R6"/>
    <mergeCell ref="B11:G11"/>
    <mergeCell ref="W6:X6"/>
    <mergeCell ref="A5:H6"/>
    <mergeCell ref="A8:H8"/>
    <mergeCell ref="K5:X5"/>
    <mergeCell ref="K6:L6"/>
    <mergeCell ref="M6:N6"/>
    <mergeCell ref="U6:V6"/>
    <mergeCell ref="K9:L9"/>
    <mergeCell ref="I10:J10"/>
    <mergeCell ref="I11:J11"/>
    <mergeCell ref="K10:L10"/>
    <mergeCell ref="Q11:R11"/>
    <mergeCell ref="Q10:R10"/>
    <mergeCell ref="M11:N11"/>
    <mergeCell ref="O10:P10"/>
    <mergeCell ref="M10:N10"/>
    <mergeCell ref="O11:P11"/>
    <mergeCell ref="K11:L11"/>
    <mergeCell ref="S11:T11"/>
    <mergeCell ref="O6:P6"/>
    <mergeCell ref="O9:P9"/>
    <mergeCell ref="M9:N9"/>
    <mergeCell ref="Q9:R9"/>
    <mergeCell ref="W11:X11"/>
    <mergeCell ref="U10:V10"/>
    <mergeCell ref="U11:V11"/>
    <mergeCell ref="U9:V9"/>
    <mergeCell ref="W10:X10"/>
    <mergeCell ref="W9:X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V24"/>
  <sheetViews>
    <sheetView showGridLines="0" workbookViewId="0" topLeftCell="A1">
      <selection activeCell="A4" sqref="A4"/>
    </sheetView>
  </sheetViews>
  <sheetFormatPr defaultColWidth="9.00390625" defaultRowHeight="13.5"/>
  <cols>
    <col min="1" max="30" width="3.125" style="24" customWidth="1"/>
    <col min="31" max="31" width="2.625" style="24" customWidth="1"/>
    <col min="32" max="74" width="9.00390625" style="24" customWidth="1"/>
    <col min="75" max="16384" width="9.00390625" style="10" customWidth="1"/>
  </cols>
  <sheetData>
    <row r="1" spans="1:30" ht="17.25" customHeight="1">
      <c r="A1" s="184"/>
      <c r="B1" s="184"/>
      <c r="C1" s="184"/>
      <c r="D1" s="184"/>
      <c r="E1" s="567" t="s">
        <v>761</v>
      </c>
      <c r="F1" s="567"/>
      <c r="G1" s="568" t="s">
        <v>760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184"/>
      <c r="Z1" s="184"/>
      <c r="AA1" s="184"/>
      <c r="AB1" s="184"/>
      <c r="AC1" s="184"/>
      <c r="AD1" s="184"/>
    </row>
    <row r="2" spans="1:30" ht="17.25" customHeight="1">
      <c r="A2" s="90"/>
      <c r="B2" s="90"/>
      <c r="C2" s="90"/>
      <c r="D2" s="90"/>
      <c r="E2" s="90"/>
      <c r="F2" s="90"/>
      <c r="G2" s="574" t="s">
        <v>1184</v>
      </c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416" t="s">
        <v>1187</v>
      </c>
      <c r="Z2" s="90"/>
      <c r="AA2" s="90"/>
      <c r="AB2" s="90"/>
      <c r="AC2" s="90"/>
      <c r="AD2" s="90"/>
    </row>
    <row r="3" spans="1:25" ht="17.25" customHeight="1">
      <c r="A3" s="185"/>
      <c r="B3" s="186"/>
      <c r="C3" s="186"/>
      <c r="D3" s="186"/>
      <c r="E3" s="186"/>
      <c r="F3" s="186"/>
      <c r="G3" s="575" t="s">
        <v>363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4"/>
    </row>
    <row r="4" spans="1:74" s="44" customFormat="1" ht="17.25" customHeight="1" thickBot="1">
      <c r="A4" s="61"/>
      <c r="B4" s="187"/>
      <c r="C4" s="187"/>
      <c r="D4" s="187"/>
      <c r="E4" s="187"/>
      <c r="F4" s="187"/>
      <c r="G4" s="187"/>
      <c r="H4" s="187"/>
      <c r="I4" s="187"/>
      <c r="J4" s="188"/>
      <c r="K4" s="188"/>
      <c r="L4" s="188"/>
      <c r="M4" s="188"/>
      <c r="N4" s="189"/>
      <c r="O4" s="189"/>
      <c r="P4" s="189"/>
      <c r="Q4" s="189"/>
      <c r="R4" s="190"/>
      <c r="S4" s="189"/>
      <c r="T4" s="189"/>
      <c r="U4" s="189"/>
      <c r="V4" s="189"/>
      <c r="W4" s="189"/>
      <c r="X4" s="189"/>
      <c r="Y4" s="189"/>
      <c r="Z4" s="61"/>
      <c r="AA4" s="61"/>
      <c r="AB4" s="61"/>
      <c r="AC4" s="61"/>
      <c r="AD4" s="61"/>
      <c r="AE4" s="68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</row>
    <row r="5" spans="1:74" s="44" customFormat="1" ht="20.25" customHeight="1">
      <c r="A5" s="576" t="s">
        <v>402</v>
      </c>
      <c r="B5" s="486"/>
      <c r="C5" s="486"/>
      <c r="D5" s="486"/>
      <c r="E5" s="486"/>
      <c r="F5" s="486"/>
      <c r="G5" s="486"/>
      <c r="H5" s="486"/>
      <c r="I5" s="486"/>
      <c r="J5" s="551"/>
      <c r="K5" s="569" t="s">
        <v>253</v>
      </c>
      <c r="L5" s="486"/>
      <c r="M5" s="486"/>
      <c r="N5" s="551"/>
      <c r="O5" s="486" t="s">
        <v>267</v>
      </c>
      <c r="P5" s="486"/>
      <c r="Q5" s="486"/>
      <c r="R5" s="551"/>
      <c r="S5" s="577" t="s">
        <v>403</v>
      </c>
      <c r="T5" s="571"/>
      <c r="U5" s="571"/>
      <c r="V5" s="578"/>
      <c r="W5" s="577" t="s">
        <v>404</v>
      </c>
      <c r="X5" s="571"/>
      <c r="Y5" s="571"/>
      <c r="Z5" s="571"/>
      <c r="AA5" s="570" t="s">
        <v>364</v>
      </c>
      <c r="AB5" s="571"/>
      <c r="AC5" s="571"/>
      <c r="AD5" s="571"/>
      <c r="AE5" s="6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</row>
    <row r="6" spans="1:74" s="44" customFormat="1" ht="20.25" customHeight="1">
      <c r="A6" s="498"/>
      <c r="B6" s="498"/>
      <c r="C6" s="498"/>
      <c r="D6" s="498"/>
      <c r="E6" s="498"/>
      <c r="F6" s="498"/>
      <c r="G6" s="498"/>
      <c r="H6" s="498"/>
      <c r="I6" s="498"/>
      <c r="J6" s="493"/>
      <c r="K6" s="497"/>
      <c r="L6" s="498"/>
      <c r="M6" s="498"/>
      <c r="N6" s="493"/>
      <c r="O6" s="498"/>
      <c r="P6" s="498"/>
      <c r="Q6" s="498"/>
      <c r="R6" s="493"/>
      <c r="S6" s="573"/>
      <c r="T6" s="573"/>
      <c r="U6" s="573"/>
      <c r="V6" s="579"/>
      <c r="W6" s="573"/>
      <c r="X6" s="573"/>
      <c r="Y6" s="573"/>
      <c r="Z6" s="573"/>
      <c r="AA6" s="572"/>
      <c r="AB6" s="573"/>
      <c r="AC6" s="573"/>
      <c r="AD6" s="573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s="44" customFormat="1" ht="5.25" customHeight="1">
      <c r="A7" s="41"/>
      <c r="B7" s="41"/>
      <c r="C7" s="41"/>
      <c r="D7" s="41"/>
      <c r="E7" s="41"/>
      <c r="F7" s="41"/>
      <c r="G7" s="41"/>
      <c r="H7" s="41"/>
      <c r="I7" s="41"/>
      <c r="J7" s="55"/>
      <c r="K7" s="41"/>
      <c r="L7" s="41"/>
      <c r="M7" s="41"/>
      <c r="N7" s="41"/>
      <c r="O7" s="41"/>
      <c r="P7" s="41"/>
      <c r="Q7" s="41"/>
      <c r="R7" s="4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34" s="54" customFormat="1" ht="19.5" customHeight="1">
      <c r="A8" s="41"/>
      <c r="B8" s="511" t="s">
        <v>365</v>
      </c>
      <c r="C8" s="511"/>
      <c r="D8" s="511"/>
      <c r="E8" s="511"/>
      <c r="F8" s="511"/>
      <c r="G8" s="511"/>
      <c r="H8" s="511"/>
      <c r="I8" s="511"/>
      <c r="J8" s="55"/>
      <c r="K8" s="566">
        <v>148811</v>
      </c>
      <c r="L8" s="566"/>
      <c r="M8" s="566"/>
      <c r="N8" s="566"/>
      <c r="O8" s="566">
        <v>392588</v>
      </c>
      <c r="P8" s="566"/>
      <c r="Q8" s="566"/>
      <c r="R8" s="566"/>
      <c r="S8" s="561">
        <v>2.64</v>
      </c>
      <c r="T8" s="561"/>
      <c r="U8" s="561"/>
      <c r="V8" s="561"/>
      <c r="W8" s="562" t="s">
        <v>876</v>
      </c>
      <c r="X8" s="563"/>
      <c r="Y8" s="563"/>
      <c r="Z8" s="563"/>
      <c r="AA8" s="562" t="s">
        <v>876</v>
      </c>
      <c r="AB8" s="563"/>
      <c r="AC8" s="563"/>
      <c r="AD8" s="563"/>
      <c r="AE8" s="68"/>
      <c r="AF8" s="68"/>
      <c r="AG8" s="68"/>
      <c r="AH8" s="68"/>
    </row>
    <row r="9" spans="2:30" s="54" customFormat="1" ht="19.5" customHeight="1">
      <c r="B9" s="511" t="s">
        <v>268</v>
      </c>
      <c r="C9" s="511"/>
      <c r="D9" s="511"/>
      <c r="E9" s="511"/>
      <c r="F9" s="511"/>
      <c r="G9" s="511"/>
      <c r="H9" s="511"/>
      <c r="I9" s="511"/>
      <c r="J9" s="214"/>
      <c r="K9" s="566">
        <v>146483</v>
      </c>
      <c r="L9" s="566"/>
      <c r="M9" s="566"/>
      <c r="N9" s="566"/>
      <c r="O9" s="566">
        <v>390077</v>
      </c>
      <c r="P9" s="566"/>
      <c r="Q9" s="566"/>
      <c r="R9" s="566"/>
      <c r="S9" s="561">
        <v>2.66</v>
      </c>
      <c r="T9" s="561"/>
      <c r="U9" s="561"/>
      <c r="V9" s="561"/>
      <c r="W9" s="561">
        <v>102.4</v>
      </c>
      <c r="X9" s="561"/>
      <c r="Y9" s="561"/>
      <c r="Z9" s="561"/>
      <c r="AA9" s="561">
        <v>38.5</v>
      </c>
      <c r="AB9" s="561"/>
      <c r="AC9" s="561"/>
      <c r="AD9" s="561"/>
    </row>
    <row r="10" spans="1:30" s="54" customFormat="1" ht="19.5" customHeight="1">
      <c r="A10" s="68" t="s">
        <v>626</v>
      </c>
      <c r="B10" s="565" t="s">
        <v>366</v>
      </c>
      <c r="C10" s="565"/>
      <c r="D10" s="565"/>
      <c r="E10" s="565"/>
      <c r="F10" s="565"/>
      <c r="G10" s="565"/>
      <c r="H10" s="565"/>
      <c r="I10" s="565"/>
      <c r="J10" s="214"/>
      <c r="K10" s="566">
        <v>145181</v>
      </c>
      <c r="L10" s="566"/>
      <c r="M10" s="566"/>
      <c r="N10" s="566"/>
      <c r="O10" s="566">
        <v>387623</v>
      </c>
      <c r="P10" s="566"/>
      <c r="Q10" s="566"/>
      <c r="R10" s="566"/>
      <c r="S10" s="561">
        <v>2.67</v>
      </c>
      <c r="T10" s="561"/>
      <c r="U10" s="561"/>
      <c r="V10" s="561"/>
      <c r="W10" s="561">
        <v>103</v>
      </c>
      <c r="X10" s="561"/>
      <c r="Y10" s="561"/>
      <c r="Z10" s="561"/>
      <c r="AA10" s="561">
        <v>38.6</v>
      </c>
      <c r="AB10" s="561"/>
      <c r="AC10" s="561"/>
      <c r="AD10" s="561"/>
    </row>
    <row r="11" spans="1:30" s="54" customFormat="1" ht="19.5" customHeight="1">
      <c r="A11" s="68" t="s">
        <v>627</v>
      </c>
      <c r="B11" s="273"/>
      <c r="C11" s="565" t="s">
        <v>58</v>
      </c>
      <c r="D11" s="565"/>
      <c r="E11" s="565"/>
      <c r="F11" s="565"/>
      <c r="G11" s="565"/>
      <c r="H11" s="565"/>
      <c r="I11" s="565"/>
      <c r="J11" s="214"/>
      <c r="K11" s="566">
        <v>92408</v>
      </c>
      <c r="L11" s="566"/>
      <c r="M11" s="566"/>
      <c r="N11" s="566"/>
      <c r="O11" s="566">
        <v>283820</v>
      </c>
      <c r="P11" s="566"/>
      <c r="Q11" s="566"/>
      <c r="R11" s="566"/>
      <c r="S11" s="561">
        <v>3.07</v>
      </c>
      <c r="T11" s="561"/>
      <c r="U11" s="561"/>
      <c r="V11" s="561"/>
      <c r="W11" s="561">
        <v>134.9</v>
      </c>
      <c r="X11" s="561"/>
      <c r="Y11" s="561"/>
      <c r="Z11" s="561"/>
      <c r="AA11" s="561">
        <v>43.9</v>
      </c>
      <c r="AB11" s="561"/>
      <c r="AC11" s="561"/>
      <c r="AD11" s="561"/>
    </row>
    <row r="12" spans="1:30" s="54" customFormat="1" ht="19.5" customHeight="1">
      <c r="A12" s="68" t="s">
        <v>627</v>
      </c>
      <c r="B12" s="273"/>
      <c r="C12" s="564" t="s">
        <v>59</v>
      </c>
      <c r="D12" s="564"/>
      <c r="E12" s="564"/>
      <c r="F12" s="564"/>
      <c r="G12" s="564"/>
      <c r="H12" s="564"/>
      <c r="I12" s="564"/>
      <c r="J12" s="214"/>
      <c r="K12" s="566">
        <v>4676</v>
      </c>
      <c r="L12" s="566"/>
      <c r="M12" s="566"/>
      <c r="N12" s="566"/>
      <c r="O12" s="566">
        <v>10875</v>
      </c>
      <c r="P12" s="566"/>
      <c r="Q12" s="566"/>
      <c r="R12" s="566"/>
      <c r="S12" s="561">
        <v>2.33</v>
      </c>
      <c r="T12" s="561"/>
      <c r="U12" s="561"/>
      <c r="V12" s="561"/>
      <c r="W12" s="561">
        <v>49</v>
      </c>
      <c r="X12" s="561"/>
      <c r="Y12" s="561"/>
      <c r="Z12" s="561"/>
      <c r="AA12" s="561">
        <v>21.1</v>
      </c>
      <c r="AB12" s="561"/>
      <c r="AC12" s="561"/>
      <c r="AD12" s="561"/>
    </row>
    <row r="13" spans="1:30" s="54" customFormat="1" ht="19.5" customHeight="1">
      <c r="A13" s="68" t="s">
        <v>627</v>
      </c>
      <c r="B13" s="273"/>
      <c r="C13" s="565" t="s">
        <v>60</v>
      </c>
      <c r="D13" s="565"/>
      <c r="E13" s="565"/>
      <c r="F13" s="565"/>
      <c r="G13" s="565"/>
      <c r="H13" s="565"/>
      <c r="I13" s="565"/>
      <c r="J13" s="214"/>
      <c r="K13" s="566">
        <v>44436</v>
      </c>
      <c r="L13" s="566"/>
      <c r="M13" s="566"/>
      <c r="N13" s="566"/>
      <c r="O13" s="566">
        <v>84575</v>
      </c>
      <c r="P13" s="566"/>
      <c r="Q13" s="566"/>
      <c r="R13" s="566"/>
      <c r="S13" s="561">
        <v>1.9</v>
      </c>
      <c r="T13" s="561"/>
      <c r="U13" s="561"/>
      <c r="V13" s="561"/>
      <c r="W13" s="561">
        <v>46</v>
      </c>
      <c r="X13" s="561"/>
      <c r="Y13" s="561"/>
      <c r="Z13" s="561"/>
      <c r="AA13" s="561">
        <v>24.2</v>
      </c>
      <c r="AB13" s="561"/>
      <c r="AC13" s="561"/>
      <c r="AD13" s="561"/>
    </row>
    <row r="14" spans="1:30" s="54" customFormat="1" ht="19.5" customHeight="1">
      <c r="A14" s="68" t="s">
        <v>627</v>
      </c>
      <c r="B14" s="273"/>
      <c r="C14" s="565" t="s">
        <v>61</v>
      </c>
      <c r="D14" s="565"/>
      <c r="E14" s="565"/>
      <c r="F14" s="565"/>
      <c r="G14" s="565"/>
      <c r="H14" s="565"/>
      <c r="I14" s="565"/>
      <c r="J14" s="214"/>
      <c r="K14" s="566">
        <v>3661</v>
      </c>
      <c r="L14" s="566"/>
      <c r="M14" s="566"/>
      <c r="N14" s="566"/>
      <c r="O14" s="566">
        <v>8353</v>
      </c>
      <c r="P14" s="566"/>
      <c r="Q14" s="566"/>
      <c r="R14" s="566"/>
      <c r="S14" s="561">
        <v>2.28</v>
      </c>
      <c r="T14" s="561"/>
      <c r="U14" s="561"/>
      <c r="V14" s="561"/>
      <c r="W14" s="561">
        <v>58.4</v>
      </c>
      <c r="X14" s="561"/>
      <c r="Y14" s="561"/>
      <c r="Z14" s="561"/>
      <c r="AA14" s="561">
        <v>25.6</v>
      </c>
      <c r="AB14" s="561"/>
      <c r="AC14" s="561"/>
      <c r="AD14" s="561"/>
    </row>
    <row r="15" spans="1:30" s="54" customFormat="1" ht="19.5" customHeight="1">
      <c r="A15" s="68" t="s">
        <v>628</v>
      </c>
      <c r="B15" s="273"/>
      <c r="C15" s="565" t="s">
        <v>367</v>
      </c>
      <c r="D15" s="565"/>
      <c r="E15" s="565"/>
      <c r="F15" s="565"/>
      <c r="G15" s="565"/>
      <c r="H15" s="565"/>
      <c r="I15" s="565"/>
      <c r="J15" s="214"/>
      <c r="K15" s="566">
        <v>1302</v>
      </c>
      <c r="L15" s="566"/>
      <c r="M15" s="566"/>
      <c r="N15" s="566"/>
      <c r="O15" s="566">
        <v>2454</v>
      </c>
      <c r="P15" s="566"/>
      <c r="Q15" s="566"/>
      <c r="R15" s="566"/>
      <c r="S15" s="561">
        <v>1.88</v>
      </c>
      <c r="T15" s="561"/>
      <c r="U15" s="561"/>
      <c r="V15" s="561"/>
      <c r="W15" s="561">
        <v>36.3</v>
      </c>
      <c r="X15" s="561"/>
      <c r="Y15" s="561"/>
      <c r="Z15" s="561"/>
      <c r="AA15" s="561">
        <v>19.3</v>
      </c>
      <c r="AB15" s="561"/>
      <c r="AC15" s="561"/>
      <c r="AD15" s="561"/>
    </row>
    <row r="16" spans="1:30" s="54" customFormat="1" ht="19.5" customHeight="1">
      <c r="A16" s="68" t="s">
        <v>229</v>
      </c>
      <c r="B16" s="511" t="s">
        <v>368</v>
      </c>
      <c r="C16" s="511"/>
      <c r="D16" s="511"/>
      <c r="E16" s="511"/>
      <c r="F16" s="511"/>
      <c r="G16" s="511"/>
      <c r="H16" s="511"/>
      <c r="I16" s="511"/>
      <c r="J16" s="274"/>
      <c r="K16" s="566">
        <v>2328</v>
      </c>
      <c r="L16" s="566"/>
      <c r="M16" s="566"/>
      <c r="N16" s="566"/>
      <c r="O16" s="566">
        <v>2511</v>
      </c>
      <c r="P16" s="566"/>
      <c r="Q16" s="566"/>
      <c r="R16" s="566"/>
      <c r="S16" s="561">
        <v>1.08</v>
      </c>
      <c r="T16" s="561"/>
      <c r="U16" s="561"/>
      <c r="V16" s="561"/>
      <c r="W16" s="562" t="s">
        <v>876</v>
      </c>
      <c r="X16" s="563"/>
      <c r="Y16" s="563"/>
      <c r="Z16" s="563"/>
      <c r="AA16" s="562" t="s">
        <v>876</v>
      </c>
      <c r="AB16" s="563"/>
      <c r="AC16" s="563"/>
      <c r="AD16" s="563"/>
    </row>
    <row r="17" spans="1:74" s="44" customFormat="1" ht="5.25" customHeight="1" thickBot="1">
      <c r="A17" s="193"/>
      <c r="B17" s="61"/>
      <c r="C17" s="61"/>
      <c r="D17" s="61"/>
      <c r="E17" s="61"/>
      <c r="F17" s="61"/>
      <c r="G17" s="61"/>
      <c r="H17" s="61"/>
      <c r="I17" s="61"/>
      <c r="J17" s="59"/>
      <c r="K17" s="99"/>
      <c r="L17" s="99"/>
      <c r="M17" s="120"/>
      <c r="N17" s="120"/>
      <c r="O17" s="120"/>
      <c r="P17" s="120"/>
      <c r="Q17" s="120"/>
      <c r="R17" s="120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</row>
    <row r="18" spans="1:74" s="44" customFormat="1" ht="15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68"/>
      <c r="AA18" s="68"/>
      <c r="AB18" s="68"/>
      <c r="AC18" s="68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</row>
    <row r="19" spans="1:74" s="44" customFormat="1" ht="13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68"/>
      <c r="AA19" s="68"/>
      <c r="AB19" s="68"/>
      <c r="AC19" s="68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</row>
    <row r="20" spans="1:74" s="44" customFormat="1" ht="13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68"/>
      <c r="AA20" s="68"/>
      <c r="AB20" s="68"/>
      <c r="AC20" s="68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</row>
    <row r="21" spans="1:74" s="44" customFormat="1" ht="13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</row>
    <row r="22" spans="1:74" s="44" customFormat="1" ht="13.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</row>
    <row r="23" spans="1:74" s="44" customFormat="1" ht="13.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</row>
    <row r="24" spans="1:74" s="44" customFormat="1" ht="13.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</row>
  </sheetData>
  <mergeCells count="64">
    <mergeCell ref="AA5:AD6"/>
    <mergeCell ref="B9:I9"/>
    <mergeCell ref="S8:V8"/>
    <mergeCell ref="G2:X2"/>
    <mergeCell ref="G3:X3"/>
    <mergeCell ref="W9:Z9"/>
    <mergeCell ref="A5:J6"/>
    <mergeCell ref="W5:Z6"/>
    <mergeCell ref="S5:V6"/>
    <mergeCell ref="K9:N9"/>
    <mergeCell ref="E1:F1"/>
    <mergeCell ref="G1:X1"/>
    <mergeCell ref="K8:N8"/>
    <mergeCell ref="O8:R8"/>
    <mergeCell ref="K5:N6"/>
    <mergeCell ref="O5:R6"/>
    <mergeCell ref="W8:Z8"/>
    <mergeCell ref="B8:I8"/>
    <mergeCell ref="O9:R9"/>
    <mergeCell ref="K11:N11"/>
    <mergeCell ref="O11:R11"/>
    <mergeCell ref="W10:Z10"/>
    <mergeCell ref="W11:Z11"/>
    <mergeCell ref="AA10:AD10"/>
    <mergeCell ref="B16:I16"/>
    <mergeCell ref="C15:I15"/>
    <mergeCell ref="K13:N13"/>
    <mergeCell ref="O13:R13"/>
    <mergeCell ref="B10:I10"/>
    <mergeCell ref="C11:I11"/>
    <mergeCell ref="W14:Z14"/>
    <mergeCell ref="AA14:AD14"/>
    <mergeCell ref="S11:V11"/>
    <mergeCell ref="AA8:AD8"/>
    <mergeCell ref="S9:V9"/>
    <mergeCell ref="K12:N12"/>
    <mergeCell ref="O12:R12"/>
    <mergeCell ref="S12:V12"/>
    <mergeCell ref="W12:Z12"/>
    <mergeCell ref="AA9:AD9"/>
    <mergeCell ref="K10:N10"/>
    <mergeCell ref="O10:R10"/>
    <mergeCell ref="S10:V10"/>
    <mergeCell ref="AA11:AD11"/>
    <mergeCell ref="AA12:AD12"/>
    <mergeCell ref="AA16:AD16"/>
    <mergeCell ref="K15:N15"/>
    <mergeCell ref="O15:R15"/>
    <mergeCell ref="S15:V15"/>
    <mergeCell ref="W15:Z15"/>
    <mergeCell ref="K16:N16"/>
    <mergeCell ref="O16:R16"/>
    <mergeCell ref="S16:V16"/>
    <mergeCell ref="W16:Z16"/>
    <mergeCell ref="C12:I12"/>
    <mergeCell ref="C13:I13"/>
    <mergeCell ref="C14:I14"/>
    <mergeCell ref="K14:N14"/>
    <mergeCell ref="O14:R14"/>
    <mergeCell ref="AA15:AD15"/>
    <mergeCell ref="S13:V13"/>
    <mergeCell ref="W13:Z13"/>
    <mergeCell ref="AA13:AD13"/>
    <mergeCell ref="S14:V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204"/>
  <sheetViews>
    <sheetView showGridLines="0" zoomScale="120" zoomScaleNormal="120" workbookViewId="0" topLeftCell="A1">
      <selection activeCell="A4" sqref="A4"/>
    </sheetView>
  </sheetViews>
  <sheetFormatPr defaultColWidth="9.00390625" defaultRowHeight="13.5"/>
  <cols>
    <col min="1" max="1" width="3.625" style="6" customWidth="1"/>
    <col min="2" max="2" width="20.625" style="6" customWidth="1"/>
    <col min="3" max="3" width="0.37109375" style="6" customWidth="1"/>
    <col min="4" max="4" width="6.875" style="11" customWidth="1"/>
    <col min="5" max="5" width="6.75390625" style="11" customWidth="1"/>
    <col min="6" max="6" width="6.625" style="11" customWidth="1"/>
    <col min="7" max="7" width="6.375" style="11" customWidth="1"/>
    <col min="8" max="17" width="6.625" style="11" customWidth="1"/>
    <col min="18" max="18" width="6.50390625" style="11" customWidth="1"/>
    <col min="19" max="19" width="6.625" style="6" customWidth="1"/>
    <col min="20" max="31" width="6.625" style="3" customWidth="1"/>
    <col min="32" max="16384" width="9.00390625" style="3" customWidth="1"/>
  </cols>
  <sheetData>
    <row r="1" spans="1:18" s="25" customFormat="1" ht="21" customHeight="1">
      <c r="A1" s="588" t="s">
        <v>759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8" s="27" customFormat="1" ht="21" customHeight="1">
      <c r="A2" s="588" t="s">
        <v>712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s="27" customFormat="1" ht="21" customHeight="1">
      <c r="A3" s="588" t="s">
        <v>713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4" spans="1:18" s="225" customFormat="1" ht="19.5" customHeight="1" thickBot="1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3"/>
      <c r="R4" s="223"/>
    </row>
    <row r="5" spans="1:19" s="294" customFormat="1" ht="20.25" customHeight="1">
      <c r="A5" s="589" t="s">
        <v>370</v>
      </c>
      <c r="B5" s="589"/>
      <c r="C5" s="590"/>
      <c r="D5" s="586" t="s">
        <v>743</v>
      </c>
      <c r="E5" s="586" t="s">
        <v>744</v>
      </c>
      <c r="F5" s="586" t="s">
        <v>64</v>
      </c>
      <c r="G5" s="583" t="s">
        <v>745</v>
      </c>
      <c r="H5" s="584"/>
      <c r="I5" s="584"/>
      <c r="J5" s="584"/>
      <c r="K5" s="584"/>
      <c r="L5" s="584"/>
      <c r="M5" s="584"/>
      <c r="N5" s="584"/>
      <c r="O5" s="584"/>
      <c r="P5" s="584"/>
      <c r="Q5" s="585"/>
      <c r="R5" s="583" t="s">
        <v>65</v>
      </c>
      <c r="S5" s="293"/>
    </row>
    <row r="6" spans="1:19" s="294" customFormat="1" ht="20.25" customHeight="1">
      <c r="A6" s="589"/>
      <c r="B6" s="589"/>
      <c r="C6" s="590"/>
      <c r="D6" s="587"/>
      <c r="E6" s="587"/>
      <c r="F6" s="587"/>
      <c r="G6" s="587" t="s">
        <v>743</v>
      </c>
      <c r="H6" s="580" t="s">
        <v>758</v>
      </c>
      <c r="I6" s="581"/>
      <c r="J6" s="581"/>
      <c r="K6" s="581"/>
      <c r="L6" s="582"/>
      <c r="M6" s="580" t="s">
        <v>742</v>
      </c>
      <c r="N6" s="581"/>
      <c r="O6" s="581"/>
      <c r="P6" s="581"/>
      <c r="Q6" s="582"/>
      <c r="R6" s="580"/>
      <c r="S6" s="293"/>
    </row>
    <row r="7" spans="1:19" s="294" customFormat="1" ht="30" customHeight="1">
      <c r="A7" s="591"/>
      <c r="B7" s="591"/>
      <c r="C7" s="585"/>
      <c r="D7" s="587"/>
      <c r="E7" s="587"/>
      <c r="F7" s="587"/>
      <c r="G7" s="587"/>
      <c r="H7" s="295" t="s">
        <v>369</v>
      </c>
      <c r="I7" s="295" t="s">
        <v>66</v>
      </c>
      <c r="J7" s="295" t="s">
        <v>746</v>
      </c>
      <c r="K7" s="295" t="s">
        <v>877</v>
      </c>
      <c r="L7" s="295" t="s">
        <v>878</v>
      </c>
      <c r="M7" s="295" t="s">
        <v>369</v>
      </c>
      <c r="N7" s="295" t="s">
        <v>66</v>
      </c>
      <c r="O7" s="295" t="s">
        <v>746</v>
      </c>
      <c r="P7" s="295" t="s">
        <v>877</v>
      </c>
      <c r="Q7" s="295" t="s">
        <v>878</v>
      </c>
      <c r="R7" s="580"/>
      <c r="S7" s="293"/>
    </row>
    <row r="8" spans="1:19" s="44" customFormat="1" ht="6" customHeight="1">
      <c r="A8" s="285"/>
      <c r="B8" s="285"/>
      <c r="C8" s="286"/>
      <c r="D8" s="52"/>
      <c r="E8" s="52"/>
      <c r="F8" s="52"/>
      <c r="G8" s="52"/>
      <c r="H8" s="52" t="s">
        <v>643</v>
      </c>
      <c r="I8" s="52" t="s">
        <v>644</v>
      </c>
      <c r="J8" s="52" t="s">
        <v>643</v>
      </c>
      <c r="K8" s="52"/>
      <c r="L8" s="52"/>
      <c r="M8" s="52" t="s">
        <v>643</v>
      </c>
      <c r="N8" s="52" t="s">
        <v>643</v>
      </c>
      <c r="O8" s="52" t="s">
        <v>643</v>
      </c>
      <c r="P8" s="52"/>
      <c r="Q8" s="52"/>
      <c r="R8" s="52"/>
      <c r="S8" s="54" t="s">
        <v>643</v>
      </c>
    </row>
    <row r="9" spans="1:19" s="44" customFormat="1" ht="21" customHeight="1">
      <c r="A9" s="287" t="s">
        <v>57</v>
      </c>
      <c r="B9" s="287"/>
      <c r="C9" s="28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4"/>
    </row>
    <row r="10" spans="1:19" s="44" customFormat="1" ht="21" customHeight="1">
      <c r="A10" s="287" t="s">
        <v>67</v>
      </c>
      <c r="B10" s="287"/>
      <c r="C10" s="288"/>
      <c r="D10" s="228">
        <v>146483</v>
      </c>
      <c r="E10" s="228">
        <v>93949</v>
      </c>
      <c r="F10" s="228">
        <v>4559</v>
      </c>
      <c r="G10" s="228">
        <f aca="true" t="shared" si="0" ref="G10:G16">SUM(H10:L10)</f>
        <v>47849</v>
      </c>
      <c r="H10" s="228">
        <v>13493</v>
      </c>
      <c r="I10" s="228">
        <v>25440</v>
      </c>
      <c r="J10" s="228">
        <v>6335</v>
      </c>
      <c r="K10" s="228">
        <v>2038</v>
      </c>
      <c r="L10" s="228">
        <v>543</v>
      </c>
      <c r="M10" s="228">
        <v>27858</v>
      </c>
      <c r="N10" s="228">
        <v>16379</v>
      </c>
      <c r="O10" s="228">
        <v>3036</v>
      </c>
      <c r="P10" s="228">
        <v>527</v>
      </c>
      <c r="Q10" s="228">
        <v>49</v>
      </c>
      <c r="R10" s="228">
        <v>126</v>
      </c>
      <c r="S10" s="226" t="s">
        <v>643</v>
      </c>
    </row>
    <row r="11" spans="1:19" s="44" customFormat="1" ht="21" customHeight="1">
      <c r="A11" s="287" t="s">
        <v>747</v>
      </c>
      <c r="B11" s="287"/>
      <c r="C11" s="288"/>
      <c r="D11" s="228">
        <v>145181</v>
      </c>
      <c r="E11" s="228">
        <v>93150</v>
      </c>
      <c r="F11" s="228">
        <v>4487</v>
      </c>
      <c r="G11" s="228">
        <f t="shared" si="0"/>
        <v>47428</v>
      </c>
      <c r="H11" s="228">
        <v>13362</v>
      </c>
      <c r="I11" s="228">
        <v>25191</v>
      </c>
      <c r="J11" s="228">
        <v>6303</v>
      </c>
      <c r="K11" s="228">
        <v>2031</v>
      </c>
      <c r="L11" s="228">
        <v>541</v>
      </c>
      <c r="M11" s="228">
        <v>27590</v>
      </c>
      <c r="N11" s="228">
        <v>16239</v>
      </c>
      <c r="O11" s="228">
        <v>3024</v>
      </c>
      <c r="P11" s="228">
        <v>526</v>
      </c>
      <c r="Q11" s="228">
        <v>49</v>
      </c>
      <c r="R11" s="228">
        <v>116</v>
      </c>
      <c r="S11" s="226" t="s">
        <v>643</v>
      </c>
    </row>
    <row r="12" spans="1:19" s="44" customFormat="1" ht="21" customHeight="1">
      <c r="A12" s="287"/>
      <c r="B12" s="289" t="s">
        <v>748</v>
      </c>
      <c r="C12" s="288"/>
      <c r="D12" s="228">
        <v>92408</v>
      </c>
      <c r="E12" s="228">
        <v>86492</v>
      </c>
      <c r="F12" s="228">
        <v>418</v>
      </c>
      <c r="G12" s="228">
        <f t="shared" si="0"/>
        <v>5453</v>
      </c>
      <c r="H12" s="228">
        <v>142</v>
      </c>
      <c r="I12" s="228">
        <v>1364</v>
      </c>
      <c r="J12" s="228">
        <v>2027</v>
      </c>
      <c r="K12" s="228">
        <v>1538</v>
      </c>
      <c r="L12" s="228">
        <v>382</v>
      </c>
      <c r="M12" s="228">
        <v>1485</v>
      </c>
      <c r="N12" s="228">
        <v>2054</v>
      </c>
      <c r="O12" s="228">
        <v>1489</v>
      </c>
      <c r="P12" s="228">
        <v>401</v>
      </c>
      <c r="Q12" s="228">
        <v>24</v>
      </c>
      <c r="R12" s="228">
        <v>45</v>
      </c>
      <c r="S12" s="226" t="s">
        <v>643</v>
      </c>
    </row>
    <row r="13" spans="1:19" s="44" customFormat="1" ht="21" customHeight="1">
      <c r="A13" s="287"/>
      <c r="B13" s="172" t="s">
        <v>755</v>
      </c>
      <c r="C13" s="288"/>
      <c r="D13" s="228">
        <v>4676</v>
      </c>
      <c r="E13" s="228">
        <v>34</v>
      </c>
      <c r="F13" s="228">
        <v>430</v>
      </c>
      <c r="G13" s="228">
        <f t="shared" si="0"/>
        <v>4212</v>
      </c>
      <c r="H13" s="228">
        <v>32</v>
      </c>
      <c r="I13" s="228">
        <v>2847</v>
      </c>
      <c r="J13" s="228">
        <v>911</v>
      </c>
      <c r="K13" s="228">
        <v>295</v>
      </c>
      <c r="L13" s="228">
        <v>127</v>
      </c>
      <c r="M13" s="228">
        <v>1613</v>
      </c>
      <c r="N13" s="228">
        <v>1938</v>
      </c>
      <c r="O13" s="228">
        <v>550</v>
      </c>
      <c r="P13" s="228">
        <v>87</v>
      </c>
      <c r="Q13" s="228">
        <v>24</v>
      </c>
      <c r="R13" s="229" t="s">
        <v>739</v>
      </c>
      <c r="S13" s="226" t="s">
        <v>643</v>
      </c>
    </row>
    <row r="14" spans="1:19" s="44" customFormat="1" ht="21" customHeight="1">
      <c r="A14" s="287"/>
      <c r="B14" s="289" t="s">
        <v>749</v>
      </c>
      <c r="C14" s="288"/>
      <c r="D14" s="228">
        <v>44436</v>
      </c>
      <c r="E14" s="228">
        <v>6215</v>
      </c>
      <c r="F14" s="228">
        <v>3512</v>
      </c>
      <c r="G14" s="228">
        <f t="shared" si="0"/>
        <v>34676</v>
      </c>
      <c r="H14" s="228">
        <v>12821</v>
      </c>
      <c r="I14" s="228">
        <v>18588</v>
      </c>
      <c r="J14" s="228">
        <v>3108</v>
      </c>
      <c r="K14" s="228">
        <v>148</v>
      </c>
      <c r="L14" s="228">
        <v>11</v>
      </c>
      <c r="M14" s="228">
        <v>22937</v>
      </c>
      <c r="N14" s="228">
        <v>10841</v>
      </c>
      <c r="O14" s="228">
        <v>873</v>
      </c>
      <c r="P14" s="228">
        <v>25</v>
      </c>
      <c r="Q14" s="229" t="s">
        <v>19</v>
      </c>
      <c r="R14" s="228">
        <v>33</v>
      </c>
      <c r="S14" s="226" t="s">
        <v>643</v>
      </c>
    </row>
    <row r="15" spans="1:19" s="44" customFormat="1" ht="21" customHeight="1">
      <c r="A15" s="287"/>
      <c r="B15" s="289" t="s">
        <v>750</v>
      </c>
      <c r="C15" s="288"/>
      <c r="D15" s="228">
        <v>3661</v>
      </c>
      <c r="E15" s="228">
        <v>409</v>
      </c>
      <c r="F15" s="228">
        <v>127</v>
      </c>
      <c r="G15" s="228">
        <f t="shared" si="0"/>
        <v>3087</v>
      </c>
      <c r="H15" s="228">
        <v>367</v>
      </c>
      <c r="I15" s="228">
        <v>2392</v>
      </c>
      <c r="J15" s="228">
        <v>257</v>
      </c>
      <c r="K15" s="228">
        <v>50</v>
      </c>
      <c r="L15" s="228">
        <v>21</v>
      </c>
      <c r="M15" s="228">
        <v>1555</v>
      </c>
      <c r="N15" s="228">
        <v>1406</v>
      </c>
      <c r="O15" s="228">
        <v>112</v>
      </c>
      <c r="P15" s="228">
        <v>13</v>
      </c>
      <c r="Q15" s="228">
        <v>1</v>
      </c>
      <c r="R15" s="228">
        <v>38</v>
      </c>
      <c r="S15" s="226" t="s">
        <v>643</v>
      </c>
    </row>
    <row r="16" spans="1:19" s="44" customFormat="1" ht="21" customHeight="1">
      <c r="A16" s="287" t="s">
        <v>642</v>
      </c>
      <c r="B16" s="289"/>
      <c r="C16" s="288"/>
      <c r="D16" s="228">
        <v>1302</v>
      </c>
      <c r="E16" s="228">
        <v>799</v>
      </c>
      <c r="F16" s="228">
        <v>72</v>
      </c>
      <c r="G16" s="228">
        <f t="shared" si="0"/>
        <v>421</v>
      </c>
      <c r="H16" s="228">
        <v>131</v>
      </c>
      <c r="I16" s="228">
        <v>249</v>
      </c>
      <c r="J16" s="228">
        <v>32</v>
      </c>
      <c r="K16" s="228">
        <v>7</v>
      </c>
      <c r="L16" s="228">
        <v>2</v>
      </c>
      <c r="M16" s="228">
        <v>268</v>
      </c>
      <c r="N16" s="228">
        <v>140</v>
      </c>
      <c r="O16" s="228">
        <v>12</v>
      </c>
      <c r="P16" s="228">
        <v>1</v>
      </c>
      <c r="Q16" s="229" t="s">
        <v>19</v>
      </c>
      <c r="R16" s="228">
        <v>10</v>
      </c>
      <c r="S16" s="226" t="s">
        <v>645</v>
      </c>
    </row>
    <row r="17" spans="1:19" s="44" customFormat="1" ht="21" customHeight="1">
      <c r="A17" s="287"/>
      <c r="B17" s="287"/>
      <c r="C17" s="288"/>
      <c r="D17" s="155"/>
      <c r="E17" s="155"/>
      <c r="F17" s="155"/>
      <c r="G17" s="228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226" t="s">
        <v>646</v>
      </c>
    </row>
    <row r="18" spans="1:19" s="44" customFormat="1" ht="21" customHeight="1">
      <c r="A18" s="287" t="s">
        <v>68</v>
      </c>
      <c r="B18" s="287"/>
      <c r="C18" s="288"/>
      <c r="D18" s="155"/>
      <c r="E18" s="155"/>
      <c r="F18" s="155"/>
      <c r="G18" s="228"/>
      <c r="H18" s="155"/>
      <c r="I18" s="155"/>
      <c r="J18" s="155"/>
      <c r="K18" s="155"/>
      <c r="L18" s="155"/>
      <c r="R18" s="155"/>
      <c r="S18" s="226" t="s">
        <v>646</v>
      </c>
    </row>
    <row r="19" spans="1:19" s="44" customFormat="1" ht="21" customHeight="1">
      <c r="A19" s="287" t="s">
        <v>67</v>
      </c>
      <c r="B19" s="287"/>
      <c r="C19" s="288"/>
      <c r="D19" s="228">
        <v>390077</v>
      </c>
      <c r="E19" s="228">
        <v>286120</v>
      </c>
      <c r="F19" s="228">
        <v>9134</v>
      </c>
      <c r="G19" s="228">
        <f aca="true" t="shared" si="1" ref="G19:G25">SUM(H19:L19)</f>
        <v>94485</v>
      </c>
      <c r="H19" s="228">
        <v>24281</v>
      </c>
      <c r="I19" s="228">
        <v>49101</v>
      </c>
      <c r="J19" s="228">
        <v>14600</v>
      </c>
      <c r="K19" s="228">
        <v>5212</v>
      </c>
      <c r="L19" s="228">
        <v>1291</v>
      </c>
      <c r="M19" s="228">
        <v>53066</v>
      </c>
      <c r="N19" s="228">
        <v>32867</v>
      </c>
      <c r="O19" s="228">
        <v>7101</v>
      </c>
      <c r="P19" s="228">
        <v>1314</v>
      </c>
      <c r="Q19" s="228">
        <v>137</v>
      </c>
      <c r="R19" s="228">
        <v>338</v>
      </c>
      <c r="S19" s="226" t="s">
        <v>645</v>
      </c>
    </row>
    <row r="20" spans="1:19" s="44" customFormat="1" ht="21" customHeight="1">
      <c r="A20" s="287" t="s">
        <v>751</v>
      </c>
      <c r="B20" s="287"/>
      <c r="C20" s="288"/>
      <c r="D20" s="228">
        <v>387623</v>
      </c>
      <c r="E20" s="228">
        <v>284301</v>
      </c>
      <c r="F20" s="228">
        <v>9038</v>
      </c>
      <c r="G20" s="228">
        <f t="shared" si="1"/>
        <v>93958</v>
      </c>
      <c r="H20" s="228">
        <v>24122</v>
      </c>
      <c r="I20" s="228">
        <v>48791</v>
      </c>
      <c r="J20" s="228">
        <v>14562</v>
      </c>
      <c r="K20" s="228">
        <v>5198</v>
      </c>
      <c r="L20" s="228">
        <v>1285</v>
      </c>
      <c r="M20" s="228">
        <v>52736</v>
      </c>
      <c r="N20" s="228">
        <v>32686</v>
      </c>
      <c r="O20" s="228">
        <v>7087</v>
      </c>
      <c r="P20" s="228">
        <v>1312</v>
      </c>
      <c r="Q20" s="228">
        <v>137</v>
      </c>
      <c r="R20" s="228">
        <v>326</v>
      </c>
      <c r="S20" s="226" t="s">
        <v>645</v>
      </c>
    </row>
    <row r="21" spans="1:19" s="44" customFormat="1" ht="21" customHeight="1">
      <c r="A21" s="287"/>
      <c r="B21" s="289" t="s">
        <v>752</v>
      </c>
      <c r="C21" s="288"/>
      <c r="D21" s="228">
        <v>283820</v>
      </c>
      <c r="E21" s="228">
        <v>268363</v>
      </c>
      <c r="F21" s="228">
        <v>1037</v>
      </c>
      <c r="G21" s="228">
        <f t="shared" si="1"/>
        <v>14286</v>
      </c>
      <c r="H21" s="228">
        <v>313</v>
      </c>
      <c r="I21" s="228">
        <v>3674</v>
      </c>
      <c r="J21" s="228">
        <v>5467</v>
      </c>
      <c r="K21" s="228">
        <v>3903</v>
      </c>
      <c r="L21" s="228">
        <v>929</v>
      </c>
      <c r="M21" s="228">
        <v>3991</v>
      </c>
      <c r="N21" s="228">
        <v>5513</v>
      </c>
      <c r="O21" s="228">
        <v>3759</v>
      </c>
      <c r="P21" s="228">
        <v>961</v>
      </c>
      <c r="Q21" s="228">
        <v>62</v>
      </c>
      <c r="R21" s="228">
        <v>134</v>
      </c>
      <c r="S21" s="226" t="s">
        <v>645</v>
      </c>
    </row>
    <row r="22" spans="1:19" s="44" customFormat="1" ht="21" customHeight="1">
      <c r="A22" s="287"/>
      <c r="B22" s="172" t="s">
        <v>755</v>
      </c>
      <c r="C22" s="288"/>
      <c r="D22" s="228">
        <v>10875</v>
      </c>
      <c r="E22" s="228">
        <v>69</v>
      </c>
      <c r="F22" s="228">
        <v>777</v>
      </c>
      <c r="G22" s="228">
        <f t="shared" si="1"/>
        <v>10029</v>
      </c>
      <c r="H22" s="228">
        <v>61</v>
      </c>
      <c r="I22" s="228">
        <v>6656</v>
      </c>
      <c r="J22" s="228">
        <v>2140</v>
      </c>
      <c r="K22" s="228">
        <v>884</v>
      </c>
      <c r="L22" s="228">
        <v>288</v>
      </c>
      <c r="M22" s="228">
        <v>3625</v>
      </c>
      <c r="N22" s="228">
        <v>4712</v>
      </c>
      <c r="O22" s="228">
        <v>1354</v>
      </c>
      <c r="P22" s="228">
        <v>265</v>
      </c>
      <c r="Q22" s="228">
        <v>73</v>
      </c>
      <c r="R22" s="229" t="s">
        <v>739</v>
      </c>
      <c r="S22" s="226" t="s">
        <v>645</v>
      </c>
    </row>
    <row r="23" spans="1:19" s="44" customFormat="1" ht="21" customHeight="1">
      <c r="A23" s="287"/>
      <c r="B23" s="289" t="s">
        <v>753</v>
      </c>
      <c r="C23" s="288"/>
      <c r="D23" s="228">
        <v>84575</v>
      </c>
      <c r="E23" s="228">
        <v>14795</v>
      </c>
      <c r="F23" s="228">
        <v>6961</v>
      </c>
      <c r="G23" s="228">
        <f t="shared" si="1"/>
        <v>62735</v>
      </c>
      <c r="H23" s="228">
        <v>23134</v>
      </c>
      <c r="I23" s="228">
        <v>32946</v>
      </c>
      <c r="J23" s="228">
        <v>6347</v>
      </c>
      <c r="K23" s="228">
        <v>289</v>
      </c>
      <c r="L23" s="228">
        <v>19</v>
      </c>
      <c r="M23" s="228">
        <v>41737</v>
      </c>
      <c r="N23" s="228">
        <v>19236</v>
      </c>
      <c r="O23" s="228">
        <v>1712</v>
      </c>
      <c r="P23" s="228">
        <v>50</v>
      </c>
      <c r="Q23" s="229" t="s">
        <v>19</v>
      </c>
      <c r="R23" s="228">
        <v>84</v>
      </c>
      <c r="S23" s="226" t="s">
        <v>645</v>
      </c>
    </row>
    <row r="24" spans="1:19" s="44" customFormat="1" ht="21" customHeight="1">
      <c r="A24" s="287"/>
      <c r="B24" s="289" t="s">
        <v>754</v>
      </c>
      <c r="C24" s="288"/>
      <c r="D24" s="228">
        <v>8353</v>
      </c>
      <c r="E24" s="228">
        <v>1074</v>
      </c>
      <c r="F24" s="228">
        <v>263</v>
      </c>
      <c r="G24" s="228">
        <f t="shared" si="1"/>
        <v>6908</v>
      </c>
      <c r="H24" s="228">
        <v>614</v>
      </c>
      <c r="I24" s="228">
        <v>5515</v>
      </c>
      <c r="J24" s="228">
        <v>608</v>
      </c>
      <c r="K24" s="228">
        <v>122</v>
      </c>
      <c r="L24" s="228">
        <v>49</v>
      </c>
      <c r="M24" s="228">
        <v>3383</v>
      </c>
      <c r="N24" s="228">
        <v>3225</v>
      </c>
      <c r="O24" s="228">
        <v>262</v>
      </c>
      <c r="P24" s="228">
        <v>36</v>
      </c>
      <c r="Q24" s="228">
        <v>2</v>
      </c>
      <c r="R24" s="228">
        <v>108</v>
      </c>
      <c r="S24" s="226" t="s">
        <v>645</v>
      </c>
    </row>
    <row r="25" spans="1:19" s="44" customFormat="1" ht="21" customHeight="1">
      <c r="A25" s="287" t="s">
        <v>642</v>
      </c>
      <c r="B25" s="289"/>
      <c r="C25" s="288"/>
      <c r="D25" s="228">
        <v>2454</v>
      </c>
      <c r="E25" s="228">
        <v>1819</v>
      </c>
      <c r="F25" s="228">
        <v>96</v>
      </c>
      <c r="G25" s="228">
        <f t="shared" si="1"/>
        <v>527</v>
      </c>
      <c r="H25" s="228">
        <v>159</v>
      </c>
      <c r="I25" s="228">
        <v>310</v>
      </c>
      <c r="J25" s="228">
        <v>38</v>
      </c>
      <c r="K25" s="228">
        <v>14</v>
      </c>
      <c r="L25" s="228">
        <v>6</v>
      </c>
      <c r="M25" s="228">
        <v>330</v>
      </c>
      <c r="N25" s="228">
        <v>181</v>
      </c>
      <c r="O25" s="228">
        <v>14</v>
      </c>
      <c r="P25" s="228">
        <v>2</v>
      </c>
      <c r="Q25" s="229" t="s">
        <v>19</v>
      </c>
      <c r="R25" s="228">
        <v>12</v>
      </c>
      <c r="S25" s="226" t="s">
        <v>645</v>
      </c>
    </row>
    <row r="26" spans="1:19" s="44" customFormat="1" ht="21" customHeight="1">
      <c r="A26" s="287"/>
      <c r="B26" s="287"/>
      <c r="C26" s="28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54"/>
    </row>
    <row r="27" spans="1:19" s="44" customFormat="1" ht="21" customHeight="1">
      <c r="A27" s="287" t="s">
        <v>56</v>
      </c>
      <c r="B27" s="287"/>
      <c r="C27" s="288"/>
      <c r="D27" s="228"/>
      <c r="E27" s="228"/>
      <c r="F27" s="228"/>
      <c r="G27" s="228"/>
      <c r="H27" s="228"/>
      <c r="I27" s="228"/>
      <c r="J27" s="228"/>
      <c r="K27" s="228"/>
      <c r="L27" s="228"/>
      <c r="R27" s="228"/>
      <c r="S27" s="54"/>
    </row>
    <row r="28" spans="1:19" s="44" customFormat="1" ht="21" customHeight="1">
      <c r="A28" s="287" t="s">
        <v>67</v>
      </c>
      <c r="B28" s="287"/>
      <c r="C28" s="288"/>
      <c r="D28" s="230">
        <v>2.66</v>
      </c>
      <c r="E28" s="230">
        <v>3.05</v>
      </c>
      <c r="F28" s="230">
        <v>2</v>
      </c>
      <c r="G28" s="230">
        <v>1.97</v>
      </c>
      <c r="H28" s="230">
        <v>1.8</v>
      </c>
      <c r="I28" s="230">
        <v>1.93</v>
      </c>
      <c r="J28" s="230">
        <v>2.3</v>
      </c>
      <c r="K28" s="230">
        <v>2.56</v>
      </c>
      <c r="L28" s="230">
        <v>2.38</v>
      </c>
      <c r="M28" s="230">
        <v>1.9</v>
      </c>
      <c r="N28" s="230">
        <v>2.01</v>
      </c>
      <c r="O28" s="230">
        <v>2.34</v>
      </c>
      <c r="P28" s="230">
        <v>2.49</v>
      </c>
      <c r="Q28" s="230">
        <v>2.8</v>
      </c>
      <c r="R28" s="230">
        <v>2.68</v>
      </c>
      <c r="S28" s="54"/>
    </row>
    <row r="29" spans="1:19" s="44" customFormat="1" ht="21" customHeight="1">
      <c r="A29" s="287" t="s">
        <v>751</v>
      </c>
      <c r="B29" s="287"/>
      <c r="C29" s="288"/>
      <c r="D29" s="230">
        <v>2.67</v>
      </c>
      <c r="E29" s="230">
        <v>3.05</v>
      </c>
      <c r="F29" s="230">
        <v>2.01</v>
      </c>
      <c r="G29" s="230">
        <v>1.98</v>
      </c>
      <c r="H29" s="230">
        <v>1.81</v>
      </c>
      <c r="I29" s="230">
        <v>1.94</v>
      </c>
      <c r="J29" s="230">
        <v>2.31</v>
      </c>
      <c r="K29" s="230">
        <v>2.56</v>
      </c>
      <c r="L29" s="230">
        <v>2.38</v>
      </c>
      <c r="M29" s="230">
        <v>1.91</v>
      </c>
      <c r="N29" s="230">
        <v>2.01</v>
      </c>
      <c r="O29" s="230">
        <v>2.34</v>
      </c>
      <c r="P29" s="230">
        <v>2.49</v>
      </c>
      <c r="Q29" s="230">
        <v>2.8</v>
      </c>
      <c r="R29" s="230">
        <v>2.81</v>
      </c>
      <c r="S29" s="54"/>
    </row>
    <row r="30" spans="1:19" s="44" customFormat="1" ht="21" customHeight="1">
      <c r="A30" s="287"/>
      <c r="B30" s="289" t="s">
        <v>752</v>
      </c>
      <c r="C30" s="288"/>
      <c r="D30" s="230">
        <v>3.07</v>
      </c>
      <c r="E30" s="230">
        <v>3.1</v>
      </c>
      <c r="F30" s="230">
        <v>2.48</v>
      </c>
      <c r="G30" s="230">
        <v>2.62</v>
      </c>
      <c r="H30" s="230">
        <v>2.2</v>
      </c>
      <c r="I30" s="230">
        <v>2.69</v>
      </c>
      <c r="J30" s="230">
        <v>2.7</v>
      </c>
      <c r="K30" s="230">
        <v>2.54</v>
      </c>
      <c r="L30" s="230">
        <v>2.43</v>
      </c>
      <c r="M30" s="230">
        <v>2.69</v>
      </c>
      <c r="N30" s="230">
        <v>2.68</v>
      </c>
      <c r="O30" s="230">
        <v>2.52</v>
      </c>
      <c r="P30" s="230">
        <v>2.4</v>
      </c>
      <c r="Q30" s="230">
        <v>2.58</v>
      </c>
      <c r="R30" s="230">
        <v>2.98</v>
      </c>
      <c r="S30" s="54"/>
    </row>
    <row r="31" spans="1:19" s="44" customFormat="1" ht="21" customHeight="1">
      <c r="A31" s="287"/>
      <c r="B31" s="172" t="s">
        <v>755</v>
      </c>
      <c r="C31" s="288"/>
      <c r="D31" s="230">
        <v>2.33</v>
      </c>
      <c r="E31" s="230">
        <v>2.03</v>
      </c>
      <c r="F31" s="230">
        <v>1.81</v>
      </c>
      <c r="G31" s="230">
        <v>2.38</v>
      </c>
      <c r="H31" s="230">
        <v>1.91</v>
      </c>
      <c r="I31" s="230">
        <v>2.34</v>
      </c>
      <c r="J31" s="230">
        <v>2.35</v>
      </c>
      <c r="K31" s="230">
        <v>3</v>
      </c>
      <c r="L31" s="230">
        <v>2.27</v>
      </c>
      <c r="M31" s="230">
        <v>2.25</v>
      </c>
      <c r="N31" s="230">
        <v>2.43</v>
      </c>
      <c r="O31" s="230">
        <v>2.46</v>
      </c>
      <c r="P31" s="230">
        <v>3.05</v>
      </c>
      <c r="Q31" s="230">
        <v>3.04</v>
      </c>
      <c r="R31" s="229" t="s">
        <v>739</v>
      </c>
      <c r="S31" s="54"/>
    </row>
    <row r="32" spans="1:19" s="44" customFormat="1" ht="21" customHeight="1">
      <c r="A32" s="287"/>
      <c r="B32" s="289" t="s">
        <v>753</v>
      </c>
      <c r="C32" s="288"/>
      <c r="D32" s="230">
        <v>1.9</v>
      </c>
      <c r="E32" s="230">
        <v>2.38</v>
      </c>
      <c r="F32" s="230">
        <v>1.98</v>
      </c>
      <c r="G32" s="230">
        <v>1.81</v>
      </c>
      <c r="H32" s="230">
        <v>1.8</v>
      </c>
      <c r="I32" s="230">
        <v>1.77</v>
      </c>
      <c r="J32" s="230">
        <v>2.04</v>
      </c>
      <c r="K32" s="230">
        <v>1.95</v>
      </c>
      <c r="L32" s="230">
        <v>1.73</v>
      </c>
      <c r="M32" s="230">
        <v>1.82</v>
      </c>
      <c r="N32" s="230">
        <v>1.77</v>
      </c>
      <c r="O32" s="230">
        <v>1.96</v>
      </c>
      <c r="P32" s="230">
        <v>2</v>
      </c>
      <c r="Q32" s="231" t="s">
        <v>19</v>
      </c>
      <c r="R32" s="230">
        <v>2.55</v>
      </c>
      <c r="S32" s="54"/>
    </row>
    <row r="33" spans="1:19" s="44" customFormat="1" ht="21" customHeight="1">
      <c r="A33" s="287"/>
      <c r="B33" s="289" t="s">
        <v>754</v>
      </c>
      <c r="C33" s="288"/>
      <c r="D33" s="230">
        <v>2.28</v>
      </c>
      <c r="E33" s="230">
        <v>2.63</v>
      </c>
      <c r="F33" s="230">
        <v>2.07</v>
      </c>
      <c r="G33" s="230">
        <v>2.24</v>
      </c>
      <c r="H33" s="230">
        <v>1.67</v>
      </c>
      <c r="I33" s="230">
        <v>2.31</v>
      </c>
      <c r="J33" s="230">
        <v>2.37</v>
      </c>
      <c r="K33" s="230">
        <v>2.44</v>
      </c>
      <c r="L33" s="230">
        <v>2.33</v>
      </c>
      <c r="M33" s="230">
        <v>2.18</v>
      </c>
      <c r="N33" s="230">
        <v>2.29</v>
      </c>
      <c r="O33" s="230">
        <v>2.34</v>
      </c>
      <c r="P33" s="230">
        <v>2.77</v>
      </c>
      <c r="Q33" s="230">
        <v>2</v>
      </c>
      <c r="R33" s="230">
        <v>2.84</v>
      </c>
      <c r="S33" s="54"/>
    </row>
    <row r="34" spans="1:19" s="44" customFormat="1" ht="21" customHeight="1">
      <c r="A34" s="287" t="s">
        <v>642</v>
      </c>
      <c r="B34" s="289"/>
      <c r="C34" s="288"/>
      <c r="D34" s="230">
        <v>1.88</v>
      </c>
      <c r="E34" s="230">
        <v>2.28</v>
      </c>
      <c r="F34" s="230">
        <v>1.33</v>
      </c>
      <c r="G34" s="230">
        <v>1.25</v>
      </c>
      <c r="H34" s="230">
        <v>1.21</v>
      </c>
      <c r="I34" s="230">
        <v>1.24</v>
      </c>
      <c r="J34" s="230">
        <v>1.19</v>
      </c>
      <c r="K34" s="230">
        <v>2</v>
      </c>
      <c r="L34" s="230">
        <v>3</v>
      </c>
      <c r="M34" s="230">
        <v>1.23</v>
      </c>
      <c r="N34" s="230">
        <v>1.29</v>
      </c>
      <c r="O34" s="230">
        <v>1.17</v>
      </c>
      <c r="P34" s="230">
        <v>2</v>
      </c>
      <c r="Q34" s="231" t="s">
        <v>19</v>
      </c>
      <c r="R34" s="230">
        <v>1.2</v>
      </c>
      <c r="S34" s="54"/>
    </row>
    <row r="35" spans="1:19" s="44" customFormat="1" ht="21" customHeight="1">
      <c r="A35" s="287"/>
      <c r="B35" s="287"/>
      <c r="C35" s="288"/>
      <c r="D35" s="228"/>
      <c r="E35" s="228"/>
      <c r="F35" s="228"/>
      <c r="G35" s="230"/>
      <c r="H35" s="228"/>
      <c r="I35" s="228"/>
      <c r="J35" s="228"/>
      <c r="K35" s="228"/>
      <c r="L35" s="228"/>
      <c r="M35" s="230"/>
      <c r="N35" s="230"/>
      <c r="O35" s="230"/>
      <c r="P35" s="230"/>
      <c r="Q35" s="230"/>
      <c r="R35" s="228"/>
      <c r="S35" s="54"/>
    </row>
    <row r="36" spans="1:19" s="44" customFormat="1" ht="21" customHeight="1">
      <c r="A36" s="287" t="s">
        <v>756</v>
      </c>
      <c r="B36" s="287"/>
      <c r="C36" s="288"/>
      <c r="D36" s="228"/>
      <c r="E36" s="228"/>
      <c r="F36" s="228"/>
      <c r="G36" s="230"/>
      <c r="H36" s="228"/>
      <c r="I36" s="228"/>
      <c r="J36" s="228"/>
      <c r="K36" s="228"/>
      <c r="L36" s="228"/>
      <c r="R36" s="228"/>
      <c r="S36" s="54"/>
    </row>
    <row r="37" spans="1:19" s="44" customFormat="1" ht="21" customHeight="1">
      <c r="A37" s="287" t="s">
        <v>67</v>
      </c>
      <c r="B37" s="287"/>
      <c r="C37" s="288"/>
      <c r="D37" s="232">
        <v>102.4</v>
      </c>
      <c r="E37" s="232">
        <v>132.7</v>
      </c>
      <c r="F37" s="232">
        <v>49.2</v>
      </c>
      <c r="G37" s="232">
        <v>48</v>
      </c>
      <c r="H37" s="232">
        <v>40.1</v>
      </c>
      <c r="I37" s="232">
        <v>45.8</v>
      </c>
      <c r="J37" s="232">
        <v>62.3</v>
      </c>
      <c r="K37" s="232">
        <v>76.7</v>
      </c>
      <c r="L37" s="232">
        <v>74.9</v>
      </c>
      <c r="M37" s="232">
        <v>44</v>
      </c>
      <c r="N37" s="232">
        <v>49.9</v>
      </c>
      <c r="O37" s="232">
        <v>69.1</v>
      </c>
      <c r="P37" s="232">
        <v>78.6</v>
      </c>
      <c r="Q37" s="232">
        <v>74.8</v>
      </c>
      <c r="R37" s="232">
        <v>86.1</v>
      </c>
      <c r="S37" s="54"/>
    </row>
    <row r="38" spans="1:19" s="44" customFormat="1" ht="21" customHeight="1">
      <c r="A38" s="287" t="s">
        <v>751</v>
      </c>
      <c r="B38" s="287"/>
      <c r="C38" s="288"/>
      <c r="D38" s="232">
        <v>103</v>
      </c>
      <c r="E38" s="232">
        <v>133.4</v>
      </c>
      <c r="F38" s="232">
        <v>49.7</v>
      </c>
      <c r="G38" s="232">
        <v>48.3</v>
      </c>
      <c r="H38" s="232">
        <v>40.3</v>
      </c>
      <c r="I38" s="232">
        <v>46.1</v>
      </c>
      <c r="J38" s="232">
        <v>62.5</v>
      </c>
      <c r="K38" s="232">
        <v>76.8</v>
      </c>
      <c r="L38" s="232">
        <v>75.1</v>
      </c>
      <c r="M38" s="232">
        <v>44.2</v>
      </c>
      <c r="N38" s="232">
        <v>50.2</v>
      </c>
      <c r="O38" s="232">
        <v>69.3</v>
      </c>
      <c r="P38" s="232">
        <v>78.8</v>
      </c>
      <c r="Q38" s="232">
        <v>74.8</v>
      </c>
      <c r="R38" s="232">
        <v>92.1</v>
      </c>
      <c r="S38" s="54"/>
    </row>
    <row r="39" spans="1:19" s="44" customFormat="1" ht="21" customHeight="1">
      <c r="A39" s="287"/>
      <c r="B39" s="289" t="s">
        <v>752</v>
      </c>
      <c r="C39" s="288"/>
      <c r="D39" s="232">
        <v>134.9</v>
      </c>
      <c r="E39" s="232">
        <v>138.3</v>
      </c>
      <c r="F39" s="232">
        <v>89</v>
      </c>
      <c r="G39" s="232">
        <v>83.9</v>
      </c>
      <c r="H39" s="232">
        <v>85</v>
      </c>
      <c r="I39" s="232">
        <v>91.4</v>
      </c>
      <c r="J39" s="232">
        <v>80.9</v>
      </c>
      <c r="K39" s="232">
        <v>81.5</v>
      </c>
      <c r="L39" s="232">
        <v>82.1</v>
      </c>
      <c r="M39" s="232">
        <v>85.4</v>
      </c>
      <c r="N39" s="232">
        <v>84</v>
      </c>
      <c r="O39" s="232">
        <v>82.2</v>
      </c>
      <c r="P39" s="232">
        <v>83.5</v>
      </c>
      <c r="Q39" s="232">
        <v>90</v>
      </c>
      <c r="R39" s="232">
        <v>136.6</v>
      </c>
      <c r="S39" s="54"/>
    </row>
    <row r="40" spans="1:19" s="44" customFormat="1" ht="21" customHeight="1">
      <c r="A40" s="287"/>
      <c r="B40" s="172" t="s">
        <v>755</v>
      </c>
      <c r="C40" s="288"/>
      <c r="D40" s="232">
        <v>49</v>
      </c>
      <c r="E40" s="232">
        <v>45.1</v>
      </c>
      <c r="F40" s="232">
        <v>42.9</v>
      </c>
      <c r="G40" s="232">
        <v>49.6</v>
      </c>
      <c r="H40" s="232">
        <v>50.7</v>
      </c>
      <c r="I40" s="232">
        <v>46.6</v>
      </c>
      <c r="J40" s="232">
        <v>54.5</v>
      </c>
      <c r="K40" s="232">
        <v>62.2</v>
      </c>
      <c r="L40" s="232">
        <v>52.9</v>
      </c>
      <c r="M40" s="232">
        <v>47.7</v>
      </c>
      <c r="N40" s="232">
        <v>48.7</v>
      </c>
      <c r="O40" s="232">
        <v>56.3</v>
      </c>
      <c r="P40" s="232">
        <v>60.4</v>
      </c>
      <c r="Q40" s="232">
        <v>59.6</v>
      </c>
      <c r="R40" s="229" t="s">
        <v>739</v>
      </c>
      <c r="S40" s="54"/>
    </row>
    <row r="41" spans="1:19" s="44" customFormat="1" ht="21" customHeight="1">
      <c r="A41" s="287"/>
      <c r="B41" s="289" t="s">
        <v>753</v>
      </c>
      <c r="C41" s="288"/>
      <c r="D41" s="232">
        <v>46</v>
      </c>
      <c r="E41" s="232">
        <v>67.7</v>
      </c>
      <c r="F41" s="232">
        <v>45.8</v>
      </c>
      <c r="G41" s="232">
        <v>42.1</v>
      </c>
      <c r="H41" s="232">
        <v>39.6</v>
      </c>
      <c r="I41" s="232">
        <v>41.9</v>
      </c>
      <c r="J41" s="232">
        <v>52.8</v>
      </c>
      <c r="K41" s="232">
        <v>59.2</v>
      </c>
      <c r="L41" s="232">
        <v>73.8</v>
      </c>
      <c r="M41" s="232">
        <v>40.9</v>
      </c>
      <c r="N41" s="232">
        <v>43.7</v>
      </c>
      <c r="O41" s="232">
        <v>55.5</v>
      </c>
      <c r="P41" s="232">
        <v>64.8</v>
      </c>
      <c r="Q41" s="233" t="s">
        <v>19</v>
      </c>
      <c r="R41" s="232">
        <v>51</v>
      </c>
      <c r="S41" s="54"/>
    </row>
    <row r="42" spans="1:19" s="44" customFormat="1" ht="21" customHeight="1">
      <c r="A42" s="287"/>
      <c r="B42" s="289" t="s">
        <v>754</v>
      </c>
      <c r="C42" s="288"/>
      <c r="D42" s="232">
        <v>58.4</v>
      </c>
      <c r="E42" s="232">
        <v>103.1</v>
      </c>
      <c r="F42" s="232">
        <v>50.9</v>
      </c>
      <c r="G42" s="232">
        <v>52.5</v>
      </c>
      <c r="H42" s="232">
        <v>45.1</v>
      </c>
      <c r="I42" s="232">
        <v>52.1</v>
      </c>
      <c r="J42" s="232">
        <v>61.7</v>
      </c>
      <c r="K42" s="232">
        <v>69.2</v>
      </c>
      <c r="L42" s="232">
        <v>81</v>
      </c>
      <c r="M42" s="232">
        <v>51</v>
      </c>
      <c r="N42" s="232">
        <v>52.6</v>
      </c>
      <c r="O42" s="232">
        <v>67.8</v>
      </c>
      <c r="P42" s="232">
        <v>82.2</v>
      </c>
      <c r="Q42" s="232">
        <v>76</v>
      </c>
      <c r="R42" s="232">
        <v>75.2</v>
      </c>
      <c r="S42" s="54"/>
    </row>
    <row r="43" spans="1:19" s="44" customFormat="1" ht="21" customHeight="1">
      <c r="A43" s="287" t="s">
        <v>642</v>
      </c>
      <c r="B43" s="289"/>
      <c r="C43" s="288"/>
      <c r="D43" s="232">
        <v>36.3</v>
      </c>
      <c r="E43" s="232">
        <v>46.2</v>
      </c>
      <c r="F43" s="232">
        <v>23.7</v>
      </c>
      <c r="G43" s="232">
        <v>20.2</v>
      </c>
      <c r="H43" s="232">
        <v>19.9</v>
      </c>
      <c r="I43" s="232">
        <v>19.1</v>
      </c>
      <c r="J43" s="232">
        <v>22.4</v>
      </c>
      <c r="K43" s="232">
        <v>52.7</v>
      </c>
      <c r="L43" s="232">
        <v>29.5</v>
      </c>
      <c r="M43" s="232">
        <v>20.2</v>
      </c>
      <c r="N43" s="232">
        <v>19.4</v>
      </c>
      <c r="O43" s="232">
        <v>30.6</v>
      </c>
      <c r="P43" s="232">
        <v>19</v>
      </c>
      <c r="Q43" s="233" t="s">
        <v>19</v>
      </c>
      <c r="R43" s="232">
        <v>16.1</v>
      </c>
      <c r="S43" s="54"/>
    </row>
    <row r="44" spans="1:19" s="44" customFormat="1" ht="21" customHeight="1">
      <c r="A44" s="287"/>
      <c r="B44" s="287"/>
      <c r="C44" s="288"/>
      <c r="D44" s="228"/>
      <c r="E44" s="228"/>
      <c r="F44" s="228"/>
      <c r="G44" s="232"/>
      <c r="H44" s="228"/>
      <c r="I44" s="228"/>
      <c r="J44" s="228"/>
      <c r="K44" s="228"/>
      <c r="L44" s="228"/>
      <c r="M44" s="232"/>
      <c r="N44" s="232"/>
      <c r="O44" s="232"/>
      <c r="P44" s="232"/>
      <c r="Q44" s="232"/>
      <c r="R44" s="228"/>
      <c r="S44" s="54"/>
    </row>
    <row r="45" spans="1:19" s="44" customFormat="1" ht="21" customHeight="1">
      <c r="A45" s="287" t="s">
        <v>757</v>
      </c>
      <c r="B45" s="287"/>
      <c r="C45" s="288"/>
      <c r="D45" s="228"/>
      <c r="E45" s="228"/>
      <c r="F45" s="228"/>
      <c r="G45" s="232"/>
      <c r="H45" s="228"/>
      <c r="I45" s="228"/>
      <c r="J45" s="228"/>
      <c r="K45" s="228"/>
      <c r="L45" s="228"/>
      <c r="R45" s="228"/>
      <c r="S45" s="54"/>
    </row>
    <row r="46" spans="1:19" s="44" customFormat="1" ht="21" customHeight="1">
      <c r="A46" s="287" t="s">
        <v>67</v>
      </c>
      <c r="B46" s="287"/>
      <c r="C46" s="288"/>
      <c r="D46" s="232">
        <v>38.5</v>
      </c>
      <c r="E46" s="232">
        <v>43.6</v>
      </c>
      <c r="F46" s="232">
        <v>24.6</v>
      </c>
      <c r="G46" s="232">
        <v>24.3</v>
      </c>
      <c r="H46" s="232">
        <v>22.3</v>
      </c>
      <c r="I46" s="232">
        <v>23.7</v>
      </c>
      <c r="J46" s="232">
        <v>27</v>
      </c>
      <c r="K46" s="232">
        <v>30</v>
      </c>
      <c r="L46" s="232">
        <v>31.5</v>
      </c>
      <c r="M46" s="232">
        <v>23.1</v>
      </c>
      <c r="N46" s="232">
        <v>24.9</v>
      </c>
      <c r="O46" s="232">
        <v>29.5</v>
      </c>
      <c r="P46" s="232">
        <v>31.5</v>
      </c>
      <c r="Q46" s="232">
        <v>26.8</v>
      </c>
      <c r="R46" s="232">
        <v>32.1</v>
      </c>
      <c r="S46" s="54"/>
    </row>
    <row r="47" spans="1:19" s="44" customFormat="1" ht="21" customHeight="1">
      <c r="A47" s="287" t="s">
        <v>751</v>
      </c>
      <c r="B47" s="287"/>
      <c r="C47" s="288"/>
      <c r="D47" s="232">
        <v>38.6</v>
      </c>
      <c r="E47" s="232">
        <v>43.7</v>
      </c>
      <c r="F47" s="232">
        <v>24.7</v>
      </c>
      <c r="G47" s="232">
        <v>24.4</v>
      </c>
      <c r="H47" s="232">
        <v>22.3</v>
      </c>
      <c r="I47" s="232">
        <v>23.8</v>
      </c>
      <c r="J47" s="232">
        <v>27</v>
      </c>
      <c r="K47" s="232">
        <v>30</v>
      </c>
      <c r="L47" s="232">
        <v>31.6</v>
      </c>
      <c r="M47" s="232">
        <v>23.1</v>
      </c>
      <c r="N47" s="232">
        <v>24.9</v>
      </c>
      <c r="O47" s="232">
        <v>29.6</v>
      </c>
      <c r="P47" s="232">
        <v>31.6</v>
      </c>
      <c r="Q47" s="232">
        <v>26.8</v>
      </c>
      <c r="R47" s="232">
        <v>32.8</v>
      </c>
      <c r="S47" s="54"/>
    </row>
    <row r="48" spans="1:19" s="44" customFormat="1" ht="21" customHeight="1">
      <c r="A48" s="287"/>
      <c r="B48" s="289" t="s">
        <v>752</v>
      </c>
      <c r="C48" s="288"/>
      <c r="D48" s="232">
        <v>43.9</v>
      </c>
      <c r="E48" s="232">
        <v>44.6</v>
      </c>
      <c r="F48" s="232">
        <v>35.9</v>
      </c>
      <c r="G48" s="232">
        <v>32</v>
      </c>
      <c r="H48" s="232">
        <v>38.6</v>
      </c>
      <c r="I48" s="232">
        <v>33.9</v>
      </c>
      <c r="J48" s="232">
        <v>30</v>
      </c>
      <c r="K48" s="232">
        <v>32.1</v>
      </c>
      <c r="L48" s="232">
        <v>33.8</v>
      </c>
      <c r="M48" s="232">
        <v>31.8</v>
      </c>
      <c r="N48" s="232">
        <v>31.3</v>
      </c>
      <c r="O48" s="232">
        <v>32.6</v>
      </c>
      <c r="P48" s="232">
        <v>34.8</v>
      </c>
      <c r="Q48" s="232">
        <v>34.8</v>
      </c>
      <c r="R48" s="232">
        <v>45.9</v>
      </c>
      <c r="S48" s="54"/>
    </row>
    <row r="49" spans="1:19" s="44" customFormat="1" ht="21" customHeight="1">
      <c r="A49" s="287"/>
      <c r="B49" s="172" t="s">
        <v>755</v>
      </c>
      <c r="C49" s="288"/>
      <c r="D49" s="232">
        <v>21.1</v>
      </c>
      <c r="E49" s="232">
        <v>22.2</v>
      </c>
      <c r="F49" s="232">
        <v>23.8</v>
      </c>
      <c r="G49" s="232">
        <v>20.8</v>
      </c>
      <c r="H49" s="232">
        <v>26.6</v>
      </c>
      <c r="I49" s="232">
        <v>19.9</v>
      </c>
      <c r="J49" s="232">
        <v>23.2</v>
      </c>
      <c r="K49" s="232">
        <v>20.8</v>
      </c>
      <c r="L49" s="232">
        <v>23.3</v>
      </c>
      <c r="M49" s="232">
        <v>21.2</v>
      </c>
      <c r="N49" s="232">
        <v>20</v>
      </c>
      <c r="O49" s="232">
        <v>22.9</v>
      </c>
      <c r="P49" s="232">
        <v>19.8</v>
      </c>
      <c r="Q49" s="232">
        <v>19.6</v>
      </c>
      <c r="R49" s="229" t="s">
        <v>739</v>
      </c>
      <c r="S49" s="54"/>
    </row>
    <row r="50" spans="1:19" s="44" customFormat="1" ht="21" customHeight="1">
      <c r="A50" s="287"/>
      <c r="B50" s="289" t="s">
        <v>753</v>
      </c>
      <c r="C50" s="288"/>
      <c r="D50" s="232">
        <v>24.2</v>
      </c>
      <c r="E50" s="232">
        <v>28.4</v>
      </c>
      <c r="F50" s="232">
        <v>23.1</v>
      </c>
      <c r="G50" s="232">
        <v>23.3</v>
      </c>
      <c r="H50" s="232">
        <v>22</v>
      </c>
      <c r="I50" s="232">
        <v>23.6</v>
      </c>
      <c r="J50" s="232">
        <v>25.9</v>
      </c>
      <c r="K50" s="232">
        <v>30.3</v>
      </c>
      <c r="L50" s="232">
        <v>42.7</v>
      </c>
      <c r="M50" s="232">
        <v>22.5</v>
      </c>
      <c r="N50" s="232">
        <v>24.6</v>
      </c>
      <c r="O50" s="232">
        <v>28.3</v>
      </c>
      <c r="P50" s="232">
        <v>32.4</v>
      </c>
      <c r="Q50" s="233" t="s">
        <v>19</v>
      </c>
      <c r="R50" s="232">
        <v>20</v>
      </c>
      <c r="S50" s="54"/>
    </row>
    <row r="51" spans="1:19" s="44" customFormat="1" ht="21" customHeight="1">
      <c r="A51" s="287"/>
      <c r="B51" s="289" t="s">
        <v>754</v>
      </c>
      <c r="C51" s="288"/>
      <c r="D51" s="232">
        <v>25.6</v>
      </c>
      <c r="E51" s="232">
        <v>39.3</v>
      </c>
      <c r="F51" s="232">
        <v>24.6</v>
      </c>
      <c r="G51" s="232">
        <v>23.5</v>
      </c>
      <c r="H51" s="232">
        <v>27</v>
      </c>
      <c r="I51" s="232">
        <v>22.6</v>
      </c>
      <c r="J51" s="232">
        <v>26.1</v>
      </c>
      <c r="K51" s="232">
        <v>28.4</v>
      </c>
      <c r="L51" s="232">
        <v>34.7</v>
      </c>
      <c r="M51" s="232">
        <v>23.5</v>
      </c>
      <c r="N51" s="232">
        <v>23</v>
      </c>
      <c r="O51" s="232">
        <v>29</v>
      </c>
      <c r="P51" s="232">
        <v>29.7</v>
      </c>
      <c r="Q51" s="232">
        <v>38</v>
      </c>
      <c r="R51" s="232">
        <v>26.4</v>
      </c>
      <c r="S51" s="54"/>
    </row>
    <row r="52" spans="1:19" s="44" customFormat="1" ht="21" customHeight="1">
      <c r="A52" s="287" t="s">
        <v>642</v>
      </c>
      <c r="B52" s="289"/>
      <c r="C52" s="288"/>
      <c r="D52" s="232">
        <v>19.3</v>
      </c>
      <c r="E52" s="232">
        <v>20.3</v>
      </c>
      <c r="F52" s="232">
        <v>17.8</v>
      </c>
      <c r="G52" s="232">
        <v>16.2</v>
      </c>
      <c r="H52" s="232">
        <v>16.4</v>
      </c>
      <c r="I52" s="232">
        <v>15.4</v>
      </c>
      <c r="J52" s="232">
        <v>18.9</v>
      </c>
      <c r="K52" s="232">
        <v>26.4</v>
      </c>
      <c r="L52" s="232">
        <v>9.8</v>
      </c>
      <c r="M52" s="232">
        <v>16.4</v>
      </c>
      <c r="N52" s="232">
        <v>15</v>
      </c>
      <c r="O52" s="232">
        <v>26.2</v>
      </c>
      <c r="P52" s="232">
        <v>9.5</v>
      </c>
      <c r="Q52" s="233" t="s">
        <v>19</v>
      </c>
      <c r="R52" s="232">
        <v>13.4</v>
      </c>
      <c r="S52" s="54"/>
    </row>
    <row r="53" spans="1:19" s="44" customFormat="1" ht="6" customHeight="1" thickBot="1">
      <c r="A53" s="290"/>
      <c r="B53" s="290"/>
      <c r="C53" s="290"/>
      <c r="D53" s="227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54"/>
    </row>
    <row r="54" spans="1:19" s="44" customFormat="1" ht="13.5">
      <c r="A54" s="287"/>
      <c r="B54" s="287"/>
      <c r="C54" s="29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4"/>
    </row>
    <row r="55" spans="1:19" s="44" customFormat="1" ht="13.5">
      <c r="A55" s="287"/>
      <c r="B55" s="291"/>
      <c r="C55" s="29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4"/>
    </row>
    <row r="56" spans="1:19" s="44" customFormat="1" ht="13.5">
      <c r="A56" s="287"/>
      <c r="B56" s="291"/>
      <c r="C56" s="29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4"/>
    </row>
    <row r="57" spans="1:19" s="44" customFormat="1" ht="13.5">
      <c r="A57" s="291"/>
      <c r="B57" s="291"/>
      <c r="C57" s="29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4"/>
    </row>
    <row r="58" spans="1:19" s="44" customFormat="1" ht="13.5">
      <c r="A58" s="291"/>
      <c r="B58" s="291"/>
      <c r="C58" s="29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4"/>
    </row>
    <row r="59" spans="1:19" s="44" customFormat="1" ht="13.5">
      <c r="A59" s="291"/>
      <c r="B59" s="291"/>
      <c r="C59" s="29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4"/>
    </row>
    <row r="60" spans="1:19" s="44" customFormat="1" ht="13.5">
      <c r="A60" s="291"/>
      <c r="B60" s="291"/>
      <c r="C60" s="29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4"/>
    </row>
    <row r="61" spans="1:19" s="44" customFormat="1" ht="13.5">
      <c r="A61" s="291"/>
      <c r="B61" s="291"/>
      <c r="C61" s="29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4"/>
    </row>
    <row r="62" spans="1:19" s="44" customFormat="1" ht="13.5">
      <c r="A62" s="291"/>
      <c r="B62" s="291"/>
      <c r="C62" s="29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4"/>
    </row>
    <row r="63" spans="1:19" s="44" customFormat="1" ht="13.5">
      <c r="A63" s="291"/>
      <c r="B63" s="291"/>
      <c r="C63" s="29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4"/>
    </row>
    <row r="64" spans="1:19" s="44" customFormat="1" ht="13.5">
      <c r="A64" s="291"/>
      <c r="B64" s="291"/>
      <c r="C64" s="29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4"/>
    </row>
    <row r="65" spans="1:19" s="44" customFormat="1" ht="13.5">
      <c r="A65" s="291"/>
      <c r="B65" s="291"/>
      <c r="C65" s="29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4"/>
    </row>
    <row r="66" spans="1:19" s="44" customFormat="1" ht="13.5">
      <c r="A66" s="291"/>
      <c r="B66" s="291"/>
      <c r="C66" s="29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4"/>
    </row>
    <row r="67" spans="1:19" s="44" customFormat="1" ht="13.5">
      <c r="A67" s="291"/>
      <c r="B67" s="291"/>
      <c r="C67" s="291"/>
      <c r="D67" s="52"/>
      <c r="E67" s="52"/>
      <c r="F67" s="52"/>
      <c r="G67" s="52"/>
      <c r="H67" s="52"/>
      <c r="I67" s="52"/>
      <c r="J67" s="40"/>
      <c r="K67" s="40"/>
      <c r="L67" s="40"/>
      <c r="M67" s="52"/>
      <c r="N67" s="52"/>
      <c r="O67" s="52"/>
      <c r="P67" s="52"/>
      <c r="Q67" s="52"/>
      <c r="R67" s="52"/>
      <c r="S67" s="54"/>
    </row>
    <row r="68" spans="1:19" s="44" customFormat="1" ht="13.5">
      <c r="A68" s="291"/>
      <c r="B68" s="291"/>
      <c r="C68" s="291"/>
      <c r="D68" s="52"/>
      <c r="E68" s="52"/>
      <c r="F68" s="52"/>
      <c r="G68" s="52"/>
      <c r="H68" s="52"/>
      <c r="I68" s="52"/>
      <c r="J68" s="40"/>
      <c r="K68" s="40"/>
      <c r="L68" s="52"/>
      <c r="M68" s="52"/>
      <c r="N68" s="52"/>
      <c r="O68" s="52"/>
      <c r="P68" s="52"/>
      <c r="Q68" s="52"/>
      <c r="R68" s="52"/>
      <c r="S68" s="54"/>
    </row>
    <row r="69" spans="1:19" s="44" customFormat="1" ht="13.5">
      <c r="A69" s="291"/>
      <c r="B69" s="291"/>
      <c r="C69" s="29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4"/>
    </row>
    <row r="70" spans="1:19" s="44" customFormat="1" ht="13.5">
      <c r="A70" s="291"/>
      <c r="B70" s="291"/>
      <c r="C70" s="29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4"/>
    </row>
    <row r="71" spans="1:19" s="44" customFormat="1" ht="13.5">
      <c r="A71" s="291"/>
      <c r="B71" s="291"/>
      <c r="C71" s="29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4"/>
    </row>
    <row r="72" spans="1:19" s="44" customFormat="1" ht="13.5">
      <c r="A72" s="291"/>
      <c r="B72" s="291"/>
      <c r="C72" s="29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4"/>
    </row>
    <row r="73" spans="1:19" s="44" customFormat="1" ht="13.5">
      <c r="A73" s="291"/>
      <c r="B73" s="291"/>
      <c r="C73" s="29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4"/>
    </row>
    <row r="74" spans="1:19" s="44" customFormat="1" ht="13.5">
      <c r="A74" s="291"/>
      <c r="B74" s="291"/>
      <c r="C74" s="29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4"/>
    </row>
    <row r="75" spans="1:19" s="44" customFormat="1" ht="13.5">
      <c r="A75" s="291"/>
      <c r="B75" s="291"/>
      <c r="C75" s="29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4"/>
    </row>
    <row r="76" spans="1:19" s="44" customFormat="1" ht="13.5">
      <c r="A76" s="291"/>
      <c r="B76" s="291"/>
      <c r="C76" s="29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4"/>
    </row>
    <row r="77" spans="1:19" s="44" customFormat="1" ht="13.5">
      <c r="A77" s="291"/>
      <c r="B77" s="291"/>
      <c r="C77" s="29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4"/>
    </row>
    <row r="78" spans="1:19" s="44" customFormat="1" ht="13.5">
      <c r="A78" s="291"/>
      <c r="B78" s="291"/>
      <c r="C78" s="29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4"/>
    </row>
    <row r="79" spans="1:19" s="44" customFormat="1" ht="13.5">
      <c r="A79" s="291"/>
      <c r="B79" s="291"/>
      <c r="C79" s="29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4"/>
    </row>
    <row r="80" spans="1:19" s="44" customFormat="1" ht="13.5">
      <c r="A80" s="291"/>
      <c r="B80" s="291"/>
      <c r="C80" s="29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4"/>
    </row>
    <row r="81" spans="1:19" s="44" customFormat="1" ht="13.5">
      <c r="A81" s="291"/>
      <c r="B81" s="291"/>
      <c r="C81" s="29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4"/>
    </row>
    <row r="82" spans="1:19" s="44" customFormat="1" ht="13.5">
      <c r="A82" s="291"/>
      <c r="B82" s="291"/>
      <c r="C82" s="29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4"/>
    </row>
    <row r="83" spans="1:19" s="44" customFormat="1" ht="13.5">
      <c r="A83" s="291"/>
      <c r="B83" s="291"/>
      <c r="C83" s="29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4"/>
    </row>
    <row r="84" spans="1:19" s="44" customFormat="1" ht="13.5">
      <c r="A84" s="291"/>
      <c r="B84" s="291"/>
      <c r="C84" s="29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4"/>
    </row>
    <row r="85" spans="1:19" s="44" customFormat="1" ht="13.5">
      <c r="A85" s="291"/>
      <c r="B85" s="291"/>
      <c r="C85" s="29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4"/>
    </row>
    <row r="86" spans="1:19" s="44" customFormat="1" ht="13.5">
      <c r="A86" s="291"/>
      <c r="B86" s="291"/>
      <c r="C86" s="29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4"/>
    </row>
    <row r="87" spans="1:19" s="44" customFormat="1" ht="13.5">
      <c r="A87" s="291"/>
      <c r="B87" s="291"/>
      <c r="C87" s="29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4"/>
    </row>
    <row r="88" spans="1:19" s="44" customFormat="1" ht="13.5">
      <c r="A88" s="291"/>
      <c r="B88" s="291"/>
      <c r="C88" s="29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4"/>
    </row>
    <row r="89" spans="1:19" s="44" customFormat="1" ht="13.5">
      <c r="A89" s="291"/>
      <c r="B89" s="291"/>
      <c r="C89" s="29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4"/>
    </row>
    <row r="90" spans="1:19" s="44" customFormat="1" ht="13.5">
      <c r="A90" s="291"/>
      <c r="B90" s="291"/>
      <c r="C90" s="29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4"/>
    </row>
    <row r="91" spans="1:19" s="44" customFormat="1" ht="13.5">
      <c r="A91" s="291"/>
      <c r="B91" s="291"/>
      <c r="C91" s="29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4"/>
    </row>
    <row r="92" spans="1:19" s="44" customFormat="1" ht="13.5">
      <c r="A92" s="291"/>
      <c r="B92" s="291"/>
      <c r="C92" s="29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4"/>
    </row>
    <row r="93" spans="1:19" s="44" customFormat="1" ht="13.5">
      <c r="A93" s="291"/>
      <c r="B93" s="291"/>
      <c r="C93" s="29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4"/>
    </row>
    <row r="94" spans="1:19" s="44" customFormat="1" ht="13.5">
      <c r="A94" s="291"/>
      <c r="B94" s="291"/>
      <c r="C94" s="29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4"/>
    </row>
    <row r="95" spans="1:19" s="44" customFormat="1" ht="13.5">
      <c r="A95" s="291"/>
      <c r="B95" s="291"/>
      <c r="C95" s="29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4"/>
    </row>
    <row r="96" spans="1:19" s="44" customFormat="1" ht="13.5">
      <c r="A96" s="291"/>
      <c r="B96" s="291"/>
      <c r="C96" s="29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4"/>
    </row>
    <row r="97" spans="1:19" s="44" customFormat="1" ht="13.5">
      <c r="A97" s="291"/>
      <c r="B97" s="291"/>
      <c r="C97" s="29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4"/>
    </row>
    <row r="98" spans="1:19" s="44" customFormat="1" ht="13.5">
      <c r="A98" s="291"/>
      <c r="B98" s="291"/>
      <c r="C98" s="291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4"/>
    </row>
    <row r="99" spans="1:19" s="44" customFormat="1" ht="13.5">
      <c r="A99" s="291"/>
      <c r="B99" s="291"/>
      <c r="C99" s="29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4"/>
    </row>
    <row r="100" spans="1:19" s="44" customFormat="1" ht="13.5">
      <c r="A100" s="291"/>
      <c r="B100" s="291"/>
      <c r="C100" s="29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4"/>
    </row>
    <row r="101" spans="1:19" s="44" customFormat="1" ht="13.5">
      <c r="A101" s="291"/>
      <c r="B101" s="291"/>
      <c r="C101" s="29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4"/>
    </row>
    <row r="102" spans="1:19" s="44" customFormat="1" ht="13.5">
      <c r="A102" s="291"/>
      <c r="B102" s="291"/>
      <c r="C102" s="29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4"/>
    </row>
    <row r="103" spans="1:19" s="44" customFormat="1" ht="13.5">
      <c r="A103" s="291"/>
      <c r="B103" s="291"/>
      <c r="C103" s="29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4"/>
    </row>
    <row r="104" spans="1:19" s="44" customFormat="1" ht="13.5">
      <c r="A104" s="291"/>
      <c r="B104" s="291"/>
      <c r="C104" s="29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4"/>
    </row>
    <row r="105" spans="1:19" s="44" customFormat="1" ht="13.5">
      <c r="A105" s="291"/>
      <c r="B105" s="291"/>
      <c r="C105" s="29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4"/>
    </row>
    <row r="106" spans="1:19" s="44" customFormat="1" ht="13.5">
      <c r="A106" s="291"/>
      <c r="B106" s="291"/>
      <c r="C106" s="29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4"/>
    </row>
    <row r="107" spans="1:19" s="44" customFormat="1" ht="13.5">
      <c r="A107" s="291"/>
      <c r="B107" s="291"/>
      <c r="C107" s="29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4"/>
    </row>
    <row r="108" spans="1:19" s="44" customFormat="1" ht="13.5">
      <c r="A108" s="291"/>
      <c r="B108" s="291"/>
      <c r="C108" s="29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4"/>
    </row>
    <row r="109" spans="1:19" s="44" customFormat="1" ht="13.5">
      <c r="A109" s="291"/>
      <c r="B109" s="291"/>
      <c r="C109" s="29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4"/>
    </row>
    <row r="110" spans="1:19" s="44" customFormat="1" ht="13.5">
      <c r="A110" s="291"/>
      <c r="B110" s="291"/>
      <c r="C110" s="29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4"/>
    </row>
    <row r="111" spans="1:19" s="44" customFormat="1" ht="13.5">
      <c r="A111" s="291"/>
      <c r="B111" s="291"/>
      <c r="C111" s="29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4"/>
    </row>
    <row r="112" spans="1:19" s="44" customFormat="1" ht="13.5">
      <c r="A112" s="291"/>
      <c r="B112" s="291"/>
      <c r="C112" s="29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4"/>
    </row>
    <row r="113" spans="1:3" ht="13.5">
      <c r="A113" s="292"/>
      <c r="B113" s="292"/>
      <c r="C113" s="292"/>
    </row>
    <row r="114" spans="1:3" ht="13.5">
      <c r="A114" s="292"/>
      <c r="B114" s="292"/>
      <c r="C114" s="292"/>
    </row>
    <row r="115" spans="1:3" ht="13.5">
      <c r="A115" s="292"/>
      <c r="B115" s="292"/>
      <c r="C115" s="292"/>
    </row>
    <row r="116" spans="1:3" ht="13.5">
      <c r="A116" s="292"/>
      <c r="B116" s="292"/>
      <c r="C116" s="292"/>
    </row>
    <row r="117" spans="1:3" ht="13.5">
      <c r="A117" s="292"/>
      <c r="B117" s="292"/>
      <c r="C117" s="292"/>
    </row>
    <row r="118" spans="1:3" ht="13.5">
      <c r="A118" s="292"/>
      <c r="B118" s="292"/>
      <c r="C118" s="292"/>
    </row>
    <row r="119" spans="1:3" ht="13.5">
      <c r="A119" s="292"/>
      <c r="B119" s="292"/>
      <c r="C119" s="292"/>
    </row>
    <row r="120" spans="1:3" ht="13.5">
      <c r="A120" s="292"/>
      <c r="B120" s="292"/>
      <c r="C120" s="292"/>
    </row>
    <row r="121" spans="1:3" ht="13.5">
      <c r="A121" s="292"/>
      <c r="B121" s="292"/>
      <c r="C121" s="292"/>
    </row>
    <row r="122" spans="1:3" ht="13.5">
      <c r="A122" s="292"/>
      <c r="B122" s="292"/>
      <c r="C122" s="292"/>
    </row>
    <row r="123" spans="1:3" ht="13.5">
      <c r="A123" s="292"/>
      <c r="B123" s="292"/>
      <c r="C123" s="292"/>
    </row>
    <row r="124" spans="1:3" ht="13.5">
      <c r="A124" s="292"/>
      <c r="B124" s="292"/>
      <c r="C124" s="292"/>
    </row>
    <row r="125" spans="1:3" ht="13.5">
      <c r="A125" s="292"/>
      <c r="B125" s="292"/>
      <c r="C125" s="292"/>
    </row>
    <row r="126" spans="1:3" ht="13.5">
      <c r="A126" s="292"/>
      <c r="B126" s="292"/>
      <c r="C126" s="292"/>
    </row>
    <row r="127" spans="1:3" ht="13.5">
      <c r="A127" s="292"/>
      <c r="B127" s="292"/>
      <c r="C127" s="292"/>
    </row>
    <row r="128" spans="1:3" ht="13.5">
      <c r="A128" s="292"/>
      <c r="B128" s="292"/>
      <c r="C128" s="292"/>
    </row>
    <row r="129" spans="1:3" ht="13.5">
      <c r="A129" s="292"/>
      <c r="B129" s="292"/>
      <c r="C129" s="292"/>
    </row>
    <row r="130" spans="1:3" ht="13.5">
      <c r="A130" s="292"/>
      <c r="B130" s="292"/>
      <c r="C130" s="292"/>
    </row>
    <row r="131" spans="1:3" ht="13.5">
      <c r="A131" s="292"/>
      <c r="B131" s="292"/>
      <c r="C131" s="292"/>
    </row>
    <row r="132" spans="1:3" ht="13.5">
      <c r="A132" s="292"/>
      <c r="B132" s="292"/>
      <c r="C132" s="292"/>
    </row>
    <row r="133" spans="1:3" ht="13.5">
      <c r="A133" s="292"/>
      <c r="B133" s="292"/>
      <c r="C133" s="292"/>
    </row>
    <row r="134" spans="1:3" ht="13.5">
      <c r="A134" s="292"/>
      <c r="B134" s="292"/>
      <c r="C134" s="292"/>
    </row>
    <row r="135" spans="1:3" ht="13.5">
      <c r="A135" s="292"/>
      <c r="B135" s="292"/>
      <c r="C135" s="292"/>
    </row>
    <row r="136" spans="1:3" ht="13.5">
      <c r="A136" s="292"/>
      <c r="B136" s="292"/>
      <c r="C136" s="292"/>
    </row>
    <row r="137" spans="1:3" ht="13.5">
      <c r="A137" s="292"/>
      <c r="B137" s="292"/>
      <c r="C137" s="292"/>
    </row>
    <row r="138" spans="1:3" ht="13.5">
      <c r="A138" s="292"/>
      <c r="B138" s="292"/>
      <c r="C138" s="292"/>
    </row>
    <row r="139" spans="1:3" ht="13.5">
      <c r="A139" s="292"/>
      <c r="B139" s="292"/>
      <c r="C139" s="292"/>
    </row>
    <row r="140" spans="1:3" ht="13.5">
      <c r="A140" s="292"/>
      <c r="B140" s="292"/>
      <c r="C140" s="292"/>
    </row>
    <row r="141" spans="1:3" ht="13.5">
      <c r="A141" s="292"/>
      <c r="B141" s="292"/>
      <c r="C141" s="292"/>
    </row>
    <row r="142" spans="1:3" ht="13.5">
      <c r="A142" s="292"/>
      <c r="B142" s="292"/>
      <c r="C142" s="292"/>
    </row>
    <row r="143" spans="1:3" ht="13.5">
      <c r="A143" s="292"/>
      <c r="B143" s="292"/>
      <c r="C143" s="292"/>
    </row>
    <row r="144" spans="1:3" ht="13.5">
      <c r="A144" s="292"/>
      <c r="B144" s="292"/>
      <c r="C144" s="292"/>
    </row>
    <row r="145" spans="1:3" ht="13.5">
      <c r="A145" s="292"/>
      <c r="B145" s="292"/>
      <c r="C145" s="292"/>
    </row>
    <row r="146" spans="1:3" ht="13.5">
      <c r="A146" s="292"/>
      <c r="B146" s="292"/>
      <c r="C146" s="292"/>
    </row>
    <row r="147" spans="1:3" ht="13.5">
      <c r="A147" s="292"/>
      <c r="B147" s="292"/>
      <c r="C147" s="292"/>
    </row>
    <row r="148" spans="1:3" ht="13.5">
      <c r="A148" s="292"/>
      <c r="B148" s="292"/>
      <c r="C148" s="292"/>
    </row>
    <row r="149" spans="1:3" ht="13.5">
      <c r="A149" s="292"/>
      <c r="B149" s="292"/>
      <c r="C149" s="292"/>
    </row>
    <row r="150" spans="1:3" ht="13.5">
      <c r="A150" s="292"/>
      <c r="B150" s="292"/>
      <c r="C150" s="292"/>
    </row>
    <row r="151" spans="1:3" ht="13.5">
      <c r="A151" s="292"/>
      <c r="B151" s="292"/>
      <c r="C151" s="292"/>
    </row>
    <row r="152" spans="1:3" ht="13.5">
      <c r="A152" s="292"/>
      <c r="B152" s="292"/>
      <c r="C152" s="292"/>
    </row>
    <row r="153" spans="1:3" ht="13.5">
      <c r="A153" s="292"/>
      <c r="B153" s="292"/>
      <c r="C153" s="292"/>
    </row>
    <row r="154" spans="1:3" ht="13.5">
      <c r="A154" s="292"/>
      <c r="B154" s="292"/>
      <c r="C154" s="292"/>
    </row>
    <row r="155" spans="1:3" ht="13.5">
      <c r="A155" s="292"/>
      <c r="B155" s="292"/>
      <c r="C155" s="292"/>
    </row>
    <row r="156" spans="1:3" ht="13.5">
      <c r="A156" s="292"/>
      <c r="B156" s="292"/>
      <c r="C156" s="292"/>
    </row>
    <row r="157" spans="1:3" ht="13.5">
      <c r="A157" s="292"/>
      <c r="B157" s="292"/>
      <c r="C157" s="292"/>
    </row>
    <row r="158" spans="1:3" ht="13.5">
      <c r="A158" s="292"/>
      <c r="B158" s="292"/>
      <c r="C158" s="292"/>
    </row>
    <row r="159" spans="1:3" ht="13.5">
      <c r="A159" s="292"/>
      <c r="B159" s="292"/>
      <c r="C159" s="292"/>
    </row>
    <row r="160" spans="1:3" ht="13.5">
      <c r="A160" s="292"/>
      <c r="B160" s="292"/>
      <c r="C160" s="292"/>
    </row>
    <row r="161" spans="1:3" ht="13.5">
      <c r="A161" s="292"/>
      <c r="B161" s="292"/>
      <c r="C161" s="292"/>
    </row>
    <row r="162" spans="1:3" ht="13.5">
      <c r="A162" s="292"/>
      <c r="B162" s="292"/>
      <c r="C162" s="292"/>
    </row>
    <row r="163" spans="1:3" ht="13.5">
      <c r="A163" s="292"/>
      <c r="B163" s="292"/>
      <c r="C163" s="292"/>
    </row>
    <row r="164" spans="1:3" ht="13.5">
      <c r="A164" s="292"/>
      <c r="B164" s="292"/>
      <c r="C164" s="292"/>
    </row>
    <row r="165" spans="1:3" ht="13.5">
      <c r="A165" s="292"/>
      <c r="B165" s="292"/>
      <c r="C165" s="292"/>
    </row>
    <row r="166" spans="1:3" ht="13.5">
      <c r="A166" s="292"/>
      <c r="B166" s="292"/>
      <c r="C166" s="292"/>
    </row>
    <row r="167" spans="1:3" ht="13.5">
      <c r="A167" s="292"/>
      <c r="B167" s="292"/>
      <c r="C167" s="292"/>
    </row>
    <row r="168" spans="1:3" ht="13.5">
      <c r="A168" s="292"/>
      <c r="B168" s="292"/>
      <c r="C168" s="292"/>
    </row>
    <row r="169" spans="1:3" ht="13.5">
      <c r="A169" s="292"/>
      <c r="B169" s="292"/>
      <c r="C169" s="292"/>
    </row>
    <row r="170" spans="1:3" ht="13.5">
      <c r="A170" s="292"/>
      <c r="B170" s="292"/>
      <c r="C170" s="292"/>
    </row>
    <row r="171" spans="1:3" ht="13.5">
      <c r="A171" s="292"/>
      <c r="B171" s="292"/>
      <c r="C171" s="292"/>
    </row>
    <row r="172" spans="1:3" ht="13.5">
      <c r="A172" s="292"/>
      <c r="B172" s="292"/>
      <c r="C172" s="292"/>
    </row>
    <row r="173" spans="1:3" ht="13.5">
      <c r="A173" s="292"/>
      <c r="B173" s="292"/>
      <c r="C173" s="292"/>
    </row>
    <row r="174" spans="1:3" ht="13.5">
      <c r="A174" s="292"/>
      <c r="B174" s="292"/>
      <c r="C174" s="292"/>
    </row>
    <row r="175" spans="1:3" ht="13.5">
      <c r="A175" s="292"/>
      <c r="B175" s="292"/>
      <c r="C175" s="292"/>
    </row>
    <row r="176" spans="1:3" ht="13.5">
      <c r="A176" s="292"/>
      <c r="B176" s="292"/>
      <c r="C176" s="292"/>
    </row>
    <row r="177" spans="1:3" ht="13.5">
      <c r="A177" s="292"/>
      <c r="B177" s="292"/>
      <c r="C177" s="292"/>
    </row>
    <row r="178" spans="1:3" ht="13.5">
      <c r="A178" s="292"/>
      <c r="B178" s="292"/>
      <c r="C178" s="292"/>
    </row>
    <row r="179" spans="1:3" ht="13.5">
      <c r="A179" s="292"/>
      <c r="B179" s="292"/>
      <c r="C179" s="292"/>
    </row>
    <row r="180" spans="1:3" ht="13.5">
      <c r="A180" s="292"/>
      <c r="B180" s="292"/>
      <c r="C180" s="292"/>
    </row>
    <row r="181" spans="1:3" ht="13.5">
      <c r="A181" s="292"/>
      <c r="B181" s="292"/>
      <c r="C181" s="292"/>
    </row>
    <row r="182" spans="1:3" ht="13.5">
      <c r="A182" s="292"/>
      <c r="B182" s="292"/>
      <c r="C182" s="292"/>
    </row>
    <row r="183" spans="1:3" ht="13.5">
      <c r="A183" s="292"/>
      <c r="B183" s="292"/>
      <c r="C183" s="292"/>
    </row>
    <row r="184" spans="1:3" ht="13.5">
      <c r="A184" s="292"/>
      <c r="B184" s="292"/>
      <c r="C184" s="292"/>
    </row>
    <row r="185" spans="1:3" ht="13.5">
      <c r="A185" s="292"/>
      <c r="B185" s="292"/>
      <c r="C185" s="292"/>
    </row>
    <row r="186" spans="1:3" ht="13.5">
      <c r="A186" s="292"/>
      <c r="B186" s="292"/>
      <c r="C186" s="292"/>
    </row>
    <row r="187" spans="1:3" ht="13.5">
      <c r="A187" s="292"/>
      <c r="B187" s="292"/>
      <c r="C187" s="292"/>
    </row>
    <row r="188" spans="1:3" ht="13.5">
      <c r="A188" s="292"/>
      <c r="B188" s="292"/>
      <c r="C188" s="292"/>
    </row>
    <row r="189" spans="1:3" ht="13.5">
      <c r="A189" s="292"/>
      <c r="B189" s="292"/>
      <c r="C189" s="292"/>
    </row>
    <row r="190" spans="1:3" ht="13.5">
      <c r="A190" s="292"/>
      <c r="B190" s="292"/>
      <c r="C190" s="292"/>
    </row>
    <row r="191" spans="1:3" ht="13.5">
      <c r="A191" s="292"/>
      <c r="B191" s="292"/>
      <c r="C191" s="292"/>
    </row>
    <row r="192" spans="1:3" ht="13.5">
      <c r="A192" s="292"/>
      <c r="B192" s="292"/>
      <c r="C192" s="292"/>
    </row>
    <row r="193" spans="1:3" ht="13.5">
      <c r="A193" s="292"/>
      <c r="B193" s="292"/>
      <c r="C193" s="292"/>
    </row>
    <row r="194" spans="1:3" ht="13.5">
      <c r="A194" s="292"/>
      <c r="B194" s="292"/>
      <c r="C194" s="292"/>
    </row>
    <row r="195" spans="1:3" ht="13.5">
      <c r="A195" s="292"/>
      <c r="B195" s="292"/>
      <c r="C195" s="292"/>
    </row>
    <row r="196" spans="1:3" ht="13.5">
      <c r="A196" s="292"/>
      <c r="B196" s="292"/>
      <c r="C196" s="292"/>
    </row>
    <row r="197" spans="1:3" ht="13.5">
      <c r="A197" s="292"/>
      <c r="B197" s="292"/>
      <c r="C197" s="292"/>
    </row>
    <row r="198" spans="1:3" ht="13.5">
      <c r="A198" s="292"/>
      <c r="B198" s="292"/>
      <c r="C198" s="292"/>
    </row>
    <row r="199" spans="1:3" ht="13.5">
      <c r="A199" s="292"/>
      <c r="B199" s="292"/>
      <c r="C199" s="292"/>
    </row>
    <row r="200" spans="1:3" ht="13.5">
      <c r="A200" s="292"/>
      <c r="B200" s="292"/>
      <c r="C200" s="292"/>
    </row>
    <row r="201" spans="1:3" ht="13.5">
      <c r="A201" s="292"/>
      <c r="B201" s="292"/>
      <c r="C201" s="292"/>
    </row>
    <row r="202" spans="1:3" ht="13.5">
      <c r="A202" s="292"/>
      <c r="B202" s="292"/>
      <c r="C202" s="292"/>
    </row>
    <row r="203" spans="1:3" ht="13.5">
      <c r="A203" s="292"/>
      <c r="B203" s="292"/>
      <c r="C203" s="292"/>
    </row>
    <row r="204" spans="1:3" ht="13.5">
      <c r="A204" s="292"/>
      <c r="B204" s="292"/>
      <c r="C204" s="292"/>
    </row>
  </sheetData>
  <mergeCells count="12">
    <mergeCell ref="A1:R1"/>
    <mergeCell ref="A2:R2"/>
    <mergeCell ref="A3:R3"/>
    <mergeCell ref="D5:D7"/>
    <mergeCell ref="R5:R7"/>
    <mergeCell ref="G6:G7"/>
    <mergeCell ref="A5:C7"/>
    <mergeCell ref="H6:L6"/>
    <mergeCell ref="M6:Q6"/>
    <mergeCell ref="G5:Q5"/>
    <mergeCell ref="F5:F7"/>
    <mergeCell ref="E5:E7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H83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15.625" style="6" customWidth="1"/>
    <col min="2" max="8" width="11.50390625" style="11" customWidth="1"/>
    <col min="9" max="16384" width="9.00390625" style="3" customWidth="1"/>
  </cols>
  <sheetData>
    <row r="1" spans="1:8" s="1" customFormat="1" ht="22.5" customHeight="1">
      <c r="A1" s="592" t="s">
        <v>647</v>
      </c>
      <c r="B1" s="592"/>
      <c r="C1" s="592"/>
      <c r="D1" s="592"/>
      <c r="E1" s="592"/>
      <c r="F1" s="592"/>
      <c r="G1" s="592"/>
      <c r="H1" s="592"/>
    </row>
    <row r="2" spans="1:8" s="5" customFormat="1" ht="22.5" customHeight="1">
      <c r="A2" s="489" t="s">
        <v>664</v>
      </c>
      <c r="B2" s="489"/>
      <c r="C2" s="489"/>
      <c r="D2" s="489"/>
      <c r="E2" s="489"/>
      <c r="F2" s="489"/>
      <c r="G2" s="489"/>
      <c r="H2" s="489"/>
    </row>
    <row r="3" spans="1:8" ht="9" customHeight="1" thickBot="1">
      <c r="A3" s="18"/>
      <c r="B3" s="13"/>
      <c r="C3" s="13"/>
      <c r="D3" s="13"/>
      <c r="E3" s="13"/>
      <c r="F3" s="13"/>
      <c r="G3" s="13"/>
      <c r="H3" s="13"/>
    </row>
    <row r="4" spans="1:8" s="125" customFormat="1" ht="19.5" customHeight="1">
      <c r="A4" s="438" t="s">
        <v>686</v>
      </c>
      <c r="B4" s="534" t="s">
        <v>268</v>
      </c>
      <c r="C4" s="535" t="s">
        <v>711</v>
      </c>
      <c r="D4" s="535"/>
      <c r="E4" s="535"/>
      <c r="F4" s="535"/>
      <c r="G4" s="535"/>
      <c r="H4" s="449" t="s">
        <v>62</v>
      </c>
    </row>
    <row r="5" spans="1:8" s="125" customFormat="1" ht="31.5" customHeight="1">
      <c r="A5" s="439"/>
      <c r="B5" s="535"/>
      <c r="C5" s="118" t="s">
        <v>648</v>
      </c>
      <c r="D5" s="118" t="s">
        <v>58</v>
      </c>
      <c r="E5" s="236" t="s">
        <v>649</v>
      </c>
      <c r="F5" s="118" t="s">
        <v>60</v>
      </c>
      <c r="G5" s="118" t="s">
        <v>61</v>
      </c>
      <c r="H5" s="593"/>
    </row>
    <row r="6" spans="1:8" s="44" customFormat="1" ht="9" customHeight="1">
      <c r="A6" s="51"/>
      <c r="B6" s="52"/>
      <c r="C6" s="52"/>
      <c r="D6" s="52"/>
      <c r="E6" s="52"/>
      <c r="F6" s="52"/>
      <c r="G6" s="52"/>
      <c r="H6" s="52"/>
    </row>
    <row r="7" spans="1:8" s="44" customFormat="1" ht="15.75" customHeight="1">
      <c r="A7" s="55" t="s">
        <v>269</v>
      </c>
      <c r="B7" s="53">
        <f>SUM(B9:B24)</f>
        <v>146483</v>
      </c>
      <c r="C7" s="53">
        <f aca="true" t="shared" si="0" ref="C7:H7">SUM(C9:C24)</f>
        <v>145181</v>
      </c>
      <c r="D7" s="53">
        <f t="shared" si="0"/>
        <v>92408</v>
      </c>
      <c r="E7" s="53">
        <f>SUM(E9:E24)</f>
        <v>4676</v>
      </c>
      <c r="F7" s="53">
        <f>SUM(F9:F24)</f>
        <v>44436</v>
      </c>
      <c r="G7" s="53">
        <f t="shared" si="0"/>
        <v>3661</v>
      </c>
      <c r="H7" s="53">
        <f t="shared" si="0"/>
        <v>1302</v>
      </c>
    </row>
    <row r="8" spans="1:8" s="44" customFormat="1" ht="15.75" customHeight="1">
      <c r="A8" s="55"/>
      <c r="B8" s="53" t="s">
        <v>229</v>
      </c>
      <c r="C8" s="53" t="s">
        <v>12</v>
      </c>
      <c r="D8" s="53"/>
      <c r="E8" s="53"/>
      <c r="F8" s="53"/>
      <c r="G8" s="53"/>
      <c r="H8" s="53"/>
    </row>
    <row r="9" spans="1:8" s="44" customFormat="1" ht="15.75" customHeight="1">
      <c r="A9" s="55" t="s">
        <v>650</v>
      </c>
      <c r="B9" s="53">
        <v>3515</v>
      </c>
      <c r="C9" s="53">
        <v>3005</v>
      </c>
      <c r="D9" s="53">
        <v>15</v>
      </c>
      <c r="E9" s="53">
        <v>11</v>
      </c>
      <c r="F9" s="53">
        <v>2775</v>
      </c>
      <c r="G9" s="53">
        <v>204</v>
      </c>
      <c r="H9" s="53">
        <v>510</v>
      </c>
    </row>
    <row r="10" spans="1:8" s="44" customFormat="1" ht="15.75" customHeight="1">
      <c r="A10" s="55" t="s">
        <v>651</v>
      </c>
      <c r="B10" s="53">
        <v>8649</v>
      </c>
      <c r="C10" s="53">
        <v>8495</v>
      </c>
      <c r="D10" s="53">
        <v>267</v>
      </c>
      <c r="E10" s="53">
        <v>96</v>
      </c>
      <c r="F10" s="53">
        <v>7820</v>
      </c>
      <c r="G10" s="53">
        <v>312</v>
      </c>
      <c r="H10" s="53">
        <v>154</v>
      </c>
    </row>
    <row r="11" spans="1:8" s="44" customFormat="1" ht="15.75" customHeight="1">
      <c r="A11" s="55" t="s">
        <v>652</v>
      </c>
      <c r="B11" s="53">
        <v>11306</v>
      </c>
      <c r="C11" s="53">
        <v>11148</v>
      </c>
      <c r="D11" s="53">
        <v>925</v>
      </c>
      <c r="E11" s="53">
        <v>971</v>
      </c>
      <c r="F11" s="53">
        <v>8883</v>
      </c>
      <c r="G11" s="53">
        <v>369</v>
      </c>
      <c r="H11" s="53">
        <v>158</v>
      </c>
    </row>
    <row r="12" spans="1:8" s="44" customFormat="1" ht="15.75" customHeight="1">
      <c r="A12" s="55" t="s">
        <v>653</v>
      </c>
      <c r="B12" s="53">
        <v>12229</v>
      </c>
      <c r="C12" s="53">
        <v>12116</v>
      </c>
      <c r="D12" s="53">
        <v>1585</v>
      </c>
      <c r="E12" s="53">
        <v>1505</v>
      </c>
      <c r="F12" s="53">
        <v>8525</v>
      </c>
      <c r="G12" s="53">
        <v>501</v>
      </c>
      <c r="H12" s="53">
        <v>113</v>
      </c>
    </row>
    <row r="13" spans="1:8" s="44" customFormat="1" ht="15.75" customHeight="1">
      <c r="A13" s="55" t="s">
        <v>654</v>
      </c>
      <c r="B13" s="53">
        <v>11482</v>
      </c>
      <c r="C13" s="53">
        <v>11401</v>
      </c>
      <c r="D13" s="53">
        <v>2047</v>
      </c>
      <c r="E13" s="53">
        <v>1267</v>
      </c>
      <c r="F13" s="53">
        <v>7338</v>
      </c>
      <c r="G13" s="53">
        <v>749</v>
      </c>
      <c r="H13" s="53">
        <v>81</v>
      </c>
    </row>
    <row r="14" spans="1:8" s="44" customFormat="1" ht="15.75" customHeight="1">
      <c r="A14" s="55"/>
      <c r="B14" s="53" t="s">
        <v>229</v>
      </c>
      <c r="C14" s="53" t="s">
        <v>12</v>
      </c>
      <c r="D14" s="53"/>
      <c r="E14" s="53"/>
      <c r="F14" s="53"/>
      <c r="G14" s="53"/>
      <c r="H14" s="53"/>
    </row>
    <row r="15" spans="1:8" s="44" customFormat="1" ht="15.75" customHeight="1">
      <c r="A15" s="55" t="s">
        <v>655</v>
      </c>
      <c r="B15" s="53">
        <v>9555</v>
      </c>
      <c r="C15" s="53">
        <v>9444</v>
      </c>
      <c r="D15" s="53">
        <v>3784</v>
      </c>
      <c r="E15" s="53">
        <v>733</v>
      </c>
      <c r="F15" s="53">
        <v>4291</v>
      </c>
      <c r="G15" s="53">
        <v>636</v>
      </c>
      <c r="H15" s="53">
        <v>111</v>
      </c>
    </row>
    <row r="16" spans="1:8" s="44" customFormat="1" ht="15.75" customHeight="1">
      <c r="A16" s="55" t="s">
        <v>656</v>
      </c>
      <c r="B16" s="53">
        <v>7630</v>
      </c>
      <c r="C16" s="53">
        <v>7587</v>
      </c>
      <c r="D16" s="53">
        <v>5390</v>
      </c>
      <c r="E16" s="53">
        <v>68</v>
      </c>
      <c r="F16" s="53">
        <v>1776</v>
      </c>
      <c r="G16" s="53">
        <v>353</v>
      </c>
      <c r="H16" s="53">
        <v>43</v>
      </c>
    </row>
    <row r="17" spans="1:8" s="44" customFormat="1" ht="15.75" customHeight="1">
      <c r="A17" s="55" t="s">
        <v>657</v>
      </c>
      <c r="B17" s="53">
        <v>7213</v>
      </c>
      <c r="C17" s="53">
        <v>7155</v>
      </c>
      <c r="D17" s="53">
        <v>5995</v>
      </c>
      <c r="E17" s="53">
        <v>16</v>
      </c>
      <c r="F17" s="53">
        <v>944</v>
      </c>
      <c r="G17" s="53">
        <v>200</v>
      </c>
      <c r="H17" s="53">
        <v>58</v>
      </c>
    </row>
    <row r="18" spans="1:8" s="44" customFormat="1" ht="15.75" customHeight="1">
      <c r="A18" s="55" t="s">
        <v>658</v>
      </c>
      <c r="B18" s="53">
        <v>9577</v>
      </c>
      <c r="C18" s="53">
        <v>9519</v>
      </c>
      <c r="D18" s="53">
        <v>8655</v>
      </c>
      <c r="E18" s="53">
        <v>3</v>
      </c>
      <c r="F18" s="53">
        <v>771</v>
      </c>
      <c r="G18" s="53">
        <v>90</v>
      </c>
      <c r="H18" s="53">
        <v>58</v>
      </c>
    </row>
    <row r="19" spans="1:8" s="44" customFormat="1" ht="15.75" customHeight="1">
      <c r="A19" s="55" t="s">
        <v>659</v>
      </c>
      <c r="B19" s="53">
        <v>15374</v>
      </c>
      <c r="C19" s="53">
        <v>15366</v>
      </c>
      <c r="D19" s="53">
        <v>14707</v>
      </c>
      <c r="E19" s="53">
        <v>6</v>
      </c>
      <c r="F19" s="53">
        <v>561</v>
      </c>
      <c r="G19" s="53">
        <v>92</v>
      </c>
      <c r="H19" s="53">
        <v>8</v>
      </c>
    </row>
    <row r="20" spans="1:8" s="44" customFormat="1" ht="15.75" customHeight="1">
      <c r="A20" s="55"/>
      <c r="B20" s="53" t="s">
        <v>229</v>
      </c>
      <c r="C20" s="53" t="s">
        <v>12</v>
      </c>
      <c r="D20" s="53"/>
      <c r="E20" s="53"/>
      <c r="F20" s="53"/>
      <c r="G20" s="53"/>
      <c r="H20" s="53"/>
    </row>
    <row r="21" spans="1:8" s="44" customFormat="1" ht="15.75" customHeight="1">
      <c r="A21" s="55" t="s">
        <v>660</v>
      </c>
      <c r="B21" s="53">
        <v>20218</v>
      </c>
      <c r="C21" s="53">
        <v>20213</v>
      </c>
      <c r="D21" s="53">
        <v>19703</v>
      </c>
      <c r="E21" s="53" t="s">
        <v>19</v>
      </c>
      <c r="F21" s="53">
        <v>443</v>
      </c>
      <c r="G21" s="53">
        <v>67</v>
      </c>
      <c r="H21" s="53">
        <v>5</v>
      </c>
    </row>
    <row r="22" spans="1:8" s="44" customFormat="1" ht="15.75" customHeight="1">
      <c r="A22" s="55" t="s">
        <v>661</v>
      </c>
      <c r="B22" s="53">
        <v>18681</v>
      </c>
      <c r="C22" s="53">
        <v>18680</v>
      </c>
      <c r="D22" s="53">
        <v>18364</v>
      </c>
      <c r="E22" s="53" t="s">
        <v>19</v>
      </c>
      <c r="F22" s="53">
        <v>264</v>
      </c>
      <c r="G22" s="53">
        <v>52</v>
      </c>
      <c r="H22" s="53">
        <v>1</v>
      </c>
    </row>
    <row r="23" spans="1:8" s="44" customFormat="1" ht="15.75" customHeight="1">
      <c r="A23" s="55" t="s">
        <v>662</v>
      </c>
      <c r="B23" s="53">
        <v>6224</v>
      </c>
      <c r="C23" s="53">
        <v>6222</v>
      </c>
      <c r="D23" s="53">
        <v>6167</v>
      </c>
      <c r="E23" s="53" t="s">
        <v>19</v>
      </c>
      <c r="F23" s="53">
        <v>39</v>
      </c>
      <c r="G23" s="53">
        <v>16</v>
      </c>
      <c r="H23" s="53">
        <v>2</v>
      </c>
    </row>
    <row r="24" spans="1:8" s="44" customFormat="1" ht="15.75" customHeight="1">
      <c r="A24" s="55" t="s">
        <v>663</v>
      </c>
      <c r="B24" s="53">
        <v>4830</v>
      </c>
      <c r="C24" s="53">
        <v>4830</v>
      </c>
      <c r="D24" s="53">
        <v>4804</v>
      </c>
      <c r="E24" s="53" t="s">
        <v>19</v>
      </c>
      <c r="F24" s="53">
        <v>6</v>
      </c>
      <c r="G24" s="53">
        <v>20</v>
      </c>
      <c r="H24" s="53" t="s">
        <v>19</v>
      </c>
    </row>
    <row r="25" spans="1:8" s="44" customFormat="1" ht="15.75" customHeight="1">
      <c r="A25" s="55" t="s">
        <v>13</v>
      </c>
      <c r="B25" s="53"/>
      <c r="C25" s="53"/>
      <c r="D25" s="53"/>
      <c r="E25" s="53"/>
      <c r="F25" s="53"/>
      <c r="G25" s="53"/>
      <c r="H25" s="53"/>
    </row>
    <row r="26" spans="1:8" s="44" customFormat="1" ht="15.75" customHeight="1">
      <c r="A26" s="55" t="s">
        <v>270</v>
      </c>
      <c r="B26" s="53">
        <f>SUM(B28:B43)</f>
        <v>390077</v>
      </c>
      <c r="C26" s="53">
        <f aca="true" t="shared" si="1" ref="C26:H26">SUM(C28:C43)</f>
        <v>387623</v>
      </c>
      <c r="D26" s="53">
        <f t="shared" si="1"/>
        <v>283820</v>
      </c>
      <c r="E26" s="53">
        <f t="shared" si="1"/>
        <v>10875</v>
      </c>
      <c r="F26" s="53">
        <f t="shared" si="1"/>
        <v>84575</v>
      </c>
      <c r="G26" s="53">
        <f t="shared" si="1"/>
        <v>8353</v>
      </c>
      <c r="H26" s="53">
        <f t="shared" si="1"/>
        <v>2454</v>
      </c>
    </row>
    <row r="27" spans="1:8" s="44" customFormat="1" ht="15.75" customHeight="1">
      <c r="A27" s="55"/>
      <c r="B27" s="53" t="s">
        <v>12</v>
      </c>
      <c r="C27" s="53" t="s">
        <v>12</v>
      </c>
      <c r="D27" s="53"/>
      <c r="E27" s="53"/>
      <c r="F27" s="53"/>
      <c r="G27" s="53"/>
      <c r="H27" s="53"/>
    </row>
    <row r="28" spans="1:8" s="44" customFormat="1" ht="15.75" customHeight="1">
      <c r="A28" s="55" t="s">
        <v>650</v>
      </c>
      <c r="B28" s="53">
        <v>3821</v>
      </c>
      <c r="C28" s="53">
        <v>3280</v>
      </c>
      <c r="D28" s="53">
        <v>25</v>
      </c>
      <c r="E28" s="53">
        <v>24</v>
      </c>
      <c r="F28" s="53">
        <v>3016</v>
      </c>
      <c r="G28" s="53">
        <v>215</v>
      </c>
      <c r="H28" s="53">
        <v>541</v>
      </c>
    </row>
    <row r="29" spans="1:8" s="44" customFormat="1" ht="15.75" customHeight="1">
      <c r="A29" s="55" t="s">
        <v>651</v>
      </c>
      <c r="B29" s="53">
        <v>10362</v>
      </c>
      <c r="C29" s="53">
        <v>10154</v>
      </c>
      <c r="D29" s="53">
        <v>602</v>
      </c>
      <c r="E29" s="53">
        <v>178</v>
      </c>
      <c r="F29" s="53">
        <v>9034</v>
      </c>
      <c r="G29" s="53">
        <v>340</v>
      </c>
      <c r="H29" s="53">
        <v>208</v>
      </c>
    </row>
    <row r="30" spans="1:8" s="44" customFormat="1" ht="15.75" customHeight="1">
      <c r="A30" s="55" t="s">
        <v>652</v>
      </c>
      <c r="B30" s="53">
        <v>18911</v>
      </c>
      <c r="C30" s="53">
        <v>18625</v>
      </c>
      <c r="D30" s="53">
        <v>2048</v>
      </c>
      <c r="E30" s="53">
        <v>1796</v>
      </c>
      <c r="F30" s="53">
        <v>14184</v>
      </c>
      <c r="G30" s="53">
        <v>597</v>
      </c>
      <c r="H30" s="53">
        <v>286</v>
      </c>
    </row>
    <row r="31" spans="1:8" s="44" customFormat="1" ht="15.75" customHeight="1">
      <c r="A31" s="55" t="s">
        <v>653</v>
      </c>
      <c r="B31" s="53">
        <v>25599</v>
      </c>
      <c r="C31" s="53">
        <v>25317</v>
      </c>
      <c r="D31" s="53">
        <v>3636</v>
      </c>
      <c r="E31" s="53">
        <v>3503</v>
      </c>
      <c r="F31" s="53">
        <v>17077</v>
      </c>
      <c r="G31" s="53">
        <v>1101</v>
      </c>
      <c r="H31" s="53">
        <v>282</v>
      </c>
    </row>
    <row r="32" spans="1:8" s="44" customFormat="1" ht="15.75" customHeight="1">
      <c r="A32" s="55" t="s">
        <v>654</v>
      </c>
      <c r="B32" s="53">
        <v>27563</v>
      </c>
      <c r="C32" s="53">
        <v>27333</v>
      </c>
      <c r="D32" s="53">
        <v>4955</v>
      </c>
      <c r="E32" s="53">
        <v>3106</v>
      </c>
      <c r="F32" s="53">
        <v>17361</v>
      </c>
      <c r="G32" s="53">
        <v>1911</v>
      </c>
      <c r="H32" s="53">
        <v>230</v>
      </c>
    </row>
    <row r="33" spans="1:8" s="44" customFormat="1" ht="15.75" customHeight="1">
      <c r="A33" s="55"/>
      <c r="B33" s="53" t="s">
        <v>12</v>
      </c>
      <c r="C33" s="53" t="s">
        <v>12</v>
      </c>
      <c r="D33" s="53"/>
      <c r="E33" s="53"/>
      <c r="F33" s="53"/>
      <c r="G33" s="53"/>
      <c r="H33" s="53"/>
    </row>
    <row r="34" spans="1:8" s="44" customFormat="1" ht="15.75" customHeight="1">
      <c r="A34" s="55" t="s">
        <v>655</v>
      </c>
      <c r="B34" s="53">
        <v>23879</v>
      </c>
      <c r="C34" s="53">
        <v>23535</v>
      </c>
      <c r="D34" s="53">
        <v>9224</v>
      </c>
      <c r="E34" s="53">
        <v>2004</v>
      </c>
      <c r="F34" s="53">
        <v>10684</v>
      </c>
      <c r="G34" s="53">
        <v>1623</v>
      </c>
      <c r="H34" s="53">
        <v>344</v>
      </c>
    </row>
    <row r="35" spans="1:8" s="44" customFormat="1" ht="15.75" customHeight="1">
      <c r="A35" s="55" t="s">
        <v>656</v>
      </c>
      <c r="B35" s="53">
        <v>19758</v>
      </c>
      <c r="C35" s="53">
        <v>19634</v>
      </c>
      <c r="D35" s="53">
        <v>13782</v>
      </c>
      <c r="E35" s="53">
        <v>207</v>
      </c>
      <c r="F35" s="53">
        <v>4660</v>
      </c>
      <c r="G35" s="53">
        <v>985</v>
      </c>
      <c r="H35" s="53">
        <v>124</v>
      </c>
    </row>
    <row r="36" spans="1:8" s="44" customFormat="1" ht="15.75" customHeight="1">
      <c r="A36" s="55" t="s">
        <v>657</v>
      </c>
      <c r="B36" s="53">
        <v>19020</v>
      </c>
      <c r="C36" s="53">
        <v>18833</v>
      </c>
      <c r="D36" s="53">
        <v>15695</v>
      </c>
      <c r="E36" s="53">
        <v>36</v>
      </c>
      <c r="F36" s="53">
        <v>2547</v>
      </c>
      <c r="G36" s="53">
        <v>555</v>
      </c>
      <c r="H36" s="53">
        <v>187</v>
      </c>
    </row>
    <row r="37" spans="1:8" s="44" customFormat="1" ht="15.75" customHeight="1">
      <c r="A37" s="55" t="s">
        <v>658</v>
      </c>
      <c r="B37" s="53">
        <v>26215</v>
      </c>
      <c r="C37" s="53">
        <v>26027</v>
      </c>
      <c r="D37" s="53">
        <v>23670</v>
      </c>
      <c r="E37" s="53">
        <v>6</v>
      </c>
      <c r="F37" s="53">
        <v>2102</v>
      </c>
      <c r="G37" s="53">
        <v>249</v>
      </c>
      <c r="H37" s="53">
        <v>188</v>
      </c>
    </row>
    <row r="38" spans="1:8" s="44" customFormat="1" ht="15.75" customHeight="1">
      <c r="A38" s="55" t="s">
        <v>659</v>
      </c>
      <c r="B38" s="53">
        <v>45329</v>
      </c>
      <c r="C38" s="53">
        <v>45298</v>
      </c>
      <c r="D38" s="53">
        <v>43318</v>
      </c>
      <c r="E38" s="53">
        <v>15</v>
      </c>
      <c r="F38" s="53">
        <v>1674</v>
      </c>
      <c r="G38" s="53">
        <v>291</v>
      </c>
      <c r="H38" s="53">
        <v>31</v>
      </c>
    </row>
    <row r="39" spans="1:8" s="44" customFormat="1" ht="15.75" customHeight="1">
      <c r="A39" s="55"/>
      <c r="B39" s="53" t="s">
        <v>12</v>
      </c>
      <c r="C39" s="53" t="s">
        <v>12</v>
      </c>
      <c r="D39" s="53"/>
      <c r="E39" s="53"/>
      <c r="F39" s="53"/>
      <c r="G39" s="53"/>
      <c r="H39" s="53"/>
    </row>
    <row r="40" spans="1:8" s="44" customFormat="1" ht="15.75" customHeight="1">
      <c r="A40" s="55" t="s">
        <v>660</v>
      </c>
      <c r="B40" s="53">
        <v>63489</v>
      </c>
      <c r="C40" s="53">
        <v>63465</v>
      </c>
      <c r="D40" s="53">
        <v>61977</v>
      </c>
      <c r="E40" s="53" t="s">
        <v>19</v>
      </c>
      <c r="F40" s="53">
        <v>1280</v>
      </c>
      <c r="G40" s="53">
        <v>208</v>
      </c>
      <c r="H40" s="53">
        <v>24</v>
      </c>
    </row>
    <row r="41" spans="1:8" s="44" customFormat="1" ht="15.75" customHeight="1">
      <c r="A41" s="55" t="s">
        <v>661</v>
      </c>
      <c r="B41" s="53">
        <v>64437</v>
      </c>
      <c r="C41" s="53">
        <v>64434</v>
      </c>
      <c r="D41" s="53">
        <v>63479</v>
      </c>
      <c r="E41" s="53" t="s">
        <v>19</v>
      </c>
      <c r="F41" s="53">
        <v>793</v>
      </c>
      <c r="G41" s="53">
        <v>162</v>
      </c>
      <c r="H41" s="53">
        <v>3</v>
      </c>
    </row>
    <row r="42" spans="1:8" s="44" customFormat="1" ht="15.75" customHeight="1">
      <c r="A42" s="55" t="s">
        <v>662</v>
      </c>
      <c r="B42" s="53">
        <v>23123</v>
      </c>
      <c r="C42" s="53">
        <v>23117</v>
      </c>
      <c r="D42" s="53">
        <v>22938</v>
      </c>
      <c r="E42" s="53" t="s">
        <v>19</v>
      </c>
      <c r="F42" s="53">
        <v>145</v>
      </c>
      <c r="G42" s="53">
        <v>34</v>
      </c>
      <c r="H42" s="53">
        <v>6</v>
      </c>
    </row>
    <row r="43" spans="1:8" s="44" customFormat="1" ht="15.75" customHeight="1">
      <c r="A43" s="55" t="s">
        <v>663</v>
      </c>
      <c r="B43" s="53">
        <v>18571</v>
      </c>
      <c r="C43" s="53">
        <v>18571</v>
      </c>
      <c r="D43" s="53">
        <v>18471</v>
      </c>
      <c r="E43" s="53" t="s">
        <v>19</v>
      </c>
      <c r="F43" s="53">
        <v>18</v>
      </c>
      <c r="G43" s="53">
        <v>82</v>
      </c>
      <c r="H43" s="53" t="s">
        <v>19</v>
      </c>
    </row>
    <row r="44" spans="1:8" s="44" customFormat="1" ht="9" customHeight="1" thickBot="1">
      <c r="A44" s="65" t="s">
        <v>13</v>
      </c>
      <c r="B44" s="60"/>
      <c r="C44" s="60"/>
      <c r="D44" s="60"/>
      <c r="E44" s="60"/>
      <c r="F44" s="60"/>
      <c r="G44" s="60"/>
      <c r="H44" s="60"/>
    </row>
    <row r="45" spans="1:8" s="44" customFormat="1" ht="13.5">
      <c r="A45" s="54"/>
      <c r="B45" s="52"/>
      <c r="C45" s="52"/>
      <c r="D45" s="52"/>
      <c r="E45" s="52"/>
      <c r="F45" s="52"/>
      <c r="G45" s="52"/>
      <c r="H45" s="52"/>
    </row>
    <row r="46" spans="1:8" s="44" customFormat="1" ht="13.5">
      <c r="A46" s="54"/>
      <c r="B46" s="52"/>
      <c r="C46" s="52"/>
      <c r="D46" s="52"/>
      <c r="E46" s="52"/>
      <c r="F46" s="52"/>
      <c r="G46" s="52"/>
      <c r="H46" s="52"/>
    </row>
    <row r="47" spans="1:8" s="44" customFormat="1" ht="13.5">
      <c r="A47" s="54"/>
      <c r="B47" s="52"/>
      <c r="C47" s="52"/>
      <c r="D47" s="52"/>
      <c r="E47" s="52"/>
      <c r="F47" s="52"/>
      <c r="G47" s="52"/>
      <c r="H47" s="52"/>
    </row>
    <row r="48" spans="1:8" s="44" customFormat="1" ht="13.5">
      <c r="A48" s="54"/>
      <c r="B48" s="52"/>
      <c r="C48" s="52"/>
      <c r="D48" s="52"/>
      <c r="E48" s="52"/>
      <c r="F48" s="52"/>
      <c r="G48" s="52"/>
      <c r="H48" s="52"/>
    </row>
    <row r="49" spans="1:8" s="44" customFormat="1" ht="13.5">
      <c r="A49" s="54"/>
      <c r="B49" s="52"/>
      <c r="C49" s="52"/>
      <c r="D49" s="52"/>
      <c r="E49" s="52"/>
      <c r="F49" s="52"/>
      <c r="G49" s="52"/>
      <c r="H49" s="52"/>
    </row>
    <row r="50" spans="1:8" s="44" customFormat="1" ht="13.5">
      <c r="A50" s="54"/>
      <c r="B50" s="52"/>
      <c r="C50" s="52"/>
      <c r="D50" s="52"/>
      <c r="E50" s="52"/>
      <c r="F50" s="52"/>
      <c r="G50" s="52"/>
      <c r="H50" s="52"/>
    </row>
    <row r="51" spans="1:8" s="44" customFormat="1" ht="13.5">
      <c r="A51" s="54"/>
      <c r="B51" s="52"/>
      <c r="C51" s="52"/>
      <c r="D51" s="52"/>
      <c r="E51" s="52"/>
      <c r="F51" s="52"/>
      <c r="G51" s="52"/>
      <c r="H51" s="52"/>
    </row>
    <row r="52" spans="1:8" s="44" customFormat="1" ht="13.5">
      <c r="A52" s="54"/>
      <c r="B52" s="52"/>
      <c r="C52" s="52"/>
      <c r="D52" s="52"/>
      <c r="E52" s="52"/>
      <c r="F52" s="52"/>
      <c r="G52" s="52"/>
      <c r="H52" s="52"/>
    </row>
    <row r="53" spans="1:8" s="44" customFormat="1" ht="13.5">
      <c r="A53" s="54"/>
      <c r="B53" s="52"/>
      <c r="C53" s="52"/>
      <c r="D53" s="52"/>
      <c r="E53" s="52"/>
      <c r="F53" s="52"/>
      <c r="G53" s="52"/>
      <c r="H53" s="52"/>
    </row>
    <row r="54" spans="1:8" s="44" customFormat="1" ht="13.5">
      <c r="A54" s="54"/>
      <c r="B54" s="52"/>
      <c r="C54" s="52"/>
      <c r="D54" s="52"/>
      <c r="E54" s="52"/>
      <c r="F54" s="52"/>
      <c r="G54" s="52"/>
      <c r="H54" s="52"/>
    </row>
    <row r="55" spans="1:8" s="44" customFormat="1" ht="13.5">
      <c r="A55" s="54"/>
      <c r="B55" s="52"/>
      <c r="C55" s="52"/>
      <c r="D55" s="52"/>
      <c r="E55" s="52"/>
      <c r="F55" s="52"/>
      <c r="G55" s="52"/>
      <c r="H55" s="52"/>
    </row>
    <row r="56" spans="1:8" s="44" customFormat="1" ht="13.5">
      <c r="A56" s="54"/>
      <c r="B56" s="52"/>
      <c r="C56" s="52"/>
      <c r="D56" s="52"/>
      <c r="E56" s="52"/>
      <c r="F56" s="52"/>
      <c r="G56" s="52"/>
      <c r="H56" s="52"/>
    </row>
    <row r="57" spans="1:8" s="44" customFormat="1" ht="13.5">
      <c r="A57" s="54"/>
      <c r="B57" s="52"/>
      <c r="C57" s="52"/>
      <c r="D57" s="52"/>
      <c r="E57" s="52"/>
      <c r="F57" s="52"/>
      <c r="G57" s="52"/>
      <c r="H57" s="52"/>
    </row>
    <row r="58" spans="1:8" s="44" customFormat="1" ht="13.5">
      <c r="A58" s="54"/>
      <c r="B58" s="52"/>
      <c r="C58" s="52"/>
      <c r="D58" s="52"/>
      <c r="E58" s="52"/>
      <c r="F58" s="52"/>
      <c r="G58" s="52"/>
      <c r="H58" s="52"/>
    </row>
    <row r="59" spans="1:8" s="44" customFormat="1" ht="13.5">
      <c r="A59" s="54"/>
      <c r="B59" s="52"/>
      <c r="C59" s="52"/>
      <c r="D59" s="52"/>
      <c r="E59" s="52"/>
      <c r="F59" s="52"/>
      <c r="G59" s="52"/>
      <c r="H59" s="52"/>
    </row>
    <row r="60" spans="1:8" s="44" customFormat="1" ht="13.5">
      <c r="A60" s="54"/>
      <c r="B60" s="52"/>
      <c r="C60" s="52"/>
      <c r="D60" s="52"/>
      <c r="E60" s="52"/>
      <c r="F60" s="52"/>
      <c r="G60" s="52"/>
      <c r="H60" s="52"/>
    </row>
    <row r="61" spans="1:8" s="44" customFormat="1" ht="13.5">
      <c r="A61" s="54"/>
      <c r="B61" s="52"/>
      <c r="C61" s="52"/>
      <c r="D61" s="52"/>
      <c r="E61" s="52"/>
      <c r="F61" s="52"/>
      <c r="G61" s="52"/>
      <c r="H61" s="52"/>
    </row>
    <row r="62" spans="1:8" s="44" customFormat="1" ht="13.5">
      <c r="A62" s="54"/>
      <c r="B62" s="52"/>
      <c r="C62" s="52"/>
      <c r="D62" s="52"/>
      <c r="E62" s="52"/>
      <c r="F62" s="52"/>
      <c r="G62" s="52"/>
      <c r="H62" s="52"/>
    </row>
    <row r="63" spans="1:8" s="44" customFormat="1" ht="13.5">
      <c r="A63" s="54"/>
      <c r="B63" s="52"/>
      <c r="C63" s="52"/>
      <c r="D63" s="52"/>
      <c r="E63" s="52"/>
      <c r="F63" s="52"/>
      <c r="G63" s="52"/>
      <c r="H63" s="52"/>
    </row>
    <row r="64" spans="1:8" s="44" customFormat="1" ht="13.5">
      <c r="A64" s="54"/>
      <c r="B64" s="52"/>
      <c r="C64" s="52"/>
      <c r="D64" s="52"/>
      <c r="E64" s="52"/>
      <c r="F64" s="52"/>
      <c r="G64" s="52"/>
      <c r="H64" s="52"/>
    </row>
    <row r="65" spans="1:8" s="44" customFormat="1" ht="13.5">
      <c r="A65" s="54"/>
      <c r="B65" s="52"/>
      <c r="C65" s="52"/>
      <c r="D65" s="52"/>
      <c r="E65" s="52"/>
      <c r="F65" s="52"/>
      <c r="G65" s="52"/>
      <c r="H65" s="52"/>
    </row>
    <row r="66" spans="1:8" s="44" customFormat="1" ht="13.5">
      <c r="A66" s="54"/>
      <c r="B66" s="52"/>
      <c r="C66" s="52"/>
      <c r="D66" s="52"/>
      <c r="E66" s="52"/>
      <c r="F66" s="52"/>
      <c r="G66" s="52"/>
      <c r="H66" s="52"/>
    </row>
    <row r="67" spans="1:8" s="44" customFormat="1" ht="13.5">
      <c r="A67" s="54"/>
      <c r="B67" s="52"/>
      <c r="C67" s="52"/>
      <c r="D67" s="52"/>
      <c r="E67" s="52"/>
      <c r="F67" s="52"/>
      <c r="G67" s="52"/>
      <c r="H67" s="52"/>
    </row>
    <row r="68" spans="1:8" s="44" customFormat="1" ht="13.5">
      <c r="A68" s="54"/>
      <c r="B68" s="52"/>
      <c r="C68" s="52"/>
      <c r="D68" s="52"/>
      <c r="E68" s="52"/>
      <c r="F68" s="52"/>
      <c r="G68" s="52"/>
      <c r="H68" s="52"/>
    </row>
    <row r="69" spans="1:8" s="44" customFormat="1" ht="13.5">
      <c r="A69" s="54"/>
      <c r="B69" s="52"/>
      <c r="C69" s="52"/>
      <c r="D69" s="52"/>
      <c r="E69" s="52"/>
      <c r="F69" s="52"/>
      <c r="G69" s="52"/>
      <c r="H69" s="52"/>
    </row>
    <row r="70" spans="1:8" s="44" customFormat="1" ht="13.5">
      <c r="A70" s="54"/>
      <c r="B70" s="52"/>
      <c r="C70" s="52"/>
      <c r="D70" s="52"/>
      <c r="E70" s="52"/>
      <c r="F70" s="52"/>
      <c r="G70" s="52"/>
      <c r="H70" s="52"/>
    </row>
    <row r="71" spans="1:8" s="44" customFormat="1" ht="13.5">
      <c r="A71" s="54"/>
      <c r="B71" s="52"/>
      <c r="C71" s="52"/>
      <c r="D71" s="52"/>
      <c r="E71" s="52"/>
      <c r="F71" s="52"/>
      <c r="G71" s="52"/>
      <c r="H71" s="52"/>
    </row>
    <row r="72" spans="1:8" s="44" customFormat="1" ht="13.5">
      <c r="A72" s="54"/>
      <c r="B72" s="52"/>
      <c r="C72" s="52"/>
      <c r="D72" s="52"/>
      <c r="E72" s="52"/>
      <c r="F72" s="52"/>
      <c r="G72" s="52"/>
      <c r="H72" s="52"/>
    </row>
    <row r="73" spans="1:8" s="44" customFormat="1" ht="13.5">
      <c r="A73" s="54"/>
      <c r="B73" s="52"/>
      <c r="C73" s="52"/>
      <c r="D73" s="52"/>
      <c r="E73" s="52"/>
      <c r="F73" s="52"/>
      <c r="G73" s="52"/>
      <c r="H73" s="52"/>
    </row>
    <row r="74" spans="1:8" s="44" customFormat="1" ht="13.5">
      <c r="A74" s="54"/>
      <c r="B74" s="52"/>
      <c r="C74" s="52"/>
      <c r="D74" s="52"/>
      <c r="E74" s="52"/>
      <c r="F74" s="52"/>
      <c r="G74" s="52"/>
      <c r="H74" s="52"/>
    </row>
    <row r="75" spans="1:8" s="44" customFormat="1" ht="13.5">
      <c r="A75" s="54"/>
      <c r="B75" s="52"/>
      <c r="C75" s="52"/>
      <c r="D75" s="52"/>
      <c r="E75" s="52"/>
      <c r="F75" s="52"/>
      <c r="G75" s="52"/>
      <c r="H75" s="52"/>
    </row>
    <row r="76" spans="1:8" s="44" customFormat="1" ht="13.5">
      <c r="A76" s="54"/>
      <c r="B76" s="52"/>
      <c r="C76" s="52"/>
      <c r="D76" s="52"/>
      <c r="E76" s="52"/>
      <c r="F76" s="52"/>
      <c r="G76" s="52"/>
      <c r="H76" s="52"/>
    </row>
    <row r="77" spans="1:8" s="44" customFormat="1" ht="13.5">
      <c r="A77" s="54"/>
      <c r="B77" s="52"/>
      <c r="C77" s="52"/>
      <c r="D77" s="52"/>
      <c r="E77" s="52"/>
      <c r="F77" s="52"/>
      <c r="G77" s="52"/>
      <c r="H77" s="52"/>
    </row>
    <row r="78" spans="1:8" s="44" customFormat="1" ht="13.5">
      <c r="A78" s="54"/>
      <c r="B78" s="52"/>
      <c r="C78" s="52"/>
      <c r="D78" s="52"/>
      <c r="E78" s="52"/>
      <c r="F78" s="52"/>
      <c r="G78" s="52"/>
      <c r="H78" s="52"/>
    </row>
    <row r="79" spans="1:8" s="44" customFormat="1" ht="13.5">
      <c r="A79" s="54"/>
      <c r="B79" s="52"/>
      <c r="C79" s="52"/>
      <c r="D79" s="52"/>
      <c r="E79" s="52"/>
      <c r="F79" s="52"/>
      <c r="G79" s="52"/>
      <c r="H79" s="52"/>
    </row>
    <row r="80" spans="1:8" s="44" customFormat="1" ht="13.5">
      <c r="A80" s="54"/>
      <c r="B80" s="52"/>
      <c r="C80" s="52"/>
      <c r="D80" s="52"/>
      <c r="E80" s="52"/>
      <c r="F80" s="52"/>
      <c r="G80" s="52"/>
      <c r="H80" s="52"/>
    </row>
    <row r="81" spans="1:8" s="44" customFormat="1" ht="13.5">
      <c r="A81" s="54"/>
      <c r="B81" s="52"/>
      <c r="C81" s="52"/>
      <c r="D81" s="52"/>
      <c r="E81" s="52"/>
      <c r="F81" s="52"/>
      <c r="G81" s="52"/>
      <c r="H81" s="52"/>
    </row>
    <row r="82" spans="1:8" s="44" customFormat="1" ht="13.5">
      <c r="A82" s="54"/>
      <c r="B82" s="52"/>
      <c r="C82" s="52"/>
      <c r="D82" s="52"/>
      <c r="E82" s="52"/>
      <c r="F82" s="52"/>
      <c r="G82" s="52"/>
      <c r="H82" s="52"/>
    </row>
    <row r="83" spans="1:8" s="44" customFormat="1" ht="13.5">
      <c r="A83" s="54"/>
      <c r="B83" s="52"/>
      <c r="C83" s="52"/>
      <c r="D83" s="52"/>
      <c r="E83" s="52"/>
      <c r="F83" s="52"/>
      <c r="G83" s="52"/>
      <c r="H83" s="52"/>
    </row>
  </sheetData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A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7" s="29" customFormat="1" ht="24" customHeight="1">
      <c r="A1" s="501" t="s">
        <v>631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28"/>
      <c r="W1" s="28"/>
      <c r="X1" s="28"/>
      <c r="Y1" s="28"/>
      <c r="Z1" s="28"/>
      <c r="AA1" s="28"/>
    </row>
    <row r="2" spans="1:27" s="44" customFormat="1" ht="12" customHeight="1" thickBot="1">
      <c r="A2" s="61"/>
      <c r="B2" s="60"/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8"/>
      <c r="W2" s="68"/>
      <c r="X2" s="54"/>
      <c r="Y2" s="54"/>
      <c r="Z2" s="54"/>
      <c r="AA2" s="54"/>
    </row>
    <row r="3" spans="1:27" s="44" customFormat="1" ht="19.5" customHeight="1">
      <c r="A3" s="493" t="s">
        <v>690</v>
      </c>
      <c r="B3" s="492" t="s">
        <v>69</v>
      </c>
      <c r="C3" s="478"/>
      <c r="D3" s="478"/>
      <c r="E3" s="478"/>
      <c r="F3" s="478"/>
      <c r="G3" s="478"/>
      <c r="H3" s="478"/>
      <c r="I3" s="478"/>
      <c r="J3" s="478"/>
      <c r="K3" s="479"/>
      <c r="L3" s="495" t="s">
        <v>710</v>
      </c>
      <c r="M3" s="496"/>
      <c r="N3" s="496"/>
      <c r="O3" s="496"/>
      <c r="P3" s="496"/>
      <c r="Q3" s="496"/>
      <c r="R3" s="496"/>
      <c r="S3" s="496"/>
      <c r="T3" s="496"/>
      <c r="U3" s="496"/>
      <c r="V3" s="68"/>
      <c r="W3" s="68"/>
      <c r="X3" s="54"/>
      <c r="Y3" s="54"/>
      <c r="Z3" s="54"/>
      <c r="AA3" s="54"/>
    </row>
    <row r="4" spans="1:27" s="44" customFormat="1" ht="19.5" customHeight="1">
      <c r="A4" s="469"/>
      <c r="B4" s="513" t="s">
        <v>70</v>
      </c>
      <c r="C4" s="530"/>
      <c r="D4" s="530"/>
      <c r="E4" s="530"/>
      <c r="F4" s="557"/>
      <c r="G4" s="546" t="s">
        <v>632</v>
      </c>
      <c r="H4" s="469"/>
      <c r="I4" s="469"/>
      <c r="J4" s="469"/>
      <c r="K4" s="485"/>
      <c r="L4" s="546" t="s">
        <v>70</v>
      </c>
      <c r="M4" s="469"/>
      <c r="N4" s="469"/>
      <c r="O4" s="469"/>
      <c r="P4" s="485"/>
      <c r="Q4" s="546" t="s">
        <v>71</v>
      </c>
      <c r="R4" s="469"/>
      <c r="S4" s="469"/>
      <c r="T4" s="469"/>
      <c r="U4" s="469"/>
      <c r="V4" s="68"/>
      <c r="W4" s="68"/>
      <c r="X4" s="54"/>
      <c r="Y4" s="54"/>
      <c r="Z4" s="54"/>
      <c r="AA4" s="54"/>
    </row>
    <row r="5" spans="1:27" s="44" customFormat="1" ht="6" customHeight="1">
      <c r="A5" s="47"/>
      <c r="B5" s="53"/>
      <c r="C5" s="53"/>
      <c r="D5" s="53"/>
      <c r="E5" s="53"/>
      <c r="F5" s="53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54"/>
      <c r="V5" s="68"/>
      <c r="W5" s="68"/>
      <c r="X5" s="54"/>
      <c r="Y5" s="54"/>
      <c r="Z5" s="54"/>
      <c r="AA5" s="54"/>
    </row>
    <row r="6" spans="1:27" s="44" customFormat="1" ht="19.5" customHeight="1">
      <c r="A6" s="55" t="s">
        <v>271</v>
      </c>
      <c r="B6" s="440">
        <v>203506</v>
      </c>
      <c r="C6" s="459"/>
      <c r="D6" s="459"/>
      <c r="E6" s="213" t="s">
        <v>371</v>
      </c>
      <c r="F6" s="54"/>
      <c r="G6" s="542">
        <v>15.9</v>
      </c>
      <c r="H6" s="542"/>
      <c r="I6" s="542"/>
      <c r="J6" s="212" t="s">
        <v>633</v>
      </c>
      <c r="K6" s="54"/>
      <c r="L6" s="594">
        <v>65.1</v>
      </c>
      <c r="M6" s="594"/>
      <c r="N6" s="594"/>
      <c r="O6" s="213" t="s">
        <v>371</v>
      </c>
      <c r="P6" s="54"/>
      <c r="Q6" s="594">
        <v>8.2</v>
      </c>
      <c r="R6" s="594"/>
      <c r="S6" s="594"/>
      <c r="T6" s="212" t="s">
        <v>633</v>
      </c>
      <c r="U6" s="54"/>
      <c r="V6" s="68"/>
      <c r="W6" s="68"/>
      <c r="X6" s="54"/>
      <c r="Y6" s="54"/>
      <c r="Z6" s="54"/>
      <c r="AA6" s="54"/>
    </row>
    <row r="7" spans="1:27" s="44" customFormat="1" ht="19.5" customHeight="1">
      <c r="A7" s="85" t="s">
        <v>634</v>
      </c>
      <c r="B7" s="440">
        <v>239099</v>
      </c>
      <c r="C7" s="459"/>
      <c r="D7" s="459"/>
      <c r="E7" s="40"/>
      <c r="F7" s="52"/>
      <c r="G7" s="542">
        <v>20.4</v>
      </c>
      <c r="H7" s="542"/>
      <c r="I7" s="542"/>
      <c r="J7" s="211"/>
      <c r="K7" s="219"/>
      <c r="L7" s="594">
        <v>66.8</v>
      </c>
      <c r="M7" s="594"/>
      <c r="N7" s="594"/>
      <c r="O7" s="211"/>
      <c r="P7" s="219"/>
      <c r="Q7" s="594">
        <v>10.5</v>
      </c>
      <c r="R7" s="594"/>
      <c r="S7" s="594"/>
      <c r="T7" s="211"/>
      <c r="U7" s="54"/>
      <c r="V7" s="68"/>
      <c r="W7" s="68"/>
      <c r="X7" s="54"/>
      <c r="Y7" s="54"/>
      <c r="Z7" s="54"/>
      <c r="AA7" s="54"/>
    </row>
    <row r="8" spans="1:27" s="44" customFormat="1" ht="19.5" customHeight="1">
      <c r="A8" s="85" t="s">
        <v>635</v>
      </c>
      <c r="B8" s="440">
        <v>263910</v>
      </c>
      <c r="C8" s="459"/>
      <c r="D8" s="459"/>
      <c r="E8" s="40"/>
      <c r="F8" s="52"/>
      <c r="G8" s="542">
        <v>28.2</v>
      </c>
      <c r="H8" s="542"/>
      <c r="I8" s="542"/>
      <c r="J8" s="211"/>
      <c r="K8" s="220"/>
      <c r="L8" s="594">
        <v>68.4</v>
      </c>
      <c r="M8" s="594"/>
      <c r="N8" s="594"/>
      <c r="O8" s="211"/>
      <c r="P8" s="220"/>
      <c r="Q8" s="594">
        <v>14.4</v>
      </c>
      <c r="R8" s="594"/>
      <c r="S8" s="594"/>
      <c r="T8" s="211"/>
      <c r="U8" s="54"/>
      <c r="V8" s="68"/>
      <c r="W8" s="68"/>
      <c r="X8" s="54"/>
      <c r="Y8" s="54"/>
      <c r="Z8" s="54"/>
      <c r="AA8" s="54"/>
    </row>
    <row r="9" spans="1:27" s="44" customFormat="1" ht="19.5" customHeight="1">
      <c r="A9" s="85" t="s">
        <v>636</v>
      </c>
      <c r="B9" s="440">
        <v>285071</v>
      </c>
      <c r="C9" s="459"/>
      <c r="D9" s="459"/>
      <c r="E9" s="40"/>
      <c r="F9" s="52"/>
      <c r="G9" s="542">
        <v>35.9</v>
      </c>
      <c r="H9" s="542"/>
      <c r="I9" s="542"/>
      <c r="J9" s="211"/>
      <c r="K9" s="220"/>
      <c r="L9" s="594">
        <v>69.8</v>
      </c>
      <c r="M9" s="594"/>
      <c r="N9" s="594"/>
      <c r="O9" s="211"/>
      <c r="P9" s="220"/>
      <c r="Q9" s="594">
        <v>18.3</v>
      </c>
      <c r="R9" s="594"/>
      <c r="S9" s="594"/>
      <c r="T9" s="211"/>
      <c r="U9" s="54"/>
      <c r="V9" s="68"/>
      <c r="W9" s="68"/>
      <c r="X9" s="54"/>
      <c r="Y9" s="54"/>
      <c r="Z9" s="54"/>
      <c r="AA9" s="54"/>
    </row>
    <row r="10" spans="1:27" s="44" customFormat="1" ht="19.5" customHeight="1">
      <c r="A10" s="85" t="s">
        <v>637</v>
      </c>
      <c r="B10" s="440">
        <v>280574</v>
      </c>
      <c r="C10" s="459"/>
      <c r="D10" s="459"/>
      <c r="E10" s="40"/>
      <c r="F10" s="52"/>
      <c r="G10" s="542">
        <v>39.2</v>
      </c>
      <c r="H10" s="542"/>
      <c r="I10" s="542"/>
      <c r="J10" s="211"/>
      <c r="K10" s="220"/>
      <c r="L10" s="594">
        <v>68.4</v>
      </c>
      <c r="M10" s="594"/>
      <c r="N10" s="594"/>
      <c r="O10" s="211"/>
      <c r="P10" s="220"/>
      <c r="Q10" s="594">
        <v>20</v>
      </c>
      <c r="R10" s="594"/>
      <c r="S10" s="594"/>
      <c r="T10" s="211"/>
      <c r="U10" s="54"/>
      <c r="V10" s="68"/>
      <c r="W10" s="68"/>
      <c r="X10" s="54"/>
      <c r="Y10" s="54"/>
      <c r="Z10" s="54"/>
      <c r="AA10" s="54"/>
    </row>
    <row r="11" spans="1:27" s="44" customFormat="1" ht="19.5" customHeight="1">
      <c r="A11" s="85" t="s">
        <v>638</v>
      </c>
      <c r="B11" s="440">
        <v>280646</v>
      </c>
      <c r="C11" s="459"/>
      <c r="D11" s="459"/>
      <c r="E11" s="40"/>
      <c r="F11" s="52"/>
      <c r="G11" s="542">
        <v>42.6</v>
      </c>
      <c r="H11" s="542"/>
      <c r="I11" s="542"/>
      <c r="J11" s="211"/>
      <c r="K11" s="220"/>
      <c r="L11" s="594">
        <v>68.2</v>
      </c>
      <c r="M11" s="594"/>
      <c r="N11" s="594"/>
      <c r="O11" s="211"/>
      <c r="P11" s="220"/>
      <c r="Q11" s="594">
        <v>21.7</v>
      </c>
      <c r="R11" s="594"/>
      <c r="S11" s="594"/>
      <c r="T11" s="211"/>
      <c r="U11" s="54"/>
      <c r="V11" s="68"/>
      <c r="W11" s="68"/>
      <c r="X11" s="54"/>
      <c r="Y11" s="54"/>
      <c r="Z11" s="54"/>
      <c r="AA11" s="54"/>
    </row>
    <row r="12" spans="1:27" s="44" customFormat="1" ht="19.5" customHeight="1">
      <c r="A12" s="55" t="s">
        <v>639</v>
      </c>
      <c r="B12" s="440">
        <v>295568</v>
      </c>
      <c r="C12" s="459"/>
      <c r="D12" s="459"/>
      <c r="E12" s="40"/>
      <c r="F12" s="52"/>
      <c r="G12" s="542">
        <v>49.7</v>
      </c>
      <c r="H12" s="542"/>
      <c r="I12" s="542"/>
      <c r="J12" s="211"/>
      <c r="K12" s="220"/>
      <c r="L12" s="594">
        <v>72</v>
      </c>
      <c r="M12" s="594"/>
      <c r="N12" s="594"/>
      <c r="O12" s="211"/>
      <c r="P12" s="220"/>
      <c r="Q12" s="594">
        <v>25.3</v>
      </c>
      <c r="R12" s="594"/>
      <c r="S12" s="594"/>
      <c r="T12" s="211"/>
      <c r="U12" s="54"/>
      <c r="V12" s="68"/>
      <c r="W12" s="68"/>
      <c r="X12" s="54"/>
      <c r="Y12" s="54"/>
      <c r="Z12" s="54"/>
      <c r="AA12" s="54"/>
    </row>
    <row r="13" spans="1:27" s="44" customFormat="1" ht="19.5" customHeight="1">
      <c r="A13" s="85" t="s">
        <v>640</v>
      </c>
      <c r="B13" s="440">
        <v>299467</v>
      </c>
      <c r="C13" s="459"/>
      <c r="D13" s="459"/>
      <c r="E13" s="40"/>
      <c r="F13" s="40"/>
      <c r="G13" s="542">
        <v>52.8</v>
      </c>
      <c r="H13" s="542"/>
      <c r="I13" s="542"/>
      <c r="J13" s="211"/>
      <c r="K13" s="220"/>
      <c r="L13" s="594">
        <v>73.6</v>
      </c>
      <c r="M13" s="594"/>
      <c r="N13" s="594"/>
      <c r="O13" s="211"/>
      <c r="P13" s="220"/>
      <c r="Q13" s="594">
        <v>26.9</v>
      </c>
      <c r="R13" s="594"/>
      <c r="S13" s="594"/>
      <c r="T13" s="211"/>
      <c r="U13" s="54"/>
      <c r="V13" s="68"/>
      <c r="W13" s="68"/>
      <c r="X13" s="54"/>
      <c r="Y13" s="54"/>
      <c r="Z13" s="54"/>
      <c r="AA13" s="54"/>
    </row>
    <row r="14" spans="1:27" s="44" customFormat="1" ht="19.5" customHeight="1">
      <c r="A14" s="85" t="s">
        <v>641</v>
      </c>
      <c r="B14" s="440">
        <v>295176</v>
      </c>
      <c r="C14" s="459"/>
      <c r="D14" s="459"/>
      <c r="E14" s="40"/>
      <c r="F14" s="52"/>
      <c r="G14" s="542">
        <v>53.15</v>
      </c>
      <c r="H14" s="542"/>
      <c r="I14" s="542"/>
      <c r="J14" s="211"/>
      <c r="K14" s="221"/>
      <c r="L14" s="594">
        <v>73.29</v>
      </c>
      <c r="M14" s="594"/>
      <c r="N14" s="594"/>
      <c r="O14" s="211"/>
      <c r="P14" s="221"/>
      <c r="Q14" s="594">
        <v>27.24</v>
      </c>
      <c r="R14" s="594"/>
      <c r="S14" s="594"/>
      <c r="T14" s="211"/>
      <c r="U14" s="54"/>
      <c r="V14" s="68"/>
      <c r="W14" s="68"/>
      <c r="X14" s="54"/>
      <c r="Y14" s="54"/>
      <c r="Z14" s="54"/>
      <c r="AA14" s="54"/>
    </row>
    <row r="15" spans="1:27" s="44" customFormat="1" ht="19.5" customHeight="1">
      <c r="A15" s="85" t="s">
        <v>715</v>
      </c>
      <c r="B15" s="440">
        <v>291805</v>
      </c>
      <c r="C15" s="459"/>
      <c r="D15" s="459"/>
      <c r="E15" s="40"/>
      <c r="F15" s="52"/>
      <c r="G15" s="542">
        <v>54.37</v>
      </c>
      <c r="H15" s="542"/>
      <c r="I15" s="542"/>
      <c r="J15" s="211"/>
      <c r="K15" s="221"/>
      <c r="L15" s="594">
        <v>73</v>
      </c>
      <c r="M15" s="594"/>
      <c r="N15" s="594"/>
      <c r="O15" s="211"/>
      <c r="P15" s="221"/>
      <c r="Q15" s="594">
        <v>27.9</v>
      </c>
      <c r="R15" s="594"/>
      <c r="S15" s="594"/>
      <c r="T15" s="211"/>
      <c r="U15" s="54"/>
      <c r="V15" s="68"/>
      <c r="W15" s="68"/>
      <c r="X15" s="54"/>
      <c r="Y15" s="54"/>
      <c r="Z15" s="54"/>
      <c r="AA15" s="54"/>
    </row>
    <row r="16" spans="1:27" s="44" customFormat="1" ht="6" customHeight="1" thickBot="1">
      <c r="A16" s="65" t="s">
        <v>12</v>
      </c>
      <c r="B16" s="60"/>
      <c r="C16" s="60"/>
      <c r="D16" s="60"/>
      <c r="E16" s="60"/>
      <c r="F16" s="60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61"/>
      <c r="V16" s="68"/>
      <c r="W16" s="68"/>
      <c r="X16" s="54"/>
      <c r="Y16" s="54"/>
      <c r="Z16" s="54"/>
      <c r="AA16" s="54"/>
    </row>
  </sheetData>
  <mergeCells count="48">
    <mergeCell ref="Q15:S15"/>
    <mergeCell ref="B15:D15"/>
    <mergeCell ref="A1:U1"/>
    <mergeCell ref="Q6:S6"/>
    <mergeCell ref="Q7:S7"/>
    <mergeCell ref="Q8:S8"/>
    <mergeCell ref="G6:I6"/>
    <mergeCell ref="G7:I7"/>
    <mergeCell ref="G8:I8"/>
    <mergeCell ref="A3:A4"/>
    <mergeCell ref="B4:F4"/>
    <mergeCell ref="Q4:U4"/>
    <mergeCell ref="Q9:S9"/>
    <mergeCell ref="Q10:S10"/>
    <mergeCell ref="G9:I9"/>
    <mergeCell ref="G10:I10"/>
    <mergeCell ref="L4:P4"/>
    <mergeCell ref="Q12:S12"/>
    <mergeCell ref="Q13:S13"/>
    <mergeCell ref="L6:N6"/>
    <mergeCell ref="L7:N7"/>
    <mergeCell ref="L10:N10"/>
    <mergeCell ref="L9:N9"/>
    <mergeCell ref="L8:N8"/>
    <mergeCell ref="L15:N15"/>
    <mergeCell ref="L13:N13"/>
    <mergeCell ref="L12:N12"/>
    <mergeCell ref="L11:N11"/>
    <mergeCell ref="G15:I15"/>
    <mergeCell ref="B11:D11"/>
    <mergeCell ref="B12:D12"/>
    <mergeCell ref="B6:D6"/>
    <mergeCell ref="B7:D7"/>
    <mergeCell ref="B8:D8"/>
    <mergeCell ref="B9:D9"/>
    <mergeCell ref="G11:I11"/>
    <mergeCell ref="G12:I12"/>
    <mergeCell ref="B10:D10"/>
    <mergeCell ref="B3:K3"/>
    <mergeCell ref="L3:U3"/>
    <mergeCell ref="G4:K4"/>
    <mergeCell ref="B14:D14"/>
    <mergeCell ref="G14:I14"/>
    <mergeCell ref="L14:N14"/>
    <mergeCell ref="Q14:S14"/>
    <mergeCell ref="B13:D13"/>
    <mergeCell ref="G13:I13"/>
    <mergeCell ref="Q11:S1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A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3" ht="24" customHeight="1">
      <c r="A1" s="501" t="s">
        <v>931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16"/>
      <c r="W1" s="16"/>
    </row>
    <row r="2" spans="1:27" s="44" customFormat="1" ht="12" customHeight="1" thickBot="1">
      <c r="A2" s="61"/>
      <c r="B2" s="60"/>
      <c r="C2" s="60"/>
      <c r="D2" s="205"/>
      <c r="E2" s="205"/>
      <c r="F2" s="20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8"/>
      <c r="W2" s="68"/>
      <c r="X2" s="54"/>
      <c r="Y2" s="54"/>
      <c r="Z2" s="54"/>
      <c r="AA2" s="54"/>
    </row>
    <row r="3" spans="1:27" s="44" customFormat="1" ht="19.5" customHeight="1">
      <c r="A3" s="486" t="s">
        <v>907</v>
      </c>
      <c r="B3" s="486"/>
      <c r="C3" s="551"/>
      <c r="D3" s="597" t="s">
        <v>932</v>
      </c>
      <c r="E3" s="598"/>
      <c r="F3" s="598"/>
      <c r="G3" s="598"/>
      <c r="H3" s="598"/>
      <c r="I3" s="599"/>
      <c r="J3" s="601" t="s">
        <v>933</v>
      </c>
      <c r="K3" s="602"/>
      <c r="L3" s="602"/>
      <c r="M3" s="602"/>
      <c r="N3" s="602"/>
      <c r="O3" s="603"/>
      <c r="P3" s="601" t="s">
        <v>934</v>
      </c>
      <c r="Q3" s="602"/>
      <c r="R3" s="602"/>
      <c r="S3" s="602"/>
      <c r="T3" s="602"/>
      <c r="U3" s="602"/>
      <c r="V3" s="68"/>
      <c r="W3" s="68"/>
      <c r="X3" s="54"/>
      <c r="Y3" s="54"/>
      <c r="Z3" s="54"/>
      <c r="AA3" s="54"/>
    </row>
    <row r="4" spans="1:27" s="44" customFormat="1" ht="19.5" customHeight="1">
      <c r="A4" s="498"/>
      <c r="B4" s="498"/>
      <c r="C4" s="493"/>
      <c r="D4" s="492"/>
      <c r="E4" s="478"/>
      <c r="F4" s="478"/>
      <c r="G4" s="478"/>
      <c r="H4" s="478"/>
      <c r="I4" s="479"/>
      <c r="J4" s="595"/>
      <c r="K4" s="596"/>
      <c r="L4" s="596"/>
      <c r="M4" s="596"/>
      <c r="N4" s="596"/>
      <c r="O4" s="604"/>
      <c r="P4" s="595" t="s">
        <v>935</v>
      </c>
      <c r="Q4" s="596"/>
      <c r="R4" s="596"/>
      <c r="S4" s="596"/>
      <c r="T4" s="596"/>
      <c r="U4" s="596"/>
      <c r="V4" s="68"/>
      <c r="W4" s="68"/>
      <c r="X4" s="54"/>
      <c r="Y4" s="54"/>
      <c r="Z4" s="54"/>
      <c r="AA4" s="54"/>
    </row>
    <row r="5" spans="1:27" s="44" customFormat="1" ht="6" customHeight="1">
      <c r="A5" s="206"/>
      <c r="B5" s="207"/>
      <c r="C5" s="208"/>
      <c r="D5" s="54"/>
      <c r="E5" s="54"/>
      <c r="F5" s="52"/>
      <c r="G5" s="54"/>
      <c r="H5" s="54"/>
      <c r="I5" s="54"/>
      <c r="J5" s="209"/>
      <c r="K5" s="209"/>
      <c r="L5" s="54"/>
      <c r="M5" s="54"/>
      <c r="N5" s="54"/>
      <c r="O5" s="54"/>
      <c r="P5" s="209"/>
      <c r="Q5" s="54"/>
      <c r="R5" s="54"/>
      <c r="S5" s="54"/>
      <c r="T5" s="54"/>
      <c r="U5" s="54"/>
      <c r="V5" s="68"/>
      <c r="W5" s="68"/>
      <c r="X5" s="54"/>
      <c r="Y5" s="54"/>
      <c r="Z5" s="54"/>
      <c r="AA5" s="54"/>
    </row>
    <row r="6" spans="1:27" s="44" customFormat="1" ht="19.5" customHeight="1">
      <c r="A6" s="496" t="s">
        <v>936</v>
      </c>
      <c r="B6" s="496"/>
      <c r="C6" s="487"/>
      <c r="D6" s="605">
        <f>SUM(E8:G12)</f>
        <v>291805</v>
      </c>
      <c r="E6" s="606"/>
      <c r="F6" s="606"/>
      <c r="G6" s="606"/>
      <c r="H6" s="54" t="s">
        <v>372</v>
      </c>
      <c r="I6" s="54"/>
      <c r="J6" s="542">
        <f>SUM(J8:J12)</f>
        <v>54.370000000000005</v>
      </c>
      <c r="K6" s="542"/>
      <c r="L6" s="542"/>
      <c r="M6" s="542"/>
      <c r="N6" s="212" t="s">
        <v>930</v>
      </c>
      <c r="O6" s="54"/>
      <c r="P6" s="594">
        <v>5367</v>
      </c>
      <c r="Q6" s="594"/>
      <c r="R6" s="594"/>
      <c r="S6" s="594"/>
      <c r="T6" s="213" t="s">
        <v>371</v>
      </c>
      <c r="V6" s="68"/>
      <c r="W6" s="68"/>
      <c r="X6" s="54"/>
      <c r="Y6" s="54"/>
      <c r="Z6" s="54"/>
      <c r="AA6" s="54"/>
    </row>
    <row r="7" spans="1:27" s="44" customFormat="1" ht="19.5" customHeight="1">
      <c r="A7" s="68"/>
      <c r="B7" s="40"/>
      <c r="C7" s="214"/>
      <c r="D7" s="210"/>
      <c r="E7" s="210"/>
      <c r="F7" s="210"/>
      <c r="G7" s="210"/>
      <c r="H7" s="54"/>
      <c r="I7" s="54"/>
      <c r="J7" s="75"/>
      <c r="K7" s="75"/>
      <c r="L7" s="75"/>
      <c r="M7" s="75"/>
      <c r="N7" s="54"/>
      <c r="O7" s="54"/>
      <c r="P7" s="211"/>
      <c r="Q7" s="211"/>
      <c r="R7" s="211"/>
      <c r="S7" s="211"/>
      <c r="T7" s="211"/>
      <c r="U7" s="54"/>
      <c r="V7" s="68"/>
      <c r="W7" s="68"/>
      <c r="X7" s="54"/>
      <c r="Y7" s="54"/>
      <c r="Z7" s="54"/>
      <c r="AA7" s="54"/>
    </row>
    <row r="8" spans="1:27" s="44" customFormat="1" ht="19.5" customHeight="1">
      <c r="A8" s="496" t="s">
        <v>937</v>
      </c>
      <c r="B8" s="496"/>
      <c r="C8" s="487"/>
      <c r="D8" s="210"/>
      <c r="E8" s="600">
        <v>254433</v>
      </c>
      <c r="F8" s="600"/>
      <c r="G8" s="600"/>
      <c r="H8" s="54"/>
      <c r="I8" s="54"/>
      <c r="J8" s="542">
        <v>47.58</v>
      </c>
      <c r="K8" s="542"/>
      <c r="L8" s="542"/>
      <c r="M8" s="542"/>
      <c r="N8" s="54"/>
      <c r="O8" s="54"/>
      <c r="P8" s="594">
        <v>5347.5</v>
      </c>
      <c r="Q8" s="594"/>
      <c r="R8" s="594"/>
      <c r="S8" s="594"/>
      <c r="T8" s="211"/>
      <c r="U8" s="54"/>
      <c r="V8" s="68"/>
      <c r="W8" s="68"/>
      <c r="X8" s="54"/>
      <c r="Y8" s="54"/>
      <c r="Z8" s="54"/>
      <c r="AA8" s="54"/>
    </row>
    <row r="9" spans="1:27" s="44" customFormat="1" ht="19.5" customHeight="1">
      <c r="A9" s="496" t="s">
        <v>938</v>
      </c>
      <c r="B9" s="496"/>
      <c r="C9" s="487"/>
      <c r="D9" s="210"/>
      <c r="E9" s="600">
        <v>11988</v>
      </c>
      <c r="F9" s="600"/>
      <c r="G9" s="600"/>
      <c r="H9" s="54"/>
      <c r="I9" s="54"/>
      <c r="J9" s="542">
        <v>2.03</v>
      </c>
      <c r="K9" s="542"/>
      <c r="L9" s="542"/>
      <c r="M9" s="542"/>
      <c r="N9" s="54"/>
      <c r="O9" s="54"/>
      <c r="P9" s="594">
        <v>5905.4</v>
      </c>
      <c r="Q9" s="594"/>
      <c r="R9" s="594"/>
      <c r="S9" s="594"/>
      <c r="T9" s="211"/>
      <c r="U9" s="54"/>
      <c r="V9" s="68"/>
      <c r="W9" s="68"/>
      <c r="X9" s="54"/>
      <c r="Y9" s="54"/>
      <c r="Z9" s="54"/>
      <c r="AA9" s="54"/>
    </row>
    <row r="10" spans="1:27" s="44" customFormat="1" ht="19.5" customHeight="1">
      <c r="A10" s="496" t="s">
        <v>939</v>
      </c>
      <c r="B10" s="496"/>
      <c r="C10" s="487"/>
      <c r="D10" s="210"/>
      <c r="E10" s="600">
        <v>10052</v>
      </c>
      <c r="F10" s="600"/>
      <c r="G10" s="600"/>
      <c r="H10" s="54"/>
      <c r="I10" s="54"/>
      <c r="J10" s="542">
        <v>2.13</v>
      </c>
      <c r="K10" s="542"/>
      <c r="L10" s="542"/>
      <c r="M10" s="542"/>
      <c r="N10" s="54"/>
      <c r="O10" s="54"/>
      <c r="P10" s="594">
        <v>4719.2</v>
      </c>
      <c r="Q10" s="594"/>
      <c r="R10" s="594"/>
      <c r="S10" s="594"/>
      <c r="T10" s="211"/>
      <c r="U10" s="54"/>
      <c r="V10" s="68"/>
      <c r="W10" s="68"/>
      <c r="X10" s="54"/>
      <c r="Y10" s="54"/>
      <c r="Z10" s="54"/>
      <c r="AA10" s="54"/>
    </row>
    <row r="11" spans="1:27" s="44" customFormat="1" ht="19.5" customHeight="1">
      <c r="A11" s="496" t="s">
        <v>940</v>
      </c>
      <c r="B11" s="496"/>
      <c r="C11" s="487"/>
      <c r="D11" s="210"/>
      <c r="E11" s="600">
        <v>9867</v>
      </c>
      <c r="F11" s="600"/>
      <c r="G11" s="600"/>
      <c r="H11" s="54"/>
      <c r="I11" s="54"/>
      <c r="J11" s="542">
        <v>1.35</v>
      </c>
      <c r="K11" s="542"/>
      <c r="L11" s="542"/>
      <c r="M11" s="542"/>
      <c r="N11" s="54"/>
      <c r="O11" s="54"/>
      <c r="P11" s="594">
        <v>7308.9</v>
      </c>
      <c r="Q11" s="594"/>
      <c r="R11" s="594"/>
      <c r="S11" s="594"/>
      <c r="T11" s="211"/>
      <c r="U11" s="54"/>
      <c r="V11" s="68"/>
      <c r="W11" s="68"/>
      <c r="X11" s="54"/>
      <c r="Y11" s="54"/>
      <c r="Z11" s="54"/>
      <c r="AA11" s="54"/>
    </row>
    <row r="12" spans="1:27" s="44" customFormat="1" ht="19.5" customHeight="1">
      <c r="A12" s="496" t="s">
        <v>941</v>
      </c>
      <c r="B12" s="496"/>
      <c r="C12" s="487"/>
      <c r="D12" s="210"/>
      <c r="E12" s="600">
        <v>5465</v>
      </c>
      <c r="F12" s="600"/>
      <c r="G12" s="600"/>
      <c r="H12" s="54"/>
      <c r="I12" s="54"/>
      <c r="J12" s="542">
        <v>1.28</v>
      </c>
      <c r="K12" s="542"/>
      <c r="L12" s="542"/>
      <c r="M12" s="542"/>
      <c r="N12" s="54"/>
      <c r="O12" s="54"/>
      <c r="P12" s="594">
        <v>4269.5</v>
      </c>
      <c r="Q12" s="594"/>
      <c r="R12" s="594"/>
      <c r="S12" s="594"/>
      <c r="T12" s="211"/>
      <c r="U12" s="54"/>
      <c r="V12" s="68"/>
      <c r="W12" s="68"/>
      <c r="X12" s="54"/>
      <c r="Y12" s="54"/>
      <c r="Z12" s="54"/>
      <c r="AA12" s="54"/>
    </row>
    <row r="13" spans="1:27" s="44" customFormat="1" ht="6.75" customHeight="1" thickBot="1">
      <c r="A13" s="215" t="s">
        <v>12</v>
      </c>
      <c r="B13" s="216"/>
      <c r="C13" s="217"/>
      <c r="D13" s="61"/>
      <c r="E13" s="61"/>
      <c r="F13" s="60"/>
      <c r="G13" s="61"/>
      <c r="H13" s="61"/>
      <c r="I13" s="61"/>
      <c r="J13" s="205"/>
      <c r="K13" s="205"/>
      <c r="L13" s="61"/>
      <c r="M13" s="61"/>
      <c r="N13" s="61"/>
      <c r="O13" s="61"/>
      <c r="P13" s="205"/>
      <c r="Q13" s="61"/>
      <c r="R13" s="61"/>
      <c r="S13" s="61"/>
      <c r="T13" s="61"/>
      <c r="U13" s="61"/>
      <c r="V13" s="68"/>
      <c r="W13" s="68"/>
      <c r="X13" s="54"/>
      <c r="Y13" s="54"/>
      <c r="Z13" s="54"/>
      <c r="AA13" s="54"/>
    </row>
    <row r="14" spans="1:27" s="44" customFormat="1" ht="19.5" customHeight="1">
      <c r="A14" s="68"/>
      <c r="B14" s="40"/>
      <c r="C14" s="40"/>
      <c r="D14" s="218"/>
      <c r="E14" s="218"/>
      <c r="F14" s="218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8"/>
      <c r="W14" s="68"/>
      <c r="X14" s="54"/>
      <c r="Y14" s="54"/>
      <c r="Z14" s="54"/>
      <c r="AA14" s="54"/>
    </row>
    <row r="15" spans="22:23" ht="19.5" customHeight="1">
      <c r="V15" s="16"/>
      <c r="W15" s="16"/>
    </row>
    <row r="16" spans="22:23" ht="19.5" customHeight="1">
      <c r="V16" s="16"/>
      <c r="W16" s="16"/>
    </row>
    <row r="17" spans="22:23" ht="19.5" customHeight="1">
      <c r="V17" s="16"/>
      <c r="W17" s="16"/>
    </row>
    <row r="18" spans="22:23" ht="19.5" customHeight="1">
      <c r="V18" s="16"/>
      <c r="W18" s="16"/>
    </row>
    <row r="19" spans="22:23" ht="13.5">
      <c r="V19" s="16"/>
      <c r="W19" s="16"/>
    </row>
    <row r="20" spans="22:23" ht="13.5">
      <c r="V20" s="16"/>
      <c r="W20" s="16"/>
    </row>
    <row r="21" spans="22:23" ht="13.5">
      <c r="V21" s="16"/>
      <c r="W21" s="16"/>
    </row>
    <row r="22" spans="22:23" ht="13.5">
      <c r="V22" s="16"/>
      <c r="W22" s="16"/>
    </row>
    <row r="23" spans="22:23" ht="13.5">
      <c r="V23" s="16"/>
      <c r="W23" s="16"/>
    </row>
    <row r="24" spans="22:23" ht="13.5">
      <c r="V24" s="16"/>
      <c r="W24" s="16"/>
    </row>
    <row r="25" spans="22:23" ht="13.5">
      <c r="V25" s="16"/>
      <c r="W25" s="16"/>
    </row>
    <row r="26" spans="22:23" ht="13.5">
      <c r="V26" s="16"/>
      <c r="W26" s="16"/>
    </row>
    <row r="27" spans="22:23" ht="13.5">
      <c r="V27" s="16"/>
      <c r="W27" s="16"/>
    </row>
    <row r="28" spans="22:23" ht="13.5">
      <c r="V28" s="16"/>
      <c r="W28" s="16"/>
    </row>
    <row r="29" spans="21:23" ht="13.5">
      <c r="U29" s="16"/>
      <c r="V29" s="16"/>
      <c r="W29" s="16"/>
    </row>
    <row r="30" ht="13.5">
      <c r="U30" s="16"/>
    </row>
    <row r="31" ht="13.5">
      <c r="U31" s="16"/>
    </row>
    <row r="32" ht="13.5">
      <c r="U32" s="16"/>
    </row>
    <row r="33" ht="13.5">
      <c r="U33" s="16"/>
    </row>
    <row r="34" ht="13.5">
      <c r="U34" s="16"/>
    </row>
    <row r="35" ht="13.5">
      <c r="U35" s="16"/>
    </row>
    <row r="36" ht="13.5">
      <c r="U36" s="16"/>
    </row>
    <row r="37" ht="13.5">
      <c r="U37" s="16"/>
    </row>
    <row r="38" ht="13.5">
      <c r="U38" s="16"/>
    </row>
    <row r="39" ht="13.5">
      <c r="U39" s="16"/>
    </row>
    <row r="40" ht="13.5">
      <c r="U40" s="16"/>
    </row>
    <row r="41" ht="13.5">
      <c r="U41" s="16"/>
    </row>
    <row r="42" ht="13.5">
      <c r="U42" s="16"/>
    </row>
    <row r="43" ht="13.5">
      <c r="U43" s="16"/>
    </row>
    <row r="44" ht="13.5">
      <c r="U44" s="16"/>
    </row>
    <row r="45" ht="13.5">
      <c r="U45" s="16"/>
    </row>
    <row r="46" ht="13.5">
      <c r="U46" s="16"/>
    </row>
    <row r="47" ht="13.5">
      <c r="U47" s="16"/>
    </row>
    <row r="48" ht="13.5">
      <c r="U48" s="16"/>
    </row>
    <row r="49" ht="13.5">
      <c r="U49" s="16"/>
    </row>
    <row r="50" ht="13.5">
      <c r="U50" s="16"/>
    </row>
    <row r="51" ht="13.5">
      <c r="U51" s="16"/>
    </row>
    <row r="52" ht="13.5">
      <c r="U52" s="16"/>
    </row>
    <row r="53" ht="13.5">
      <c r="U53" s="16"/>
    </row>
    <row r="54" ht="13.5">
      <c r="U54" s="16"/>
    </row>
    <row r="55" ht="13.5">
      <c r="U55" s="16"/>
    </row>
    <row r="56" ht="13.5">
      <c r="U56" s="16"/>
    </row>
    <row r="57" ht="13.5">
      <c r="U57" s="16"/>
    </row>
    <row r="58" ht="13.5">
      <c r="U58" s="16"/>
    </row>
    <row r="59" ht="13.5">
      <c r="U59" s="16"/>
    </row>
    <row r="60" ht="13.5">
      <c r="U60" s="16"/>
    </row>
    <row r="61" ht="13.5">
      <c r="U61" s="16"/>
    </row>
    <row r="62" ht="13.5">
      <c r="U62" s="16"/>
    </row>
    <row r="63" ht="13.5">
      <c r="U63" s="16"/>
    </row>
    <row r="64" ht="13.5">
      <c r="U64" s="16"/>
    </row>
    <row r="65" ht="13.5">
      <c r="U65" s="16"/>
    </row>
    <row r="66" ht="13.5">
      <c r="U66" s="16"/>
    </row>
    <row r="67" ht="13.5">
      <c r="U67" s="16"/>
    </row>
    <row r="68" ht="13.5">
      <c r="U68" s="16"/>
    </row>
    <row r="69" ht="13.5">
      <c r="U69" s="16"/>
    </row>
  </sheetData>
  <mergeCells count="30">
    <mergeCell ref="A12:C12"/>
    <mergeCell ref="E10:G10"/>
    <mergeCell ref="E12:G12"/>
    <mergeCell ref="A11:C11"/>
    <mergeCell ref="E11:G11"/>
    <mergeCell ref="A10:C10"/>
    <mergeCell ref="D6:G6"/>
    <mergeCell ref="A6:C6"/>
    <mergeCell ref="A8:C8"/>
    <mergeCell ref="E8:G8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Y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4" customWidth="1"/>
    <col min="2" max="2" width="7.875" style="24" customWidth="1"/>
    <col min="3" max="4" width="8.875" style="112" customWidth="1"/>
    <col min="5" max="5" width="8.875" style="241" customWidth="1"/>
    <col min="6" max="14" width="8.625" style="112" customWidth="1"/>
    <col min="15" max="15" width="8.125" style="112" customWidth="1"/>
    <col min="16" max="16" width="8.00390625" style="112" customWidth="1"/>
    <col min="17" max="17" width="8.625" style="112" customWidth="1"/>
    <col min="18" max="18" width="8.00390625" style="112" customWidth="1"/>
    <col min="19" max="19" width="8.625" style="112" customWidth="1"/>
    <col min="20" max="20" width="8.125" style="112" customWidth="1"/>
    <col min="21" max="21" width="8.00390625" style="112" customWidth="1"/>
    <col min="22" max="22" width="8.625" style="112" customWidth="1"/>
    <col min="23" max="23" width="8.125" style="112" customWidth="1"/>
    <col min="24" max="24" width="8.625" style="112" customWidth="1"/>
    <col min="25" max="25" width="8.125" style="112" customWidth="1"/>
    <col min="26" max="27" width="8.25390625" style="24" customWidth="1"/>
    <col min="28" max="28" width="8.375" style="24" customWidth="1"/>
    <col min="29" max="51" width="8.25390625" style="24" customWidth="1"/>
    <col min="52" max="16384" width="9.00390625" style="24" customWidth="1"/>
  </cols>
  <sheetData>
    <row r="1" spans="1:25" s="238" customFormat="1" ht="28.5" customHeight="1">
      <c r="A1" s="522" t="s">
        <v>987</v>
      </c>
      <c r="B1" s="522"/>
      <c r="C1" s="522"/>
      <c r="D1" s="522"/>
      <c r="E1" s="522"/>
      <c r="F1" s="522"/>
      <c r="G1" s="522"/>
      <c r="H1" s="522"/>
      <c r="I1" s="522"/>
      <c r="J1" s="31" t="s">
        <v>981</v>
      </c>
      <c r="K1" s="31"/>
      <c r="L1" s="31"/>
      <c r="M1" s="31"/>
      <c r="N1" s="31"/>
      <c r="O1" s="31"/>
      <c r="P1" s="31"/>
      <c r="Q1" s="31"/>
      <c r="R1" s="31"/>
      <c r="S1" s="237"/>
      <c r="T1" s="237"/>
      <c r="U1" s="237"/>
      <c r="V1" s="237"/>
      <c r="W1" s="237"/>
      <c r="X1" s="237"/>
      <c r="Y1" s="237"/>
    </row>
    <row r="2" spans="1:25" ht="21" customHeight="1" thickBot="1">
      <c r="A2" s="19"/>
      <c r="B2" s="19"/>
      <c r="C2" s="239"/>
      <c r="D2" s="239"/>
      <c r="E2" s="240"/>
      <c r="F2" s="239"/>
      <c r="G2" s="239"/>
      <c r="H2" s="239"/>
      <c r="I2" s="239"/>
      <c r="J2" s="400"/>
      <c r="K2" s="400"/>
      <c r="L2" s="400"/>
      <c r="M2" s="400"/>
      <c r="N2" s="400"/>
      <c r="O2" s="61"/>
      <c r="P2" s="61"/>
      <c r="Q2" s="61"/>
      <c r="R2" s="61"/>
      <c r="S2" s="239"/>
      <c r="T2" s="239"/>
      <c r="U2" s="239"/>
      <c r="V2" s="61"/>
      <c r="W2" s="61"/>
      <c r="X2" s="61"/>
      <c r="Y2" s="61"/>
    </row>
    <row r="3" spans="1:25" s="125" customFormat="1" ht="22.5" customHeight="1">
      <c r="A3" s="625" t="s">
        <v>254</v>
      </c>
      <c r="B3" s="626"/>
      <c r="C3" s="611" t="s">
        <v>272</v>
      </c>
      <c r="D3" s="611" t="s">
        <v>273</v>
      </c>
      <c r="E3" s="609" t="s">
        <v>274</v>
      </c>
      <c r="F3" s="607" t="s">
        <v>988</v>
      </c>
      <c r="G3" s="607"/>
      <c r="H3" s="607"/>
      <c r="I3" s="607"/>
      <c r="J3" s="608"/>
      <c r="K3" s="607" t="s">
        <v>845</v>
      </c>
      <c r="L3" s="607"/>
      <c r="M3" s="607"/>
      <c r="N3" s="607"/>
      <c r="O3" s="608"/>
      <c r="P3" s="608" t="s">
        <v>846</v>
      </c>
      <c r="Q3" s="619"/>
      <c r="R3" s="619"/>
      <c r="S3" s="619"/>
      <c r="T3" s="620"/>
      <c r="U3" s="608" t="s">
        <v>665</v>
      </c>
      <c r="V3" s="619"/>
      <c r="W3" s="619"/>
      <c r="X3" s="619"/>
      <c r="Y3" s="619"/>
    </row>
    <row r="4" spans="1:25" s="125" customFormat="1" ht="31.5" customHeight="1">
      <c r="A4" s="625"/>
      <c r="B4" s="626"/>
      <c r="C4" s="612"/>
      <c r="D4" s="612"/>
      <c r="E4" s="610"/>
      <c r="F4" s="613" t="s">
        <v>373</v>
      </c>
      <c r="G4" s="614"/>
      <c r="H4" s="613" t="s">
        <v>230</v>
      </c>
      <c r="I4" s="614"/>
      <c r="J4" s="621" t="s">
        <v>275</v>
      </c>
      <c r="K4" s="613" t="s">
        <v>373</v>
      </c>
      <c r="L4" s="614"/>
      <c r="M4" s="613" t="s">
        <v>230</v>
      </c>
      <c r="N4" s="614"/>
      <c r="O4" s="615" t="s">
        <v>275</v>
      </c>
      <c r="P4" s="613" t="s">
        <v>373</v>
      </c>
      <c r="Q4" s="614"/>
      <c r="R4" s="613" t="s">
        <v>230</v>
      </c>
      <c r="S4" s="614"/>
      <c r="T4" s="621" t="s">
        <v>275</v>
      </c>
      <c r="U4" s="613" t="s">
        <v>373</v>
      </c>
      <c r="V4" s="614"/>
      <c r="W4" s="613" t="s">
        <v>230</v>
      </c>
      <c r="X4" s="614"/>
      <c r="Y4" s="617" t="s">
        <v>275</v>
      </c>
    </row>
    <row r="5" spans="1:25" s="125" customFormat="1" ht="48" customHeight="1">
      <c r="A5" s="627"/>
      <c r="B5" s="628"/>
      <c r="C5" s="612"/>
      <c r="D5" s="612"/>
      <c r="E5" s="610"/>
      <c r="F5" s="268" t="s">
        <v>374</v>
      </c>
      <c r="G5" s="266" t="s">
        <v>276</v>
      </c>
      <c r="H5" s="268" t="s">
        <v>374</v>
      </c>
      <c r="I5" s="266" t="s">
        <v>231</v>
      </c>
      <c r="J5" s="622"/>
      <c r="K5" s="268" t="s">
        <v>374</v>
      </c>
      <c r="L5" s="266" t="s">
        <v>276</v>
      </c>
      <c r="M5" s="268" t="s">
        <v>374</v>
      </c>
      <c r="N5" s="266" t="s">
        <v>231</v>
      </c>
      <c r="O5" s="616"/>
      <c r="P5" s="268" t="s">
        <v>374</v>
      </c>
      <c r="Q5" s="266" t="s">
        <v>276</v>
      </c>
      <c r="R5" s="268" t="s">
        <v>374</v>
      </c>
      <c r="S5" s="266" t="s">
        <v>231</v>
      </c>
      <c r="T5" s="622"/>
      <c r="U5" s="268" t="s">
        <v>374</v>
      </c>
      <c r="V5" s="266" t="s">
        <v>276</v>
      </c>
      <c r="W5" s="268"/>
      <c r="X5" s="266" t="s">
        <v>231</v>
      </c>
      <c r="Y5" s="618"/>
    </row>
    <row r="6" spans="1:2" ht="9" customHeight="1">
      <c r="A6" s="16"/>
      <c r="B6" s="14"/>
    </row>
    <row r="7" spans="1:25" ht="21" customHeight="1">
      <c r="A7" s="629" t="s">
        <v>277</v>
      </c>
      <c r="B7" s="624"/>
      <c r="C7" s="263">
        <v>411718</v>
      </c>
      <c r="D7" s="263">
        <v>434475</v>
      </c>
      <c r="E7" s="264">
        <f>D7/C7*100</f>
        <v>105.52732695680054</v>
      </c>
      <c r="F7" s="263">
        <v>260550</v>
      </c>
      <c r="G7" s="263">
        <v>70672</v>
      </c>
      <c r="H7" s="263">
        <v>237622</v>
      </c>
      <c r="I7" s="263">
        <v>47744</v>
      </c>
      <c r="J7" s="263">
        <v>22928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</row>
    <row r="8" spans="1:25" ht="21" customHeight="1">
      <c r="A8" s="255"/>
      <c r="B8" s="265"/>
      <c r="C8" s="263"/>
      <c r="D8" s="263"/>
      <c r="E8" s="264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</row>
    <row r="9" spans="1:25" ht="21" customHeight="1">
      <c r="A9" s="629" t="s">
        <v>278</v>
      </c>
      <c r="B9" s="624"/>
      <c r="C9" s="263">
        <v>409638</v>
      </c>
      <c r="D9" s="263">
        <v>434512</v>
      </c>
      <c r="E9" s="264">
        <f>D9/C9*100</f>
        <v>106.07219056825782</v>
      </c>
      <c r="F9" s="263">
        <v>272083</v>
      </c>
      <c r="G9" s="263">
        <v>81524</v>
      </c>
      <c r="H9" s="263">
        <v>246989</v>
      </c>
      <c r="I9" s="263">
        <v>56430</v>
      </c>
      <c r="J9" s="263">
        <v>25094</v>
      </c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</row>
    <row r="10" spans="1:25" ht="21" customHeight="1">
      <c r="A10" s="255"/>
      <c r="B10" s="265"/>
      <c r="C10" s="263"/>
      <c r="D10" s="263"/>
      <c r="E10" s="264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</row>
    <row r="11" spans="1:25" ht="21" customHeight="1">
      <c r="A11" s="623" t="s">
        <v>989</v>
      </c>
      <c r="B11" s="624"/>
      <c r="C11" s="263">
        <v>407087</v>
      </c>
      <c r="D11" s="263">
        <v>434014</v>
      </c>
      <c r="E11" s="264">
        <f>D11/C11*100</f>
        <v>106.61455659355371</v>
      </c>
      <c r="F11" s="263">
        <f>SUM(K11,P11)</f>
        <v>270348</v>
      </c>
      <c r="G11" s="263">
        <f>SUM(L11,Q11)</f>
        <v>86501</v>
      </c>
      <c r="H11" s="263">
        <f>SUM(M11,R11)</f>
        <v>243386</v>
      </c>
      <c r="I11" s="263">
        <f>SUM(N11,S11)</f>
        <v>59539</v>
      </c>
      <c r="J11" s="263">
        <f>SUM(O11,T11)</f>
        <v>26962</v>
      </c>
      <c r="K11" s="263">
        <v>234612</v>
      </c>
      <c r="L11" s="263">
        <v>70279</v>
      </c>
      <c r="M11" s="263">
        <v>214686</v>
      </c>
      <c r="N11" s="263">
        <v>50353</v>
      </c>
      <c r="O11" s="263">
        <f>K11-M11</f>
        <v>19926</v>
      </c>
      <c r="P11" s="263">
        <v>35736</v>
      </c>
      <c r="Q11" s="263">
        <v>16222</v>
      </c>
      <c r="R11" s="263">
        <v>28700</v>
      </c>
      <c r="S11" s="263">
        <v>9186</v>
      </c>
      <c r="T11" s="263">
        <f>P11-R11</f>
        <v>7036</v>
      </c>
      <c r="U11" s="263">
        <v>71539</v>
      </c>
      <c r="V11" s="263">
        <v>16890</v>
      </c>
      <c r="W11" s="263">
        <v>64538</v>
      </c>
      <c r="X11" s="263">
        <v>9689</v>
      </c>
      <c r="Y11" s="263">
        <f>U11-W11</f>
        <v>7001</v>
      </c>
    </row>
    <row r="12" spans="1:25" ht="21" customHeight="1">
      <c r="A12" s="255"/>
      <c r="B12" s="265"/>
      <c r="C12" s="263"/>
      <c r="D12" s="263"/>
      <c r="E12" s="264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</row>
    <row r="13" spans="1:25" ht="21" customHeight="1">
      <c r="A13" s="623" t="s">
        <v>990</v>
      </c>
      <c r="B13" s="624"/>
      <c r="C13" s="263">
        <v>402706</v>
      </c>
      <c r="D13" s="263">
        <v>426865</v>
      </c>
      <c r="E13" s="264">
        <f>D13/C13*100</f>
        <v>105.99916564441554</v>
      </c>
      <c r="F13" s="263">
        <f>SUM(K13,P13)</f>
        <v>254361</v>
      </c>
      <c r="G13" s="263">
        <f>SUM(L13,Q13)</f>
        <v>84380</v>
      </c>
      <c r="H13" s="263">
        <f>SUM(M13,R13)</f>
        <v>230202</v>
      </c>
      <c r="I13" s="263">
        <f>SUM(N13,S13)</f>
        <v>60221</v>
      </c>
      <c r="J13" s="263">
        <f>SUM(O13,T13)</f>
        <v>24159</v>
      </c>
      <c r="K13" s="263">
        <v>222750</v>
      </c>
      <c r="L13" s="263">
        <v>70083</v>
      </c>
      <c r="M13" s="263">
        <v>205401</v>
      </c>
      <c r="N13" s="263">
        <v>52734</v>
      </c>
      <c r="O13" s="263">
        <f>K13-M13</f>
        <v>17349</v>
      </c>
      <c r="P13" s="263">
        <v>31611</v>
      </c>
      <c r="Q13" s="263">
        <v>14297</v>
      </c>
      <c r="R13" s="263">
        <v>24801</v>
      </c>
      <c r="S13" s="263">
        <v>7487</v>
      </c>
      <c r="T13" s="263">
        <f>P13-R13</f>
        <v>6810</v>
      </c>
      <c r="U13" s="263">
        <v>64277</v>
      </c>
      <c r="V13" s="263">
        <v>14783</v>
      </c>
      <c r="W13" s="263">
        <v>57421</v>
      </c>
      <c r="X13" s="263">
        <v>7927</v>
      </c>
      <c r="Y13" s="263">
        <f>U13-W13</f>
        <v>6856</v>
      </c>
    </row>
    <row r="14" spans="1:25" ht="21" customHeight="1">
      <c r="A14" s="255"/>
      <c r="B14" s="265"/>
      <c r="C14" s="263"/>
      <c r="D14" s="263"/>
      <c r="E14" s="264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</row>
    <row r="15" spans="1:25" ht="21" customHeight="1">
      <c r="A15" s="623" t="s">
        <v>991</v>
      </c>
      <c r="B15" s="624"/>
      <c r="C15" s="263">
        <v>399831</v>
      </c>
      <c r="D15" s="263">
        <v>415614</v>
      </c>
      <c r="E15" s="264">
        <f>D15/C15*100</f>
        <v>103.94741778401375</v>
      </c>
      <c r="F15" s="263">
        <f>SUM(K15,P15)</f>
        <v>235802</v>
      </c>
      <c r="G15" s="263">
        <f>SUM(L15,Q15)</f>
        <v>80228</v>
      </c>
      <c r="H15" s="263">
        <f>SUM(M15,R15)</f>
        <v>220255</v>
      </c>
      <c r="I15" s="263">
        <f>SUM(N15,S15)</f>
        <v>64681</v>
      </c>
      <c r="J15" s="263">
        <f>SUM(O15,T15)</f>
        <v>15547</v>
      </c>
      <c r="K15" s="263">
        <v>208050</v>
      </c>
      <c r="L15" s="263">
        <v>67926</v>
      </c>
      <c r="M15" s="263">
        <v>197762</v>
      </c>
      <c r="N15" s="263">
        <v>57638</v>
      </c>
      <c r="O15" s="263">
        <f>K15-M15</f>
        <v>10288</v>
      </c>
      <c r="P15" s="263">
        <v>27752</v>
      </c>
      <c r="Q15" s="263">
        <v>12302</v>
      </c>
      <c r="R15" s="263">
        <v>22493</v>
      </c>
      <c r="S15" s="263">
        <v>7043</v>
      </c>
      <c r="T15" s="263">
        <v>5259</v>
      </c>
      <c r="U15" s="263">
        <v>59191</v>
      </c>
      <c r="V15" s="263">
        <v>12909</v>
      </c>
      <c r="W15" s="263">
        <v>53696</v>
      </c>
      <c r="X15" s="263">
        <v>7414</v>
      </c>
      <c r="Y15" s="263">
        <f>U15-W15</f>
        <v>5495</v>
      </c>
    </row>
    <row r="16" spans="1:25" ht="9" customHeight="1" thickBot="1">
      <c r="A16" s="19"/>
      <c r="B16" s="22"/>
      <c r="C16" s="239"/>
      <c r="D16" s="239"/>
      <c r="E16" s="240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</row>
    <row r="17" spans="1:25" s="242" customFormat="1" ht="18.75" customHeight="1">
      <c r="A17" s="267" t="s">
        <v>669</v>
      </c>
      <c r="C17" s="243"/>
      <c r="D17" s="243"/>
      <c r="E17" s="244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</row>
  </sheetData>
  <mergeCells count="26">
    <mergeCell ref="A15:B15"/>
    <mergeCell ref="M4:N4"/>
    <mergeCell ref="A3:B5"/>
    <mergeCell ref="A7:B7"/>
    <mergeCell ref="A9:B9"/>
    <mergeCell ref="A11:B11"/>
    <mergeCell ref="F4:G4"/>
    <mergeCell ref="J4:J5"/>
    <mergeCell ref="A13:B13"/>
    <mergeCell ref="Y4:Y5"/>
    <mergeCell ref="P3:T3"/>
    <mergeCell ref="P4:Q4"/>
    <mergeCell ref="R4:S4"/>
    <mergeCell ref="T4:T5"/>
    <mergeCell ref="U3:Y3"/>
    <mergeCell ref="U4:V4"/>
    <mergeCell ref="O4:O5"/>
    <mergeCell ref="K4:L4"/>
    <mergeCell ref="W4:X4"/>
    <mergeCell ref="K3:O3"/>
    <mergeCell ref="A1:I1"/>
    <mergeCell ref="F3:J3"/>
    <mergeCell ref="E3:E5"/>
    <mergeCell ref="D3:D5"/>
    <mergeCell ref="C3:C5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AA3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15" customWidth="1"/>
    <col min="2" max="2" width="7.875" style="15" customWidth="1"/>
    <col min="3" max="4" width="8.875" style="15" customWidth="1"/>
    <col min="5" max="13" width="8.625" style="15" customWidth="1"/>
    <col min="14" max="14" width="8.125" style="15" customWidth="1"/>
    <col min="15" max="15" width="8.00390625" style="15" customWidth="1"/>
    <col min="16" max="16" width="8.625" style="15" customWidth="1"/>
    <col min="17" max="17" width="8.00390625" style="15" customWidth="1"/>
    <col min="18" max="18" width="8.625" style="15" customWidth="1"/>
    <col min="19" max="19" width="8.125" style="15" customWidth="1"/>
    <col min="20" max="20" width="8.00390625" style="15" customWidth="1"/>
    <col min="21" max="21" width="8.625" style="15" customWidth="1"/>
    <col min="22" max="22" width="8.125" style="15" customWidth="1"/>
    <col min="23" max="23" width="8.625" style="15" customWidth="1"/>
    <col min="24" max="24" width="8.125" style="15" customWidth="1"/>
    <col min="25" max="26" width="8.25390625" style="15" customWidth="1"/>
    <col min="27" max="27" width="8.375" style="15" customWidth="1"/>
    <col min="28" max="50" width="8.25390625" style="15" customWidth="1"/>
    <col min="51" max="16384" width="9.00390625" style="15" customWidth="1"/>
  </cols>
  <sheetData>
    <row r="1" spans="1:27" ht="21" customHeight="1">
      <c r="A1" s="641" t="s">
        <v>982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527" t="s">
        <v>983</v>
      </c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</row>
    <row r="2" spans="1:27" ht="18" thickBot="1">
      <c r="A2" s="417"/>
      <c r="B2" s="417"/>
      <c r="C2" s="7"/>
      <c r="D2" s="7"/>
      <c r="E2" s="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7"/>
      <c r="U2" s="7"/>
      <c r="V2" s="7"/>
      <c r="W2" s="7"/>
      <c r="X2" s="60"/>
      <c r="Y2" s="60"/>
      <c r="Z2" s="60"/>
      <c r="AA2" s="60"/>
    </row>
    <row r="3" spans="1:27" s="272" customFormat="1" ht="22.5" customHeight="1">
      <c r="A3" s="656" t="s">
        <v>908</v>
      </c>
      <c r="B3" s="656"/>
      <c r="C3" s="656"/>
      <c r="D3" s="656"/>
      <c r="E3" s="657"/>
      <c r="F3" s="649" t="s">
        <v>667</v>
      </c>
      <c r="G3" s="644"/>
      <c r="H3" s="644"/>
      <c r="I3" s="644"/>
      <c r="J3" s="644"/>
      <c r="K3" s="644"/>
      <c r="L3" s="644"/>
      <c r="M3" s="644"/>
      <c r="T3" s="654" t="s">
        <v>666</v>
      </c>
      <c r="U3" s="655"/>
      <c r="V3" s="655"/>
      <c r="W3" s="655"/>
      <c r="X3" s="655"/>
      <c r="Y3" s="655"/>
      <c r="Z3" s="655"/>
      <c r="AA3" s="655"/>
    </row>
    <row r="4" spans="1:27" s="272" customFormat="1" ht="21" customHeight="1">
      <c r="A4" s="643"/>
      <c r="B4" s="643"/>
      <c r="C4" s="643"/>
      <c r="D4" s="643"/>
      <c r="E4" s="648"/>
      <c r="F4" s="645" t="s">
        <v>377</v>
      </c>
      <c r="G4" s="646"/>
      <c r="H4" s="645" t="s">
        <v>232</v>
      </c>
      <c r="I4" s="642"/>
      <c r="J4" s="419"/>
      <c r="L4" s="634" t="s">
        <v>379</v>
      </c>
      <c r="M4" s="639"/>
      <c r="N4" s="635" t="s">
        <v>670</v>
      </c>
      <c r="O4" s="639"/>
      <c r="P4" s="634" t="s">
        <v>378</v>
      </c>
      <c r="Q4" s="639"/>
      <c r="R4" s="645" t="s">
        <v>233</v>
      </c>
      <c r="S4" s="646"/>
      <c r="T4" s="642" t="s">
        <v>377</v>
      </c>
      <c r="U4" s="642"/>
      <c r="V4" s="420"/>
      <c r="W4" s="420"/>
      <c r="X4" s="420"/>
      <c r="Y4" s="420"/>
      <c r="Z4" s="420"/>
      <c r="AA4" s="420"/>
    </row>
    <row r="5" spans="1:27" s="272" customFormat="1" ht="21" customHeight="1">
      <c r="A5" s="643"/>
      <c r="B5" s="643"/>
      <c r="C5" s="643"/>
      <c r="D5" s="643"/>
      <c r="E5" s="648"/>
      <c r="F5" s="647"/>
      <c r="G5" s="648"/>
      <c r="H5" s="647"/>
      <c r="I5" s="643"/>
      <c r="J5" s="634" t="s">
        <v>668</v>
      </c>
      <c r="K5" s="639"/>
      <c r="L5" s="651"/>
      <c r="M5" s="652"/>
      <c r="N5" s="653"/>
      <c r="O5" s="652"/>
      <c r="P5" s="651"/>
      <c r="Q5" s="652"/>
      <c r="R5" s="647"/>
      <c r="S5" s="648"/>
      <c r="T5" s="643"/>
      <c r="U5" s="643"/>
      <c r="V5" s="634" t="s">
        <v>376</v>
      </c>
      <c r="W5" s="639"/>
      <c r="X5" s="634" t="s">
        <v>375</v>
      </c>
      <c r="Y5" s="639"/>
      <c r="Z5" s="634" t="s">
        <v>671</v>
      </c>
      <c r="AA5" s="635"/>
    </row>
    <row r="6" spans="1:27" s="272" customFormat="1" ht="27" customHeight="1">
      <c r="A6" s="643"/>
      <c r="B6" s="643"/>
      <c r="C6" s="643"/>
      <c r="D6" s="643"/>
      <c r="E6" s="648"/>
      <c r="F6" s="647"/>
      <c r="G6" s="650"/>
      <c r="H6" s="649"/>
      <c r="I6" s="644"/>
      <c r="J6" s="636"/>
      <c r="K6" s="640"/>
      <c r="L6" s="636"/>
      <c r="M6" s="640"/>
      <c r="N6" s="637"/>
      <c r="O6" s="640"/>
      <c r="P6" s="636"/>
      <c r="Q6" s="640"/>
      <c r="R6" s="649"/>
      <c r="S6" s="650"/>
      <c r="T6" s="644"/>
      <c r="U6" s="644"/>
      <c r="V6" s="636"/>
      <c r="W6" s="640"/>
      <c r="X6" s="636"/>
      <c r="Y6" s="640"/>
      <c r="Z6" s="636"/>
      <c r="AA6" s="637"/>
    </row>
    <row r="7" spans="1:27" s="423" customFormat="1" ht="6" customHeight="1">
      <c r="A7" s="421"/>
      <c r="B7" s="421"/>
      <c r="C7" s="421"/>
      <c r="D7" s="421"/>
      <c r="E7" s="422"/>
      <c r="F7" s="421"/>
      <c r="AA7" s="424"/>
    </row>
    <row r="8" spans="1:27" s="423" customFormat="1" ht="24" customHeight="1">
      <c r="A8" s="424" t="s">
        <v>380</v>
      </c>
      <c r="B8" s="424"/>
      <c r="D8" s="425"/>
      <c r="E8" s="426"/>
      <c r="F8" s="638">
        <f>SUM(G9:G27)</f>
        <v>197762</v>
      </c>
      <c r="G8" s="638"/>
      <c r="H8" s="638">
        <v>28141</v>
      </c>
      <c r="I8" s="638"/>
      <c r="J8" s="425"/>
      <c r="K8" s="425">
        <v>2593</v>
      </c>
      <c r="L8" s="638">
        <v>111983</v>
      </c>
      <c r="M8" s="638"/>
      <c r="N8" s="425"/>
      <c r="O8" s="425" t="s">
        <v>19</v>
      </c>
      <c r="P8" s="638">
        <v>38853</v>
      </c>
      <c r="Q8" s="638"/>
      <c r="R8" s="638">
        <v>18785</v>
      </c>
      <c r="S8" s="638"/>
      <c r="T8" s="638">
        <v>208050</v>
      </c>
      <c r="U8" s="638"/>
      <c r="V8" s="427"/>
      <c r="W8" s="425" t="s">
        <v>19</v>
      </c>
      <c r="X8" s="638">
        <v>57159</v>
      </c>
      <c r="Y8" s="638"/>
      <c r="Z8" s="424"/>
      <c r="AA8" s="424">
        <v>10767</v>
      </c>
    </row>
    <row r="9" spans="1:27" s="272" customFormat="1" ht="24" customHeight="1">
      <c r="A9" s="418" t="s">
        <v>992</v>
      </c>
      <c r="B9" s="419" t="s">
        <v>993</v>
      </c>
      <c r="C9" s="419"/>
      <c r="D9" s="271"/>
      <c r="E9" s="428"/>
      <c r="G9" s="271">
        <v>3820</v>
      </c>
      <c r="I9" s="271">
        <v>3053</v>
      </c>
      <c r="J9" s="271"/>
      <c r="K9" s="271">
        <v>14</v>
      </c>
      <c r="M9" s="271">
        <v>637</v>
      </c>
      <c r="N9" s="271"/>
      <c r="O9" s="271" t="s">
        <v>19</v>
      </c>
      <c r="Q9" s="272">
        <v>121</v>
      </c>
      <c r="S9" s="271">
        <v>9</v>
      </c>
      <c r="T9" s="271"/>
      <c r="U9" s="271">
        <v>3875</v>
      </c>
      <c r="V9" s="383"/>
      <c r="W9" s="271" t="s">
        <v>19</v>
      </c>
      <c r="Y9" s="272">
        <v>167</v>
      </c>
      <c r="AA9" s="272">
        <v>18</v>
      </c>
    </row>
    <row r="10" spans="1:27" s="272" customFormat="1" ht="24" customHeight="1">
      <c r="A10" s="418" t="s">
        <v>994</v>
      </c>
      <c r="B10" s="419" t="s">
        <v>995</v>
      </c>
      <c r="C10" s="419"/>
      <c r="D10" s="271"/>
      <c r="E10" s="428"/>
      <c r="G10" s="271">
        <v>73</v>
      </c>
      <c r="I10" s="271">
        <v>13</v>
      </c>
      <c r="J10" s="271"/>
      <c r="K10" s="271">
        <v>2</v>
      </c>
      <c r="M10" s="271">
        <v>38</v>
      </c>
      <c r="N10" s="271"/>
      <c r="O10" s="271" t="s">
        <v>19</v>
      </c>
      <c r="Q10" s="272">
        <v>13</v>
      </c>
      <c r="S10" s="271">
        <v>9</v>
      </c>
      <c r="T10" s="271"/>
      <c r="U10" s="271">
        <v>89</v>
      </c>
      <c r="V10" s="383"/>
      <c r="W10" s="271" t="s">
        <v>19</v>
      </c>
      <c r="Y10" s="272">
        <v>36</v>
      </c>
      <c r="AA10" s="272">
        <v>2</v>
      </c>
    </row>
    <row r="11" spans="1:27" s="272" customFormat="1" ht="24" customHeight="1">
      <c r="A11" s="418" t="s">
        <v>996</v>
      </c>
      <c r="B11" s="419" t="s">
        <v>997</v>
      </c>
      <c r="C11" s="419"/>
      <c r="D11" s="271"/>
      <c r="E11" s="428"/>
      <c r="G11" s="271">
        <v>16</v>
      </c>
      <c r="I11" s="271">
        <v>3</v>
      </c>
      <c r="J11" s="271"/>
      <c r="K11" s="271" t="s">
        <v>19</v>
      </c>
      <c r="M11" s="271">
        <v>4</v>
      </c>
      <c r="N11" s="271"/>
      <c r="O11" s="271" t="s">
        <v>19</v>
      </c>
      <c r="Q11" s="272">
        <v>8</v>
      </c>
      <c r="S11" s="271">
        <v>1</v>
      </c>
      <c r="T11" s="271"/>
      <c r="U11" s="271">
        <v>7</v>
      </c>
      <c r="V11" s="383"/>
      <c r="W11" s="271" t="s">
        <v>19</v>
      </c>
      <c r="Y11" s="271" t="s">
        <v>19</v>
      </c>
      <c r="AA11" s="271" t="s">
        <v>19</v>
      </c>
    </row>
    <row r="12" spans="1:27" s="272" customFormat="1" ht="24" customHeight="1">
      <c r="A12" s="418" t="s">
        <v>998</v>
      </c>
      <c r="B12" s="419" t="s">
        <v>999</v>
      </c>
      <c r="C12" s="419"/>
      <c r="D12" s="271"/>
      <c r="E12" s="428"/>
      <c r="G12" s="271">
        <v>60</v>
      </c>
      <c r="I12" s="271">
        <v>7</v>
      </c>
      <c r="J12" s="271"/>
      <c r="K12" s="271">
        <v>2</v>
      </c>
      <c r="M12" s="271">
        <v>14</v>
      </c>
      <c r="N12" s="271"/>
      <c r="O12" s="271" t="s">
        <v>19</v>
      </c>
      <c r="Q12" s="272">
        <v>38</v>
      </c>
      <c r="S12" s="271">
        <v>1</v>
      </c>
      <c r="T12" s="271"/>
      <c r="U12" s="271">
        <v>34</v>
      </c>
      <c r="V12" s="383"/>
      <c r="W12" s="271" t="s">
        <v>19</v>
      </c>
      <c r="Y12" s="272">
        <v>12</v>
      </c>
      <c r="AA12" s="272">
        <v>1</v>
      </c>
    </row>
    <row r="13" spans="1:27" s="272" customFormat="1" ht="24" customHeight="1">
      <c r="A13" s="418" t="s">
        <v>1000</v>
      </c>
      <c r="B13" s="419" t="s">
        <v>1001</v>
      </c>
      <c r="C13" s="419"/>
      <c r="D13" s="271"/>
      <c r="E13" s="428"/>
      <c r="G13" s="271">
        <v>18296</v>
      </c>
      <c r="I13" s="271">
        <v>3116</v>
      </c>
      <c r="J13" s="271"/>
      <c r="K13" s="271">
        <v>330</v>
      </c>
      <c r="M13" s="271">
        <v>10057</v>
      </c>
      <c r="N13" s="271"/>
      <c r="O13" s="271" t="s">
        <v>19</v>
      </c>
      <c r="Q13" s="272">
        <v>3289</v>
      </c>
      <c r="S13" s="271">
        <v>1834</v>
      </c>
      <c r="T13" s="271"/>
      <c r="U13" s="271">
        <v>19941</v>
      </c>
      <c r="V13" s="383"/>
      <c r="W13" s="271" t="s">
        <v>19</v>
      </c>
      <c r="Y13" s="272">
        <v>5474</v>
      </c>
      <c r="AA13" s="272">
        <v>1294</v>
      </c>
    </row>
    <row r="14" spans="1:27" s="272" customFormat="1" ht="24" customHeight="1">
      <c r="A14" s="418" t="s">
        <v>1002</v>
      </c>
      <c r="B14" s="419" t="s">
        <v>1003</v>
      </c>
      <c r="C14" s="419"/>
      <c r="D14" s="271"/>
      <c r="E14" s="428"/>
      <c r="G14" s="271">
        <v>32859</v>
      </c>
      <c r="I14" s="271">
        <v>5539</v>
      </c>
      <c r="J14" s="271"/>
      <c r="K14" s="271">
        <v>474</v>
      </c>
      <c r="M14" s="271">
        <v>12325</v>
      </c>
      <c r="N14" s="271"/>
      <c r="O14" s="271" t="s">
        <v>19</v>
      </c>
      <c r="P14" s="630">
        <v>11816</v>
      </c>
      <c r="Q14" s="630"/>
      <c r="S14" s="271">
        <v>3179</v>
      </c>
      <c r="T14" s="271"/>
      <c r="U14" s="271">
        <v>25573</v>
      </c>
      <c r="V14" s="383"/>
      <c r="W14" s="271" t="s">
        <v>19</v>
      </c>
      <c r="Y14" s="272">
        <v>6752</v>
      </c>
      <c r="AA14" s="272">
        <v>957</v>
      </c>
    </row>
    <row r="15" spans="1:27" s="272" customFormat="1" ht="24" customHeight="1">
      <c r="A15" s="418" t="s">
        <v>1004</v>
      </c>
      <c r="B15" s="419" t="s">
        <v>381</v>
      </c>
      <c r="C15" s="419"/>
      <c r="D15" s="419"/>
      <c r="E15" s="428"/>
      <c r="G15" s="271">
        <v>1015</v>
      </c>
      <c r="I15" s="271" t="s">
        <v>19</v>
      </c>
      <c r="J15" s="271"/>
      <c r="K15" s="271" t="s">
        <v>19</v>
      </c>
      <c r="M15" s="271">
        <v>551</v>
      </c>
      <c r="N15" s="271"/>
      <c r="O15" s="271" t="s">
        <v>19</v>
      </c>
      <c r="Q15" s="271">
        <v>234</v>
      </c>
      <c r="S15" s="271">
        <v>230</v>
      </c>
      <c r="T15" s="271"/>
      <c r="U15" s="271">
        <v>1048</v>
      </c>
      <c r="V15" s="383"/>
      <c r="W15" s="271" t="s">
        <v>19</v>
      </c>
      <c r="Y15" s="272">
        <v>418</v>
      </c>
      <c r="AA15" s="272">
        <v>79</v>
      </c>
    </row>
    <row r="16" spans="1:27" s="272" customFormat="1" ht="24" customHeight="1">
      <c r="A16" s="418" t="s">
        <v>1005</v>
      </c>
      <c r="B16" s="419" t="s">
        <v>1006</v>
      </c>
      <c r="C16" s="419"/>
      <c r="D16" s="271"/>
      <c r="E16" s="428"/>
      <c r="G16" s="271">
        <v>3746</v>
      </c>
      <c r="I16" s="271">
        <v>175</v>
      </c>
      <c r="J16" s="271"/>
      <c r="K16" s="271">
        <v>27</v>
      </c>
      <c r="M16" s="271">
        <v>1905</v>
      </c>
      <c r="N16" s="271"/>
      <c r="O16" s="271" t="s">
        <v>19</v>
      </c>
      <c r="Q16" s="271">
        <v>451</v>
      </c>
      <c r="S16" s="271">
        <v>1215</v>
      </c>
      <c r="T16" s="271"/>
      <c r="U16" s="271">
        <v>4087</v>
      </c>
      <c r="V16" s="383"/>
      <c r="W16" s="271" t="s">
        <v>19</v>
      </c>
      <c r="Y16" s="272">
        <v>1489</v>
      </c>
      <c r="AA16" s="272">
        <v>518</v>
      </c>
    </row>
    <row r="17" spans="1:27" s="272" customFormat="1" ht="24" customHeight="1">
      <c r="A17" s="418" t="s">
        <v>1007</v>
      </c>
      <c r="B17" s="419" t="s">
        <v>1008</v>
      </c>
      <c r="C17" s="419"/>
      <c r="D17" s="419"/>
      <c r="E17" s="428"/>
      <c r="G17" s="271">
        <v>7560</v>
      </c>
      <c r="I17" s="271">
        <v>285</v>
      </c>
      <c r="J17" s="271"/>
      <c r="K17" s="271">
        <v>46</v>
      </c>
      <c r="M17" s="271">
        <v>3555</v>
      </c>
      <c r="N17" s="271"/>
      <c r="O17" s="271" t="s">
        <v>19</v>
      </c>
      <c r="Q17" s="271">
        <v>2289</v>
      </c>
      <c r="S17" s="271">
        <v>1431</v>
      </c>
      <c r="T17" s="271"/>
      <c r="U17" s="271">
        <v>6648</v>
      </c>
      <c r="V17" s="383"/>
      <c r="W17" s="271" t="s">
        <v>19</v>
      </c>
      <c r="Y17" s="272">
        <v>2408</v>
      </c>
      <c r="AA17" s="272">
        <v>400</v>
      </c>
    </row>
    <row r="18" spans="1:27" s="272" customFormat="1" ht="24" customHeight="1">
      <c r="A18" s="418" t="s">
        <v>1009</v>
      </c>
      <c r="B18" s="419" t="s">
        <v>1010</v>
      </c>
      <c r="C18" s="419"/>
      <c r="D18" s="271"/>
      <c r="E18" s="428"/>
      <c r="G18" s="271">
        <v>42104</v>
      </c>
      <c r="I18" s="271">
        <v>6110</v>
      </c>
      <c r="J18" s="271"/>
      <c r="K18" s="271">
        <v>758</v>
      </c>
      <c r="M18" s="271">
        <v>25600</v>
      </c>
      <c r="N18" s="271"/>
      <c r="O18" s="271" t="s">
        <v>19</v>
      </c>
      <c r="Q18" s="271">
        <v>6806</v>
      </c>
      <c r="S18" s="271">
        <v>3588</v>
      </c>
      <c r="T18" s="271"/>
      <c r="U18" s="271">
        <v>45804</v>
      </c>
      <c r="V18" s="383"/>
      <c r="W18" s="271" t="s">
        <v>19</v>
      </c>
      <c r="X18" s="630">
        <v>11607</v>
      </c>
      <c r="Y18" s="630"/>
      <c r="AA18" s="272">
        <v>2487</v>
      </c>
    </row>
    <row r="19" spans="1:27" s="272" customFormat="1" ht="24" customHeight="1">
      <c r="A19" s="418" t="s">
        <v>1011</v>
      </c>
      <c r="B19" s="419" t="s">
        <v>1012</v>
      </c>
      <c r="C19" s="419"/>
      <c r="D19" s="271"/>
      <c r="E19" s="428"/>
      <c r="G19" s="271">
        <v>6464</v>
      </c>
      <c r="I19" s="271">
        <v>305</v>
      </c>
      <c r="J19" s="271"/>
      <c r="K19" s="271">
        <v>34</v>
      </c>
      <c r="M19" s="271">
        <v>4312</v>
      </c>
      <c r="N19" s="271"/>
      <c r="O19" s="271" t="s">
        <v>19</v>
      </c>
      <c r="Q19" s="271">
        <v>920</v>
      </c>
      <c r="S19" s="271">
        <v>927</v>
      </c>
      <c r="T19" s="271"/>
      <c r="U19" s="271">
        <v>8951</v>
      </c>
      <c r="W19" s="271" t="s">
        <v>19</v>
      </c>
      <c r="Y19" s="272">
        <v>3404</v>
      </c>
      <c r="AA19" s="272">
        <v>930</v>
      </c>
    </row>
    <row r="20" spans="1:27" s="272" customFormat="1" ht="24" customHeight="1">
      <c r="A20" s="418" t="s">
        <v>1013</v>
      </c>
      <c r="B20" s="631" t="s">
        <v>49</v>
      </c>
      <c r="C20" s="631"/>
      <c r="D20" s="271"/>
      <c r="E20" s="428"/>
      <c r="G20" s="271">
        <v>2366</v>
      </c>
      <c r="I20" s="271">
        <v>769</v>
      </c>
      <c r="J20" s="271"/>
      <c r="K20" s="271">
        <v>66</v>
      </c>
      <c r="M20" s="271">
        <v>1235</v>
      </c>
      <c r="N20" s="271"/>
      <c r="O20" s="271" t="s">
        <v>19</v>
      </c>
      <c r="Q20" s="271">
        <v>121</v>
      </c>
      <c r="S20" s="271">
        <v>241</v>
      </c>
      <c r="T20" s="271"/>
      <c r="U20" s="271">
        <v>2606</v>
      </c>
      <c r="W20" s="271" t="s">
        <v>19</v>
      </c>
      <c r="Y20" s="272">
        <v>473</v>
      </c>
      <c r="AA20" s="272">
        <v>129</v>
      </c>
    </row>
    <row r="21" spans="1:27" s="272" customFormat="1" ht="24" customHeight="1">
      <c r="A21" s="418" t="s">
        <v>1014</v>
      </c>
      <c r="B21" s="419" t="s">
        <v>1015</v>
      </c>
      <c r="C21" s="419"/>
      <c r="D21" s="419"/>
      <c r="E21" s="428"/>
      <c r="G21" s="271">
        <v>12482</v>
      </c>
      <c r="I21" s="271">
        <v>1959</v>
      </c>
      <c r="J21" s="271"/>
      <c r="K21" s="271">
        <v>180</v>
      </c>
      <c r="M21" s="271">
        <v>8851</v>
      </c>
      <c r="N21" s="271"/>
      <c r="O21" s="271" t="s">
        <v>19</v>
      </c>
      <c r="Q21" s="271">
        <v>1179</v>
      </c>
      <c r="S21" s="271">
        <v>493</v>
      </c>
      <c r="T21" s="271"/>
      <c r="U21" s="271">
        <v>13320</v>
      </c>
      <c r="W21" s="271" t="s">
        <v>19</v>
      </c>
      <c r="Y21" s="271">
        <v>2178</v>
      </c>
      <c r="AA21" s="272">
        <v>332</v>
      </c>
    </row>
    <row r="22" spans="1:27" s="272" customFormat="1" ht="24" customHeight="1">
      <c r="A22" s="418" t="s">
        <v>1016</v>
      </c>
      <c r="B22" s="419" t="s">
        <v>1017</v>
      </c>
      <c r="C22" s="419"/>
      <c r="D22" s="419"/>
      <c r="E22" s="428"/>
      <c r="G22" s="271">
        <v>17452</v>
      </c>
      <c r="I22" s="271">
        <v>1053</v>
      </c>
      <c r="J22" s="271"/>
      <c r="K22" s="271">
        <v>100</v>
      </c>
      <c r="M22" s="271">
        <v>12815</v>
      </c>
      <c r="N22" s="271"/>
      <c r="O22" s="271" t="s">
        <v>19</v>
      </c>
      <c r="Q22" s="271">
        <v>2879</v>
      </c>
      <c r="S22" s="271">
        <v>705</v>
      </c>
      <c r="T22" s="271"/>
      <c r="U22" s="271">
        <v>20510</v>
      </c>
      <c r="W22" s="271" t="s">
        <v>19</v>
      </c>
      <c r="Y22" s="271">
        <v>6113</v>
      </c>
      <c r="AA22" s="272">
        <v>529</v>
      </c>
    </row>
    <row r="23" spans="1:27" s="272" customFormat="1" ht="24" customHeight="1">
      <c r="A23" s="418" t="s">
        <v>1018</v>
      </c>
      <c r="B23" s="419" t="s">
        <v>1019</v>
      </c>
      <c r="C23" s="419"/>
      <c r="D23" s="271"/>
      <c r="E23" s="428"/>
      <c r="G23" s="271">
        <v>10071</v>
      </c>
      <c r="I23" s="271">
        <v>554</v>
      </c>
      <c r="J23" s="271"/>
      <c r="K23" s="271">
        <v>39</v>
      </c>
      <c r="M23" s="271">
        <v>6182</v>
      </c>
      <c r="N23" s="271"/>
      <c r="O23" s="271" t="s">
        <v>19</v>
      </c>
      <c r="Q23" s="271">
        <v>2579</v>
      </c>
      <c r="S23" s="271">
        <v>756</v>
      </c>
      <c r="T23" s="271"/>
      <c r="U23" s="271">
        <v>10519</v>
      </c>
      <c r="V23" s="383"/>
      <c r="W23" s="271" t="s">
        <v>19</v>
      </c>
      <c r="Y23" s="272">
        <v>3163</v>
      </c>
      <c r="AA23" s="272">
        <v>620</v>
      </c>
    </row>
    <row r="24" spans="1:27" s="272" customFormat="1" ht="24" customHeight="1">
      <c r="A24" s="418" t="s">
        <v>1020</v>
      </c>
      <c r="B24" s="419" t="s">
        <v>1021</v>
      </c>
      <c r="C24" s="419"/>
      <c r="D24" s="419"/>
      <c r="E24" s="428"/>
      <c r="G24" s="271">
        <v>1710</v>
      </c>
      <c r="I24" s="271">
        <v>1</v>
      </c>
      <c r="J24" s="271"/>
      <c r="K24" s="271" t="s">
        <v>19</v>
      </c>
      <c r="M24" s="271">
        <v>1217</v>
      </c>
      <c r="N24" s="271"/>
      <c r="O24" s="271" t="s">
        <v>19</v>
      </c>
      <c r="Q24" s="271">
        <v>381</v>
      </c>
      <c r="S24" s="271">
        <v>111</v>
      </c>
      <c r="T24" s="271"/>
      <c r="U24" s="271">
        <v>1883</v>
      </c>
      <c r="V24" s="383"/>
      <c r="W24" s="271" t="s">
        <v>19</v>
      </c>
      <c r="Y24" s="272">
        <v>574</v>
      </c>
      <c r="AA24" s="272">
        <v>91</v>
      </c>
    </row>
    <row r="25" spans="1:27" s="272" customFormat="1" ht="24" customHeight="1">
      <c r="A25" s="418" t="s">
        <v>1022</v>
      </c>
      <c r="B25" s="632" t="s">
        <v>1023</v>
      </c>
      <c r="C25" s="632"/>
      <c r="D25" s="632"/>
      <c r="E25" s="633"/>
      <c r="G25" s="271">
        <v>30361</v>
      </c>
      <c r="I25" s="271">
        <v>5062</v>
      </c>
      <c r="J25" s="271"/>
      <c r="K25" s="271">
        <v>502</v>
      </c>
      <c r="M25" s="271">
        <v>17338</v>
      </c>
      <c r="N25" s="271"/>
      <c r="O25" s="271" t="s">
        <v>19</v>
      </c>
      <c r="Q25" s="271">
        <v>4525</v>
      </c>
      <c r="S25" s="271">
        <v>3436</v>
      </c>
      <c r="T25" s="271"/>
      <c r="U25" s="271">
        <v>33586</v>
      </c>
      <c r="V25" s="383"/>
      <c r="W25" s="271" t="s">
        <v>19</v>
      </c>
      <c r="Y25" s="272">
        <v>9485</v>
      </c>
      <c r="AA25" s="272">
        <v>1701</v>
      </c>
    </row>
    <row r="26" spans="1:27" s="272" customFormat="1" ht="24" customHeight="1">
      <c r="A26" s="418" t="s">
        <v>1024</v>
      </c>
      <c r="B26" s="419" t="s">
        <v>382</v>
      </c>
      <c r="C26" s="419"/>
      <c r="D26" s="271"/>
      <c r="E26" s="428"/>
      <c r="G26" s="271">
        <v>5728</v>
      </c>
      <c r="I26" s="271" t="s">
        <v>19</v>
      </c>
      <c r="J26" s="271"/>
      <c r="K26" s="271" t="s">
        <v>19</v>
      </c>
      <c r="M26" s="271">
        <v>4204</v>
      </c>
      <c r="N26" s="271"/>
      <c r="O26" s="271" t="s">
        <v>19</v>
      </c>
      <c r="Q26" s="271">
        <v>1024</v>
      </c>
      <c r="S26" s="271">
        <v>500</v>
      </c>
      <c r="T26" s="271"/>
      <c r="U26" s="271">
        <v>7884</v>
      </c>
      <c r="W26" s="271" t="s">
        <v>19</v>
      </c>
      <c r="Y26" s="272">
        <v>3146</v>
      </c>
      <c r="AA26" s="272">
        <v>534</v>
      </c>
    </row>
    <row r="27" spans="1:27" s="272" customFormat="1" ht="24" customHeight="1">
      <c r="A27" s="418" t="s">
        <v>1025</v>
      </c>
      <c r="B27" s="631" t="s">
        <v>54</v>
      </c>
      <c r="C27" s="631"/>
      <c r="D27" s="271"/>
      <c r="E27" s="428"/>
      <c r="G27" s="271">
        <v>1579</v>
      </c>
      <c r="I27" s="271">
        <v>137</v>
      </c>
      <c r="J27" s="271"/>
      <c r="K27" s="271">
        <v>19</v>
      </c>
      <c r="M27" s="271">
        <v>1143</v>
      </c>
      <c r="N27" s="271"/>
      <c r="O27" s="271" t="s">
        <v>19</v>
      </c>
      <c r="Q27" s="271">
        <v>180</v>
      </c>
      <c r="S27" s="271">
        <v>119</v>
      </c>
      <c r="T27" s="271"/>
      <c r="U27" s="271">
        <v>1685</v>
      </c>
      <c r="W27" s="271" t="s">
        <v>19</v>
      </c>
      <c r="Y27" s="272">
        <v>260</v>
      </c>
      <c r="AA27" s="272">
        <v>145</v>
      </c>
    </row>
    <row r="28" spans="1:27" s="272" customFormat="1" ht="6" customHeight="1" thickBot="1">
      <c r="A28" s="406"/>
      <c r="B28" s="406"/>
      <c r="C28" s="429"/>
      <c r="D28" s="429"/>
      <c r="E28" s="429"/>
      <c r="F28" s="430"/>
      <c r="G28" s="429"/>
      <c r="H28" s="429"/>
      <c r="I28" s="406"/>
      <c r="J28" s="406"/>
      <c r="K28" s="406"/>
      <c r="L28" s="406"/>
      <c r="M28" s="406"/>
      <c r="N28" s="429"/>
      <c r="O28" s="406"/>
      <c r="P28" s="429"/>
      <c r="Q28" s="429"/>
      <c r="R28" s="429"/>
      <c r="S28" s="429"/>
      <c r="T28" s="429"/>
      <c r="U28" s="429"/>
      <c r="V28" s="406"/>
      <c r="W28" s="406"/>
      <c r="X28" s="406"/>
      <c r="Y28" s="406"/>
      <c r="Z28" s="429"/>
      <c r="AA28" s="406"/>
    </row>
    <row r="29" s="272" customFormat="1" ht="18.75" customHeight="1">
      <c r="A29" s="419" t="s">
        <v>709</v>
      </c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</sheetData>
  <mergeCells count="28">
    <mergeCell ref="F3:M3"/>
    <mergeCell ref="A3:E6"/>
    <mergeCell ref="L4:M6"/>
    <mergeCell ref="J5:K6"/>
    <mergeCell ref="A1:M1"/>
    <mergeCell ref="N1:AA1"/>
    <mergeCell ref="T4:U6"/>
    <mergeCell ref="R4:S6"/>
    <mergeCell ref="H4:I6"/>
    <mergeCell ref="P4:Q6"/>
    <mergeCell ref="N4:O6"/>
    <mergeCell ref="X5:Y6"/>
    <mergeCell ref="T3:AA3"/>
    <mergeCell ref="F4:G6"/>
    <mergeCell ref="Z5:AA6"/>
    <mergeCell ref="F8:G8"/>
    <mergeCell ref="H8:I8"/>
    <mergeCell ref="L8:M8"/>
    <mergeCell ref="P8:Q8"/>
    <mergeCell ref="R8:S8"/>
    <mergeCell ref="T8:U8"/>
    <mergeCell ref="V5:W6"/>
    <mergeCell ref="X8:Y8"/>
    <mergeCell ref="P14:Q14"/>
    <mergeCell ref="X18:Y18"/>
    <mergeCell ref="B27:C27"/>
    <mergeCell ref="B25:E25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Y7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2.50390625" style="6" customWidth="1"/>
    <col min="3" max="3" width="10.00390625" style="6" customWidth="1"/>
    <col min="4" max="4" width="2.875" style="6" customWidth="1"/>
    <col min="5" max="5" width="0.74609375" style="6" customWidth="1"/>
    <col min="6" max="14" width="11.00390625" style="6" customWidth="1"/>
    <col min="15" max="25" width="10.50390625" style="6" customWidth="1"/>
    <col min="26" max="16384" width="9.00390625" style="3" customWidth="1"/>
  </cols>
  <sheetData>
    <row r="1" spans="1:25" s="83" customFormat="1" ht="21.75" customHeight="1">
      <c r="A1" s="522" t="s">
        <v>984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675" t="s">
        <v>985</v>
      </c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s="44" customFormat="1" ht="18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7"/>
      <c r="P2" s="87"/>
      <c r="Q2" s="87"/>
      <c r="R2" s="87"/>
      <c r="S2" s="87"/>
      <c r="T2" s="87"/>
      <c r="U2" s="61"/>
      <c r="V2" s="61"/>
      <c r="W2" s="61"/>
      <c r="X2" s="61"/>
      <c r="Y2" s="61"/>
    </row>
    <row r="3" spans="1:25" s="247" customFormat="1" ht="15" customHeight="1">
      <c r="A3" s="541" t="s">
        <v>687</v>
      </c>
      <c r="B3" s="541"/>
      <c r="C3" s="496"/>
      <c r="D3" s="496"/>
      <c r="E3" s="41"/>
      <c r="F3" s="497" t="s">
        <v>241</v>
      </c>
      <c r="G3" s="498"/>
      <c r="H3" s="498"/>
      <c r="I3" s="498"/>
      <c r="J3" s="498"/>
      <c r="K3" s="498"/>
      <c r="L3" s="493"/>
      <c r="M3" s="192"/>
      <c r="N3" s="399"/>
      <c r="O3" s="677" t="s">
        <v>235</v>
      </c>
      <c r="P3" s="677"/>
      <c r="Q3" s="678"/>
      <c r="R3" s="497" t="s">
        <v>238</v>
      </c>
      <c r="S3" s="498"/>
      <c r="T3" s="498"/>
      <c r="U3" s="493"/>
      <c r="V3" s="497" t="s">
        <v>240</v>
      </c>
      <c r="W3" s="498"/>
      <c r="X3" s="498"/>
      <c r="Y3" s="498"/>
    </row>
    <row r="4" spans="1:25" s="247" customFormat="1" ht="12.75" customHeight="1">
      <c r="A4" s="496"/>
      <c r="B4" s="496"/>
      <c r="C4" s="496"/>
      <c r="D4" s="496"/>
      <c r="E4" s="55"/>
      <c r="F4" s="248" t="s">
        <v>377</v>
      </c>
      <c r="G4" s="661" t="s">
        <v>406</v>
      </c>
      <c r="H4" s="669" t="s">
        <v>232</v>
      </c>
      <c r="I4" s="663" t="s">
        <v>388</v>
      </c>
      <c r="J4" s="663" t="s">
        <v>405</v>
      </c>
      <c r="K4" s="663" t="s">
        <v>389</v>
      </c>
      <c r="L4" s="663" t="s">
        <v>390</v>
      </c>
      <c r="M4" s="676" t="s">
        <v>377</v>
      </c>
      <c r="N4" s="667" t="s">
        <v>672</v>
      </c>
      <c r="O4" s="667"/>
      <c r="P4" s="667"/>
      <c r="Q4" s="494"/>
      <c r="R4" s="249" t="s">
        <v>377</v>
      </c>
      <c r="S4" s="469"/>
      <c r="T4" s="469"/>
      <c r="U4" s="485"/>
      <c r="V4" s="676" t="s">
        <v>374</v>
      </c>
      <c r="W4" s="469" t="s">
        <v>672</v>
      </c>
      <c r="X4" s="469"/>
      <c r="Y4" s="469"/>
    </row>
    <row r="5" spans="1:25" s="57" customFormat="1" ht="12.75" customHeight="1">
      <c r="A5" s="496"/>
      <c r="B5" s="496"/>
      <c r="C5" s="496"/>
      <c r="D5" s="496"/>
      <c r="E5" s="55"/>
      <c r="F5" s="250" t="s">
        <v>384</v>
      </c>
      <c r="G5" s="668"/>
      <c r="H5" s="670"/>
      <c r="I5" s="672"/>
      <c r="J5" s="672"/>
      <c r="K5" s="672"/>
      <c r="L5" s="672"/>
      <c r="M5" s="495"/>
      <c r="N5" s="679" t="s">
        <v>847</v>
      </c>
      <c r="O5" s="673" t="s">
        <v>236</v>
      </c>
      <c r="P5" s="661" t="s">
        <v>237</v>
      </c>
      <c r="Q5" s="663" t="s">
        <v>391</v>
      </c>
      <c r="R5" s="250" t="s">
        <v>239</v>
      </c>
      <c r="S5" s="663" t="s">
        <v>376</v>
      </c>
      <c r="T5" s="661" t="s">
        <v>234</v>
      </c>
      <c r="U5" s="663" t="s">
        <v>392</v>
      </c>
      <c r="V5" s="495"/>
      <c r="W5" s="663" t="s">
        <v>376</v>
      </c>
      <c r="X5" s="661" t="s">
        <v>234</v>
      </c>
      <c r="Y5" s="665" t="s">
        <v>392</v>
      </c>
    </row>
    <row r="6" spans="1:25" s="252" customFormat="1" ht="20.25" customHeight="1">
      <c r="A6" s="498"/>
      <c r="B6" s="498"/>
      <c r="C6" s="498"/>
      <c r="D6" s="498"/>
      <c r="E6" s="134"/>
      <c r="F6" s="204" t="s">
        <v>279</v>
      </c>
      <c r="G6" s="662"/>
      <c r="H6" s="671"/>
      <c r="I6" s="664"/>
      <c r="J6" s="664"/>
      <c r="K6" s="664"/>
      <c r="L6" s="664"/>
      <c r="M6" s="497"/>
      <c r="N6" s="680"/>
      <c r="O6" s="674"/>
      <c r="P6" s="662"/>
      <c r="Q6" s="664"/>
      <c r="R6" s="251" t="s">
        <v>279</v>
      </c>
      <c r="S6" s="664"/>
      <c r="T6" s="662"/>
      <c r="U6" s="664"/>
      <c r="V6" s="497"/>
      <c r="W6" s="664"/>
      <c r="X6" s="662"/>
      <c r="Y6" s="666"/>
    </row>
    <row r="7" spans="1:25" s="125" customFormat="1" ht="6" customHeight="1">
      <c r="A7" s="119"/>
      <c r="B7" s="41"/>
      <c r="C7" s="41"/>
      <c r="D7" s="41"/>
      <c r="E7" s="55"/>
      <c r="F7" s="245"/>
      <c r="G7" s="246"/>
      <c r="H7" s="245"/>
      <c r="I7" s="246"/>
      <c r="J7" s="246"/>
      <c r="K7" s="246"/>
      <c r="L7" s="246"/>
      <c r="M7" s="246"/>
      <c r="N7" s="246"/>
      <c r="O7" s="246"/>
      <c r="P7" s="246"/>
      <c r="Q7" s="246"/>
      <c r="R7" s="245"/>
      <c r="S7" s="246"/>
      <c r="T7" s="246"/>
      <c r="U7" s="246"/>
      <c r="V7" s="245"/>
      <c r="W7" s="246"/>
      <c r="X7" s="246"/>
      <c r="Y7" s="246"/>
    </row>
    <row r="8" spans="1:25" s="44" customFormat="1" ht="12.75" customHeight="1">
      <c r="A8" s="68"/>
      <c r="B8" s="511" t="s">
        <v>383</v>
      </c>
      <c r="C8" s="511"/>
      <c r="D8" s="511"/>
      <c r="E8" s="121"/>
      <c r="F8" s="53">
        <v>399831</v>
      </c>
      <c r="G8" s="53">
        <v>145261</v>
      </c>
      <c r="H8" s="53">
        <v>28141</v>
      </c>
      <c r="I8" s="53">
        <v>158265</v>
      </c>
      <c r="J8" s="53" t="s">
        <v>19</v>
      </c>
      <c r="K8" s="53">
        <v>42734</v>
      </c>
      <c r="L8" s="53">
        <v>22318</v>
      </c>
      <c r="M8" s="53">
        <v>197762</v>
      </c>
      <c r="N8" s="53">
        <v>111983</v>
      </c>
      <c r="O8" s="53" t="s">
        <v>19</v>
      </c>
      <c r="P8" s="53">
        <v>38853</v>
      </c>
      <c r="Q8" s="53">
        <v>18785</v>
      </c>
      <c r="R8" s="53">
        <v>415614</v>
      </c>
      <c r="S8" s="53" t="s">
        <v>19</v>
      </c>
      <c r="T8" s="53">
        <v>67768</v>
      </c>
      <c r="U8" s="53">
        <v>13067</v>
      </c>
      <c r="V8" s="53">
        <v>208050</v>
      </c>
      <c r="W8" s="53" t="s">
        <v>19</v>
      </c>
      <c r="X8" s="53">
        <v>57159</v>
      </c>
      <c r="Y8" s="407">
        <v>10767</v>
      </c>
    </row>
    <row r="9" spans="1:25" s="44" customFormat="1" ht="12.75" customHeight="1">
      <c r="A9" s="68"/>
      <c r="B9" s="68"/>
      <c r="C9" s="72" t="s">
        <v>1026</v>
      </c>
      <c r="D9" s="41" t="s">
        <v>385</v>
      </c>
      <c r="E9" s="51"/>
      <c r="F9" s="53">
        <v>55901</v>
      </c>
      <c r="G9" s="53">
        <v>24698</v>
      </c>
      <c r="H9" s="53" t="s">
        <v>19</v>
      </c>
      <c r="I9" s="53">
        <v>30832</v>
      </c>
      <c r="J9" s="53" t="s">
        <v>19</v>
      </c>
      <c r="K9" s="53">
        <v>276</v>
      </c>
      <c r="L9" s="53">
        <v>95</v>
      </c>
      <c r="M9" s="53" t="s">
        <v>19</v>
      </c>
      <c r="N9" s="53" t="s">
        <v>19</v>
      </c>
      <c r="O9" s="53" t="s">
        <v>19</v>
      </c>
      <c r="P9" s="53" t="s">
        <v>19</v>
      </c>
      <c r="Q9" s="53" t="s">
        <v>19</v>
      </c>
      <c r="R9" s="53">
        <v>56137</v>
      </c>
      <c r="S9" s="53" t="s">
        <v>19</v>
      </c>
      <c r="T9" s="53">
        <v>534</v>
      </c>
      <c r="U9" s="53">
        <v>73</v>
      </c>
      <c r="V9" s="53" t="s">
        <v>19</v>
      </c>
      <c r="W9" s="53" t="s">
        <v>19</v>
      </c>
      <c r="X9" s="53" t="s">
        <v>19</v>
      </c>
      <c r="Y9" s="408" t="s">
        <v>19</v>
      </c>
    </row>
    <row r="10" spans="1:25" s="44" customFormat="1" ht="12.75" customHeight="1">
      <c r="A10" s="68"/>
      <c r="B10" s="68"/>
      <c r="C10" s="72" t="s">
        <v>1027</v>
      </c>
      <c r="D10" s="41" t="s">
        <v>1028</v>
      </c>
      <c r="E10" s="51"/>
      <c r="F10" s="53">
        <v>20171</v>
      </c>
      <c r="G10" s="53">
        <v>828</v>
      </c>
      <c r="H10" s="53">
        <v>47</v>
      </c>
      <c r="I10" s="53">
        <v>13846</v>
      </c>
      <c r="J10" s="53" t="s">
        <v>19</v>
      </c>
      <c r="K10" s="53">
        <v>3572</v>
      </c>
      <c r="L10" s="53">
        <v>1697</v>
      </c>
      <c r="M10" s="53">
        <v>3089</v>
      </c>
      <c r="N10" s="53">
        <v>2253</v>
      </c>
      <c r="O10" s="53" t="s">
        <v>19</v>
      </c>
      <c r="P10" s="53">
        <v>581</v>
      </c>
      <c r="Q10" s="53">
        <v>208</v>
      </c>
      <c r="R10" s="53">
        <v>24944</v>
      </c>
      <c r="S10" s="53" t="s">
        <v>19</v>
      </c>
      <c r="T10" s="53">
        <v>9072</v>
      </c>
      <c r="U10" s="53">
        <v>970</v>
      </c>
      <c r="V10" s="53">
        <v>3232</v>
      </c>
      <c r="W10" s="53" t="s">
        <v>19</v>
      </c>
      <c r="X10" s="53">
        <v>857</v>
      </c>
      <c r="Y10" s="407">
        <v>75</v>
      </c>
    </row>
    <row r="11" spans="1:25" s="44" customFormat="1" ht="12.75" customHeight="1">
      <c r="A11" s="68"/>
      <c r="B11" s="68"/>
      <c r="C11" s="132" t="s">
        <v>1029</v>
      </c>
      <c r="D11" s="68"/>
      <c r="E11" s="51"/>
      <c r="F11" s="53">
        <v>22473</v>
      </c>
      <c r="G11" s="53">
        <v>2605</v>
      </c>
      <c r="H11" s="53">
        <v>274</v>
      </c>
      <c r="I11" s="53">
        <v>12174</v>
      </c>
      <c r="J11" s="53" t="s">
        <v>19</v>
      </c>
      <c r="K11" s="53">
        <v>3606</v>
      </c>
      <c r="L11" s="53">
        <v>3347</v>
      </c>
      <c r="M11" s="53">
        <v>13944</v>
      </c>
      <c r="N11" s="53">
        <v>9036</v>
      </c>
      <c r="O11" s="53" t="s">
        <v>19</v>
      </c>
      <c r="P11" s="53">
        <v>3071</v>
      </c>
      <c r="Q11" s="53">
        <v>1563</v>
      </c>
      <c r="R11" s="53">
        <v>24109</v>
      </c>
      <c r="S11" s="53" t="s">
        <v>19</v>
      </c>
      <c r="T11" s="53">
        <v>6624</v>
      </c>
      <c r="U11" s="53">
        <v>1965</v>
      </c>
      <c r="V11" s="53">
        <v>15154</v>
      </c>
      <c r="W11" s="53" t="s">
        <v>19</v>
      </c>
      <c r="X11" s="53">
        <v>5067</v>
      </c>
      <c r="Y11" s="407">
        <v>777</v>
      </c>
    </row>
    <row r="12" spans="1:25" s="44" customFormat="1" ht="12.75" customHeight="1">
      <c r="A12" s="68"/>
      <c r="B12" s="68"/>
      <c r="C12" s="72" t="s">
        <v>1030</v>
      </c>
      <c r="D12" s="72"/>
      <c r="E12" s="51"/>
      <c r="F12" s="53">
        <v>24552</v>
      </c>
      <c r="G12" s="53">
        <v>4806</v>
      </c>
      <c r="H12" s="53">
        <v>630</v>
      </c>
      <c r="I12" s="53">
        <v>11473</v>
      </c>
      <c r="J12" s="53" t="s">
        <v>19</v>
      </c>
      <c r="K12" s="53">
        <v>4634</v>
      </c>
      <c r="L12" s="53">
        <v>2630</v>
      </c>
      <c r="M12" s="53">
        <v>18815</v>
      </c>
      <c r="N12" s="53">
        <v>11074</v>
      </c>
      <c r="O12" s="53" t="s">
        <v>19</v>
      </c>
      <c r="P12" s="53">
        <v>4592</v>
      </c>
      <c r="Q12" s="53">
        <v>2519</v>
      </c>
      <c r="R12" s="53">
        <v>26246</v>
      </c>
      <c r="S12" s="53" t="s">
        <v>19</v>
      </c>
      <c r="T12" s="53">
        <v>7566</v>
      </c>
      <c r="U12" s="53">
        <v>1392</v>
      </c>
      <c r="V12" s="53">
        <v>20385</v>
      </c>
      <c r="W12" s="53" t="s">
        <v>19</v>
      </c>
      <c r="X12" s="53">
        <v>7382</v>
      </c>
      <c r="Y12" s="407">
        <v>1299</v>
      </c>
    </row>
    <row r="13" spans="1:25" s="44" customFormat="1" ht="12.75" customHeight="1">
      <c r="A13" s="68"/>
      <c r="B13" s="68"/>
      <c r="C13" s="72" t="s">
        <v>1031</v>
      </c>
      <c r="D13" s="68"/>
      <c r="E13" s="51"/>
      <c r="F13" s="53">
        <v>30166</v>
      </c>
      <c r="G13" s="53">
        <v>7698</v>
      </c>
      <c r="H13" s="53">
        <v>1243</v>
      </c>
      <c r="I13" s="53">
        <v>12673</v>
      </c>
      <c r="J13" s="53" t="s">
        <v>19</v>
      </c>
      <c r="K13" s="53">
        <v>5421</v>
      </c>
      <c r="L13" s="53">
        <v>2762</v>
      </c>
      <c r="M13" s="53">
        <v>21896</v>
      </c>
      <c r="N13" s="53">
        <v>12525</v>
      </c>
      <c r="O13" s="53" t="s">
        <v>19</v>
      </c>
      <c r="P13" s="53">
        <v>5402</v>
      </c>
      <c r="Q13" s="53">
        <v>2726</v>
      </c>
      <c r="R13" s="53">
        <v>31360</v>
      </c>
      <c r="S13" s="53" t="s">
        <v>19</v>
      </c>
      <c r="T13" s="53">
        <v>7739</v>
      </c>
      <c r="U13" s="53">
        <v>1638</v>
      </c>
      <c r="V13" s="53">
        <v>23042</v>
      </c>
      <c r="W13" s="53" t="s">
        <v>19</v>
      </c>
      <c r="X13" s="53">
        <v>7668</v>
      </c>
      <c r="Y13" s="407">
        <v>1606</v>
      </c>
    </row>
    <row r="14" spans="1:25" s="44" customFormat="1" ht="12.75" customHeight="1">
      <c r="A14" s="68"/>
      <c r="B14" s="68"/>
      <c r="C14" s="72" t="s">
        <v>1032</v>
      </c>
      <c r="D14" s="68"/>
      <c r="E14" s="51"/>
      <c r="F14" s="53">
        <v>27404</v>
      </c>
      <c r="G14" s="53">
        <v>6562</v>
      </c>
      <c r="H14" s="53">
        <v>1564</v>
      </c>
      <c r="I14" s="53">
        <v>11843</v>
      </c>
      <c r="J14" s="53" t="s">
        <v>19</v>
      </c>
      <c r="K14" s="53">
        <v>4787</v>
      </c>
      <c r="L14" s="53">
        <v>2383</v>
      </c>
      <c r="M14" s="53">
        <v>20487</v>
      </c>
      <c r="N14" s="53">
        <v>11773</v>
      </c>
      <c r="O14" s="53" t="s">
        <v>19</v>
      </c>
      <c r="P14" s="53">
        <v>4776</v>
      </c>
      <c r="Q14" s="53">
        <v>2374</v>
      </c>
      <c r="R14" s="53">
        <v>27842</v>
      </c>
      <c r="S14" s="53" t="s">
        <v>19</v>
      </c>
      <c r="T14" s="53">
        <v>6231</v>
      </c>
      <c r="U14" s="53">
        <v>1377</v>
      </c>
      <c r="V14" s="53">
        <v>20914</v>
      </c>
      <c r="W14" s="53" t="s">
        <v>19</v>
      </c>
      <c r="X14" s="53">
        <v>6207</v>
      </c>
      <c r="Y14" s="407">
        <v>1370</v>
      </c>
    </row>
    <row r="15" spans="1:25" s="44" customFormat="1" ht="12.75" customHeight="1">
      <c r="A15" s="68"/>
      <c r="B15" s="68"/>
      <c r="C15" s="72" t="s">
        <v>1033</v>
      </c>
      <c r="D15" s="68"/>
      <c r="E15" s="51"/>
      <c r="F15" s="53">
        <v>25620</v>
      </c>
      <c r="G15" s="53">
        <v>4974</v>
      </c>
      <c r="H15" s="53">
        <v>1824</v>
      </c>
      <c r="I15" s="53">
        <v>11968</v>
      </c>
      <c r="J15" s="53" t="s">
        <v>19</v>
      </c>
      <c r="K15" s="53">
        <v>4424</v>
      </c>
      <c r="L15" s="53">
        <v>2227</v>
      </c>
      <c r="M15" s="53">
        <v>20409</v>
      </c>
      <c r="N15" s="53">
        <v>11939</v>
      </c>
      <c r="O15" s="53" t="s">
        <v>19</v>
      </c>
      <c r="P15" s="53">
        <v>4423</v>
      </c>
      <c r="Q15" s="53">
        <v>2223</v>
      </c>
      <c r="R15" s="53">
        <v>26539</v>
      </c>
      <c r="S15" s="53" t="s">
        <v>19</v>
      </c>
      <c r="T15" s="53">
        <v>6226</v>
      </c>
      <c r="U15" s="53">
        <v>1344</v>
      </c>
      <c r="V15" s="53">
        <v>21317</v>
      </c>
      <c r="W15" s="53" t="s">
        <v>19</v>
      </c>
      <c r="X15" s="53">
        <v>6214</v>
      </c>
      <c r="Y15" s="407">
        <v>1340</v>
      </c>
    </row>
    <row r="16" spans="1:25" s="44" customFormat="1" ht="12.75" customHeight="1">
      <c r="A16" s="68"/>
      <c r="B16" s="68"/>
      <c r="C16" s="72" t="s">
        <v>1034</v>
      </c>
      <c r="D16" s="68"/>
      <c r="E16" s="51"/>
      <c r="F16" s="53">
        <v>23358</v>
      </c>
      <c r="G16" s="53">
        <v>4055</v>
      </c>
      <c r="H16" s="53">
        <v>2004</v>
      </c>
      <c r="I16" s="53">
        <v>11207</v>
      </c>
      <c r="J16" s="53" t="s">
        <v>19</v>
      </c>
      <c r="K16" s="53">
        <v>4007</v>
      </c>
      <c r="L16" s="53">
        <v>1901</v>
      </c>
      <c r="M16" s="53">
        <v>19108</v>
      </c>
      <c r="N16" s="53">
        <v>11198</v>
      </c>
      <c r="O16" s="53" t="s">
        <v>19</v>
      </c>
      <c r="P16" s="53">
        <v>4006</v>
      </c>
      <c r="Q16" s="53">
        <v>1900</v>
      </c>
      <c r="R16" s="53">
        <v>24405</v>
      </c>
      <c r="S16" s="53" t="s">
        <v>19</v>
      </c>
      <c r="T16" s="53">
        <v>5890</v>
      </c>
      <c r="U16" s="53">
        <v>1065</v>
      </c>
      <c r="V16" s="53">
        <v>20152</v>
      </c>
      <c r="W16" s="53" t="s">
        <v>19</v>
      </c>
      <c r="X16" s="53">
        <v>5885</v>
      </c>
      <c r="Y16" s="407">
        <v>1065</v>
      </c>
    </row>
    <row r="17" spans="1:25" s="44" customFormat="1" ht="12.75" customHeight="1">
      <c r="A17" s="68"/>
      <c r="B17" s="68"/>
      <c r="C17" s="72" t="s">
        <v>1035</v>
      </c>
      <c r="D17" s="68"/>
      <c r="E17" s="51"/>
      <c r="F17" s="53">
        <v>25646</v>
      </c>
      <c r="G17" s="53">
        <v>5256</v>
      </c>
      <c r="H17" s="53">
        <v>2860</v>
      </c>
      <c r="I17" s="53">
        <v>11618</v>
      </c>
      <c r="J17" s="53" t="s">
        <v>19</v>
      </c>
      <c r="K17" s="53">
        <v>3922</v>
      </c>
      <c r="L17" s="53">
        <v>1807</v>
      </c>
      <c r="M17" s="53">
        <v>20194</v>
      </c>
      <c r="N17" s="53">
        <v>11606</v>
      </c>
      <c r="O17" s="53" t="s">
        <v>19</v>
      </c>
      <c r="P17" s="53">
        <v>3921</v>
      </c>
      <c r="Q17" s="53">
        <v>1807</v>
      </c>
      <c r="R17" s="53">
        <v>27332</v>
      </c>
      <c r="S17" s="53" t="s">
        <v>19</v>
      </c>
      <c r="T17" s="53">
        <v>6296</v>
      </c>
      <c r="U17" s="53">
        <v>1119</v>
      </c>
      <c r="V17" s="53">
        <v>21875</v>
      </c>
      <c r="W17" s="53" t="s">
        <v>19</v>
      </c>
      <c r="X17" s="53">
        <v>6292</v>
      </c>
      <c r="Y17" s="407">
        <v>1117</v>
      </c>
    </row>
    <row r="18" spans="1:25" s="44" customFormat="1" ht="12.75" customHeight="1">
      <c r="A18" s="68"/>
      <c r="B18" s="68"/>
      <c r="C18" s="72" t="s">
        <v>1036</v>
      </c>
      <c r="D18" s="68"/>
      <c r="E18" s="51"/>
      <c r="F18" s="53">
        <v>32227</v>
      </c>
      <c r="G18" s="53">
        <v>8155</v>
      </c>
      <c r="H18" s="53">
        <v>4454</v>
      </c>
      <c r="I18" s="53">
        <v>13367</v>
      </c>
      <c r="J18" s="53" t="s">
        <v>19</v>
      </c>
      <c r="K18" s="53">
        <v>4153</v>
      </c>
      <c r="L18" s="53">
        <v>1901</v>
      </c>
      <c r="M18" s="53">
        <v>23864</v>
      </c>
      <c r="N18" s="53">
        <v>13360</v>
      </c>
      <c r="O18" s="53" t="s">
        <v>19</v>
      </c>
      <c r="P18" s="53">
        <v>4151</v>
      </c>
      <c r="Q18" s="53">
        <v>1899</v>
      </c>
      <c r="R18" s="53">
        <v>33685</v>
      </c>
      <c r="S18" s="53" t="s">
        <v>19</v>
      </c>
      <c r="T18" s="53">
        <v>6437</v>
      </c>
      <c r="U18" s="53">
        <v>1075</v>
      </c>
      <c r="V18" s="53">
        <v>25322</v>
      </c>
      <c r="W18" s="53" t="s">
        <v>19</v>
      </c>
      <c r="X18" s="53">
        <v>6437</v>
      </c>
      <c r="Y18" s="407">
        <v>1071</v>
      </c>
    </row>
    <row r="19" spans="1:25" s="44" customFormat="1" ht="12.75" customHeight="1">
      <c r="A19" s="68"/>
      <c r="B19" s="68"/>
      <c r="C19" s="72" t="s">
        <v>1037</v>
      </c>
      <c r="D19" s="68"/>
      <c r="E19" s="51"/>
      <c r="F19" s="53">
        <v>28504</v>
      </c>
      <c r="G19" s="53">
        <v>11823</v>
      </c>
      <c r="H19" s="53">
        <v>4378</v>
      </c>
      <c r="I19" s="53">
        <v>8846</v>
      </c>
      <c r="J19" s="53" t="s">
        <v>19</v>
      </c>
      <c r="K19" s="53">
        <v>2271</v>
      </c>
      <c r="L19" s="53">
        <v>1011</v>
      </c>
      <c r="M19" s="53">
        <v>16498</v>
      </c>
      <c r="N19" s="53">
        <v>8840</v>
      </c>
      <c r="O19" s="53" t="s">
        <v>19</v>
      </c>
      <c r="P19" s="53">
        <v>2270</v>
      </c>
      <c r="Q19" s="53">
        <v>1010</v>
      </c>
      <c r="R19" s="53">
        <v>29233</v>
      </c>
      <c r="S19" s="53" t="s">
        <v>19</v>
      </c>
      <c r="T19" s="53">
        <v>3374</v>
      </c>
      <c r="U19" s="53">
        <v>637</v>
      </c>
      <c r="V19" s="53">
        <v>17226</v>
      </c>
      <c r="W19" s="53" t="s">
        <v>19</v>
      </c>
      <c r="X19" s="53">
        <v>3371</v>
      </c>
      <c r="Y19" s="407">
        <v>637</v>
      </c>
    </row>
    <row r="20" spans="1:25" s="44" customFormat="1" ht="12.75" customHeight="1">
      <c r="A20" s="68"/>
      <c r="B20" s="68"/>
      <c r="C20" s="72" t="s">
        <v>1038</v>
      </c>
      <c r="D20" s="68"/>
      <c r="E20" s="51"/>
      <c r="F20" s="53">
        <v>25316</v>
      </c>
      <c r="G20" s="53">
        <v>15194</v>
      </c>
      <c r="H20" s="53">
        <v>3701</v>
      </c>
      <c r="I20" s="53">
        <v>4822</v>
      </c>
      <c r="J20" s="53" t="s">
        <v>19</v>
      </c>
      <c r="K20" s="53">
        <v>1099</v>
      </c>
      <c r="L20" s="53">
        <v>353</v>
      </c>
      <c r="M20" s="53">
        <v>9965</v>
      </c>
      <c r="N20" s="53">
        <v>4813</v>
      </c>
      <c r="O20" s="53" t="s">
        <v>19</v>
      </c>
      <c r="P20" s="53">
        <v>1098</v>
      </c>
      <c r="Q20" s="53">
        <v>353</v>
      </c>
      <c r="R20" s="53">
        <v>25370</v>
      </c>
      <c r="S20" s="53" t="s">
        <v>19</v>
      </c>
      <c r="T20" s="53">
        <v>1225</v>
      </c>
      <c r="U20" s="53">
        <v>281</v>
      </c>
      <c r="V20" s="53">
        <v>10019</v>
      </c>
      <c r="W20" s="53" t="s">
        <v>19</v>
      </c>
      <c r="X20" s="53">
        <v>1225</v>
      </c>
      <c r="Y20" s="407">
        <v>280</v>
      </c>
    </row>
    <row r="21" spans="1:25" s="44" customFormat="1" ht="12.75" customHeight="1">
      <c r="A21" s="68"/>
      <c r="B21" s="68"/>
      <c r="C21" s="72" t="s">
        <v>1039</v>
      </c>
      <c r="D21" s="68"/>
      <c r="E21" s="51"/>
      <c r="F21" s="53">
        <v>22207</v>
      </c>
      <c r="G21" s="53">
        <v>16716</v>
      </c>
      <c r="H21" s="53">
        <v>2563</v>
      </c>
      <c r="I21" s="53">
        <v>2276</v>
      </c>
      <c r="J21" s="53" t="s">
        <v>19</v>
      </c>
      <c r="K21" s="53">
        <v>379</v>
      </c>
      <c r="L21" s="53">
        <v>148</v>
      </c>
      <c r="M21" s="53">
        <v>5345</v>
      </c>
      <c r="N21" s="53">
        <v>2256</v>
      </c>
      <c r="O21" s="53" t="s">
        <v>19</v>
      </c>
      <c r="P21" s="53">
        <v>379</v>
      </c>
      <c r="Q21" s="53">
        <v>147</v>
      </c>
      <c r="R21" s="53">
        <v>22170</v>
      </c>
      <c r="S21" s="53" t="s">
        <v>19</v>
      </c>
      <c r="T21" s="53">
        <v>397</v>
      </c>
      <c r="U21" s="53">
        <v>93</v>
      </c>
      <c r="V21" s="53">
        <v>5308</v>
      </c>
      <c r="W21" s="53" t="s">
        <v>19</v>
      </c>
      <c r="X21" s="53">
        <v>397</v>
      </c>
      <c r="Y21" s="407">
        <v>92</v>
      </c>
    </row>
    <row r="22" spans="1:25" s="44" customFormat="1" ht="12.75" customHeight="1">
      <c r="A22" s="68"/>
      <c r="B22" s="68"/>
      <c r="C22" s="72" t="s">
        <v>1040</v>
      </c>
      <c r="D22" s="68"/>
      <c r="E22" s="51"/>
      <c r="F22" s="53">
        <v>16855</v>
      </c>
      <c r="G22" s="53">
        <v>14064</v>
      </c>
      <c r="H22" s="53">
        <v>1608</v>
      </c>
      <c r="I22" s="53">
        <v>911</v>
      </c>
      <c r="J22" s="53" t="s">
        <v>19</v>
      </c>
      <c r="K22" s="53">
        <v>132</v>
      </c>
      <c r="L22" s="53">
        <v>39</v>
      </c>
      <c r="M22" s="53">
        <v>2683</v>
      </c>
      <c r="N22" s="53">
        <v>904</v>
      </c>
      <c r="O22" s="53" t="s">
        <v>19</v>
      </c>
      <c r="P22" s="53">
        <v>132</v>
      </c>
      <c r="Q22" s="53">
        <v>39</v>
      </c>
      <c r="R22" s="53">
        <v>16842</v>
      </c>
      <c r="S22" s="53" t="s">
        <v>19</v>
      </c>
      <c r="T22" s="53">
        <v>128</v>
      </c>
      <c r="U22" s="53">
        <v>30</v>
      </c>
      <c r="V22" s="53">
        <v>2670</v>
      </c>
      <c r="W22" s="53" t="s">
        <v>19</v>
      </c>
      <c r="X22" s="53">
        <v>128</v>
      </c>
      <c r="Y22" s="407">
        <v>30</v>
      </c>
    </row>
    <row r="23" spans="1:25" s="44" customFormat="1" ht="12.75" customHeight="1">
      <c r="A23" s="68"/>
      <c r="B23" s="68"/>
      <c r="C23" s="72" t="s">
        <v>1041</v>
      </c>
      <c r="D23" s="68"/>
      <c r="E23" s="51"/>
      <c r="F23" s="53">
        <v>10539</v>
      </c>
      <c r="G23" s="53">
        <v>9403</v>
      </c>
      <c r="H23" s="53">
        <v>708</v>
      </c>
      <c r="I23" s="53">
        <v>296</v>
      </c>
      <c r="J23" s="53" t="s">
        <v>19</v>
      </c>
      <c r="K23" s="53">
        <v>38</v>
      </c>
      <c r="L23" s="53">
        <v>13</v>
      </c>
      <c r="M23" s="53">
        <v>1054</v>
      </c>
      <c r="N23" s="53">
        <v>295</v>
      </c>
      <c r="O23" s="53" t="s">
        <v>19</v>
      </c>
      <c r="P23" s="53">
        <v>38</v>
      </c>
      <c r="Q23" s="53">
        <v>13</v>
      </c>
      <c r="R23" s="53">
        <v>10517</v>
      </c>
      <c r="S23" s="53" t="s">
        <v>19</v>
      </c>
      <c r="T23" s="53">
        <v>24</v>
      </c>
      <c r="U23" s="53">
        <v>5</v>
      </c>
      <c r="V23" s="53">
        <v>1032</v>
      </c>
      <c r="W23" s="53" t="s">
        <v>19</v>
      </c>
      <c r="X23" s="53">
        <v>24</v>
      </c>
      <c r="Y23" s="407">
        <v>5</v>
      </c>
    </row>
    <row r="24" spans="1:25" s="44" customFormat="1" ht="12.75" customHeight="1">
      <c r="A24" s="68"/>
      <c r="B24" s="68"/>
      <c r="C24" s="511" t="s">
        <v>1042</v>
      </c>
      <c r="D24" s="511"/>
      <c r="E24" s="51"/>
      <c r="F24" s="53">
        <v>8892</v>
      </c>
      <c r="G24" s="53">
        <v>8424</v>
      </c>
      <c r="H24" s="53">
        <v>283</v>
      </c>
      <c r="I24" s="53">
        <v>113</v>
      </c>
      <c r="J24" s="53" t="s">
        <v>19</v>
      </c>
      <c r="K24" s="53">
        <v>13</v>
      </c>
      <c r="L24" s="53">
        <v>4</v>
      </c>
      <c r="M24" s="53">
        <v>411</v>
      </c>
      <c r="N24" s="53">
        <v>111</v>
      </c>
      <c r="O24" s="53" t="s">
        <v>19</v>
      </c>
      <c r="P24" s="53">
        <v>13</v>
      </c>
      <c r="Q24" s="53">
        <v>4</v>
      </c>
      <c r="R24" s="53">
        <v>8883</v>
      </c>
      <c r="S24" s="53" t="s">
        <v>19</v>
      </c>
      <c r="T24" s="53">
        <v>5</v>
      </c>
      <c r="U24" s="53">
        <v>3</v>
      </c>
      <c r="V24" s="53">
        <v>402</v>
      </c>
      <c r="W24" s="53" t="s">
        <v>19</v>
      </c>
      <c r="X24" s="53">
        <v>5</v>
      </c>
      <c r="Y24" s="407">
        <v>3</v>
      </c>
    </row>
    <row r="25" spans="1:25" s="44" customFormat="1" ht="12.75" customHeight="1">
      <c r="A25" s="68"/>
      <c r="B25" s="511" t="s">
        <v>386</v>
      </c>
      <c r="C25" s="511"/>
      <c r="D25" s="511"/>
      <c r="E25" s="5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07"/>
    </row>
    <row r="26" spans="1:25" s="44" customFormat="1" ht="12.75" customHeight="1">
      <c r="A26" s="68"/>
      <c r="B26" s="68"/>
      <c r="C26" s="68" t="s">
        <v>1043</v>
      </c>
      <c r="D26" s="68"/>
      <c r="E26" s="51"/>
      <c r="F26" s="53">
        <v>83809</v>
      </c>
      <c r="G26" s="53">
        <v>63801</v>
      </c>
      <c r="H26" s="53">
        <v>8863</v>
      </c>
      <c r="I26" s="53">
        <v>8418</v>
      </c>
      <c r="J26" s="53" t="s">
        <v>19</v>
      </c>
      <c r="K26" s="53">
        <v>1661</v>
      </c>
      <c r="L26" s="53">
        <v>557</v>
      </c>
      <c r="M26" s="53">
        <v>19458</v>
      </c>
      <c r="N26" s="53">
        <v>8379</v>
      </c>
      <c r="O26" s="53" t="s">
        <v>19</v>
      </c>
      <c r="P26" s="53">
        <v>1660</v>
      </c>
      <c r="Q26" s="53">
        <v>556</v>
      </c>
      <c r="R26" s="53">
        <v>83782</v>
      </c>
      <c r="S26" s="53" t="s">
        <v>19</v>
      </c>
      <c r="T26" s="53">
        <v>1779</v>
      </c>
      <c r="U26" s="53">
        <v>412</v>
      </c>
      <c r="V26" s="53">
        <v>19431</v>
      </c>
      <c r="W26" s="53" t="s">
        <v>19</v>
      </c>
      <c r="X26" s="53">
        <v>1779</v>
      </c>
      <c r="Y26" s="407">
        <v>410</v>
      </c>
    </row>
    <row r="27" spans="1:25" s="44" customFormat="1" ht="12.75" customHeight="1">
      <c r="A27" s="68"/>
      <c r="B27" s="68"/>
      <c r="C27" s="72" t="s">
        <v>1044</v>
      </c>
      <c r="D27" s="68" t="s">
        <v>387</v>
      </c>
      <c r="E27" s="51"/>
      <c r="F27" s="53">
        <v>47523</v>
      </c>
      <c r="G27" s="53">
        <v>31910</v>
      </c>
      <c r="H27" s="53">
        <v>6264</v>
      </c>
      <c r="I27" s="53">
        <v>7098</v>
      </c>
      <c r="J27" s="53" t="s">
        <v>19</v>
      </c>
      <c r="K27" s="53">
        <v>1478</v>
      </c>
      <c r="L27" s="53">
        <v>501</v>
      </c>
      <c r="M27" s="53">
        <v>15310</v>
      </c>
      <c r="N27" s="53">
        <v>7069</v>
      </c>
      <c r="O27" s="53" t="s">
        <v>19</v>
      </c>
      <c r="P27" s="53">
        <v>1477</v>
      </c>
      <c r="Q27" s="53">
        <v>500</v>
      </c>
      <c r="R27" s="53">
        <v>47540</v>
      </c>
      <c r="S27" s="53" t="s">
        <v>19</v>
      </c>
      <c r="T27" s="53">
        <v>1622</v>
      </c>
      <c r="U27" s="53">
        <v>374</v>
      </c>
      <c r="V27" s="53">
        <v>15327</v>
      </c>
      <c r="W27" s="53" t="s">
        <v>19</v>
      </c>
      <c r="X27" s="53">
        <v>1622</v>
      </c>
      <c r="Y27" s="407">
        <v>372</v>
      </c>
    </row>
    <row r="28" spans="1:25" s="44" customFormat="1" ht="12.75" customHeight="1">
      <c r="A28" s="68"/>
      <c r="B28" s="68"/>
      <c r="C28" s="511" t="s">
        <v>1045</v>
      </c>
      <c r="D28" s="511"/>
      <c r="E28" s="51"/>
      <c r="F28" s="53">
        <v>36286</v>
      </c>
      <c r="G28" s="53">
        <v>31891</v>
      </c>
      <c r="H28" s="53">
        <v>2599</v>
      </c>
      <c r="I28" s="53">
        <v>1320</v>
      </c>
      <c r="J28" s="53" t="s">
        <v>19</v>
      </c>
      <c r="K28" s="53">
        <v>183</v>
      </c>
      <c r="L28" s="53">
        <v>56</v>
      </c>
      <c r="M28" s="53">
        <v>4148</v>
      </c>
      <c r="N28" s="53">
        <v>1310</v>
      </c>
      <c r="O28" s="53" t="s">
        <v>19</v>
      </c>
      <c r="P28" s="53">
        <v>183</v>
      </c>
      <c r="Q28" s="53">
        <v>56</v>
      </c>
      <c r="R28" s="53">
        <v>36242</v>
      </c>
      <c r="S28" s="53" t="s">
        <v>19</v>
      </c>
      <c r="T28" s="53">
        <v>157</v>
      </c>
      <c r="U28" s="53">
        <v>38</v>
      </c>
      <c r="V28" s="53">
        <v>4104</v>
      </c>
      <c r="W28" s="53" t="s">
        <v>19</v>
      </c>
      <c r="X28" s="53">
        <v>157</v>
      </c>
      <c r="Y28" s="407">
        <v>38</v>
      </c>
    </row>
    <row r="29" spans="1:25" s="44" customFormat="1" ht="6" customHeight="1">
      <c r="A29" s="68"/>
      <c r="B29" s="68"/>
      <c r="C29" s="72"/>
      <c r="D29" s="72"/>
      <c r="E29" s="5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07"/>
    </row>
    <row r="30" spans="1:25" s="44" customFormat="1" ht="12.75" customHeight="1">
      <c r="A30" s="68"/>
      <c r="B30" s="496" t="s">
        <v>256</v>
      </c>
      <c r="C30" s="496"/>
      <c r="D30" s="496"/>
      <c r="E30" s="51"/>
      <c r="F30" s="53">
        <v>189568</v>
      </c>
      <c r="G30" s="53">
        <v>48486</v>
      </c>
      <c r="H30" s="53">
        <v>14951</v>
      </c>
      <c r="I30" s="53">
        <v>79684</v>
      </c>
      <c r="J30" s="53" t="s">
        <v>19</v>
      </c>
      <c r="K30" s="53">
        <v>28441</v>
      </c>
      <c r="L30" s="53">
        <v>15979</v>
      </c>
      <c r="M30" s="53">
        <v>111487</v>
      </c>
      <c r="N30" s="53">
        <v>56035</v>
      </c>
      <c r="O30" s="53" t="s">
        <v>19</v>
      </c>
      <c r="P30" s="53">
        <v>26419</v>
      </c>
      <c r="Q30" s="53">
        <v>14082</v>
      </c>
      <c r="R30" s="53">
        <v>194116</v>
      </c>
      <c r="S30" s="53" t="s">
        <v>19</v>
      </c>
      <c r="T30" s="53">
        <v>39661</v>
      </c>
      <c r="U30" s="53">
        <v>9307</v>
      </c>
      <c r="V30" s="53">
        <v>113773</v>
      </c>
      <c r="W30" s="53" t="s">
        <v>19</v>
      </c>
      <c r="X30" s="53">
        <v>34722</v>
      </c>
      <c r="Y30" s="407">
        <v>8065</v>
      </c>
    </row>
    <row r="31" spans="1:25" s="44" customFormat="1" ht="12.75" customHeight="1">
      <c r="A31" s="68"/>
      <c r="B31" s="68"/>
      <c r="C31" s="511" t="s">
        <v>1046</v>
      </c>
      <c r="D31" s="511"/>
      <c r="E31" s="51"/>
      <c r="F31" s="53">
        <v>28501</v>
      </c>
      <c r="G31" s="53">
        <v>12567</v>
      </c>
      <c r="H31" s="53" t="s">
        <v>19</v>
      </c>
      <c r="I31" s="53">
        <v>15752</v>
      </c>
      <c r="J31" s="53" t="s">
        <v>19</v>
      </c>
      <c r="K31" s="53">
        <v>141</v>
      </c>
      <c r="L31" s="53">
        <v>41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>
        <v>28577</v>
      </c>
      <c r="S31" s="53" t="s">
        <v>19</v>
      </c>
      <c r="T31" s="53">
        <v>249</v>
      </c>
      <c r="U31" s="53">
        <v>9</v>
      </c>
      <c r="V31" s="53" t="s">
        <v>19</v>
      </c>
      <c r="W31" s="53" t="s">
        <v>19</v>
      </c>
      <c r="X31" s="53" t="s">
        <v>19</v>
      </c>
      <c r="Y31" s="408" t="s">
        <v>19</v>
      </c>
    </row>
    <row r="32" spans="1:25" s="44" customFormat="1" ht="12.75" customHeight="1">
      <c r="A32" s="68"/>
      <c r="B32" s="68"/>
      <c r="C32" s="72" t="s">
        <v>1047</v>
      </c>
      <c r="D32" s="68" t="s">
        <v>387</v>
      </c>
      <c r="E32" s="51"/>
      <c r="F32" s="53">
        <v>10043</v>
      </c>
      <c r="G32" s="53">
        <v>393</v>
      </c>
      <c r="H32" s="53">
        <v>26</v>
      </c>
      <c r="I32" s="53">
        <v>6760</v>
      </c>
      <c r="J32" s="53" t="s">
        <v>19</v>
      </c>
      <c r="K32" s="53">
        <v>1889</v>
      </c>
      <c r="L32" s="53">
        <v>871</v>
      </c>
      <c r="M32" s="53">
        <v>1469</v>
      </c>
      <c r="N32" s="53">
        <v>1009</v>
      </c>
      <c r="O32" s="53" t="s">
        <v>19</v>
      </c>
      <c r="P32" s="53">
        <v>328</v>
      </c>
      <c r="Q32" s="53">
        <v>106</v>
      </c>
      <c r="R32" s="53">
        <v>11886</v>
      </c>
      <c r="S32" s="53" t="s">
        <v>19</v>
      </c>
      <c r="T32" s="53">
        <v>4140</v>
      </c>
      <c r="U32" s="53">
        <v>463</v>
      </c>
      <c r="V32" s="53">
        <v>1426</v>
      </c>
      <c r="W32" s="53" t="s">
        <v>19</v>
      </c>
      <c r="X32" s="53">
        <v>352</v>
      </c>
      <c r="Y32" s="407">
        <v>39</v>
      </c>
    </row>
    <row r="33" spans="1:25" s="44" customFormat="1" ht="12.75" customHeight="1">
      <c r="A33" s="68"/>
      <c r="B33" s="68"/>
      <c r="C33" s="72" t="s">
        <v>1048</v>
      </c>
      <c r="D33" s="68"/>
      <c r="E33" s="51"/>
      <c r="F33" s="53">
        <v>10642</v>
      </c>
      <c r="G33" s="53">
        <v>1017</v>
      </c>
      <c r="H33" s="53">
        <v>158</v>
      </c>
      <c r="I33" s="53">
        <v>5512</v>
      </c>
      <c r="J33" s="53" t="s">
        <v>19</v>
      </c>
      <c r="K33" s="53">
        <v>1972</v>
      </c>
      <c r="L33" s="53">
        <v>1690</v>
      </c>
      <c r="M33" s="53">
        <v>6353</v>
      </c>
      <c r="N33" s="53">
        <v>3778</v>
      </c>
      <c r="O33" s="53" t="s">
        <v>19</v>
      </c>
      <c r="P33" s="53">
        <v>1692</v>
      </c>
      <c r="Q33" s="53">
        <v>725</v>
      </c>
      <c r="R33" s="53">
        <v>10818</v>
      </c>
      <c r="S33" s="53" t="s">
        <v>19</v>
      </c>
      <c r="T33" s="53">
        <v>2759</v>
      </c>
      <c r="U33" s="53">
        <v>1079</v>
      </c>
      <c r="V33" s="53">
        <v>6322</v>
      </c>
      <c r="W33" s="53" t="s">
        <v>19</v>
      </c>
      <c r="X33" s="53">
        <v>2020</v>
      </c>
      <c r="Y33" s="407">
        <v>366</v>
      </c>
    </row>
    <row r="34" spans="1:25" s="44" customFormat="1" ht="12.75" customHeight="1">
      <c r="A34" s="68"/>
      <c r="B34" s="68"/>
      <c r="C34" s="72" t="s">
        <v>1049</v>
      </c>
      <c r="D34" s="68"/>
      <c r="E34" s="51"/>
      <c r="F34" s="53">
        <v>11656</v>
      </c>
      <c r="G34" s="53">
        <v>1157</v>
      </c>
      <c r="H34" s="53">
        <v>401</v>
      </c>
      <c r="I34" s="53">
        <v>5437</v>
      </c>
      <c r="J34" s="53" t="s">
        <v>19</v>
      </c>
      <c r="K34" s="53">
        <v>2895</v>
      </c>
      <c r="L34" s="53">
        <v>1523</v>
      </c>
      <c r="M34" s="53">
        <v>9894</v>
      </c>
      <c r="N34" s="53">
        <v>5187</v>
      </c>
      <c r="O34" s="53" t="s">
        <v>19</v>
      </c>
      <c r="P34" s="53">
        <v>2874</v>
      </c>
      <c r="Q34" s="53">
        <v>1432</v>
      </c>
      <c r="R34" s="53">
        <v>11809</v>
      </c>
      <c r="S34" s="53" t="s">
        <v>19</v>
      </c>
      <c r="T34" s="53">
        <v>3738</v>
      </c>
      <c r="U34" s="53">
        <v>833</v>
      </c>
      <c r="V34" s="53">
        <v>9985</v>
      </c>
      <c r="W34" s="53" t="s">
        <v>19</v>
      </c>
      <c r="X34" s="53">
        <v>3630</v>
      </c>
      <c r="Y34" s="407">
        <v>767</v>
      </c>
    </row>
    <row r="35" spans="1:25" s="44" customFormat="1" ht="12.75" customHeight="1">
      <c r="A35" s="68"/>
      <c r="B35" s="68"/>
      <c r="C35" s="72" t="s">
        <v>1050</v>
      </c>
      <c r="D35" s="68"/>
      <c r="E35" s="51"/>
      <c r="F35" s="53">
        <v>14521</v>
      </c>
      <c r="G35" s="53">
        <v>1277</v>
      </c>
      <c r="H35" s="53">
        <v>708</v>
      </c>
      <c r="I35" s="53">
        <v>6585</v>
      </c>
      <c r="J35" s="53" t="s">
        <v>19</v>
      </c>
      <c r="K35" s="53">
        <v>3800</v>
      </c>
      <c r="L35" s="53">
        <v>1918</v>
      </c>
      <c r="M35" s="53">
        <v>12904</v>
      </c>
      <c r="N35" s="53">
        <v>6510</v>
      </c>
      <c r="O35" s="53" t="s">
        <v>19</v>
      </c>
      <c r="P35" s="53">
        <v>3791</v>
      </c>
      <c r="Q35" s="53">
        <v>1895</v>
      </c>
      <c r="R35" s="53">
        <v>14560</v>
      </c>
      <c r="S35" s="53" t="s">
        <v>19</v>
      </c>
      <c r="T35" s="53">
        <v>4588</v>
      </c>
      <c r="U35" s="53">
        <v>1169</v>
      </c>
      <c r="V35" s="53">
        <v>12924</v>
      </c>
      <c r="W35" s="53" t="s">
        <v>19</v>
      </c>
      <c r="X35" s="53">
        <v>4554</v>
      </c>
      <c r="Y35" s="407">
        <v>1152</v>
      </c>
    </row>
    <row r="36" spans="1:25" s="44" customFormat="1" ht="12.75" customHeight="1">
      <c r="A36" s="68"/>
      <c r="B36" s="68"/>
      <c r="C36" s="72" t="s">
        <v>1051</v>
      </c>
      <c r="D36" s="68"/>
      <c r="E36" s="51"/>
      <c r="F36" s="53">
        <v>13354</v>
      </c>
      <c r="G36" s="53">
        <v>1067</v>
      </c>
      <c r="H36" s="53">
        <v>837</v>
      </c>
      <c r="I36" s="53">
        <v>5986</v>
      </c>
      <c r="J36" s="53" t="s">
        <v>19</v>
      </c>
      <c r="K36" s="53">
        <v>3405</v>
      </c>
      <c r="L36" s="53">
        <v>1882</v>
      </c>
      <c r="M36" s="53">
        <v>12056</v>
      </c>
      <c r="N36" s="53">
        <v>5944</v>
      </c>
      <c r="O36" s="53" t="s">
        <v>19</v>
      </c>
      <c r="P36" s="53">
        <v>3399</v>
      </c>
      <c r="Q36" s="53">
        <v>1876</v>
      </c>
      <c r="R36" s="53">
        <v>12876</v>
      </c>
      <c r="S36" s="53" t="s">
        <v>19</v>
      </c>
      <c r="T36" s="53">
        <v>3725</v>
      </c>
      <c r="U36" s="53">
        <v>1084</v>
      </c>
      <c r="V36" s="53">
        <v>11576</v>
      </c>
      <c r="W36" s="53" t="s">
        <v>19</v>
      </c>
      <c r="X36" s="53">
        <v>3716</v>
      </c>
      <c r="Y36" s="407">
        <v>1079</v>
      </c>
    </row>
    <row r="37" spans="1:25" s="44" customFormat="1" ht="12.75" customHeight="1">
      <c r="A37" s="68"/>
      <c r="B37" s="68"/>
      <c r="C37" s="72" t="s">
        <v>1052</v>
      </c>
      <c r="D37" s="68"/>
      <c r="E37" s="51"/>
      <c r="F37" s="53">
        <v>12554</v>
      </c>
      <c r="G37" s="53">
        <v>986</v>
      </c>
      <c r="H37" s="53">
        <v>913</v>
      </c>
      <c r="I37" s="53">
        <v>5608</v>
      </c>
      <c r="J37" s="53" t="s">
        <v>19</v>
      </c>
      <c r="K37" s="53">
        <v>3063</v>
      </c>
      <c r="L37" s="53">
        <v>1841</v>
      </c>
      <c r="M37" s="53">
        <v>11404</v>
      </c>
      <c r="N37" s="53">
        <v>5588</v>
      </c>
      <c r="O37" s="53" t="s">
        <v>19</v>
      </c>
      <c r="P37" s="53">
        <v>3063</v>
      </c>
      <c r="Q37" s="53">
        <v>1840</v>
      </c>
      <c r="R37" s="53">
        <v>12542</v>
      </c>
      <c r="S37" s="53" t="s">
        <v>19</v>
      </c>
      <c r="T37" s="53">
        <v>3784</v>
      </c>
      <c r="U37" s="53">
        <v>1108</v>
      </c>
      <c r="V37" s="53">
        <v>11385</v>
      </c>
      <c r="W37" s="53" t="s">
        <v>19</v>
      </c>
      <c r="X37" s="53">
        <v>3779</v>
      </c>
      <c r="Y37" s="407">
        <v>1105</v>
      </c>
    </row>
    <row r="38" spans="1:25" s="44" customFormat="1" ht="12.75" customHeight="1">
      <c r="A38" s="68"/>
      <c r="B38" s="68"/>
      <c r="C38" s="72" t="s">
        <v>1053</v>
      </c>
      <c r="D38" s="68"/>
      <c r="E38" s="51"/>
      <c r="F38" s="53">
        <v>11464</v>
      </c>
      <c r="G38" s="53">
        <v>812</v>
      </c>
      <c r="H38" s="53">
        <v>1036</v>
      </c>
      <c r="I38" s="53">
        <v>5193</v>
      </c>
      <c r="J38" s="53" t="s">
        <v>19</v>
      </c>
      <c r="K38" s="53">
        <v>2665</v>
      </c>
      <c r="L38" s="53">
        <v>1626</v>
      </c>
      <c r="M38" s="53">
        <v>10514</v>
      </c>
      <c r="N38" s="53">
        <v>5189</v>
      </c>
      <c r="O38" s="53" t="s">
        <v>19</v>
      </c>
      <c r="P38" s="53">
        <v>2664</v>
      </c>
      <c r="Q38" s="53">
        <v>1625</v>
      </c>
      <c r="R38" s="53">
        <v>11803</v>
      </c>
      <c r="S38" s="53" t="s">
        <v>19</v>
      </c>
      <c r="T38" s="53">
        <v>3753</v>
      </c>
      <c r="U38" s="53">
        <v>877</v>
      </c>
      <c r="V38" s="53">
        <v>10853</v>
      </c>
      <c r="W38" s="53" t="s">
        <v>19</v>
      </c>
      <c r="X38" s="53">
        <v>3751</v>
      </c>
      <c r="Y38" s="407">
        <v>877</v>
      </c>
    </row>
    <row r="39" spans="1:25" s="44" customFormat="1" ht="12.75" customHeight="1">
      <c r="A39" s="68"/>
      <c r="B39" s="68"/>
      <c r="C39" s="72" t="s">
        <v>1054</v>
      </c>
      <c r="D39" s="68"/>
      <c r="E39" s="51"/>
      <c r="F39" s="53">
        <v>12321</v>
      </c>
      <c r="G39" s="53">
        <v>1056</v>
      </c>
      <c r="H39" s="53">
        <v>1396</v>
      </c>
      <c r="I39" s="53">
        <v>5559</v>
      </c>
      <c r="J39" s="53" t="s">
        <v>19</v>
      </c>
      <c r="K39" s="53">
        <v>2635</v>
      </c>
      <c r="L39" s="53">
        <v>1543</v>
      </c>
      <c r="M39" s="53">
        <v>11127</v>
      </c>
      <c r="N39" s="53">
        <v>5554</v>
      </c>
      <c r="O39" s="53" t="s">
        <v>19</v>
      </c>
      <c r="P39" s="53">
        <v>2634</v>
      </c>
      <c r="Q39" s="53">
        <v>1543</v>
      </c>
      <c r="R39" s="53">
        <v>13306</v>
      </c>
      <c r="S39" s="53" t="s">
        <v>19</v>
      </c>
      <c r="T39" s="53">
        <v>4231</v>
      </c>
      <c r="U39" s="53">
        <v>932</v>
      </c>
      <c r="V39" s="53">
        <v>12108</v>
      </c>
      <c r="W39" s="53" t="s">
        <v>19</v>
      </c>
      <c r="X39" s="53">
        <v>4227</v>
      </c>
      <c r="Y39" s="407">
        <v>931</v>
      </c>
    </row>
    <row r="40" spans="1:25" s="44" customFormat="1" ht="12.75" customHeight="1">
      <c r="A40" s="68"/>
      <c r="B40" s="68"/>
      <c r="C40" s="72" t="s">
        <v>1055</v>
      </c>
      <c r="D40" s="68"/>
      <c r="E40" s="51"/>
      <c r="F40" s="53">
        <v>15465</v>
      </c>
      <c r="G40" s="53">
        <v>1676</v>
      </c>
      <c r="H40" s="53">
        <v>2160</v>
      </c>
      <c r="I40" s="53">
        <v>6903</v>
      </c>
      <c r="J40" s="53" t="s">
        <v>19</v>
      </c>
      <c r="K40" s="53">
        <v>2926</v>
      </c>
      <c r="L40" s="53">
        <v>1663</v>
      </c>
      <c r="M40" s="53">
        <v>13646</v>
      </c>
      <c r="N40" s="53">
        <v>6900</v>
      </c>
      <c r="O40" s="53" t="s">
        <v>19</v>
      </c>
      <c r="P40" s="53">
        <v>2925</v>
      </c>
      <c r="Q40" s="53">
        <v>1661</v>
      </c>
      <c r="R40" s="53">
        <v>16443</v>
      </c>
      <c r="S40" s="53" t="s">
        <v>19</v>
      </c>
      <c r="T40" s="53">
        <v>4685</v>
      </c>
      <c r="U40" s="53">
        <v>882</v>
      </c>
      <c r="V40" s="53">
        <v>14624</v>
      </c>
      <c r="W40" s="53" t="s">
        <v>19</v>
      </c>
      <c r="X40" s="53">
        <v>4685</v>
      </c>
      <c r="Y40" s="407">
        <v>879</v>
      </c>
    </row>
    <row r="41" spans="1:25" s="44" customFormat="1" ht="12.75" customHeight="1">
      <c r="A41" s="68"/>
      <c r="B41" s="68"/>
      <c r="C41" s="72" t="s">
        <v>1056</v>
      </c>
      <c r="D41" s="68"/>
      <c r="E41" s="51"/>
      <c r="F41" s="53">
        <v>13520</v>
      </c>
      <c r="G41" s="53">
        <v>3472</v>
      </c>
      <c r="H41" s="53">
        <v>2235</v>
      </c>
      <c r="I41" s="53">
        <v>5068</v>
      </c>
      <c r="J41" s="53" t="s">
        <v>19</v>
      </c>
      <c r="K41" s="53">
        <v>1709</v>
      </c>
      <c r="L41" s="53">
        <v>906</v>
      </c>
      <c r="M41" s="53">
        <v>9912</v>
      </c>
      <c r="N41" s="53">
        <v>5064</v>
      </c>
      <c r="O41" s="53" t="s">
        <v>19</v>
      </c>
      <c r="P41" s="53">
        <v>1708</v>
      </c>
      <c r="Q41" s="53">
        <v>905</v>
      </c>
      <c r="R41" s="53">
        <v>14040</v>
      </c>
      <c r="S41" s="53" t="s">
        <v>19</v>
      </c>
      <c r="T41" s="53">
        <v>2612</v>
      </c>
      <c r="U41" s="53">
        <v>523</v>
      </c>
      <c r="V41" s="53">
        <v>10433</v>
      </c>
      <c r="W41" s="53" t="s">
        <v>19</v>
      </c>
      <c r="X41" s="53">
        <v>2611</v>
      </c>
      <c r="Y41" s="407">
        <v>523</v>
      </c>
    </row>
    <row r="42" spans="1:25" s="44" customFormat="1" ht="12.75" customHeight="1">
      <c r="A42" s="68"/>
      <c r="B42" s="68"/>
      <c r="C42" s="72" t="s">
        <v>1057</v>
      </c>
      <c r="D42" s="68"/>
      <c r="E42" s="51"/>
      <c r="F42" s="53">
        <v>11792</v>
      </c>
      <c r="G42" s="53">
        <v>5442</v>
      </c>
      <c r="H42" s="53">
        <v>2072</v>
      </c>
      <c r="I42" s="53">
        <v>2986</v>
      </c>
      <c r="J42" s="53" t="s">
        <v>19</v>
      </c>
      <c r="K42" s="53">
        <v>892</v>
      </c>
      <c r="L42" s="53">
        <v>300</v>
      </c>
      <c r="M42" s="53">
        <v>6247</v>
      </c>
      <c r="N42" s="53">
        <v>2983</v>
      </c>
      <c r="O42" s="53" t="s">
        <v>19</v>
      </c>
      <c r="P42" s="53">
        <v>892</v>
      </c>
      <c r="Q42" s="53">
        <v>300</v>
      </c>
      <c r="R42" s="53">
        <v>11812</v>
      </c>
      <c r="S42" s="53" t="s">
        <v>19</v>
      </c>
      <c r="T42" s="53">
        <v>968</v>
      </c>
      <c r="U42" s="53">
        <v>244</v>
      </c>
      <c r="V42" s="53">
        <v>6267</v>
      </c>
      <c r="W42" s="53" t="s">
        <v>19</v>
      </c>
      <c r="X42" s="53">
        <v>968</v>
      </c>
      <c r="Y42" s="407">
        <v>244</v>
      </c>
    </row>
    <row r="43" spans="1:25" s="44" customFormat="1" ht="12.75" customHeight="1">
      <c r="A43" s="68"/>
      <c r="B43" s="68"/>
      <c r="C43" s="72" t="s">
        <v>1058</v>
      </c>
      <c r="D43" s="68"/>
      <c r="E43" s="51"/>
      <c r="F43" s="53">
        <v>10035</v>
      </c>
      <c r="G43" s="53">
        <v>6574</v>
      </c>
      <c r="H43" s="53">
        <v>1462</v>
      </c>
      <c r="I43" s="53">
        <v>1495</v>
      </c>
      <c r="J43" s="53" t="s">
        <v>19</v>
      </c>
      <c r="K43" s="53">
        <v>304</v>
      </c>
      <c r="L43" s="53">
        <v>126</v>
      </c>
      <c r="M43" s="53">
        <v>3382</v>
      </c>
      <c r="N43" s="53">
        <v>1491</v>
      </c>
      <c r="O43" s="53" t="s">
        <v>19</v>
      </c>
      <c r="P43" s="53">
        <v>304</v>
      </c>
      <c r="Q43" s="53">
        <v>125</v>
      </c>
      <c r="R43" s="53">
        <v>9994</v>
      </c>
      <c r="S43" s="53" t="s">
        <v>19</v>
      </c>
      <c r="T43" s="53">
        <v>314</v>
      </c>
      <c r="U43" s="53">
        <v>75</v>
      </c>
      <c r="V43" s="53">
        <v>3341</v>
      </c>
      <c r="W43" s="53" t="s">
        <v>19</v>
      </c>
      <c r="X43" s="53">
        <v>314</v>
      </c>
      <c r="Y43" s="407">
        <v>74</v>
      </c>
    </row>
    <row r="44" spans="1:25" s="44" customFormat="1" ht="12.75" customHeight="1">
      <c r="A44" s="68"/>
      <c r="B44" s="68"/>
      <c r="C44" s="72" t="s">
        <v>1059</v>
      </c>
      <c r="D44" s="68"/>
      <c r="E44" s="51"/>
      <c r="F44" s="53">
        <v>7292</v>
      </c>
      <c r="G44" s="53">
        <v>5566</v>
      </c>
      <c r="H44" s="53">
        <v>944</v>
      </c>
      <c r="I44" s="53">
        <v>584</v>
      </c>
      <c r="J44" s="53" t="s">
        <v>19</v>
      </c>
      <c r="K44" s="53">
        <v>101</v>
      </c>
      <c r="L44" s="53">
        <v>34</v>
      </c>
      <c r="M44" s="53">
        <v>1661</v>
      </c>
      <c r="N44" s="53">
        <v>582</v>
      </c>
      <c r="O44" s="53" t="s">
        <v>19</v>
      </c>
      <c r="P44" s="53">
        <v>101</v>
      </c>
      <c r="Q44" s="53">
        <v>34</v>
      </c>
      <c r="R44" s="53">
        <v>7275</v>
      </c>
      <c r="S44" s="53" t="s">
        <v>19</v>
      </c>
      <c r="T44" s="53">
        <v>95</v>
      </c>
      <c r="U44" s="53">
        <v>23</v>
      </c>
      <c r="V44" s="53">
        <v>1644</v>
      </c>
      <c r="W44" s="53" t="s">
        <v>19</v>
      </c>
      <c r="X44" s="53">
        <v>95</v>
      </c>
      <c r="Y44" s="407">
        <v>23</v>
      </c>
    </row>
    <row r="45" spans="1:25" s="44" customFormat="1" ht="12.75" customHeight="1">
      <c r="A45" s="68"/>
      <c r="B45" s="68"/>
      <c r="C45" s="72" t="s">
        <v>1060</v>
      </c>
      <c r="D45" s="68"/>
      <c r="E45" s="51"/>
      <c r="F45" s="53">
        <v>3882</v>
      </c>
      <c r="G45" s="53">
        <v>3170</v>
      </c>
      <c r="H45" s="53">
        <v>440</v>
      </c>
      <c r="I45" s="53">
        <v>183</v>
      </c>
      <c r="J45" s="53" t="s">
        <v>19</v>
      </c>
      <c r="K45" s="53">
        <v>32</v>
      </c>
      <c r="L45" s="53">
        <v>12</v>
      </c>
      <c r="M45" s="53">
        <v>667</v>
      </c>
      <c r="N45" s="53">
        <v>183</v>
      </c>
      <c r="O45" s="53" t="s">
        <v>19</v>
      </c>
      <c r="P45" s="53">
        <v>32</v>
      </c>
      <c r="Q45" s="53">
        <v>12</v>
      </c>
      <c r="R45" s="53">
        <v>3859</v>
      </c>
      <c r="S45" s="53" t="s">
        <v>19</v>
      </c>
      <c r="T45" s="53">
        <v>17</v>
      </c>
      <c r="U45" s="53">
        <v>4</v>
      </c>
      <c r="V45" s="53">
        <v>644</v>
      </c>
      <c r="W45" s="53" t="s">
        <v>19</v>
      </c>
      <c r="X45" s="53">
        <v>17</v>
      </c>
      <c r="Y45" s="407">
        <v>4</v>
      </c>
    </row>
    <row r="46" spans="1:25" s="44" customFormat="1" ht="12.75" customHeight="1">
      <c r="A46" s="68"/>
      <c r="B46" s="68"/>
      <c r="C46" s="511" t="s">
        <v>1061</v>
      </c>
      <c r="D46" s="511"/>
      <c r="E46" s="51"/>
      <c r="F46" s="53">
        <v>2526</v>
      </c>
      <c r="G46" s="53">
        <v>2254</v>
      </c>
      <c r="H46" s="53">
        <v>163</v>
      </c>
      <c r="I46" s="53">
        <v>73</v>
      </c>
      <c r="J46" s="53" t="s">
        <v>19</v>
      </c>
      <c r="K46" s="53">
        <v>12</v>
      </c>
      <c r="L46" s="53">
        <v>3</v>
      </c>
      <c r="M46" s="53">
        <v>251</v>
      </c>
      <c r="N46" s="53">
        <v>73</v>
      </c>
      <c r="O46" s="53" t="s">
        <v>19</v>
      </c>
      <c r="P46" s="53">
        <v>12</v>
      </c>
      <c r="Q46" s="53">
        <v>3</v>
      </c>
      <c r="R46" s="53">
        <v>2516</v>
      </c>
      <c r="S46" s="53" t="s">
        <v>19</v>
      </c>
      <c r="T46" s="53">
        <v>3</v>
      </c>
      <c r="U46" s="53">
        <v>2</v>
      </c>
      <c r="V46" s="53">
        <v>241</v>
      </c>
      <c r="W46" s="53" t="s">
        <v>19</v>
      </c>
      <c r="X46" s="53">
        <v>3</v>
      </c>
      <c r="Y46" s="407">
        <v>2</v>
      </c>
    </row>
    <row r="47" spans="1:25" s="44" customFormat="1" ht="12.75" customHeight="1">
      <c r="A47" s="68"/>
      <c r="B47" s="68"/>
      <c r="C47" s="68" t="s">
        <v>243</v>
      </c>
      <c r="D47" s="68"/>
      <c r="E47" s="51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407"/>
    </row>
    <row r="48" spans="1:25" s="44" customFormat="1" ht="12.75" customHeight="1">
      <c r="A48" s="68"/>
      <c r="B48" s="68"/>
      <c r="C48" s="511" t="s">
        <v>1062</v>
      </c>
      <c r="D48" s="511"/>
      <c r="E48" s="51"/>
      <c r="F48" s="53">
        <v>35527</v>
      </c>
      <c r="G48" s="53">
        <v>23006</v>
      </c>
      <c r="H48" s="53">
        <v>5081</v>
      </c>
      <c r="I48" s="53">
        <v>5321</v>
      </c>
      <c r="J48" s="53" t="s">
        <v>19</v>
      </c>
      <c r="K48" s="53">
        <v>1341</v>
      </c>
      <c r="L48" s="53">
        <v>475</v>
      </c>
      <c r="M48" s="53">
        <v>12208</v>
      </c>
      <c r="N48" s="53">
        <v>5312</v>
      </c>
      <c r="O48" s="53" t="s">
        <v>19</v>
      </c>
      <c r="P48" s="53">
        <v>1341</v>
      </c>
      <c r="Q48" s="53">
        <v>474</v>
      </c>
      <c r="R48" s="53">
        <v>35456</v>
      </c>
      <c r="S48" s="53" t="s">
        <v>19</v>
      </c>
      <c r="T48" s="53">
        <v>1397</v>
      </c>
      <c r="U48" s="53">
        <v>348</v>
      </c>
      <c r="V48" s="53">
        <v>12137</v>
      </c>
      <c r="W48" s="53" t="s">
        <v>19</v>
      </c>
      <c r="X48" s="53">
        <v>1397</v>
      </c>
      <c r="Y48" s="407">
        <v>347</v>
      </c>
    </row>
    <row r="49" spans="1:25" s="44" customFormat="1" ht="12.75" customHeight="1">
      <c r="A49" s="68"/>
      <c r="B49" s="68"/>
      <c r="C49" s="68" t="s">
        <v>1063</v>
      </c>
      <c r="D49" s="68" t="s">
        <v>1028</v>
      </c>
      <c r="E49" s="51"/>
      <c r="F49" s="53">
        <v>21827</v>
      </c>
      <c r="G49" s="53">
        <v>12016</v>
      </c>
      <c r="H49" s="53">
        <v>3534</v>
      </c>
      <c r="I49" s="53">
        <v>4481</v>
      </c>
      <c r="J49" s="53" t="s">
        <v>19</v>
      </c>
      <c r="K49" s="53">
        <v>1196</v>
      </c>
      <c r="L49" s="53">
        <v>426</v>
      </c>
      <c r="M49" s="53">
        <v>9629</v>
      </c>
      <c r="N49" s="53">
        <v>4474</v>
      </c>
      <c r="O49" s="53" t="s">
        <v>19</v>
      </c>
      <c r="P49" s="53">
        <v>1196</v>
      </c>
      <c r="Q49" s="53">
        <v>425</v>
      </c>
      <c r="R49" s="53">
        <v>21806</v>
      </c>
      <c r="S49" s="53" t="s">
        <v>19</v>
      </c>
      <c r="T49" s="53">
        <v>1282</v>
      </c>
      <c r="U49" s="53">
        <v>319</v>
      </c>
      <c r="V49" s="53">
        <v>9608</v>
      </c>
      <c r="W49" s="53" t="s">
        <v>19</v>
      </c>
      <c r="X49" s="53">
        <v>1282</v>
      </c>
      <c r="Y49" s="407">
        <v>318</v>
      </c>
    </row>
    <row r="50" spans="1:25" s="44" customFormat="1" ht="12.75" customHeight="1">
      <c r="A50" s="68"/>
      <c r="B50" s="68"/>
      <c r="C50" s="511" t="s">
        <v>1064</v>
      </c>
      <c r="D50" s="511"/>
      <c r="E50" s="51"/>
      <c r="F50" s="53">
        <v>13700</v>
      </c>
      <c r="G50" s="53">
        <v>10990</v>
      </c>
      <c r="H50" s="53">
        <v>1547</v>
      </c>
      <c r="I50" s="53">
        <v>840</v>
      </c>
      <c r="J50" s="53" t="s">
        <v>19</v>
      </c>
      <c r="K50" s="53">
        <v>145</v>
      </c>
      <c r="L50" s="53">
        <v>49</v>
      </c>
      <c r="M50" s="53">
        <v>2579</v>
      </c>
      <c r="N50" s="53">
        <v>838</v>
      </c>
      <c r="O50" s="53" t="s">
        <v>19</v>
      </c>
      <c r="P50" s="53">
        <v>145</v>
      </c>
      <c r="Q50" s="53">
        <v>49</v>
      </c>
      <c r="R50" s="53">
        <v>13650</v>
      </c>
      <c r="S50" s="53" t="s">
        <v>19</v>
      </c>
      <c r="T50" s="53">
        <v>115</v>
      </c>
      <c r="U50" s="53">
        <v>29</v>
      </c>
      <c r="V50" s="53">
        <v>2529</v>
      </c>
      <c r="W50" s="53" t="s">
        <v>19</v>
      </c>
      <c r="X50" s="53">
        <v>115</v>
      </c>
      <c r="Y50" s="407">
        <v>29</v>
      </c>
    </row>
    <row r="51" spans="1:25" s="44" customFormat="1" ht="6" customHeight="1">
      <c r="A51" s="68"/>
      <c r="B51" s="68"/>
      <c r="C51" s="72"/>
      <c r="D51" s="72"/>
      <c r="E51" s="51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407"/>
    </row>
    <row r="52" spans="1:25" s="44" customFormat="1" ht="12.75" customHeight="1">
      <c r="A52" s="68"/>
      <c r="B52" s="41"/>
      <c r="C52" s="41" t="s">
        <v>257</v>
      </c>
      <c r="D52" s="41"/>
      <c r="E52" s="51"/>
      <c r="F52" s="53">
        <v>210263</v>
      </c>
      <c r="G52" s="53">
        <v>96775</v>
      </c>
      <c r="H52" s="53">
        <v>13190</v>
      </c>
      <c r="I52" s="53">
        <v>78581</v>
      </c>
      <c r="J52" s="53" t="s">
        <v>19</v>
      </c>
      <c r="K52" s="53">
        <v>14293</v>
      </c>
      <c r="L52" s="53">
        <v>6339</v>
      </c>
      <c r="M52" s="53">
        <v>86275</v>
      </c>
      <c r="N52" s="53">
        <v>55948</v>
      </c>
      <c r="O52" s="53" t="s">
        <v>19</v>
      </c>
      <c r="P52" s="53">
        <v>12434</v>
      </c>
      <c r="Q52" s="53">
        <v>4703</v>
      </c>
      <c r="R52" s="53">
        <v>221498</v>
      </c>
      <c r="S52" s="53" t="s">
        <v>19</v>
      </c>
      <c r="T52" s="53">
        <v>28107</v>
      </c>
      <c r="U52" s="53">
        <v>3760</v>
      </c>
      <c r="V52" s="53">
        <v>94277</v>
      </c>
      <c r="W52" s="53" t="s">
        <v>19</v>
      </c>
      <c r="X52" s="53">
        <v>22437</v>
      </c>
      <c r="Y52" s="407">
        <v>2702</v>
      </c>
    </row>
    <row r="53" spans="1:25" s="44" customFormat="1" ht="12.75" customHeight="1">
      <c r="A53" s="68"/>
      <c r="B53" s="68"/>
      <c r="C53" s="511" t="s">
        <v>1046</v>
      </c>
      <c r="D53" s="511"/>
      <c r="E53" s="51"/>
      <c r="F53" s="53">
        <v>27400</v>
      </c>
      <c r="G53" s="53">
        <v>12131</v>
      </c>
      <c r="H53" s="53" t="s">
        <v>19</v>
      </c>
      <c r="I53" s="53">
        <v>15080</v>
      </c>
      <c r="J53" s="53" t="s">
        <v>19</v>
      </c>
      <c r="K53" s="53">
        <v>135</v>
      </c>
      <c r="L53" s="53">
        <v>54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>
        <v>27560</v>
      </c>
      <c r="S53" s="53" t="s">
        <v>19</v>
      </c>
      <c r="T53" s="53">
        <v>285</v>
      </c>
      <c r="U53" s="53">
        <v>64</v>
      </c>
      <c r="V53" s="53" t="s">
        <v>19</v>
      </c>
      <c r="W53" s="53" t="s">
        <v>19</v>
      </c>
      <c r="X53" s="53" t="s">
        <v>19</v>
      </c>
      <c r="Y53" s="408" t="s">
        <v>19</v>
      </c>
    </row>
    <row r="54" spans="1:25" s="44" customFormat="1" ht="12.75" customHeight="1">
      <c r="A54" s="68"/>
      <c r="B54" s="68"/>
      <c r="C54" s="72" t="s">
        <v>1047</v>
      </c>
      <c r="D54" s="68" t="s">
        <v>387</v>
      </c>
      <c r="E54" s="51"/>
      <c r="F54" s="53">
        <v>10128</v>
      </c>
      <c r="G54" s="53">
        <v>435</v>
      </c>
      <c r="H54" s="53">
        <v>21</v>
      </c>
      <c r="I54" s="53">
        <v>7086</v>
      </c>
      <c r="J54" s="53" t="s">
        <v>19</v>
      </c>
      <c r="K54" s="53">
        <v>1683</v>
      </c>
      <c r="L54" s="53">
        <v>826</v>
      </c>
      <c r="M54" s="53">
        <v>1620</v>
      </c>
      <c r="N54" s="53">
        <v>1244</v>
      </c>
      <c r="O54" s="53" t="s">
        <v>19</v>
      </c>
      <c r="P54" s="53">
        <v>253</v>
      </c>
      <c r="Q54" s="53">
        <v>102</v>
      </c>
      <c r="R54" s="53">
        <v>13058</v>
      </c>
      <c r="S54" s="53" t="s">
        <v>19</v>
      </c>
      <c r="T54" s="53">
        <v>4932</v>
      </c>
      <c r="U54" s="53">
        <v>507</v>
      </c>
      <c r="V54" s="53">
        <v>1806</v>
      </c>
      <c r="W54" s="53" t="s">
        <v>19</v>
      </c>
      <c r="X54" s="53">
        <v>505</v>
      </c>
      <c r="Y54" s="407">
        <v>36</v>
      </c>
    </row>
    <row r="55" spans="1:25" s="44" customFormat="1" ht="12.75" customHeight="1">
      <c r="A55" s="68"/>
      <c r="B55" s="68"/>
      <c r="C55" s="72" t="s">
        <v>1048</v>
      </c>
      <c r="D55" s="68"/>
      <c r="E55" s="51"/>
      <c r="F55" s="53">
        <v>11831</v>
      </c>
      <c r="G55" s="53">
        <v>1588</v>
      </c>
      <c r="H55" s="53">
        <v>116</v>
      </c>
      <c r="I55" s="53">
        <v>6662</v>
      </c>
      <c r="J55" s="53" t="s">
        <v>19</v>
      </c>
      <c r="K55" s="53">
        <v>1634</v>
      </c>
      <c r="L55" s="53">
        <v>1657</v>
      </c>
      <c r="M55" s="53">
        <v>7591</v>
      </c>
      <c r="N55" s="53">
        <v>5258</v>
      </c>
      <c r="O55" s="53" t="s">
        <v>19</v>
      </c>
      <c r="P55" s="53">
        <v>1379</v>
      </c>
      <c r="Q55" s="53">
        <v>838</v>
      </c>
      <c r="R55" s="53">
        <v>13291</v>
      </c>
      <c r="S55" s="53" t="s">
        <v>19</v>
      </c>
      <c r="T55" s="53">
        <v>3865</v>
      </c>
      <c r="U55" s="53">
        <v>886</v>
      </c>
      <c r="V55" s="53">
        <v>8832</v>
      </c>
      <c r="W55" s="53" t="s">
        <v>19</v>
      </c>
      <c r="X55" s="53">
        <v>3047</v>
      </c>
      <c r="Y55" s="407">
        <v>411</v>
      </c>
    </row>
    <row r="56" spans="1:25" s="44" customFormat="1" ht="12.75" customHeight="1">
      <c r="A56" s="68"/>
      <c r="B56" s="68"/>
      <c r="C56" s="72" t="s">
        <v>1049</v>
      </c>
      <c r="D56" s="68"/>
      <c r="E56" s="51"/>
      <c r="F56" s="53">
        <v>12896</v>
      </c>
      <c r="G56" s="53">
        <v>3649</v>
      </c>
      <c r="H56" s="53">
        <v>229</v>
      </c>
      <c r="I56" s="53">
        <v>6036</v>
      </c>
      <c r="J56" s="53" t="s">
        <v>19</v>
      </c>
      <c r="K56" s="53">
        <v>1739</v>
      </c>
      <c r="L56" s="53">
        <v>1107</v>
      </c>
      <c r="M56" s="53">
        <v>8921</v>
      </c>
      <c r="N56" s="53">
        <v>5887</v>
      </c>
      <c r="O56" s="53" t="s">
        <v>19</v>
      </c>
      <c r="P56" s="53">
        <v>1718</v>
      </c>
      <c r="Q56" s="53">
        <v>1087</v>
      </c>
      <c r="R56" s="53">
        <v>14437</v>
      </c>
      <c r="S56" s="53" t="s">
        <v>19</v>
      </c>
      <c r="T56" s="53">
        <v>3828</v>
      </c>
      <c r="U56" s="53">
        <v>559</v>
      </c>
      <c r="V56" s="53">
        <v>10400</v>
      </c>
      <c r="W56" s="53" t="s">
        <v>19</v>
      </c>
      <c r="X56" s="53">
        <v>3752</v>
      </c>
      <c r="Y56" s="407">
        <v>532</v>
      </c>
    </row>
    <row r="57" spans="1:25" s="44" customFormat="1" ht="12.75" customHeight="1">
      <c r="A57" s="68"/>
      <c r="B57" s="68"/>
      <c r="C57" s="72" t="s">
        <v>1050</v>
      </c>
      <c r="D57" s="68"/>
      <c r="E57" s="51"/>
      <c r="F57" s="53">
        <v>15645</v>
      </c>
      <c r="G57" s="53">
        <v>6421</v>
      </c>
      <c r="H57" s="53">
        <v>535</v>
      </c>
      <c r="I57" s="53">
        <v>6088</v>
      </c>
      <c r="J57" s="53" t="s">
        <v>19</v>
      </c>
      <c r="K57" s="53">
        <v>1621</v>
      </c>
      <c r="L57" s="53">
        <v>844</v>
      </c>
      <c r="M57" s="53">
        <v>8992</v>
      </c>
      <c r="N57" s="53">
        <v>6015</v>
      </c>
      <c r="O57" s="53" t="s">
        <v>19</v>
      </c>
      <c r="P57" s="53">
        <v>1611</v>
      </c>
      <c r="Q57" s="53">
        <v>831</v>
      </c>
      <c r="R57" s="53">
        <v>16800</v>
      </c>
      <c r="S57" s="53" t="s">
        <v>19</v>
      </c>
      <c r="T57" s="53">
        <v>3151</v>
      </c>
      <c r="U57" s="53">
        <v>469</v>
      </c>
      <c r="V57" s="53">
        <v>10118</v>
      </c>
      <c r="W57" s="53" t="s">
        <v>19</v>
      </c>
      <c r="X57" s="53">
        <v>3114</v>
      </c>
      <c r="Y57" s="407">
        <v>454</v>
      </c>
    </row>
    <row r="58" spans="1:25" s="44" customFormat="1" ht="12.75" customHeight="1">
      <c r="A58" s="68"/>
      <c r="B58" s="68"/>
      <c r="C58" s="72" t="s">
        <v>1051</v>
      </c>
      <c r="D58" s="68"/>
      <c r="E58" s="51"/>
      <c r="F58" s="53">
        <v>14050</v>
      </c>
      <c r="G58" s="53">
        <v>5495</v>
      </c>
      <c r="H58" s="53">
        <v>727</v>
      </c>
      <c r="I58" s="53">
        <v>5857</v>
      </c>
      <c r="J58" s="53" t="s">
        <v>19</v>
      </c>
      <c r="K58" s="53">
        <v>1382</v>
      </c>
      <c r="L58" s="53">
        <v>501</v>
      </c>
      <c r="M58" s="53">
        <v>8431</v>
      </c>
      <c r="N58" s="53">
        <v>5829</v>
      </c>
      <c r="O58" s="53" t="s">
        <v>19</v>
      </c>
      <c r="P58" s="53">
        <v>1377</v>
      </c>
      <c r="Q58" s="53">
        <v>498</v>
      </c>
      <c r="R58" s="53">
        <v>14966</v>
      </c>
      <c r="S58" s="53" t="s">
        <v>19</v>
      </c>
      <c r="T58" s="53">
        <v>2506</v>
      </c>
      <c r="U58" s="53">
        <v>293</v>
      </c>
      <c r="V58" s="53">
        <v>9338</v>
      </c>
      <c r="W58" s="53" t="s">
        <v>19</v>
      </c>
      <c r="X58" s="53">
        <v>2491</v>
      </c>
      <c r="Y58" s="407">
        <v>291</v>
      </c>
    </row>
    <row r="59" spans="1:25" s="44" customFormat="1" ht="12.75" customHeight="1">
      <c r="A59" s="68"/>
      <c r="B59" s="68"/>
      <c r="C59" s="72" t="s">
        <v>1052</v>
      </c>
      <c r="D59" s="68"/>
      <c r="E59" s="51"/>
      <c r="F59" s="53">
        <v>13066</v>
      </c>
      <c r="G59" s="53">
        <v>3988</v>
      </c>
      <c r="H59" s="53">
        <v>911</v>
      </c>
      <c r="I59" s="53">
        <v>6360</v>
      </c>
      <c r="J59" s="53" t="s">
        <v>19</v>
      </c>
      <c r="K59" s="53">
        <v>1361</v>
      </c>
      <c r="L59" s="53">
        <v>386</v>
      </c>
      <c r="M59" s="53">
        <v>9005</v>
      </c>
      <c r="N59" s="53">
        <v>6351</v>
      </c>
      <c r="O59" s="53" t="s">
        <v>19</v>
      </c>
      <c r="P59" s="53">
        <v>1360</v>
      </c>
      <c r="Q59" s="53">
        <v>383</v>
      </c>
      <c r="R59" s="53">
        <v>13997</v>
      </c>
      <c r="S59" s="53" t="s">
        <v>19</v>
      </c>
      <c r="T59" s="53">
        <v>2442</v>
      </c>
      <c r="U59" s="53">
        <v>236</v>
      </c>
      <c r="V59" s="53">
        <v>9932</v>
      </c>
      <c r="W59" s="53" t="s">
        <v>19</v>
      </c>
      <c r="X59" s="53">
        <v>2435</v>
      </c>
      <c r="Y59" s="407">
        <v>235</v>
      </c>
    </row>
    <row r="60" spans="1:25" s="44" customFormat="1" ht="12.75" customHeight="1">
      <c r="A60" s="68"/>
      <c r="B60" s="68"/>
      <c r="C60" s="72" t="s">
        <v>1053</v>
      </c>
      <c r="D60" s="68"/>
      <c r="E60" s="51"/>
      <c r="F60" s="53">
        <v>11894</v>
      </c>
      <c r="G60" s="53">
        <v>3243</v>
      </c>
      <c r="H60" s="53">
        <v>968</v>
      </c>
      <c r="I60" s="53">
        <v>6014</v>
      </c>
      <c r="J60" s="53" t="s">
        <v>19</v>
      </c>
      <c r="K60" s="53">
        <v>1342</v>
      </c>
      <c r="L60" s="53">
        <v>275</v>
      </c>
      <c r="M60" s="53">
        <v>8594</v>
      </c>
      <c r="N60" s="53">
        <v>6009</v>
      </c>
      <c r="O60" s="53" t="s">
        <v>19</v>
      </c>
      <c r="P60" s="53">
        <v>1342</v>
      </c>
      <c r="Q60" s="53">
        <v>275</v>
      </c>
      <c r="R60" s="53">
        <v>12602</v>
      </c>
      <c r="S60" s="53" t="s">
        <v>19</v>
      </c>
      <c r="T60" s="53">
        <v>2137</v>
      </c>
      <c r="U60" s="53">
        <v>188</v>
      </c>
      <c r="V60" s="53">
        <v>9299</v>
      </c>
      <c r="W60" s="53" t="s">
        <v>19</v>
      </c>
      <c r="X60" s="53">
        <v>2134</v>
      </c>
      <c r="Y60" s="407">
        <v>188</v>
      </c>
    </row>
    <row r="61" spans="1:25" s="44" customFormat="1" ht="12.75" customHeight="1">
      <c r="A61" s="68"/>
      <c r="B61" s="68"/>
      <c r="C61" s="72" t="s">
        <v>1054</v>
      </c>
      <c r="D61" s="68"/>
      <c r="E61" s="51"/>
      <c r="F61" s="53">
        <v>13325</v>
      </c>
      <c r="G61" s="53">
        <v>4200</v>
      </c>
      <c r="H61" s="53">
        <v>1464</v>
      </c>
      <c r="I61" s="53">
        <v>6059</v>
      </c>
      <c r="J61" s="53" t="s">
        <v>19</v>
      </c>
      <c r="K61" s="53">
        <v>1287</v>
      </c>
      <c r="L61" s="53">
        <v>264</v>
      </c>
      <c r="M61" s="53">
        <v>9067</v>
      </c>
      <c r="N61" s="53">
        <v>6052</v>
      </c>
      <c r="O61" s="53" t="s">
        <v>19</v>
      </c>
      <c r="P61" s="53">
        <v>1287</v>
      </c>
      <c r="Q61" s="53">
        <v>264</v>
      </c>
      <c r="R61" s="53">
        <v>14026</v>
      </c>
      <c r="S61" s="53" t="s">
        <v>19</v>
      </c>
      <c r="T61" s="53">
        <v>2065</v>
      </c>
      <c r="U61" s="53">
        <v>187</v>
      </c>
      <c r="V61" s="53">
        <v>9767</v>
      </c>
      <c r="W61" s="53" t="s">
        <v>19</v>
      </c>
      <c r="X61" s="53">
        <v>2065</v>
      </c>
      <c r="Y61" s="407">
        <v>186</v>
      </c>
    </row>
    <row r="62" spans="1:25" s="44" customFormat="1" ht="12.75" customHeight="1">
      <c r="A62" s="68"/>
      <c r="B62" s="68"/>
      <c r="C62" s="72" t="s">
        <v>1055</v>
      </c>
      <c r="D62" s="68"/>
      <c r="E62" s="51"/>
      <c r="F62" s="53">
        <v>16762</v>
      </c>
      <c r="G62" s="53">
        <v>6479</v>
      </c>
      <c r="H62" s="53">
        <v>2294</v>
      </c>
      <c r="I62" s="53">
        <v>6464</v>
      </c>
      <c r="J62" s="53" t="s">
        <v>19</v>
      </c>
      <c r="K62" s="53">
        <v>1227</v>
      </c>
      <c r="L62" s="53">
        <v>238</v>
      </c>
      <c r="M62" s="53">
        <v>10218</v>
      </c>
      <c r="N62" s="53">
        <v>6460</v>
      </c>
      <c r="O62" s="53" t="s">
        <v>19</v>
      </c>
      <c r="P62" s="53">
        <v>1226</v>
      </c>
      <c r="Q62" s="53">
        <v>238</v>
      </c>
      <c r="R62" s="53">
        <v>17242</v>
      </c>
      <c r="S62" s="53" t="s">
        <v>19</v>
      </c>
      <c r="T62" s="53">
        <v>1752</v>
      </c>
      <c r="U62" s="53">
        <v>193</v>
      </c>
      <c r="V62" s="53">
        <v>10698</v>
      </c>
      <c r="W62" s="53" t="s">
        <v>19</v>
      </c>
      <c r="X62" s="53">
        <v>1752</v>
      </c>
      <c r="Y62" s="407">
        <v>192</v>
      </c>
    </row>
    <row r="63" spans="1:25" s="44" customFormat="1" ht="12.75" customHeight="1">
      <c r="A63" s="68"/>
      <c r="B63" s="68"/>
      <c r="C63" s="72" t="s">
        <v>1056</v>
      </c>
      <c r="D63" s="68"/>
      <c r="E63" s="51"/>
      <c r="F63" s="53">
        <v>14984</v>
      </c>
      <c r="G63" s="53">
        <v>8351</v>
      </c>
      <c r="H63" s="53">
        <v>2143</v>
      </c>
      <c r="I63" s="53">
        <v>3778</v>
      </c>
      <c r="J63" s="53" t="s">
        <v>19</v>
      </c>
      <c r="K63" s="53">
        <v>562</v>
      </c>
      <c r="L63" s="53">
        <v>105</v>
      </c>
      <c r="M63" s="53">
        <v>6586</v>
      </c>
      <c r="N63" s="53">
        <v>3776</v>
      </c>
      <c r="O63" s="53" t="s">
        <v>19</v>
      </c>
      <c r="P63" s="53">
        <v>562</v>
      </c>
      <c r="Q63" s="53">
        <v>105</v>
      </c>
      <c r="R63" s="53">
        <v>15193</v>
      </c>
      <c r="S63" s="53" t="s">
        <v>19</v>
      </c>
      <c r="T63" s="53">
        <v>762</v>
      </c>
      <c r="U63" s="53">
        <v>114</v>
      </c>
      <c r="V63" s="53">
        <v>6793</v>
      </c>
      <c r="W63" s="53" t="s">
        <v>19</v>
      </c>
      <c r="X63" s="53">
        <v>760</v>
      </c>
      <c r="Y63" s="407">
        <v>114</v>
      </c>
    </row>
    <row r="64" spans="1:25" s="44" customFormat="1" ht="12.75" customHeight="1">
      <c r="A64" s="68"/>
      <c r="B64" s="68"/>
      <c r="C64" s="72" t="s">
        <v>1057</v>
      </c>
      <c r="D64" s="68"/>
      <c r="E64" s="51"/>
      <c r="F64" s="53">
        <v>13524</v>
      </c>
      <c r="G64" s="53">
        <v>9752</v>
      </c>
      <c r="H64" s="53">
        <v>1629</v>
      </c>
      <c r="I64" s="53">
        <v>1836</v>
      </c>
      <c r="J64" s="53" t="s">
        <v>19</v>
      </c>
      <c r="K64" s="53">
        <v>207</v>
      </c>
      <c r="L64" s="53">
        <v>53</v>
      </c>
      <c r="M64" s="53">
        <v>3718</v>
      </c>
      <c r="N64" s="53">
        <v>1830</v>
      </c>
      <c r="O64" s="53" t="s">
        <v>19</v>
      </c>
      <c r="P64" s="53">
        <v>206</v>
      </c>
      <c r="Q64" s="53">
        <v>53</v>
      </c>
      <c r="R64" s="53">
        <v>13558</v>
      </c>
      <c r="S64" s="53" t="s">
        <v>19</v>
      </c>
      <c r="T64" s="53">
        <v>257</v>
      </c>
      <c r="U64" s="53">
        <v>37</v>
      </c>
      <c r="V64" s="53">
        <v>3752</v>
      </c>
      <c r="W64" s="53" t="s">
        <v>19</v>
      </c>
      <c r="X64" s="53">
        <v>257</v>
      </c>
      <c r="Y64" s="407">
        <v>36</v>
      </c>
    </row>
    <row r="65" spans="1:25" s="44" customFormat="1" ht="12.75" customHeight="1">
      <c r="A65" s="68"/>
      <c r="B65" s="68"/>
      <c r="C65" s="72" t="s">
        <v>1058</v>
      </c>
      <c r="D65" s="68"/>
      <c r="E65" s="51"/>
      <c r="F65" s="53">
        <v>12172</v>
      </c>
      <c r="G65" s="53">
        <v>10142</v>
      </c>
      <c r="H65" s="53">
        <v>1101</v>
      </c>
      <c r="I65" s="53">
        <v>781</v>
      </c>
      <c r="J65" s="53" t="s">
        <v>19</v>
      </c>
      <c r="K65" s="53">
        <v>75</v>
      </c>
      <c r="L65" s="53">
        <v>22</v>
      </c>
      <c r="M65" s="53">
        <v>1963</v>
      </c>
      <c r="N65" s="53">
        <v>765</v>
      </c>
      <c r="O65" s="53" t="s">
        <v>19</v>
      </c>
      <c r="P65" s="53">
        <v>75</v>
      </c>
      <c r="Q65" s="53">
        <v>22</v>
      </c>
      <c r="R65" s="53">
        <v>12176</v>
      </c>
      <c r="S65" s="53" t="s">
        <v>19</v>
      </c>
      <c r="T65" s="53">
        <v>83</v>
      </c>
      <c r="U65" s="53">
        <v>18</v>
      </c>
      <c r="V65" s="53">
        <v>1967</v>
      </c>
      <c r="W65" s="53" t="s">
        <v>19</v>
      </c>
      <c r="X65" s="53">
        <v>83</v>
      </c>
      <c r="Y65" s="407">
        <v>18</v>
      </c>
    </row>
    <row r="66" spans="1:25" s="44" customFormat="1" ht="12.75" customHeight="1">
      <c r="A66" s="68"/>
      <c r="B66" s="68"/>
      <c r="C66" s="72" t="s">
        <v>1059</v>
      </c>
      <c r="D66" s="68"/>
      <c r="E66" s="51"/>
      <c r="F66" s="53">
        <v>9563</v>
      </c>
      <c r="G66" s="53">
        <v>8498</v>
      </c>
      <c r="H66" s="53">
        <v>664</v>
      </c>
      <c r="I66" s="53">
        <v>327</v>
      </c>
      <c r="J66" s="53" t="s">
        <v>19</v>
      </c>
      <c r="K66" s="53">
        <v>31</v>
      </c>
      <c r="L66" s="53">
        <v>5</v>
      </c>
      <c r="M66" s="53">
        <v>1022</v>
      </c>
      <c r="N66" s="53">
        <v>322</v>
      </c>
      <c r="O66" s="53" t="s">
        <v>19</v>
      </c>
      <c r="P66" s="53">
        <v>31</v>
      </c>
      <c r="Q66" s="53">
        <v>5</v>
      </c>
      <c r="R66" s="53">
        <v>9567</v>
      </c>
      <c r="S66" s="53" t="s">
        <v>19</v>
      </c>
      <c r="T66" s="53">
        <v>33</v>
      </c>
      <c r="U66" s="53">
        <v>7</v>
      </c>
      <c r="V66" s="53">
        <v>1026</v>
      </c>
      <c r="W66" s="53" t="s">
        <v>19</v>
      </c>
      <c r="X66" s="53">
        <v>33</v>
      </c>
      <c r="Y66" s="407">
        <v>7</v>
      </c>
    </row>
    <row r="67" spans="1:25" s="44" customFormat="1" ht="12.75" customHeight="1">
      <c r="A67" s="68"/>
      <c r="B67" s="68"/>
      <c r="C67" s="72" t="s">
        <v>1060</v>
      </c>
      <c r="D67" s="68"/>
      <c r="E67" s="51"/>
      <c r="F67" s="53">
        <v>6657</v>
      </c>
      <c r="G67" s="53">
        <v>6233</v>
      </c>
      <c r="H67" s="53">
        <v>268</v>
      </c>
      <c r="I67" s="53">
        <v>113</v>
      </c>
      <c r="J67" s="53" t="s">
        <v>19</v>
      </c>
      <c r="K67" s="53">
        <v>6</v>
      </c>
      <c r="L67" s="53">
        <v>1</v>
      </c>
      <c r="M67" s="53">
        <v>387</v>
      </c>
      <c r="N67" s="53">
        <v>112</v>
      </c>
      <c r="O67" s="53" t="s">
        <v>19</v>
      </c>
      <c r="P67" s="53">
        <v>6</v>
      </c>
      <c r="Q67" s="53">
        <v>1</v>
      </c>
      <c r="R67" s="53">
        <v>6658</v>
      </c>
      <c r="S67" s="53" t="s">
        <v>19</v>
      </c>
      <c r="T67" s="53">
        <v>7</v>
      </c>
      <c r="U67" s="53">
        <v>1</v>
      </c>
      <c r="V67" s="53">
        <v>388</v>
      </c>
      <c r="W67" s="53" t="s">
        <v>19</v>
      </c>
      <c r="X67" s="53">
        <v>7</v>
      </c>
      <c r="Y67" s="407">
        <v>1</v>
      </c>
    </row>
    <row r="68" spans="1:25" s="44" customFormat="1" ht="12.75" customHeight="1">
      <c r="A68" s="68"/>
      <c r="B68" s="68"/>
      <c r="C68" s="511" t="s">
        <v>1061</v>
      </c>
      <c r="D68" s="511"/>
      <c r="E68" s="51"/>
      <c r="F68" s="53">
        <v>6366</v>
      </c>
      <c r="G68" s="53">
        <v>6170</v>
      </c>
      <c r="H68" s="53">
        <v>120</v>
      </c>
      <c r="I68" s="53">
        <v>40</v>
      </c>
      <c r="J68" s="53" t="s">
        <v>19</v>
      </c>
      <c r="K68" s="53">
        <v>1</v>
      </c>
      <c r="L68" s="53">
        <v>1</v>
      </c>
      <c r="M68" s="53">
        <v>160</v>
      </c>
      <c r="N68" s="53">
        <v>38</v>
      </c>
      <c r="O68" s="53" t="s">
        <v>19</v>
      </c>
      <c r="P68" s="53">
        <v>1</v>
      </c>
      <c r="Q68" s="53">
        <v>1</v>
      </c>
      <c r="R68" s="53">
        <v>6367</v>
      </c>
      <c r="S68" s="53" t="s">
        <v>19</v>
      </c>
      <c r="T68" s="53">
        <v>2</v>
      </c>
      <c r="U68" s="53">
        <v>1</v>
      </c>
      <c r="V68" s="53">
        <v>161</v>
      </c>
      <c r="W68" s="53" t="s">
        <v>19</v>
      </c>
      <c r="X68" s="53">
        <v>2</v>
      </c>
      <c r="Y68" s="407">
        <v>1</v>
      </c>
    </row>
    <row r="69" spans="1:25" s="44" customFormat="1" ht="12.75" customHeight="1">
      <c r="A69" s="68"/>
      <c r="B69" s="68"/>
      <c r="C69" s="68" t="s">
        <v>243</v>
      </c>
      <c r="D69" s="68"/>
      <c r="E69" s="51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407"/>
    </row>
    <row r="70" spans="1:25" s="44" customFormat="1" ht="12.75" customHeight="1">
      <c r="A70" s="68"/>
      <c r="B70" s="68"/>
      <c r="C70" s="511" t="s">
        <v>1062</v>
      </c>
      <c r="D70" s="511"/>
      <c r="E70" s="51"/>
      <c r="F70" s="53">
        <v>48282</v>
      </c>
      <c r="G70" s="53">
        <v>40795</v>
      </c>
      <c r="H70" s="53">
        <v>3782</v>
      </c>
      <c r="I70" s="53">
        <v>3097</v>
      </c>
      <c r="J70" s="53" t="s">
        <v>19</v>
      </c>
      <c r="K70" s="53">
        <v>320</v>
      </c>
      <c r="L70" s="53">
        <v>82</v>
      </c>
      <c r="M70" s="53">
        <v>7250</v>
      </c>
      <c r="N70" s="53">
        <v>3067</v>
      </c>
      <c r="O70" s="53" t="s">
        <v>19</v>
      </c>
      <c r="P70" s="53">
        <v>319</v>
      </c>
      <c r="Q70" s="53">
        <v>82</v>
      </c>
      <c r="R70" s="53">
        <v>48326</v>
      </c>
      <c r="S70" s="53" t="s">
        <v>19</v>
      </c>
      <c r="T70" s="53">
        <v>382</v>
      </c>
      <c r="U70" s="53">
        <v>64</v>
      </c>
      <c r="V70" s="53">
        <v>7294</v>
      </c>
      <c r="W70" s="53" t="s">
        <v>19</v>
      </c>
      <c r="X70" s="53">
        <v>382</v>
      </c>
      <c r="Y70" s="407">
        <v>63</v>
      </c>
    </row>
    <row r="71" spans="1:25" s="44" customFormat="1" ht="12.75" customHeight="1">
      <c r="A71" s="68"/>
      <c r="B71" s="68"/>
      <c r="C71" s="68" t="s">
        <v>1063</v>
      </c>
      <c r="D71" s="68" t="s">
        <v>1028</v>
      </c>
      <c r="E71" s="51"/>
      <c r="F71" s="53">
        <v>25696</v>
      </c>
      <c r="G71" s="53">
        <v>19894</v>
      </c>
      <c r="H71" s="53">
        <v>2730</v>
      </c>
      <c r="I71" s="53">
        <v>2617</v>
      </c>
      <c r="J71" s="53" t="s">
        <v>19</v>
      </c>
      <c r="K71" s="53">
        <v>282</v>
      </c>
      <c r="L71" s="53">
        <v>75</v>
      </c>
      <c r="M71" s="53">
        <v>5681</v>
      </c>
      <c r="N71" s="53">
        <v>2595</v>
      </c>
      <c r="O71" s="53" t="s">
        <v>19</v>
      </c>
      <c r="P71" s="53">
        <v>281</v>
      </c>
      <c r="Q71" s="53">
        <v>75</v>
      </c>
      <c r="R71" s="53">
        <v>25734</v>
      </c>
      <c r="S71" s="53" t="s">
        <v>19</v>
      </c>
      <c r="T71" s="53">
        <v>340</v>
      </c>
      <c r="U71" s="53">
        <v>55</v>
      </c>
      <c r="V71" s="53">
        <v>5719</v>
      </c>
      <c r="W71" s="53" t="s">
        <v>19</v>
      </c>
      <c r="X71" s="53">
        <v>340</v>
      </c>
      <c r="Y71" s="407">
        <v>54</v>
      </c>
    </row>
    <row r="72" spans="1:25" s="44" customFormat="1" ht="12.75" customHeight="1">
      <c r="A72" s="68"/>
      <c r="B72" s="68"/>
      <c r="C72" s="511" t="s">
        <v>1064</v>
      </c>
      <c r="D72" s="511"/>
      <c r="E72" s="51"/>
      <c r="F72" s="53">
        <v>22586</v>
      </c>
      <c r="G72" s="53">
        <v>20901</v>
      </c>
      <c r="H72" s="53">
        <v>1052</v>
      </c>
      <c r="I72" s="53">
        <v>480</v>
      </c>
      <c r="J72" s="53" t="s">
        <v>19</v>
      </c>
      <c r="K72" s="53">
        <v>38</v>
      </c>
      <c r="L72" s="53">
        <v>7</v>
      </c>
      <c r="M72" s="53">
        <v>1569</v>
      </c>
      <c r="N72" s="53">
        <v>472</v>
      </c>
      <c r="O72" s="53" t="s">
        <v>19</v>
      </c>
      <c r="P72" s="53">
        <v>38</v>
      </c>
      <c r="Q72" s="53">
        <v>7</v>
      </c>
      <c r="R72" s="53">
        <v>22592</v>
      </c>
      <c r="S72" s="53" t="s">
        <v>19</v>
      </c>
      <c r="T72" s="53">
        <v>42</v>
      </c>
      <c r="U72" s="53">
        <v>9</v>
      </c>
      <c r="V72" s="53">
        <v>1575</v>
      </c>
      <c r="W72" s="53" t="s">
        <v>19</v>
      </c>
      <c r="X72" s="53">
        <v>42</v>
      </c>
      <c r="Y72" s="407">
        <v>9</v>
      </c>
    </row>
    <row r="73" spans="1:25" s="44" customFormat="1" ht="12.75" customHeight="1">
      <c r="A73" s="68"/>
      <c r="B73" s="68"/>
      <c r="C73" s="68" t="s">
        <v>243</v>
      </c>
      <c r="D73" s="68"/>
      <c r="E73" s="51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407"/>
    </row>
    <row r="74" spans="1:25" s="44" customFormat="1" ht="12.75" customHeight="1">
      <c r="A74" s="68"/>
      <c r="B74" s="658" t="s">
        <v>242</v>
      </c>
      <c r="C74" s="658"/>
      <c r="D74" s="658"/>
      <c r="E74" s="51"/>
      <c r="F74" s="53">
        <v>50201</v>
      </c>
      <c r="G74" s="53" t="s">
        <v>19</v>
      </c>
      <c r="H74" s="53">
        <v>10309</v>
      </c>
      <c r="I74" s="53">
        <v>31866</v>
      </c>
      <c r="J74" s="53" t="s">
        <v>19</v>
      </c>
      <c r="K74" s="53">
        <v>6693</v>
      </c>
      <c r="L74" s="53">
        <v>1333</v>
      </c>
      <c r="M74" s="53">
        <v>50201</v>
      </c>
      <c r="N74" s="53">
        <v>31866</v>
      </c>
      <c r="O74" s="53" t="s">
        <v>19</v>
      </c>
      <c r="P74" s="53">
        <v>6693</v>
      </c>
      <c r="Q74" s="53">
        <v>1333</v>
      </c>
      <c r="R74" s="53">
        <v>54659</v>
      </c>
      <c r="S74" s="53" t="s">
        <v>19</v>
      </c>
      <c r="T74" s="53">
        <v>11311</v>
      </c>
      <c r="U74" s="53">
        <v>1173</v>
      </c>
      <c r="V74" s="53">
        <v>54659</v>
      </c>
      <c r="W74" s="53" t="s">
        <v>19</v>
      </c>
      <c r="X74" s="53">
        <v>11311</v>
      </c>
      <c r="Y74" s="407">
        <v>1173</v>
      </c>
    </row>
    <row r="75" spans="1:25" s="44" customFormat="1" ht="12.75" customHeight="1">
      <c r="A75" s="68"/>
      <c r="B75" s="254"/>
      <c r="C75" s="659" t="s">
        <v>1065</v>
      </c>
      <c r="D75" s="659"/>
      <c r="E75" s="51"/>
      <c r="F75" s="53">
        <v>23824</v>
      </c>
      <c r="G75" s="53" t="s">
        <v>19</v>
      </c>
      <c r="H75" s="53">
        <v>3774</v>
      </c>
      <c r="I75" s="53">
        <v>15465</v>
      </c>
      <c r="J75" s="53" t="s">
        <v>19</v>
      </c>
      <c r="K75" s="53">
        <v>3658</v>
      </c>
      <c r="L75" s="53">
        <v>927</v>
      </c>
      <c r="M75" s="53">
        <v>23824</v>
      </c>
      <c r="N75" s="53">
        <v>15465</v>
      </c>
      <c r="O75" s="53" t="s">
        <v>19</v>
      </c>
      <c r="P75" s="53">
        <v>3658</v>
      </c>
      <c r="Q75" s="53">
        <v>927</v>
      </c>
      <c r="R75" s="53">
        <v>26412</v>
      </c>
      <c r="S75" s="53" t="s">
        <v>19</v>
      </c>
      <c r="T75" s="53">
        <v>6443</v>
      </c>
      <c r="U75" s="53">
        <v>730</v>
      </c>
      <c r="V75" s="53">
        <v>26412</v>
      </c>
      <c r="W75" s="53" t="s">
        <v>19</v>
      </c>
      <c r="X75" s="53">
        <v>6443</v>
      </c>
      <c r="Y75" s="407">
        <v>730</v>
      </c>
    </row>
    <row r="76" spans="1:25" s="44" customFormat="1" ht="12.75" customHeight="1">
      <c r="A76" s="68"/>
      <c r="B76" s="254"/>
      <c r="C76" s="660" t="s">
        <v>1066</v>
      </c>
      <c r="D76" s="660"/>
      <c r="E76" s="51"/>
      <c r="F76" s="53">
        <v>25504</v>
      </c>
      <c r="G76" s="53" t="s">
        <v>19</v>
      </c>
      <c r="H76" s="53">
        <v>6489</v>
      </c>
      <c r="I76" s="53">
        <v>15810</v>
      </c>
      <c r="J76" s="53" t="s">
        <v>19</v>
      </c>
      <c r="K76" s="53">
        <v>2852</v>
      </c>
      <c r="L76" s="53">
        <v>353</v>
      </c>
      <c r="M76" s="53">
        <v>25504</v>
      </c>
      <c r="N76" s="53">
        <v>15810</v>
      </c>
      <c r="O76" s="53" t="s">
        <v>19</v>
      </c>
      <c r="P76" s="53">
        <v>2852</v>
      </c>
      <c r="Q76" s="53">
        <v>353</v>
      </c>
      <c r="R76" s="53">
        <v>27246</v>
      </c>
      <c r="S76" s="53" t="s">
        <v>19</v>
      </c>
      <c r="T76" s="53">
        <v>4569</v>
      </c>
      <c r="U76" s="53">
        <v>378</v>
      </c>
      <c r="V76" s="53">
        <v>27246</v>
      </c>
      <c r="W76" s="53" t="s">
        <v>19</v>
      </c>
      <c r="X76" s="53">
        <v>4569</v>
      </c>
      <c r="Y76" s="407">
        <v>378</v>
      </c>
    </row>
    <row r="77" spans="1:24" ht="6" customHeight="1" thickBot="1">
      <c r="A77" s="18"/>
      <c r="B77" s="18"/>
      <c r="C77" s="18"/>
      <c r="D77" s="18"/>
      <c r="E77" s="415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5" ht="14.25">
      <c r="A78" s="255" t="s">
        <v>1180</v>
      </c>
      <c r="Y78" s="414"/>
    </row>
  </sheetData>
  <mergeCells count="44">
    <mergeCell ref="C68:D68"/>
    <mergeCell ref="C70:D70"/>
    <mergeCell ref="C50:D50"/>
    <mergeCell ref="C53:D53"/>
    <mergeCell ref="A1:N1"/>
    <mergeCell ref="O1:Y1"/>
    <mergeCell ref="M4:M6"/>
    <mergeCell ref="O3:Q3"/>
    <mergeCell ref="V4:V6"/>
    <mergeCell ref="A3:D6"/>
    <mergeCell ref="N5:N6"/>
    <mergeCell ref="K4:K6"/>
    <mergeCell ref="L4:L6"/>
    <mergeCell ref="F3:L3"/>
    <mergeCell ref="C46:D46"/>
    <mergeCell ref="B25:D25"/>
    <mergeCell ref="C28:D28"/>
    <mergeCell ref="C48:D48"/>
    <mergeCell ref="B8:D8"/>
    <mergeCell ref="C24:D24"/>
    <mergeCell ref="B30:D30"/>
    <mergeCell ref="C31:D31"/>
    <mergeCell ref="N4:Q4"/>
    <mergeCell ref="G4:G6"/>
    <mergeCell ref="H4:H6"/>
    <mergeCell ref="P5:P6"/>
    <mergeCell ref="Q5:Q6"/>
    <mergeCell ref="I4:I6"/>
    <mergeCell ref="J4:J6"/>
    <mergeCell ref="O5:O6"/>
    <mergeCell ref="R3:U3"/>
    <mergeCell ref="T5:T6"/>
    <mergeCell ref="S4:U4"/>
    <mergeCell ref="S5:S6"/>
    <mergeCell ref="U5:U6"/>
    <mergeCell ref="V3:Y3"/>
    <mergeCell ref="X5:X6"/>
    <mergeCell ref="W5:W6"/>
    <mergeCell ref="W4:Y4"/>
    <mergeCell ref="Y5:Y6"/>
    <mergeCell ref="C72:D72"/>
    <mergeCell ref="B74:D74"/>
    <mergeCell ref="C75:D75"/>
    <mergeCell ref="C76:D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3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66" customWidth="1"/>
    <col min="2" max="4" width="9.50390625" style="15" customWidth="1"/>
    <col min="5" max="7" width="9.50390625" style="24" customWidth="1"/>
    <col min="8" max="10" width="9.50390625" style="15" customWidth="1"/>
    <col min="11" max="16384" width="9.00390625" style="24" customWidth="1"/>
  </cols>
  <sheetData>
    <row r="1" spans="1:10" s="62" customFormat="1" ht="19.5" customHeight="1">
      <c r="A1" s="501" t="s">
        <v>986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s="64" customFormat="1" ht="12" customHeight="1" thickBot="1">
      <c r="A2" s="63"/>
      <c r="B2" s="43"/>
      <c r="C2" s="43"/>
      <c r="D2" s="43"/>
      <c r="E2" s="42"/>
      <c r="F2" s="42"/>
      <c r="G2" s="42"/>
      <c r="H2" s="43"/>
      <c r="I2" s="43"/>
      <c r="J2" s="43"/>
    </row>
    <row r="3" spans="1:10" s="54" customFormat="1" ht="19.5" customHeight="1">
      <c r="A3" s="493" t="s">
        <v>696</v>
      </c>
      <c r="B3" s="490" t="s">
        <v>568</v>
      </c>
      <c r="C3" s="490"/>
      <c r="D3" s="492"/>
      <c r="E3" s="490" t="s">
        <v>569</v>
      </c>
      <c r="F3" s="490"/>
      <c r="G3" s="492"/>
      <c r="H3" s="490" t="s">
        <v>674</v>
      </c>
      <c r="I3" s="490"/>
      <c r="J3" s="492"/>
    </row>
    <row r="4" spans="1:10" s="54" customFormat="1" ht="19.5" customHeight="1">
      <c r="A4" s="485"/>
      <c r="B4" s="48" t="s">
        <v>412</v>
      </c>
      <c r="C4" s="48" t="s">
        <v>5</v>
      </c>
      <c r="D4" s="49" t="s">
        <v>6</v>
      </c>
      <c r="E4" s="48" t="s">
        <v>695</v>
      </c>
      <c r="F4" s="48" t="s">
        <v>5</v>
      </c>
      <c r="G4" s="49" t="s">
        <v>6</v>
      </c>
      <c r="H4" s="48" t="s">
        <v>412</v>
      </c>
      <c r="I4" s="48" t="s">
        <v>5</v>
      </c>
      <c r="J4" s="49" t="s">
        <v>6</v>
      </c>
    </row>
    <row r="5" spans="1:10" s="54" customFormat="1" ht="6" customHeight="1">
      <c r="A5" s="47"/>
      <c r="B5" s="52"/>
      <c r="C5" s="52"/>
      <c r="D5" s="52"/>
      <c r="E5" s="52"/>
      <c r="F5" s="52"/>
      <c r="G5" s="52"/>
      <c r="H5" s="52"/>
      <c r="I5" s="52"/>
      <c r="J5" s="40"/>
    </row>
    <row r="6" spans="1:10" ht="17.25" customHeight="1">
      <c r="A6" s="257" t="s">
        <v>675</v>
      </c>
      <c r="B6" s="15">
        <v>407134</v>
      </c>
      <c r="C6" s="15">
        <v>193323</v>
      </c>
      <c r="D6" s="15">
        <v>213811</v>
      </c>
      <c r="E6" s="15">
        <v>402751</v>
      </c>
      <c r="F6" s="15">
        <v>191164</v>
      </c>
      <c r="G6" s="15">
        <v>211587</v>
      </c>
      <c r="H6" s="15">
        <v>399931</v>
      </c>
      <c r="I6" s="15">
        <v>189633</v>
      </c>
      <c r="J6" s="7">
        <v>210298</v>
      </c>
    </row>
    <row r="7" spans="1:7" ht="17.25" customHeight="1">
      <c r="A7" s="257"/>
      <c r="E7" s="15"/>
      <c r="F7" s="15"/>
      <c r="G7" s="15"/>
    </row>
    <row r="8" spans="1:10" ht="17.25" customHeight="1">
      <c r="A8" s="257" t="s">
        <v>676</v>
      </c>
      <c r="B8" s="15">
        <v>19145</v>
      </c>
      <c r="C8" s="15">
        <v>9715</v>
      </c>
      <c r="D8" s="15">
        <v>9430</v>
      </c>
      <c r="E8" s="15">
        <v>19280</v>
      </c>
      <c r="F8" s="15">
        <v>9929</v>
      </c>
      <c r="G8" s="15">
        <v>9351</v>
      </c>
      <c r="H8" s="15">
        <v>18010</v>
      </c>
      <c r="I8" s="15">
        <v>9145</v>
      </c>
      <c r="J8" s="15">
        <v>8865</v>
      </c>
    </row>
    <row r="9" spans="1:10" s="54" customFormat="1" ht="17.25" customHeight="1">
      <c r="A9" s="55">
        <v>0</v>
      </c>
      <c r="B9" s="52">
        <v>3896</v>
      </c>
      <c r="C9" s="52">
        <v>1992</v>
      </c>
      <c r="D9" s="52">
        <v>1904</v>
      </c>
      <c r="E9" s="52">
        <v>3879</v>
      </c>
      <c r="F9" s="52">
        <v>1960</v>
      </c>
      <c r="G9" s="52">
        <v>1919</v>
      </c>
      <c r="H9" s="52">
        <v>3392</v>
      </c>
      <c r="I9" s="52">
        <v>1667</v>
      </c>
      <c r="J9" s="52">
        <v>1725</v>
      </c>
    </row>
    <row r="10" spans="1:10" s="54" customFormat="1" ht="17.25" customHeight="1">
      <c r="A10" s="55">
        <v>1</v>
      </c>
      <c r="B10" s="52">
        <v>3807</v>
      </c>
      <c r="C10" s="52">
        <v>1938</v>
      </c>
      <c r="D10" s="52">
        <v>1869</v>
      </c>
      <c r="E10" s="52">
        <v>3924</v>
      </c>
      <c r="F10" s="52">
        <v>2056</v>
      </c>
      <c r="G10" s="52">
        <v>1868</v>
      </c>
      <c r="H10" s="52">
        <v>3498</v>
      </c>
      <c r="I10" s="52">
        <v>1774</v>
      </c>
      <c r="J10" s="52">
        <v>1724</v>
      </c>
    </row>
    <row r="11" spans="1:10" s="54" customFormat="1" ht="17.25" customHeight="1">
      <c r="A11" s="55">
        <v>2</v>
      </c>
      <c r="B11" s="52">
        <v>3851</v>
      </c>
      <c r="C11" s="52">
        <v>1930</v>
      </c>
      <c r="D11" s="52">
        <v>1921</v>
      </c>
      <c r="E11" s="52">
        <v>3816</v>
      </c>
      <c r="F11" s="52">
        <v>1990</v>
      </c>
      <c r="G11" s="52">
        <v>1826</v>
      </c>
      <c r="H11" s="52">
        <v>3607</v>
      </c>
      <c r="I11" s="52">
        <v>1847</v>
      </c>
      <c r="J11" s="52">
        <v>1760</v>
      </c>
    </row>
    <row r="12" spans="1:10" s="54" customFormat="1" ht="17.25" customHeight="1">
      <c r="A12" s="55">
        <v>3</v>
      </c>
      <c r="B12" s="52">
        <v>3845</v>
      </c>
      <c r="C12" s="52">
        <v>1920</v>
      </c>
      <c r="D12" s="52">
        <v>1925</v>
      </c>
      <c r="E12" s="52">
        <v>3810</v>
      </c>
      <c r="F12" s="52">
        <v>1967</v>
      </c>
      <c r="G12" s="52">
        <v>1843</v>
      </c>
      <c r="H12" s="52">
        <v>3772</v>
      </c>
      <c r="I12" s="52">
        <v>1949</v>
      </c>
      <c r="J12" s="52">
        <v>1823</v>
      </c>
    </row>
    <row r="13" spans="1:10" s="54" customFormat="1" ht="17.25" customHeight="1">
      <c r="A13" s="55">
        <v>4</v>
      </c>
      <c r="B13" s="52">
        <v>3746</v>
      </c>
      <c r="C13" s="52">
        <v>1935</v>
      </c>
      <c r="D13" s="52">
        <v>1811</v>
      </c>
      <c r="E13" s="52">
        <v>3851</v>
      </c>
      <c r="F13" s="52">
        <v>1956</v>
      </c>
      <c r="G13" s="52">
        <v>1895</v>
      </c>
      <c r="H13" s="52">
        <v>3741</v>
      </c>
      <c r="I13" s="52">
        <v>1908</v>
      </c>
      <c r="J13" s="52">
        <v>1833</v>
      </c>
    </row>
    <row r="14" spans="1:10" ht="17.25" customHeight="1">
      <c r="A14" s="257" t="s">
        <v>678</v>
      </c>
      <c r="B14" s="15">
        <v>20114</v>
      </c>
      <c r="C14" s="15">
        <v>10331</v>
      </c>
      <c r="D14" s="15">
        <v>9783</v>
      </c>
      <c r="E14" s="15">
        <v>18834</v>
      </c>
      <c r="F14" s="15">
        <v>9605</v>
      </c>
      <c r="G14" s="15">
        <v>9229</v>
      </c>
      <c r="H14" s="15">
        <v>19226</v>
      </c>
      <c r="I14" s="15">
        <v>9862</v>
      </c>
      <c r="J14" s="15">
        <v>9364</v>
      </c>
    </row>
    <row r="15" spans="1:10" s="54" customFormat="1" ht="17.25" customHeight="1">
      <c r="A15" s="55">
        <v>5</v>
      </c>
      <c r="B15" s="52">
        <v>3989</v>
      </c>
      <c r="C15" s="52">
        <v>2015</v>
      </c>
      <c r="D15" s="52">
        <v>1974</v>
      </c>
      <c r="E15" s="52">
        <v>3834</v>
      </c>
      <c r="F15" s="52">
        <v>1988</v>
      </c>
      <c r="G15" s="52">
        <v>1846</v>
      </c>
      <c r="H15" s="52">
        <v>3884</v>
      </c>
      <c r="I15" s="52">
        <v>1969</v>
      </c>
      <c r="J15" s="52">
        <v>1915</v>
      </c>
    </row>
    <row r="16" spans="1:10" s="54" customFormat="1" ht="17.25" customHeight="1">
      <c r="A16" s="55">
        <v>6</v>
      </c>
      <c r="B16" s="52">
        <v>3870</v>
      </c>
      <c r="C16" s="52">
        <v>2024</v>
      </c>
      <c r="D16" s="52">
        <v>1846</v>
      </c>
      <c r="E16" s="52">
        <v>3794</v>
      </c>
      <c r="F16" s="52">
        <v>1924</v>
      </c>
      <c r="G16" s="52">
        <v>1870</v>
      </c>
      <c r="H16" s="52">
        <v>3903</v>
      </c>
      <c r="I16" s="52">
        <v>2045</v>
      </c>
      <c r="J16" s="52">
        <v>1858</v>
      </c>
    </row>
    <row r="17" spans="1:10" s="54" customFormat="1" ht="17.25" customHeight="1">
      <c r="A17" s="55">
        <v>7</v>
      </c>
      <c r="B17" s="52">
        <v>4026</v>
      </c>
      <c r="C17" s="52">
        <v>2096</v>
      </c>
      <c r="D17" s="52">
        <v>1930</v>
      </c>
      <c r="E17" s="52">
        <v>3777</v>
      </c>
      <c r="F17" s="52">
        <v>1911</v>
      </c>
      <c r="G17" s="52">
        <v>1866</v>
      </c>
      <c r="H17" s="52">
        <v>3861</v>
      </c>
      <c r="I17" s="52">
        <v>2009</v>
      </c>
      <c r="J17" s="52">
        <v>1852</v>
      </c>
    </row>
    <row r="18" spans="1:10" s="54" customFormat="1" ht="17.25" customHeight="1">
      <c r="A18" s="55">
        <v>8</v>
      </c>
      <c r="B18" s="52">
        <v>4118</v>
      </c>
      <c r="C18" s="52">
        <v>2101</v>
      </c>
      <c r="D18" s="52">
        <v>2017</v>
      </c>
      <c r="E18" s="52">
        <v>3755</v>
      </c>
      <c r="F18" s="52">
        <v>1865</v>
      </c>
      <c r="G18" s="52">
        <v>1890</v>
      </c>
      <c r="H18" s="52">
        <v>3743</v>
      </c>
      <c r="I18" s="52">
        <v>1903</v>
      </c>
      <c r="J18" s="52">
        <v>1840</v>
      </c>
    </row>
    <row r="19" spans="1:10" s="54" customFormat="1" ht="17.25" customHeight="1">
      <c r="A19" s="55">
        <v>9</v>
      </c>
      <c r="B19" s="52">
        <v>4111</v>
      </c>
      <c r="C19" s="52">
        <v>2095</v>
      </c>
      <c r="D19" s="52">
        <v>2016</v>
      </c>
      <c r="E19" s="52">
        <v>3674</v>
      </c>
      <c r="F19" s="52">
        <v>1917</v>
      </c>
      <c r="G19" s="52">
        <v>1757</v>
      </c>
      <c r="H19" s="52">
        <v>3835</v>
      </c>
      <c r="I19" s="52">
        <v>1936</v>
      </c>
      <c r="J19" s="52">
        <v>1899</v>
      </c>
    </row>
    <row r="20" spans="1:10" ht="17.25" customHeight="1">
      <c r="A20" s="257" t="s">
        <v>679</v>
      </c>
      <c r="B20" s="15">
        <v>22327</v>
      </c>
      <c r="C20" s="15">
        <v>11425</v>
      </c>
      <c r="D20" s="15">
        <v>10902</v>
      </c>
      <c r="E20" s="15">
        <v>19779</v>
      </c>
      <c r="F20" s="15">
        <v>10143</v>
      </c>
      <c r="G20" s="15">
        <v>9636</v>
      </c>
      <c r="H20" s="15">
        <v>18665</v>
      </c>
      <c r="I20" s="15">
        <v>9494</v>
      </c>
      <c r="J20" s="15">
        <v>9171</v>
      </c>
    </row>
    <row r="21" spans="1:10" s="54" customFormat="1" ht="17.25" customHeight="1">
      <c r="A21" s="55">
        <v>10</v>
      </c>
      <c r="B21" s="52">
        <v>4343</v>
      </c>
      <c r="C21" s="52">
        <v>2155</v>
      </c>
      <c r="D21" s="52">
        <v>2188</v>
      </c>
      <c r="E21" s="52">
        <v>3874</v>
      </c>
      <c r="F21" s="52">
        <v>1975</v>
      </c>
      <c r="G21" s="52">
        <v>1899</v>
      </c>
      <c r="H21" s="52">
        <v>3858</v>
      </c>
      <c r="I21" s="52">
        <v>1986</v>
      </c>
      <c r="J21" s="52">
        <v>1872</v>
      </c>
    </row>
    <row r="22" spans="1:10" s="54" customFormat="1" ht="17.25" customHeight="1">
      <c r="A22" s="55">
        <v>11</v>
      </c>
      <c r="B22" s="52">
        <v>4476</v>
      </c>
      <c r="C22" s="52">
        <v>2338</v>
      </c>
      <c r="D22" s="52">
        <v>2138</v>
      </c>
      <c r="E22" s="52">
        <v>3814</v>
      </c>
      <c r="F22" s="52">
        <v>1959</v>
      </c>
      <c r="G22" s="52">
        <v>1855</v>
      </c>
      <c r="H22" s="52">
        <v>3720</v>
      </c>
      <c r="I22" s="52">
        <v>1899</v>
      </c>
      <c r="J22" s="52">
        <v>1821</v>
      </c>
    </row>
    <row r="23" spans="1:10" s="54" customFormat="1" ht="17.25" customHeight="1">
      <c r="A23" s="55">
        <v>12</v>
      </c>
      <c r="B23" s="52">
        <v>4444</v>
      </c>
      <c r="C23" s="52">
        <v>2286</v>
      </c>
      <c r="D23" s="52">
        <v>2158</v>
      </c>
      <c r="E23" s="52">
        <v>3966</v>
      </c>
      <c r="F23" s="52">
        <v>2047</v>
      </c>
      <c r="G23" s="52">
        <v>1919</v>
      </c>
      <c r="H23" s="52">
        <v>3704</v>
      </c>
      <c r="I23" s="52">
        <v>1880</v>
      </c>
      <c r="J23" s="52">
        <v>1824</v>
      </c>
    </row>
    <row r="24" spans="1:10" s="54" customFormat="1" ht="17.25" customHeight="1">
      <c r="A24" s="55">
        <v>13</v>
      </c>
      <c r="B24" s="52">
        <v>4503</v>
      </c>
      <c r="C24" s="52">
        <v>2293</v>
      </c>
      <c r="D24" s="52">
        <v>2210</v>
      </c>
      <c r="E24" s="52">
        <v>4075</v>
      </c>
      <c r="F24" s="52">
        <v>2093</v>
      </c>
      <c r="G24" s="52">
        <v>1982</v>
      </c>
      <c r="H24" s="52">
        <v>3745</v>
      </c>
      <c r="I24" s="52">
        <v>1862</v>
      </c>
      <c r="J24" s="52">
        <v>1883</v>
      </c>
    </row>
    <row r="25" spans="1:10" s="54" customFormat="1" ht="17.25" customHeight="1">
      <c r="A25" s="55">
        <v>14</v>
      </c>
      <c r="B25" s="52">
        <v>4561</v>
      </c>
      <c r="C25" s="52">
        <v>2353</v>
      </c>
      <c r="D25" s="52">
        <v>2208</v>
      </c>
      <c r="E25" s="52">
        <v>4050</v>
      </c>
      <c r="F25" s="52">
        <v>2069</v>
      </c>
      <c r="G25" s="52">
        <v>1981</v>
      </c>
      <c r="H25" s="52">
        <v>3638</v>
      </c>
      <c r="I25" s="52">
        <v>1867</v>
      </c>
      <c r="J25" s="52">
        <v>1771</v>
      </c>
    </row>
    <row r="26" spans="1:10" ht="17.25" customHeight="1">
      <c r="A26" s="257" t="s">
        <v>677</v>
      </c>
      <c r="B26" s="15">
        <v>27405</v>
      </c>
      <c r="C26" s="15">
        <v>13249</v>
      </c>
      <c r="D26" s="15">
        <v>14156</v>
      </c>
      <c r="E26" s="15">
        <v>22548</v>
      </c>
      <c r="F26" s="15">
        <v>11100</v>
      </c>
      <c r="G26" s="15">
        <v>11448</v>
      </c>
      <c r="H26" s="15">
        <v>20171</v>
      </c>
      <c r="I26" s="15">
        <v>10043</v>
      </c>
      <c r="J26" s="15">
        <v>10128</v>
      </c>
    </row>
    <row r="27" spans="1:10" s="54" customFormat="1" ht="17.25" customHeight="1">
      <c r="A27" s="55">
        <v>15</v>
      </c>
      <c r="B27" s="52">
        <v>4912</v>
      </c>
      <c r="C27" s="52">
        <v>2513</v>
      </c>
      <c r="D27" s="52">
        <v>2399</v>
      </c>
      <c r="E27" s="52">
        <v>4307</v>
      </c>
      <c r="F27" s="52">
        <v>2128</v>
      </c>
      <c r="G27" s="52">
        <v>2179</v>
      </c>
      <c r="H27" s="52">
        <v>3832</v>
      </c>
      <c r="I27" s="52">
        <v>1959</v>
      </c>
      <c r="J27" s="52">
        <v>1873</v>
      </c>
    </row>
    <row r="28" spans="1:10" s="54" customFormat="1" ht="17.25" customHeight="1">
      <c r="A28" s="55">
        <v>16</v>
      </c>
      <c r="B28" s="52">
        <v>5109</v>
      </c>
      <c r="C28" s="52">
        <v>2599</v>
      </c>
      <c r="D28" s="52">
        <v>2510</v>
      </c>
      <c r="E28" s="52">
        <v>4483</v>
      </c>
      <c r="F28" s="52">
        <v>2320</v>
      </c>
      <c r="G28" s="52">
        <v>2163</v>
      </c>
      <c r="H28" s="52">
        <v>3875</v>
      </c>
      <c r="I28" s="52">
        <v>1999</v>
      </c>
      <c r="J28" s="52">
        <v>1876</v>
      </c>
    </row>
    <row r="29" spans="1:10" s="54" customFormat="1" ht="17.25" customHeight="1">
      <c r="A29" s="55">
        <v>17</v>
      </c>
      <c r="B29" s="52">
        <v>5392</v>
      </c>
      <c r="C29" s="52">
        <v>2765</v>
      </c>
      <c r="D29" s="52">
        <v>2627</v>
      </c>
      <c r="E29" s="52">
        <v>4468</v>
      </c>
      <c r="F29" s="52">
        <v>2286</v>
      </c>
      <c r="G29" s="52">
        <v>2182</v>
      </c>
      <c r="H29" s="52">
        <v>3999</v>
      </c>
      <c r="I29" s="52">
        <v>2084</v>
      </c>
      <c r="J29" s="52">
        <v>1915</v>
      </c>
    </row>
    <row r="30" spans="1:10" s="54" customFormat="1" ht="17.25" customHeight="1">
      <c r="A30" s="55">
        <v>18</v>
      </c>
      <c r="B30" s="52">
        <v>5748</v>
      </c>
      <c r="C30" s="52">
        <v>2744</v>
      </c>
      <c r="D30" s="52">
        <v>3004</v>
      </c>
      <c r="E30" s="52">
        <v>4505</v>
      </c>
      <c r="F30" s="52">
        <v>2192</v>
      </c>
      <c r="G30" s="52">
        <v>2313</v>
      </c>
      <c r="H30" s="52">
        <v>4171</v>
      </c>
      <c r="I30" s="52">
        <v>2026</v>
      </c>
      <c r="J30" s="52">
        <v>2145</v>
      </c>
    </row>
    <row r="31" spans="1:10" s="54" customFormat="1" ht="17.25" customHeight="1">
      <c r="A31" s="55">
        <v>19</v>
      </c>
      <c r="B31" s="52">
        <v>6244</v>
      </c>
      <c r="C31" s="52">
        <v>2628</v>
      </c>
      <c r="D31" s="52">
        <v>3616</v>
      </c>
      <c r="E31" s="52">
        <v>4785</v>
      </c>
      <c r="F31" s="52">
        <v>2174</v>
      </c>
      <c r="G31" s="52">
        <v>2611</v>
      </c>
      <c r="H31" s="52">
        <v>4294</v>
      </c>
      <c r="I31" s="52">
        <v>1975</v>
      </c>
      <c r="J31" s="52">
        <v>2319</v>
      </c>
    </row>
    <row r="32" spans="1:10" ht="17.25" customHeight="1">
      <c r="A32" s="257" t="s">
        <v>680</v>
      </c>
      <c r="B32" s="15">
        <v>34176</v>
      </c>
      <c r="C32" s="15">
        <v>15399</v>
      </c>
      <c r="D32" s="15">
        <v>18777</v>
      </c>
      <c r="E32" s="15">
        <v>27091</v>
      </c>
      <c r="F32" s="15">
        <v>12521</v>
      </c>
      <c r="G32" s="15">
        <v>14570</v>
      </c>
      <c r="H32" s="15">
        <v>22473</v>
      </c>
      <c r="I32" s="15">
        <v>10642</v>
      </c>
      <c r="J32" s="15">
        <v>11831</v>
      </c>
    </row>
    <row r="33" spans="1:10" s="54" customFormat="1" ht="17.25" customHeight="1">
      <c r="A33" s="55">
        <v>20</v>
      </c>
      <c r="B33" s="52">
        <v>6624</v>
      </c>
      <c r="C33" s="52">
        <v>2853</v>
      </c>
      <c r="D33" s="52">
        <v>3771</v>
      </c>
      <c r="E33" s="52">
        <v>5158</v>
      </c>
      <c r="F33" s="52">
        <v>2320</v>
      </c>
      <c r="G33" s="52">
        <v>2838</v>
      </c>
      <c r="H33" s="52">
        <v>4597</v>
      </c>
      <c r="I33" s="52">
        <v>2131</v>
      </c>
      <c r="J33" s="52">
        <v>2466</v>
      </c>
    </row>
    <row r="34" spans="1:10" s="54" customFormat="1" ht="17.25" customHeight="1">
      <c r="A34" s="55">
        <v>21</v>
      </c>
      <c r="B34" s="52">
        <v>6996</v>
      </c>
      <c r="C34" s="52">
        <v>3016</v>
      </c>
      <c r="D34" s="52">
        <v>3980</v>
      </c>
      <c r="E34" s="52">
        <v>5351</v>
      </c>
      <c r="F34" s="52">
        <v>2433</v>
      </c>
      <c r="G34" s="52">
        <v>2918</v>
      </c>
      <c r="H34" s="52">
        <v>4540</v>
      </c>
      <c r="I34" s="52">
        <v>2099</v>
      </c>
      <c r="J34" s="52">
        <v>2441</v>
      </c>
    </row>
    <row r="35" spans="1:10" s="54" customFormat="1" ht="17.25" customHeight="1">
      <c r="A35" s="55">
        <v>22</v>
      </c>
      <c r="B35" s="52">
        <v>6879</v>
      </c>
      <c r="C35" s="52">
        <v>3085</v>
      </c>
      <c r="D35" s="52">
        <v>3794</v>
      </c>
      <c r="E35" s="52">
        <v>5462</v>
      </c>
      <c r="F35" s="52">
        <v>2509</v>
      </c>
      <c r="G35" s="52">
        <v>2953</v>
      </c>
      <c r="H35" s="52">
        <v>4498</v>
      </c>
      <c r="I35" s="52">
        <v>2139</v>
      </c>
      <c r="J35" s="52">
        <v>2359</v>
      </c>
    </row>
    <row r="36" spans="1:10" s="54" customFormat="1" ht="17.25" customHeight="1">
      <c r="A36" s="55">
        <v>23</v>
      </c>
      <c r="B36" s="52">
        <v>6819</v>
      </c>
      <c r="C36" s="52">
        <v>3235</v>
      </c>
      <c r="D36" s="52">
        <v>3584</v>
      </c>
      <c r="E36" s="52">
        <v>5426</v>
      </c>
      <c r="F36" s="52">
        <v>2571</v>
      </c>
      <c r="G36" s="52">
        <v>2855</v>
      </c>
      <c r="H36" s="52">
        <v>4427</v>
      </c>
      <c r="I36" s="52">
        <v>2128</v>
      </c>
      <c r="J36" s="52">
        <v>2299</v>
      </c>
    </row>
    <row r="37" spans="1:10" s="54" customFormat="1" ht="17.25" customHeight="1">
      <c r="A37" s="55">
        <v>24</v>
      </c>
      <c r="B37" s="52">
        <v>6858</v>
      </c>
      <c r="C37" s="52">
        <v>3210</v>
      </c>
      <c r="D37" s="52">
        <v>3648</v>
      </c>
      <c r="E37" s="52">
        <v>5694</v>
      </c>
      <c r="F37" s="52">
        <v>2688</v>
      </c>
      <c r="G37" s="52">
        <v>3006</v>
      </c>
      <c r="H37" s="52">
        <v>4411</v>
      </c>
      <c r="I37" s="52">
        <v>2145</v>
      </c>
      <c r="J37" s="52">
        <v>2266</v>
      </c>
    </row>
    <row r="38" spans="1:10" ht="17.25" customHeight="1">
      <c r="A38" s="257" t="s">
        <v>681</v>
      </c>
      <c r="B38" s="15">
        <v>29001</v>
      </c>
      <c r="C38" s="15">
        <v>13852</v>
      </c>
      <c r="D38" s="15">
        <v>15149</v>
      </c>
      <c r="E38" s="15">
        <v>31333</v>
      </c>
      <c r="F38" s="15">
        <v>14846</v>
      </c>
      <c r="G38" s="15">
        <v>16487</v>
      </c>
      <c r="H38" s="15">
        <v>24552</v>
      </c>
      <c r="I38" s="15">
        <v>11656</v>
      </c>
      <c r="J38" s="15">
        <v>12896</v>
      </c>
    </row>
    <row r="39" spans="1:10" s="54" customFormat="1" ht="17.25" customHeight="1">
      <c r="A39" s="55">
        <v>25</v>
      </c>
      <c r="B39" s="52">
        <v>6421</v>
      </c>
      <c r="C39" s="52">
        <v>3085</v>
      </c>
      <c r="D39" s="52">
        <v>3336</v>
      </c>
      <c r="E39" s="52">
        <v>6018</v>
      </c>
      <c r="F39" s="52">
        <v>2913</v>
      </c>
      <c r="G39" s="52">
        <v>3105</v>
      </c>
      <c r="H39" s="52">
        <v>4549</v>
      </c>
      <c r="I39" s="52">
        <v>2164</v>
      </c>
      <c r="J39" s="52">
        <v>2385</v>
      </c>
    </row>
    <row r="40" spans="1:10" s="54" customFormat="1" ht="17.25" customHeight="1">
      <c r="A40" s="55">
        <v>26</v>
      </c>
      <c r="B40" s="52">
        <v>6221</v>
      </c>
      <c r="C40" s="52">
        <v>2925</v>
      </c>
      <c r="D40" s="52">
        <v>3296</v>
      </c>
      <c r="E40" s="52">
        <v>6385</v>
      </c>
      <c r="F40" s="52">
        <v>2993</v>
      </c>
      <c r="G40" s="52">
        <v>3392</v>
      </c>
      <c r="H40" s="52">
        <v>4649</v>
      </c>
      <c r="I40" s="52">
        <v>2223</v>
      </c>
      <c r="J40" s="52">
        <v>2426</v>
      </c>
    </row>
    <row r="41" spans="1:10" s="54" customFormat="1" ht="17.25" customHeight="1">
      <c r="A41" s="55">
        <v>27</v>
      </c>
      <c r="B41" s="52">
        <v>6061</v>
      </c>
      <c r="C41" s="52">
        <v>2891</v>
      </c>
      <c r="D41" s="52">
        <v>3170</v>
      </c>
      <c r="E41" s="52">
        <v>6259</v>
      </c>
      <c r="F41" s="52">
        <v>2922</v>
      </c>
      <c r="G41" s="52">
        <v>3337</v>
      </c>
      <c r="H41" s="52">
        <v>4977</v>
      </c>
      <c r="I41" s="52">
        <v>2331</v>
      </c>
      <c r="J41" s="52">
        <v>2646</v>
      </c>
    </row>
    <row r="42" spans="1:10" s="54" customFormat="1" ht="17.25" customHeight="1">
      <c r="A42" s="55">
        <v>28</v>
      </c>
      <c r="B42" s="52">
        <v>6010</v>
      </c>
      <c r="C42" s="52">
        <v>2844</v>
      </c>
      <c r="D42" s="52">
        <v>3166</v>
      </c>
      <c r="E42" s="52">
        <v>6353</v>
      </c>
      <c r="F42" s="52">
        <v>3057</v>
      </c>
      <c r="G42" s="52">
        <v>3296</v>
      </c>
      <c r="H42" s="52">
        <v>5080</v>
      </c>
      <c r="I42" s="52">
        <v>2418</v>
      </c>
      <c r="J42" s="52">
        <v>2662</v>
      </c>
    </row>
    <row r="43" spans="1:10" s="54" customFormat="1" ht="17.25" customHeight="1">
      <c r="A43" s="55">
        <v>29</v>
      </c>
      <c r="B43" s="52">
        <v>4288</v>
      </c>
      <c r="C43" s="52">
        <v>2107</v>
      </c>
      <c r="D43" s="52">
        <v>2181</v>
      </c>
      <c r="E43" s="52">
        <v>6318</v>
      </c>
      <c r="F43" s="52">
        <v>2961</v>
      </c>
      <c r="G43" s="52">
        <v>3357</v>
      </c>
      <c r="H43" s="52">
        <v>5297</v>
      </c>
      <c r="I43" s="52">
        <v>2520</v>
      </c>
      <c r="J43" s="52">
        <v>2777</v>
      </c>
    </row>
    <row r="44" spans="1:10" ht="17.25" customHeight="1">
      <c r="A44" s="257" t="s">
        <v>682</v>
      </c>
      <c r="B44" s="15">
        <v>26546</v>
      </c>
      <c r="C44" s="15">
        <v>12961</v>
      </c>
      <c r="D44" s="15">
        <v>13585</v>
      </c>
      <c r="E44" s="15">
        <v>28063</v>
      </c>
      <c r="F44" s="15">
        <v>13622</v>
      </c>
      <c r="G44" s="15">
        <v>14441</v>
      </c>
      <c r="H44" s="15">
        <v>30166</v>
      </c>
      <c r="I44" s="15">
        <v>14521</v>
      </c>
      <c r="J44" s="15">
        <v>15645</v>
      </c>
    </row>
    <row r="45" spans="1:10" s="54" customFormat="1" ht="17.25" customHeight="1">
      <c r="A45" s="55">
        <v>30</v>
      </c>
      <c r="B45" s="52">
        <v>5955</v>
      </c>
      <c r="C45" s="52">
        <v>2910</v>
      </c>
      <c r="D45" s="52">
        <v>3045</v>
      </c>
      <c r="E45" s="52">
        <v>6154</v>
      </c>
      <c r="F45" s="52">
        <v>2983</v>
      </c>
      <c r="G45" s="52">
        <v>3171</v>
      </c>
      <c r="H45" s="52">
        <v>5728</v>
      </c>
      <c r="I45" s="52">
        <v>2792</v>
      </c>
      <c r="J45" s="52">
        <v>2936</v>
      </c>
    </row>
    <row r="46" spans="1:10" s="54" customFormat="1" ht="17.25" customHeight="1">
      <c r="A46" s="55">
        <v>31</v>
      </c>
      <c r="B46" s="52">
        <v>5420</v>
      </c>
      <c r="C46" s="52">
        <v>2615</v>
      </c>
      <c r="D46" s="52">
        <v>2805</v>
      </c>
      <c r="E46" s="52">
        <v>5924</v>
      </c>
      <c r="F46" s="52">
        <v>2851</v>
      </c>
      <c r="G46" s="52">
        <v>3073</v>
      </c>
      <c r="H46" s="52">
        <v>6036</v>
      </c>
      <c r="I46" s="52">
        <v>2891</v>
      </c>
      <c r="J46" s="52">
        <v>3145</v>
      </c>
    </row>
    <row r="47" spans="1:10" s="54" customFormat="1" ht="17.25" customHeight="1">
      <c r="A47" s="55">
        <v>32</v>
      </c>
      <c r="B47" s="52">
        <v>5291</v>
      </c>
      <c r="C47" s="52">
        <v>2611</v>
      </c>
      <c r="D47" s="52">
        <v>2680</v>
      </c>
      <c r="E47" s="52">
        <v>5879</v>
      </c>
      <c r="F47" s="52">
        <v>2870</v>
      </c>
      <c r="G47" s="52">
        <v>3009</v>
      </c>
      <c r="H47" s="52">
        <v>6081</v>
      </c>
      <c r="I47" s="52">
        <v>2882</v>
      </c>
      <c r="J47" s="52">
        <v>3199</v>
      </c>
    </row>
    <row r="48" spans="1:10" s="54" customFormat="1" ht="17.25" customHeight="1">
      <c r="A48" s="55">
        <v>33</v>
      </c>
      <c r="B48" s="52">
        <v>4972</v>
      </c>
      <c r="C48" s="52">
        <v>2479</v>
      </c>
      <c r="D48" s="52">
        <v>2493</v>
      </c>
      <c r="E48" s="52">
        <v>5823</v>
      </c>
      <c r="F48" s="52">
        <v>2812</v>
      </c>
      <c r="G48" s="52">
        <v>3011</v>
      </c>
      <c r="H48" s="52">
        <v>6200</v>
      </c>
      <c r="I48" s="52">
        <v>3046</v>
      </c>
      <c r="J48" s="52">
        <v>3154</v>
      </c>
    </row>
    <row r="49" spans="1:10" s="54" customFormat="1" ht="17.25" customHeight="1">
      <c r="A49" s="55">
        <v>34</v>
      </c>
      <c r="B49" s="52">
        <v>4908</v>
      </c>
      <c r="C49" s="52">
        <v>2346</v>
      </c>
      <c r="D49" s="52">
        <v>2562</v>
      </c>
      <c r="E49" s="52">
        <v>4283</v>
      </c>
      <c r="F49" s="52">
        <v>2106</v>
      </c>
      <c r="G49" s="52">
        <v>2177</v>
      </c>
      <c r="H49" s="52">
        <v>6121</v>
      </c>
      <c r="I49" s="52">
        <v>2910</v>
      </c>
      <c r="J49" s="52">
        <v>3211</v>
      </c>
    </row>
    <row r="50" spans="1:10" s="54" customFormat="1" ht="6" customHeight="1" thickBot="1">
      <c r="A50" s="65"/>
      <c r="B50" s="60"/>
      <c r="C50" s="60"/>
      <c r="D50" s="60"/>
      <c r="E50" s="60"/>
      <c r="F50" s="60"/>
      <c r="G50" s="60"/>
      <c r="H50" s="60"/>
      <c r="I50" s="60"/>
      <c r="J50" s="60"/>
    </row>
    <row r="51" spans="1:11" s="62" customFormat="1" ht="19.5" customHeight="1">
      <c r="A51" s="501" t="s">
        <v>1189</v>
      </c>
      <c r="B51" s="501"/>
      <c r="C51" s="501"/>
      <c r="D51" s="501"/>
      <c r="E51" s="501"/>
      <c r="F51" s="501"/>
      <c r="G51" s="501"/>
      <c r="H51" s="501"/>
      <c r="I51" s="501"/>
      <c r="J51" s="501"/>
      <c r="K51" s="234"/>
    </row>
    <row r="52" spans="1:11" s="64" customFormat="1" ht="12" customHeight="1" thickBot="1">
      <c r="A52" s="63"/>
      <c r="B52" s="43"/>
      <c r="C52" s="43"/>
      <c r="D52" s="43"/>
      <c r="E52" s="42"/>
      <c r="F52" s="42"/>
      <c r="G52" s="42"/>
      <c r="H52" s="43"/>
      <c r="I52" s="43"/>
      <c r="J52" s="43"/>
      <c r="K52" s="195"/>
    </row>
    <row r="53" spans="1:11" s="54" customFormat="1" ht="20.25" customHeight="1">
      <c r="A53" s="493" t="s">
        <v>696</v>
      </c>
      <c r="B53" s="490" t="s">
        <v>716</v>
      </c>
      <c r="C53" s="490"/>
      <c r="D53" s="492"/>
      <c r="E53" s="490" t="s">
        <v>717</v>
      </c>
      <c r="F53" s="490"/>
      <c r="G53" s="492"/>
      <c r="H53" s="490" t="s">
        <v>718</v>
      </c>
      <c r="I53" s="490"/>
      <c r="J53" s="492"/>
      <c r="K53" s="68"/>
    </row>
    <row r="54" spans="1:11" s="54" customFormat="1" ht="20.25" customHeight="1">
      <c r="A54" s="485"/>
      <c r="B54" s="48" t="s">
        <v>719</v>
      </c>
      <c r="C54" s="48" t="s">
        <v>5</v>
      </c>
      <c r="D54" s="49" t="s">
        <v>6</v>
      </c>
      <c r="E54" s="48" t="s">
        <v>719</v>
      </c>
      <c r="F54" s="48" t="s">
        <v>5</v>
      </c>
      <c r="G54" s="49" t="s">
        <v>6</v>
      </c>
      <c r="H54" s="48" t="s">
        <v>719</v>
      </c>
      <c r="I54" s="48" t="s">
        <v>5</v>
      </c>
      <c r="J54" s="49" t="s">
        <v>6</v>
      </c>
      <c r="K54" s="68"/>
    </row>
    <row r="55" spans="1:11" s="54" customFormat="1" ht="6" customHeight="1">
      <c r="A55" s="47"/>
      <c r="B55" s="52"/>
      <c r="C55" s="52"/>
      <c r="D55" s="52"/>
      <c r="E55" s="52"/>
      <c r="F55" s="52"/>
      <c r="G55" s="52"/>
      <c r="H55" s="52"/>
      <c r="I55" s="52"/>
      <c r="J55" s="52"/>
      <c r="K55" s="68"/>
    </row>
    <row r="56" spans="1:11" ht="17.25" customHeight="1">
      <c r="A56" s="257" t="s">
        <v>720</v>
      </c>
      <c r="B56" s="15">
        <v>24118</v>
      </c>
      <c r="C56" s="15">
        <v>11892</v>
      </c>
      <c r="D56" s="15">
        <v>12226</v>
      </c>
      <c r="E56" s="15">
        <v>25701</v>
      </c>
      <c r="F56" s="15">
        <v>12599</v>
      </c>
      <c r="G56" s="15">
        <v>13102</v>
      </c>
      <c r="H56" s="15">
        <v>27404</v>
      </c>
      <c r="I56" s="15">
        <v>13354</v>
      </c>
      <c r="J56" s="15">
        <v>14050</v>
      </c>
      <c r="K56" s="16"/>
    </row>
    <row r="57" spans="1:11" s="54" customFormat="1" ht="17.25" customHeight="1">
      <c r="A57" s="55">
        <v>35</v>
      </c>
      <c r="B57" s="52">
        <v>4982</v>
      </c>
      <c r="C57" s="52">
        <v>2453</v>
      </c>
      <c r="D57" s="52">
        <v>2529</v>
      </c>
      <c r="E57" s="52">
        <v>5704</v>
      </c>
      <c r="F57" s="52">
        <v>2823</v>
      </c>
      <c r="G57" s="52">
        <v>2881</v>
      </c>
      <c r="H57" s="52">
        <v>5956</v>
      </c>
      <c r="I57" s="52">
        <v>2930</v>
      </c>
      <c r="J57" s="52">
        <v>3026</v>
      </c>
      <c r="K57" s="68"/>
    </row>
    <row r="58" spans="1:11" s="54" customFormat="1" ht="17.25" customHeight="1">
      <c r="A58" s="55">
        <v>36</v>
      </c>
      <c r="B58" s="52">
        <v>4986</v>
      </c>
      <c r="C58" s="52">
        <v>2459</v>
      </c>
      <c r="D58" s="52">
        <v>2527</v>
      </c>
      <c r="E58" s="52">
        <v>5229</v>
      </c>
      <c r="F58" s="52">
        <v>2551</v>
      </c>
      <c r="G58" s="52">
        <v>2678</v>
      </c>
      <c r="H58" s="52">
        <v>5819</v>
      </c>
      <c r="I58" s="52">
        <v>2850</v>
      </c>
      <c r="J58" s="52">
        <v>2969</v>
      </c>
      <c r="K58" s="68"/>
    </row>
    <row r="59" spans="1:11" s="54" customFormat="1" ht="17.25" customHeight="1">
      <c r="A59" s="55">
        <v>37</v>
      </c>
      <c r="B59" s="52">
        <v>4805</v>
      </c>
      <c r="C59" s="52">
        <v>2400</v>
      </c>
      <c r="D59" s="52">
        <v>2405</v>
      </c>
      <c r="E59" s="52">
        <v>5068</v>
      </c>
      <c r="F59" s="52">
        <v>2496</v>
      </c>
      <c r="G59" s="52">
        <v>2572</v>
      </c>
      <c r="H59" s="52">
        <v>5715</v>
      </c>
      <c r="I59" s="52">
        <v>2757</v>
      </c>
      <c r="J59" s="52">
        <v>2958</v>
      </c>
      <c r="K59" s="68"/>
    </row>
    <row r="60" spans="1:11" s="54" customFormat="1" ht="17.25" customHeight="1">
      <c r="A60" s="55">
        <v>38</v>
      </c>
      <c r="B60" s="52">
        <v>4506</v>
      </c>
      <c r="C60" s="52">
        <v>2203</v>
      </c>
      <c r="D60" s="52">
        <v>2303</v>
      </c>
      <c r="E60" s="52">
        <v>4881</v>
      </c>
      <c r="F60" s="52">
        <v>2425</v>
      </c>
      <c r="G60" s="52">
        <v>2456</v>
      </c>
      <c r="H60" s="52">
        <v>5739</v>
      </c>
      <c r="I60" s="52">
        <v>2769</v>
      </c>
      <c r="J60" s="52">
        <v>2970</v>
      </c>
      <c r="K60" s="68"/>
    </row>
    <row r="61" spans="1:11" s="54" customFormat="1" ht="17.25" customHeight="1">
      <c r="A61" s="55">
        <v>39</v>
      </c>
      <c r="B61" s="52">
        <v>4839</v>
      </c>
      <c r="C61" s="52">
        <v>2377</v>
      </c>
      <c r="D61" s="52">
        <v>2462</v>
      </c>
      <c r="E61" s="52">
        <v>4819</v>
      </c>
      <c r="F61" s="52">
        <v>2304</v>
      </c>
      <c r="G61" s="52">
        <v>2515</v>
      </c>
      <c r="H61" s="52">
        <v>4175</v>
      </c>
      <c r="I61" s="52">
        <v>2048</v>
      </c>
      <c r="J61" s="52">
        <v>2127</v>
      </c>
      <c r="K61" s="68"/>
    </row>
    <row r="62" spans="1:11" ht="17.25" customHeight="1">
      <c r="A62" s="257" t="s">
        <v>721</v>
      </c>
      <c r="B62" s="15">
        <v>26888</v>
      </c>
      <c r="C62" s="15">
        <v>12971</v>
      </c>
      <c r="D62" s="15">
        <v>13917</v>
      </c>
      <c r="E62" s="15">
        <v>23592</v>
      </c>
      <c r="F62" s="15">
        <v>11581</v>
      </c>
      <c r="G62" s="15">
        <v>12011</v>
      </c>
      <c r="H62" s="15">
        <v>25620</v>
      </c>
      <c r="I62" s="15">
        <v>12554</v>
      </c>
      <c r="J62" s="15">
        <v>13066</v>
      </c>
      <c r="K62" s="16"/>
    </row>
    <row r="63" spans="1:11" s="54" customFormat="1" ht="17.25" customHeight="1">
      <c r="A63" s="55">
        <v>40</v>
      </c>
      <c r="B63" s="52">
        <v>4922</v>
      </c>
      <c r="C63" s="52">
        <v>2396</v>
      </c>
      <c r="D63" s="52">
        <v>2526</v>
      </c>
      <c r="E63" s="52">
        <v>4853</v>
      </c>
      <c r="F63" s="52">
        <v>2361</v>
      </c>
      <c r="G63" s="52">
        <v>2492</v>
      </c>
      <c r="H63" s="52">
        <v>5691</v>
      </c>
      <c r="I63" s="52">
        <v>2796</v>
      </c>
      <c r="J63" s="52">
        <v>2895</v>
      </c>
      <c r="K63" s="68"/>
    </row>
    <row r="64" spans="1:11" s="54" customFormat="1" ht="17.25" customHeight="1">
      <c r="A64" s="55">
        <v>41</v>
      </c>
      <c r="B64" s="52">
        <v>5001</v>
      </c>
      <c r="C64" s="52">
        <v>2471</v>
      </c>
      <c r="D64" s="52">
        <v>2530</v>
      </c>
      <c r="E64" s="52">
        <v>4873</v>
      </c>
      <c r="F64" s="52">
        <v>2394</v>
      </c>
      <c r="G64" s="52">
        <v>2479</v>
      </c>
      <c r="H64" s="52">
        <v>5249</v>
      </c>
      <c r="I64" s="52">
        <v>2568</v>
      </c>
      <c r="J64" s="52">
        <v>2681</v>
      </c>
      <c r="K64" s="68"/>
    </row>
    <row r="65" spans="1:11" s="54" customFormat="1" ht="17.25" customHeight="1">
      <c r="A65" s="55">
        <v>42</v>
      </c>
      <c r="B65" s="52">
        <v>5422</v>
      </c>
      <c r="C65" s="52">
        <v>2559</v>
      </c>
      <c r="D65" s="52">
        <v>2863</v>
      </c>
      <c r="E65" s="52">
        <v>4712</v>
      </c>
      <c r="F65" s="52">
        <v>2355</v>
      </c>
      <c r="G65" s="52">
        <v>2357</v>
      </c>
      <c r="H65" s="52">
        <v>5077</v>
      </c>
      <c r="I65" s="52">
        <v>2469</v>
      </c>
      <c r="J65" s="52">
        <v>2608</v>
      </c>
      <c r="K65" s="68"/>
    </row>
    <row r="66" spans="1:11" s="54" customFormat="1" ht="17.25" customHeight="1">
      <c r="A66" s="55">
        <v>43</v>
      </c>
      <c r="B66" s="52">
        <v>5592</v>
      </c>
      <c r="C66" s="52">
        <v>2681</v>
      </c>
      <c r="D66" s="52">
        <v>2911</v>
      </c>
      <c r="E66" s="52">
        <v>4434</v>
      </c>
      <c r="F66" s="52">
        <v>2193</v>
      </c>
      <c r="G66" s="52">
        <v>2241</v>
      </c>
      <c r="H66" s="52">
        <v>4878</v>
      </c>
      <c r="I66" s="52">
        <v>2447</v>
      </c>
      <c r="J66" s="52">
        <v>2431</v>
      </c>
      <c r="K66" s="68"/>
    </row>
    <row r="67" spans="1:11" s="54" customFormat="1" ht="17.25" customHeight="1">
      <c r="A67" s="55">
        <v>44</v>
      </c>
      <c r="B67" s="52">
        <v>5951</v>
      </c>
      <c r="C67" s="52">
        <v>2864</v>
      </c>
      <c r="D67" s="52">
        <v>3087</v>
      </c>
      <c r="E67" s="52">
        <v>4720</v>
      </c>
      <c r="F67" s="52">
        <v>2278</v>
      </c>
      <c r="G67" s="52">
        <v>2442</v>
      </c>
      <c r="H67" s="52">
        <v>4725</v>
      </c>
      <c r="I67" s="52">
        <v>2274</v>
      </c>
      <c r="J67" s="52">
        <v>2451</v>
      </c>
      <c r="K67" s="68"/>
    </row>
    <row r="68" spans="1:11" ht="17.25" customHeight="1">
      <c r="A68" s="257" t="s">
        <v>722</v>
      </c>
      <c r="B68" s="15">
        <v>34283</v>
      </c>
      <c r="C68" s="15">
        <v>16664</v>
      </c>
      <c r="D68" s="15">
        <v>17619</v>
      </c>
      <c r="E68" s="15">
        <v>26314</v>
      </c>
      <c r="F68" s="15">
        <v>12679</v>
      </c>
      <c r="G68" s="15">
        <v>13635</v>
      </c>
      <c r="H68" s="15">
        <v>23358</v>
      </c>
      <c r="I68" s="15">
        <v>11464</v>
      </c>
      <c r="J68" s="15">
        <v>11894</v>
      </c>
      <c r="K68" s="16"/>
    </row>
    <row r="69" spans="1:11" s="54" customFormat="1" ht="17.25" customHeight="1">
      <c r="A69" s="55">
        <v>45</v>
      </c>
      <c r="B69" s="52">
        <v>6598</v>
      </c>
      <c r="C69" s="52">
        <v>3141</v>
      </c>
      <c r="D69" s="52">
        <v>3457</v>
      </c>
      <c r="E69" s="52">
        <v>4763</v>
      </c>
      <c r="F69" s="52">
        <v>2258</v>
      </c>
      <c r="G69" s="52">
        <v>2505</v>
      </c>
      <c r="H69" s="52">
        <v>4785</v>
      </c>
      <c r="I69" s="52">
        <v>2312</v>
      </c>
      <c r="J69" s="52">
        <v>2473</v>
      </c>
      <c r="K69" s="68"/>
    </row>
    <row r="70" spans="1:11" s="54" customFormat="1" ht="17.25" customHeight="1">
      <c r="A70" s="55">
        <v>46</v>
      </c>
      <c r="B70" s="52">
        <v>7753</v>
      </c>
      <c r="C70" s="52">
        <v>3717</v>
      </c>
      <c r="D70" s="52">
        <v>4036</v>
      </c>
      <c r="E70" s="52">
        <v>4952</v>
      </c>
      <c r="F70" s="52">
        <v>2471</v>
      </c>
      <c r="G70" s="52">
        <v>2481</v>
      </c>
      <c r="H70" s="52">
        <v>4797</v>
      </c>
      <c r="I70" s="52">
        <v>2346</v>
      </c>
      <c r="J70" s="52">
        <v>2451</v>
      </c>
      <c r="K70" s="68"/>
    </row>
    <row r="71" spans="1:11" s="54" customFormat="1" ht="17.25" customHeight="1">
      <c r="A71" s="55">
        <v>47</v>
      </c>
      <c r="B71" s="52">
        <v>7880</v>
      </c>
      <c r="C71" s="52">
        <v>3891</v>
      </c>
      <c r="D71" s="52">
        <v>3989</v>
      </c>
      <c r="E71" s="52">
        <v>5300</v>
      </c>
      <c r="F71" s="52">
        <v>2521</v>
      </c>
      <c r="G71" s="52">
        <v>2779</v>
      </c>
      <c r="H71" s="52">
        <v>4697</v>
      </c>
      <c r="I71" s="52">
        <v>2350</v>
      </c>
      <c r="J71" s="52">
        <v>2347</v>
      </c>
      <c r="K71" s="68"/>
    </row>
    <row r="72" spans="1:11" s="54" customFormat="1" ht="17.25" customHeight="1">
      <c r="A72" s="55">
        <v>48</v>
      </c>
      <c r="B72" s="52">
        <v>7406</v>
      </c>
      <c r="C72" s="52">
        <v>3664</v>
      </c>
      <c r="D72" s="52">
        <v>3742</v>
      </c>
      <c r="E72" s="52">
        <v>5488</v>
      </c>
      <c r="F72" s="52">
        <v>2634</v>
      </c>
      <c r="G72" s="52">
        <v>2854</v>
      </c>
      <c r="H72" s="52">
        <v>4360</v>
      </c>
      <c r="I72" s="52">
        <v>2117</v>
      </c>
      <c r="J72" s="52">
        <v>2243</v>
      </c>
      <c r="K72" s="68"/>
    </row>
    <row r="73" spans="1:11" s="54" customFormat="1" ht="17.25" customHeight="1">
      <c r="A73" s="55">
        <v>49</v>
      </c>
      <c r="B73" s="52">
        <v>4646</v>
      </c>
      <c r="C73" s="52">
        <v>2251</v>
      </c>
      <c r="D73" s="52">
        <v>2395</v>
      </c>
      <c r="E73" s="52">
        <v>5811</v>
      </c>
      <c r="F73" s="52">
        <v>2795</v>
      </c>
      <c r="G73" s="52">
        <v>3016</v>
      </c>
      <c r="H73" s="52">
        <v>4719</v>
      </c>
      <c r="I73" s="52">
        <v>2339</v>
      </c>
      <c r="J73" s="52">
        <v>2380</v>
      </c>
      <c r="K73" s="68"/>
    </row>
    <row r="74" spans="1:11" ht="17.25" customHeight="1">
      <c r="A74" s="257" t="s">
        <v>723</v>
      </c>
      <c r="B74" s="15">
        <v>30739</v>
      </c>
      <c r="C74" s="15">
        <v>14749</v>
      </c>
      <c r="D74" s="15">
        <v>15990</v>
      </c>
      <c r="E74" s="15">
        <v>33215</v>
      </c>
      <c r="F74" s="15">
        <v>16031</v>
      </c>
      <c r="G74" s="15">
        <v>17184</v>
      </c>
      <c r="H74" s="15">
        <v>25646</v>
      </c>
      <c r="I74" s="15">
        <v>12321</v>
      </c>
      <c r="J74" s="15">
        <v>13325</v>
      </c>
      <c r="K74" s="16"/>
    </row>
    <row r="75" spans="1:11" s="54" customFormat="1" ht="17.25" customHeight="1">
      <c r="A75" s="55">
        <v>50</v>
      </c>
      <c r="B75" s="52">
        <v>5330</v>
      </c>
      <c r="C75" s="52">
        <v>2594</v>
      </c>
      <c r="D75" s="52">
        <v>2736</v>
      </c>
      <c r="E75" s="52">
        <v>6412</v>
      </c>
      <c r="F75" s="52">
        <v>3050</v>
      </c>
      <c r="G75" s="52">
        <v>3362</v>
      </c>
      <c r="H75" s="52">
        <v>4720</v>
      </c>
      <c r="I75" s="52">
        <v>2271</v>
      </c>
      <c r="J75" s="52">
        <v>2449</v>
      </c>
      <c r="K75" s="68"/>
    </row>
    <row r="76" spans="1:11" s="54" customFormat="1" ht="17.25" customHeight="1">
      <c r="A76" s="55">
        <v>51</v>
      </c>
      <c r="B76" s="52">
        <v>6483</v>
      </c>
      <c r="C76" s="52">
        <v>3092</v>
      </c>
      <c r="D76" s="52">
        <v>3391</v>
      </c>
      <c r="E76" s="52">
        <v>7458</v>
      </c>
      <c r="F76" s="52">
        <v>3579</v>
      </c>
      <c r="G76" s="52">
        <v>3879</v>
      </c>
      <c r="H76" s="52">
        <v>4796</v>
      </c>
      <c r="I76" s="52">
        <v>2379</v>
      </c>
      <c r="J76" s="52">
        <v>2417</v>
      </c>
      <c r="K76" s="68"/>
    </row>
    <row r="77" spans="1:11" s="54" customFormat="1" ht="17.25" customHeight="1">
      <c r="A77" s="55">
        <v>52</v>
      </c>
      <c r="B77" s="52">
        <v>6281</v>
      </c>
      <c r="C77" s="52">
        <v>3016</v>
      </c>
      <c r="D77" s="52">
        <v>3265</v>
      </c>
      <c r="E77" s="52">
        <v>7663</v>
      </c>
      <c r="F77" s="52">
        <v>3740</v>
      </c>
      <c r="G77" s="52">
        <v>3923</v>
      </c>
      <c r="H77" s="52">
        <v>5143</v>
      </c>
      <c r="I77" s="52">
        <v>2424</v>
      </c>
      <c r="J77" s="52">
        <v>2719</v>
      </c>
      <c r="K77" s="68"/>
    </row>
    <row r="78" spans="1:11" s="54" customFormat="1" ht="17.25" customHeight="1">
      <c r="A78" s="55">
        <v>53</v>
      </c>
      <c r="B78" s="52">
        <v>6439</v>
      </c>
      <c r="C78" s="52">
        <v>3054</v>
      </c>
      <c r="D78" s="52">
        <v>3385</v>
      </c>
      <c r="E78" s="52">
        <v>7213</v>
      </c>
      <c r="F78" s="52">
        <v>3497</v>
      </c>
      <c r="G78" s="52">
        <v>3716</v>
      </c>
      <c r="H78" s="52">
        <v>5358</v>
      </c>
      <c r="I78" s="52">
        <v>2573</v>
      </c>
      <c r="J78" s="52">
        <v>2785</v>
      </c>
      <c r="K78" s="68"/>
    </row>
    <row r="79" spans="1:11" s="54" customFormat="1" ht="17.25" customHeight="1">
      <c r="A79" s="55">
        <v>54</v>
      </c>
      <c r="B79" s="52">
        <v>6206</v>
      </c>
      <c r="C79" s="52">
        <v>2993</v>
      </c>
      <c r="D79" s="52">
        <v>3213</v>
      </c>
      <c r="E79" s="52">
        <v>4469</v>
      </c>
      <c r="F79" s="52">
        <v>2165</v>
      </c>
      <c r="G79" s="52">
        <v>2304</v>
      </c>
      <c r="H79" s="52">
        <v>5629</v>
      </c>
      <c r="I79" s="52">
        <v>2674</v>
      </c>
      <c r="J79" s="52">
        <v>2955</v>
      </c>
      <c r="K79" s="68"/>
    </row>
    <row r="80" spans="1:11" ht="17.25" customHeight="1">
      <c r="A80" s="257" t="s">
        <v>724</v>
      </c>
      <c r="B80" s="15">
        <v>27913</v>
      </c>
      <c r="C80" s="15">
        <v>13404</v>
      </c>
      <c r="D80" s="15">
        <v>14509</v>
      </c>
      <c r="E80" s="15">
        <v>29466</v>
      </c>
      <c r="F80" s="15">
        <v>14027</v>
      </c>
      <c r="G80" s="15">
        <v>15439</v>
      </c>
      <c r="H80" s="15">
        <v>32227</v>
      </c>
      <c r="I80" s="15">
        <v>15465</v>
      </c>
      <c r="J80" s="15">
        <v>16762</v>
      </c>
      <c r="K80" s="16"/>
    </row>
    <row r="81" spans="1:11" s="54" customFormat="1" ht="17.25" customHeight="1">
      <c r="A81" s="55">
        <v>55</v>
      </c>
      <c r="B81" s="52">
        <v>6085</v>
      </c>
      <c r="C81" s="52">
        <v>2944</v>
      </c>
      <c r="D81" s="52">
        <v>3141</v>
      </c>
      <c r="E81" s="52">
        <v>5072</v>
      </c>
      <c r="F81" s="52">
        <v>2444</v>
      </c>
      <c r="G81" s="52">
        <v>2628</v>
      </c>
      <c r="H81" s="52">
        <v>6254</v>
      </c>
      <c r="I81" s="52">
        <v>2941</v>
      </c>
      <c r="J81" s="52">
        <v>3313</v>
      </c>
      <c r="K81" s="68"/>
    </row>
    <row r="82" spans="1:11" s="54" customFormat="1" ht="17.25" customHeight="1">
      <c r="A82" s="55">
        <v>56</v>
      </c>
      <c r="B82" s="52">
        <v>5080</v>
      </c>
      <c r="C82" s="52">
        <v>2471</v>
      </c>
      <c r="D82" s="52">
        <v>2609</v>
      </c>
      <c r="E82" s="52">
        <v>6235</v>
      </c>
      <c r="F82" s="52">
        <v>2931</v>
      </c>
      <c r="G82" s="52">
        <v>3304</v>
      </c>
      <c r="H82" s="52">
        <v>7227</v>
      </c>
      <c r="I82" s="52">
        <v>3430</v>
      </c>
      <c r="J82" s="52">
        <v>3797</v>
      </c>
      <c r="K82" s="68"/>
    </row>
    <row r="83" spans="1:11" s="54" customFormat="1" ht="17.25" customHeight="1">
      <c r="A83" s="55">
        <v>57</v>
      </c>
      <c r="B83" s="52">
        <v>5380</v>
      </c>
      <c r="C83" s="52">
        <v>2535</v>
      </c>
      <c r="D83" s="52">
        <v>2845</v>
      </c>
      <c r="E83" s="52">
        <v>6071</v>
      </c>
      <c r="F83" s="52">
        <v>2895</v>
      </c>
      <c r="G83" s="52">
        <v>3176</v>
      </c>
      <c r="H83" s="52">
        <v>7430</v>
      </c>
      <c r="I83" s="52">
        <v>3607</v>
      </c>
      <c r="J83" s="52">
        <v>3823</v>
      </c>
      <c r="K83" s="68"/>
    </row>
    <row r="84" spans="1:11" s="54" customFormat="1" ht="17.25" customHeight="1">
      <c r="A84" s="55">
        <v>58</v>
      </c>
      <c r="B84" s="52">
        <v>5749</v>
      </c>
      <c r="C84" s="52">
        <v>2743</v>
      </c>
      <c r="D84" s="52">
        <v>3006</v>
      </c>
      <c r="E84" s="52">
        <v>6176</v>
      </c>
      <c r="F84" s="52">
        <v>2896</v>
      </c>
      <c r="G84" s="52">
        <v>3280</v>
      </c>
      <c r="H84" s="52">
        <v>6993</v>
      </c>
      <c r="I84" s="52">
        <v>3404</v>
      </c>
      <c r="J84" s="52">
        <v>3589</v>
      </c>
      <c r="K84" s="68"/>
    </row>
    <row r="85" spans="1:11" s="54" customFormat="1" ht="17.25" customHeight="1">
      <c r="A85" s="55">
        <v>59</v>
      </c>
      <c r="B85" s="52">
        <v>5619</v>
      </c>
      <c r="C85" s="52">
        <v>2711</v>
      </c>
      <c r="D85" s="52">
        <v>2908</v>
      </c>
      <c r="E85" s="52">
        <v>5912</v>
      </c>
      <c r="F85" s="52">
        <v>2861</v>
      </c>
      <c r="G85" s="52">
        <v>3051</v>
      </c>
      <c r="H85" s="52">
        <v>4323</v>
      </c>
      <c r="I85" s="52">
        <v>2083</v>
      </c>
      <c r="J85" s="52">
        <v>2240</v>
      </c>
      <c r="K85" s="68"/>
    </row>
    <row r="86" spans="1:11" ht="17.25" customHeight="1">
      <c r="A86" s="257" t="s">
        <v>725</v>
      </c>
      <c r="B86" s="15">
        <v>25668</v>
      </c>
      <c r="C86" s="15">
        <v>12210</v>
      </c>
      <c r="D86" s="15">
        <v>13458</v>
      </c>
      <c r="E86" s="15">
        <v>26688</v>
      </c>
      <c r="F86" s="15">
        <v>12648</v>
      </c>
      <c r="G86" s="15">
        <v>14040</v>
      </c>
      <c r="H86" s="15">
        <v>28504</v>
      </c>
      <c r="I86" s="15">
        <v>13520</v>
      </c>
      <c r="J86" s="15">
        <v>14984</v>
      </c>
      <c r="K86" s="16"/>
    </row>
    <row r="87" spans="1:11" s="54" customFormat="1" ht="17.25" customHeight="1">
      <c r="A87" s="55">
        <v>60</v>
      </c>
      <c r="B87" s="52">
        <v>5426</v>
      </c>
      <c r="C87" s="52">
        <v>2576</v>
      </c>
      <c r="D87" s="52">
        <v>2850</v>
      </c>
      <c r="E87" s="52">
        <v>5870</v>
      </c>
      <c r="F87" s="52">
        <v>2823</v>
      </c>
      <c r="G87" s="52">
        <v>3047</v>
      </c>
      <c r="H87" s="52">
        <v>4919</v>
      </c>
      <c r="I87" s="52">
        <v>2356</v>
      </c>
      <c r="J87" s="52">
        <v>2563</v>
      </c>
      <c r="K87" s="68"/>
    </row>
    <row r="88" spans="1:11" s="54" customFormat="1" ht="17.25" customHeight="1">
      <c r="A88" s="55">
        <v>61</v>
      </c>
      <c r="B88" s="52">
        <v>5198</v>
      </c>
      <c r="C88" s="52">
        <v>2425</v>
      </c>
      <c r="D88" s="52">
        <v>2773</v>
      </c>
      <c r="E88" s="52">
        <v>4875</v>
      </c>
      <c r="F88" s="52">
        <v>2344</v>
      </c>
      <c r="G88" s="52">
        <v>2531</v>
      </c>
      <c r="H88" s="52">
        <v>6012</v>
      </c>
      <c r="I88" s="52">
        <v>2815</v>
      </c>
      <c r="J88" s="52">
        <v>3197</v>
      </c>
      <c r="K88" s="68"/>
    </row>
    <row r="89" spans="1:11" s="54" customFormat="1" ht="17.25" customHeight="1">
      <c r="A89" s="55">
        <v>62</v>
      </c>
      <c r="B89" s="52">
        <v>5167</v>
      </c>
      <c r="C89" s="52">
        <v>2499</v>
      </c>
      <c r="D89" s="52">
        <v>2668</v>
      </c>
      <c r="E89" s="52">
        <v>5135</v>
      </c>
      <c r="F89" s="52">
        <v>2408</v>
      </c>
      <c r="G89" s="52">
        <v>2727</v>
      </c>
      <c r="H89" s="52">
        <v>5878</v>
      </c>
      <c r="I89" s="52">
        <v>2812</v>
      </c>
      <c r="J89" s="52">
        <v>3066</v>
      </c>
      <c r="K89" s="68"/>
    </row>
    <row r="90" spans="1:11" s="54" customFormat="1" ht="17.25" customHeight="1">
      <c r="A90" s="55">
        <v>63</v>
      </c>
      <c r="B90" s="52">
        <v>5089</v>
      </c>
      <c r="C90" s="52">
        <v>2422</v>
      </c>
      <c r="D90" s="52">
        <v>2667</v>
      </c>
      <c r="E90" s="52">
        <v>5506</v>
      </c>
      <c r="F90" s="52">
        <v>2579</v>
      </c>
      <c r="G90" s="52">
        <v>2927</v>
      </c>
      <c r="H90" s="52">
        <v>5977</v>
      </c>
      <c r="I90" s="52">
        <v>2794</v>
      </c>
      <c r="J90" s="52">
        <v>3183</v>
      </c>
      <c r="K90" s="68"/>
    </row>
    <row r="91" spans="1:11" s="54" customFormat="1" ht="17.25" customHeight="1">
      <c r="A91" s="55">
        <v>64</v>
      </c>
      <c r="B91" s="52">
        <v>4788</v>
      </c>
      <c r="C91" s="52">
        <v>2288</v>
      </c>
      <c r="D91" s="52">
        <v>2500</v>
      </c>
      <c r="E91" s="52">
        <v>5302</v>
      </c>
      <c r="F91" s="52">
        <v>2494</v>
      </c>
      <c r="G91" s="52">
        <v>2808</v>
      </c>
      <c r="H91" s="52">
        <v>5718</v>
      </c>
      <c r="I91" s="52">
        <v>2743</v>
      </c>
      <c r="J91" s="52">
        <v>2975</v>
      </c>
      <c r="K91" s="68"/>
    </row>
    <row r="92" spans="1:11" ht="17.25" customHeight="1">
      <c r="A92" s="257" t="s">
        <v>726</v>
      </c>
      <c r="B92" s="15">
        <v>21153</v>
      </c>
      <c r="C92" s="15">
        <v>9926</v>
      </c>
      <c r="D92" s="15">
        <v>11227</v>
      </c>
      <c r="E92" s="15">
        <v>24005</v>
      </c>
      <c r="F92" s="15">
        <v>11183</v>
      </c>
      <c r="G92" s="15">
        <v>12822</v>
      </c>
      <c r="H92" s="15">
        <v>25316</v>
      </c>
      <c r="I92" s="15">
        <v>11792</v>
      </c>
      <c r="J92" s="15">
        <v>13524</v>
      </c>
      <c r="K92" s="16"/>
    </row>
    <row r="93" spans="1:11" s="54" customFormat="1" ht="17.25" customHeight="1">
      <c r="A93" s="55">
        <v>65</v>
      </c>
      <c r="B93" s="52">
        <v>4743</v>
      </c>
      <c r="C93" s="52">
        <v>2254</v>
      </c>
      <c r="D93" s="52">
        <v>2489</v>
      </c>
      <c r="E93" s="52">
        <v>5180</v>
      </c>
      <c r="F93" s="52">
        <v>2419</v>
      </c>
      <c r="G93" s="52">
        <v>2761</v>
      </c>
      <c r="H93" s="52">
        <v>5631</v>
      </c>
      <c r="I93" s="52">
        <v>2665</v>
      </c>
      <c r="J93" s="52">
        <v>2966</v>
      </c>
      <c r="K93" s="68"/>
    </row>
    <row r="94" spans="1:11" s="54" customFormat="1" ht="17.25" customHeight="1">
      <c r="A94" s="55">
        <v>66</v>
      </c>
      <c r="B94" s="52">
        <v>4593</v>
      </c>
      <c r="C94" s="52">
        <v>2202</v>
      </c>
      <c r="D94" s="52">
        <v>2391</v>
      </c>
      <c r="E94" s="52">
        <v>4852</v>
      </c>
      <c r="F94" s="52">
        <v>2241</v>
      </c>
      <c r="G94" s="52">
        <v>2611</v>
      </c>
      <c r="H94" s="52">
        <v>4672</v>
      </c>
      <c r="I94" s="52">
        <v>2210</v>
      </c>
      <c r="J94" s="52">
        <v>2462</v>
      </c>
      <c r="K94" s="68"/>
    </row>
    <row r="95" spans="1:11" s="54" customFormat="1" ht="17.25" customHeight="1">
      <c r="A95" s="55">
        <v>67</v>
      </c>
      <c r="B95" s="52">
        <v>4106</v>
      </c>
      <c r="C95" s="52">
        <v>1953</v>
      </c>
      <c r="D95" s="52">
        <v>2153</v>
      </c>
      <c r="E95" s="52">
        <v>4803</v>
      </c>
      <c r="F95" s="52">
        <v>2252</v>
      </c>
      <c r="G95" s="52">
        <v>2551</v>
      </c>
      <c r="H95" s="52">
        <v>4817</v>
      </c>
      <c r="I95" s="52">
        <v>2200</v>
      </c>
      <c r="J95" s="52">
        <v>2617</v>
      </c>
      <c r="K95" s="68"/>
    </row>
    <row r="96" spans="1:11" s="54" customFormat="1" ht="17.25" customHeight="1">
      <c r="A96" s="55">
        <v>68</v>
      </c>
      <c r="B96" s="52">
        <v>3936</v>
      </c>
      <c r="C96" s="52">
        <v>1813</v>
      </c>
      <c r="D96" s="52">
        <v>2123</v>
      </c>
      <c r="E96" s="52">
        <v>4731</v>
      </c>
      <c r="F96" s="52">
        <v>2203</v>
      </c>
      <c r="G96" s="52">
        <v>2528</v>
      </c>
      <c r="H96" s="52">
        <v>5189</v>
      </c>
      <c r="I96" s="52">
        <v>2390</v>
      </c>
      <c r="J96" s="52">
        <v>2799</v>
      </c>
      <c r="K96" s="68"/>
    </row>
    <row r="97" spans="1:11" s="54" customFormat="1" ht="17.25" customHeight="1">
      <c r="A97" s="55">
        <v>69</v>
      </c>
      <c r="B97" s="40">
        <v>3775</v>
      </c>
      <c r="C97" s="40">
        <v>1704</v>
      </c>
      <c r="D97" s="40">
        <v>2071</v>
      </c>
      <c r="E97" s="40">
        <v>4439</v>
      </c>
      <c r="F97" s="40">
        <v>2068</v>
      </c>
      <c r="G97" s="40">
        <v>2371</v>
      </c>
      <c r="H97" s="40">
        <v>5007</v>
      </c>
      <c r="I97" s="40">
        <v>2327</v>
      </c>
      <c r="J97" s="40">
        <v>2680</v>
      </c>
      <c r="K97" s="68"/>
    </row>
    <row r="98" spans="1:11" s="54" customFormat="1" ht="6" customHeight="1" thickBot="1">
      <c r="A98" s="65"/>
      <c r="B98" s="60"/>
      <c r="C98" s="60"/>
      <c r="D98" s="60"/>
      <c r="E98" s="60"/>
      <c r="F98" s="60"/>
      <c r="G98" s="60"/>
      <c r="H98" s="60"/>
      <c r="I98" s="60"/>
      <c r="J98" s="60"/>
      <c r="K98" s="68"/>
    </row>
    <row r="99" spans="1:11" s="62" customFormat="1" ht="19.5" customHeight="1">
      <c r="A99" s="501" t="s">
        <v>1189</v>
      </c>
      <c r="B99" s="501"/>
      <c r="C99" s="501"/>
      <c r="D99" s="501"/>
      <c r="E99" s="501"/>
      <c r="F99" s="501"/>
      <c r="G99" s="501"/>
      <c r="H99" s="501"/>
      <c r="I99" s="501"/>
      <c r="J99" s="501"/>
      <c r="K99" s="234"/>
    </row>
    <row r="100" spans="1:11" s="64" customFormat="1" ht="12" customHeight="1" thickBot="1">
      <c r="A100" s="63"/>
      <c r="B100" s="43"/>
      <c r="C100" s="43"/>
      <c r="D100" s="43"/>
      <c r="E100" s="42"/>
      <c r="F100" s="42"/>
      <c r="G100" s="42"/>
      <c r="H100" s="43"/>
      <c r="I100" s="43"/>
      <c r="J100" s="43"/>
      <c r="K100" s="195"/>
    </row>
    <row r="101" spans="1:11" s="54" customFormat="1" ht="20.25" customHeight="1">
      <c r="A101" s="493" t="s">
        <v>696</v>
      </c>
      <c r="B101" s="490" t="s">
        <v>727</v>
      </c>
      <c r="C101" s="490"/>
      <c r="D101" s="492"/>
      <c r="E101" s="490" t="s">
        <v>728</v>
      </c>
      <c r="F101" s="490"/>
      <c r="G101" s="492"/>
      <c r="H101" s="490" t="s">
        <v>729</v>
      </c>
      <c r="I101" s="490"/>
      <c r="J101" s="492"/>
      <c r="K101" s="68"/>
    </row>
    <row r="102" spans="1:11" s="54" customFormat="1" ht="20.25" customHeight="1">
      <c r="A102" s="485"/>
      <c r="B102" s="48" t="s">
        <v>730</v>
      </c>
      <c r="C102" s="48" t="s">
        <v>5</v>
      </c>
      <c r="D102" s="49" t="s">
        <v>6</v>
      </c>
      <c r="E102" s="48" t="s">
        <v>730</v>
      </c>
      <c r="F102" s="48" t="s">
        <v>5</v>
      </c>
      <c r="G102" s="49" t="s">
        <v>6</v>
      </c>
      <c r="H102" s="48" t="s">
        <v>730</v>
      </c>
      <c r="I102" s="48" t="s">
        <v>5</v>
      </c>
      <c r="J102" s="49" t="s">
        <v>6</v>
      </c>
      <c r="K102" s="68"/>
    </row>
    <row r="103" spans="1:11" s="54" customFormat="1" ht="6" customHeight="1">
      <c r="A103" s="47"/>
      <c r="B103" s="52"/>
      <c r="C103" s="52"/>
      <c r="D103" s="52"/>
      <c r="E103" s="52"/>
      <c r="F103" s="52"/>
      <c r="G103" s="52"/>
      <c r="H103" s="52"/>
      <c r="I103" s="52"/>
      <c r="J103" s="52"/>
      <c r="K103" s="68"/>
    </row>
    <row r="104" spans="1:11" ht="17.25" customHeight="1">
      <c r="A104" s="257" t="s">
        <v>731</v>
      </c>
      <c r="B104" s="15">
        <v>14935</v>
      </c>
      <c r="C104" s="15">
        <v>6202</v>
      </c>
      <c r="D104" s="15">
        <v>8733</v>
      </c>
      <c r="E104" s="15">
        <v>19097</v>
      </c>
      <c r="F104" s="15">
        <v>8640</v>
      </c>
      <c r="G104" s="15">
        <v>10457</v>
      </c>
      <c r="H104" s="15">
        <v>22207</v>
      </c>
      <c r="I104" s="15">
        <v>10035</v>
      </c>
      <c r="J104" s="15">
        <v>12172</v>
      </c>
      <c r="K104" s="16"/>
    </row>
    <row r="105" spans="1:11" s="54" customFormat="1" ht="17.25" customHeight="1">
      <c r="A105" s="55">
        <v>70</v>
      </c>
      <c r="B105" s="52">
        <v>3626</v>
      </c>
      <c r="C105" s="52">
        <v>1599</v>
      </c>
      <c r="D105" s="52">
        <v>2027</v>
      </c>
      <c r="E105" s="52">
        <v>4355</v>
      </c>
      <c r="F105" s="52">
        <v>2027</v>
      </c>
      <c r="G105" s="52">
        <v>2328</v>
      </c>
      <c r="H105" s="52">
        <v>4878</v>
      </c>
      <c r="I105" s="52">
        <v>2249</v>
      </c>
      <c r="J105" s="52">
        <v>2629</v>
      </c>
      <c r="K105" s="68"/>
    </row>
    <row r="106" spans="1:11" s="54" customFormat="1" ht="17.25" customHeight="1">
      <c r="A106" s="55">
        <v>71</v>
      </c>
      <c r="B106" s="52">
        <v>3197</v>
      </c>
      <c r="C106" s="52">
        <v>1421</v>
      </c>
      <c r="D106" s="52">
        <v>1776</v>
      </c>
      <c r="E106" s="52">
        <v>4178</v>
      </c>
      <c r="F106" s="52">
        <v>1940</v>
      </c>
      <c r="G106" s="52">
        <v>2238</v>
      </c>
      <c r="H106" s="52">
        <v>4535</v>
      </c>
      <c r="I106" s="52">
        <v>2006</v>
      </c>
      <c r="J106" s="52">
        <v>2529</v>
      </c>
      <c r="K106" s="68"/>
    </row>
    <row r="107" spans="1:11" s="54" customFormat="1" ht="17.25" customHeight="1">
      <c r="A107" s="55">
        <v>72</v>
      </c>
      <c r="B107" s="52">
        <v>2960</v>
      </c>
      <c r="C107" s="52">
        <v>1218</v>
      </c>
      <c r="D107" s="52">
        <v>1742</v>
      </c>
      <c r="E107" s="52">
        <v>3705</v>
      </c>
      <c r="F107" s="52">
        <v>1711</v>
      </c>
      <c r="G107" s="52">
        <v>1994</v>
      </c>
      <c r="H107" s="52">
        <v>4449</v>
      </c>
      <c r="I107" s="52">
        <v>2010</v>
      </c>
      <c r="J107" s="52">
        <v>2439</v>
      </c>
      <c r="K107" s="68"/>
    </row>
    <row r="108" spans="1:11" s="54" customFormat="1" ht="17.25" customHeight="1">
      <c r="A108" s="55">
        <v>73</v>
      </c>
      <c r="B108" s="52">
        <v>2636</v>
      </c>
      <c r="C108" s="52">
        <v>1016</v>
      </c>
      <c r="D108" s="52">
        <v>1620</v>
      </c>
      <c r="E108" s="52">
        <v>3531</v>
      </c>
      <c r="F108" s="52">
        <v>1554</v>
      </c>
      <c r="G108" s="52">
        <v>1977</v>
      </c>
      <c r="H108" s="52">
        <v>4338</v>
      </c>
      <c r="I108" s="52">
        <v>1955</v>
      </c>
      <c r="J108" s="52">
        <v>2383</v>
      </c>
      <c r="K108" s="68"/>
    </row>
    <row r="109" spans="1:11" s="54" customFormat="1" ht="17.25" customHeight="1">
      <c r="A109" s="55">
        <v>74</v>
      </c>
      <c r="B109" s="52">
        <v>2516</v>
      </c>
      <c r="C109" s="52">
        <v>948</v>
      </c>
      <c r="D109" s="52">
        <v>1568</v>
      </c>
      <c r="E109" s="52">
        <v>3328</v>
      </c>
      <c r="F109" s="52">
        <v>1408</v>
      </c>
      <c r="G109" s="52">
        <v>1920</v>
      </c>
      <c r="H109" s="52">
        <v>4007</v>
      </c>
      <c r="I109" s="52">
        <v>1815</v>
      </c>
      <c r="J109" s="52">
        <v>2192</v>
      </c>
      <c r="K109" s="68"/>
    </row>
    <row r="110" spans="1:11" ht="17.25" customHeight="1">
      <c r="A110" s="257" t="s">
        <v>732</v>
      </c>
      <c r="B110" s="15">
        <v>10615</v>
      </c>
      <c r="C110" s="15">
        <v>4137</v>
      </c>
      <c r="D110" s="15">
        <v>6478</v>
      </c>
      <c r="E110" s="15">
        <v>12902</v>
      </c>
      <c r="F110" s="15">
        <v>5094</v>
      </c>
      <c r="G110" s="15">
        <v>7808</v>
      </c>
      <c r="H110" s="15">
        <v>16855</v>
      </c>
      <c r="I110" s="15">
        <v>7292</v>
      </c>
      <c r="J110" s="15">
        <v>9563</v>
      </c>
      <c r="K110" s="16"/>
    </row>
    <row r="111" spans="1:11" s="54" customFormat="1" ht="17.25" customHeight="1">
      <c r="A111" s="55">
        <v>75</v>
      </c>
      <c r="B111" s="52">
        <v>2643</v>
      </c>
      <c r="C111" s="52">
        <v>1082</v>
      </c>
      <c r="D111" s="52">
        <v>1561</v>
      </c>
      <c r="E111" s="52">
        <v>3182</v>
      </c>
      <c r="F111" s="52">
        <v>1363</v>
      </c>
      <c r="G111" s="52">
        <v>1819</v>
      </c>
      <c r="H111" s="52">
        <v>3921</v>
      </c>
      <c r="I111" s="52">
        <v>1728</v>
      </c>
      <c r="J111" s="52">
        <v>2193</v>
      </c>
      <c r="K111" s="68"/>
    </row>
    <row r="112" spans="1:11" s="54" customFormat="1" ht="17.25" customHeight="1">
      <c r="A112" s="55">
        <v>76</v>
      </c>
      <c r="B112" s="52">
        <v>1950</v>
      </c>
      <c r="C112" s="52">
        <v>733</v>
      </c>
      <c r="D112" s="52">
        <v>1217</v>
      </c>
      <c r="E112" s="52">
        <v>2808</v>
      </c>
      <c r="F112" s="52">
        <v>1180</v>
      </c>
      <c r="G112" s="52">
        <v>1628</v>
      </c>
      <c r="H112" s="52">
        <v>3666</v>
      </c>
      <c r="I112" s="52">
        <v>1633</v>
      </c>
      <c r="J112" s="52">
        <v>2033</v>
      </c>
      <c r="K112" s="68"/>
    </row>
    <row r="113" spans="1:11" s="54" customFormat="1" ht="17.25" customHeight="1">
      <c r="A113" s="55">
        <v>77</v>
      </c>
      <c r="B113" s="52">
        <v>2065</v>
      </c>
      <c r="C113" s="52">
        <v>838</v>
      </c>
      <c r="D113" s="52">
        <v>1227</v>
      </c>
      <c r="E113" s="52">
        <v>2584</v>
      </c>
      <c r="F113" s="52">
        <v>990</v>
      </c>
      <c r="G113" s="52">
        <v>1594</v>
      </c>
      <c r="H113" s="52">
        <v>3264</v>
      </c>
      <c r="I113" s="52">
        <v>1439</v>
      </c>
      <c r="J113" s="52">
        <v>1825</v>
      </c>
      <c r="K113" s="68"/>
    </row>
    <row r="114" spans="1:11" s="54" customFormat="1" ht="17.25" customHeight="1">
      <c r="A114" s="55">
        <v>78</v>
      </c>
      <c r="B114" s="52">
        <v>1997</v>
      </c>
      <c r="C114" s="52">
        <v>756</v>
      </c>
      <c r="D114" s="52">
        <v>1241</v>
      </c>
      <c r="E114" s="52">
        <v>2219</v>
      </c>
      <c r="F114" s="52">
        <v>808</v>
      </c>
      <c r="G114" s="52">
        <v>1411</v>
      </c>
      <c r="H114" s="52">
        <v>3107</v>
      </c>
      <c r="I114" s="52">
        <v>1321</v>
      </c>
      <c r="J114" s="52">
        <v>1786</v>
      </c>
      <c r="K114" s="68"/>
    </row>
    <row r="115" spans="1:11" s="54" customFormat="1" ht="17.25" customHeight="1">
      <c r="A115" s="55">
        <v>79</v>
      </c>
      <c r="B115" s="52">
        <v>1960</v>
      </c>
      <c r="C115" s="52">
        <v>728</v>
      </c>
      <c r="D115" s="52">
        <v>1232</v>
      </c>
      <c r="E115" s="52">
        <v>2109</v>
      </c>
      <c r="F115" s="52">
        <v>753</v>
      </c>
      <c r="G115" s="52">
        <v>1356</v>
      </c>
      <c r="H115" s="52">
        <v>2897</v>
      </c>
      <c r="I115" s="52">
        <v>1171</v>
      </c>
      <c r="J115" s="52">
        <v>1726</v>
      </c>
      <c r="K115" s="68"/>
    </row>
    <row r="116" spans="1:11" ht="17.25" customHeight="1">
      <c r="A116" s="257" t="s">
        <v>733</v>
      </c>
      <c r="B116" s="15">
        <v>7389</v>
      </c>
      <c r="C116" s="15">
        <v>2689</v>
      </c>
      <c r="D116" s="15">
        <v>4700</v>
      </c>
      <c r="E116" s="15">
        <v>8159</v>
      </c>
      <c r="F116" s="15">
        <v>2884</v>
      </c>
      <c r="G116" s="15">
        <v>5275</v>
      </c>
      <c r="H116" s="15">
        <v>10539</v>
      </c>
      <c r="I116" s="15">
        <v>3882</v>
      </c>
      <c r="J116" s="15">
        <v>6657</v>
      </c>
      <c r="K116" s="16"/>
    </row>
    <row r="117" spans="1:11" s="54" customFormat="1" ht="17.25" customHeight="1">
      <c r="A117" s="55">
        <v>80</v>
      </c>
      <c r="B117" s="52">
        <v>1776</v>
      </c>
      <c r="C117" s="52">
        <v>643</v>
      </c>
      <c r="D117" s="52">
        <v>1133</v>
      </c>
      <c r="E117" s="52">
        <v>2148</v>
      </c>
      <c r="F117" s="52">
        <v>813</v>
      </c>
      <c r="G117" s="52">
        <v>1335</v>
      </c>
      <c r="H117" s="52">
        <v>2703</v>
      </c>
      <c r="I117" s="52">
        <v>1078</v>
      </c>
      <c r="J117" s="52">
        <v>1625</v>
      </c>
      <c r="K117" s="68"/>
    </row>
    <row r="118" spans="1:11" s="54" customFormat="1" ht="17.25" customHeight="1">
      <c r="A118" s="55">
        <v>81</v>
      </c>
      <c r="B118" s="52">
        <v>1627</v>
      </c>
      <c r="C118" s="52">
        <v>605</v>
      </c>
      <c r="D118" s="52">
        <v>1022</v>
      </c>
      <c r="E118" s="52">
        <v>1523</v>
      </c>
      <c r="F118" s="52">
        <v>536</v>
      </c>
      <c r="G118" s="52">
        <v>987</v>
      </c>
      <c r="H118" s="52">
        <v>2302</v>
      </c>
      <c r="I118" s="52">
        <v>908</v>
      </c>
      <c r="J118" s="52">
        <v>1394</v>
      </c>
      <c r="K118" s="68"/>
    </row>
    <row r="119" spans="1:11" s="54" customFormat="1" ht="17.25" customHeight="1">
      <c r="A119" s="55">
        <v>82</v>
      </c>
      <c r="B119" s="52">
        <v>1488</v>
      </c>
      <c r="C119" s="52">
        <v>541</v>
      </c>
      <c r="D119" s="52">
        <v>947</v>
      </c>
      <c r="E119" s="52">
        <v>1558</v>
      </c>
      <c r="F119" s="52">
        <v>574</v>
      </c>
      <c r="G119" s="52">
        <v>984</v>
      </c>
      <c r="H119" s="52">
        <v>2105</v>
      </c>
      <c r="I119" s="52">
        <v>740</v>
      </c>
      <c r="J119" s="52">
        <v>1365</v>
      </c>
      <c r="K119" s="68"/>
    </row>
    <row r="120" spans="1:11" s="54" customFormat="1" ht="17.25" customHeight="1">
      <c r="A120" s="55">
        <v>83</v>
      </c>
      <c r="B120" s="52">
        <v>1320</v>
      </c>
      <c r="C120" s="52">
        <v>470</v>
      </c>
      <c r="D120" s="52">
        <v>850</v>
      </c>
      <c r="E120" s="52">
        <v>1534</v>
      </c>
      <c r="F120" s="52">
        <v>514</v>
      </c>
      <c r="G120" s="52">
        <v>1020</v>
      </c>
      <c r="H120" s="52">
        <v>1782</v>
      </c>
      <c r="I120" s="52">
        <v>608</v>
      </c>
      <c r="J120" s="52">
        <v>1174</v>
      </c>
      <c r="K120" s="68"/>
    </row>
    <row r="121" spans="1:11" s="54" customFormat="1" ht="17.25" customHeight="1">
      <c r="A121" s="55">
        <v>84</v>
      </c>
      <c r="B121" s="52">
        <v>1178</v>
      </c>
      <c r="C121" s="52">
        <v>430</v>
      </c>
      <c r="D121" s="52">
        <v>748</v>
      </c>
      <c r="E121" s="52">
        <v>1396</v>
      </c>
      <c r="F121" s="52">
        <v>447</v>
      </c>
      <c r="G121" s="52">
        <v>949</v>
      </c>
      <c r="H121" s="52">
        <v>1647</v>
      </c>
      <c r="I121" s="52">
        <v>548</v>
      </c>
      <c r="J121" s="52">
        <v>1099</v>
      </c>
      <c r="K121" s="68"/>
    </row>
    <row r="122" spans="1:11" ht="17.25" customHeight="1">
      <c r="A122" s="257" t="s">
        <v>734</v>
      </c>
      <c r="B122" s="15">
        <v>3489</v>
      </c>
      <c r="C122" s="15">
        <v>1163</v>
      </c>
      <c r="D122" s="15">
        <v>2326</v>
      </c>
      <c r="E122" s="15">
        <v>4674</v>
      </c>
      <c r="F122" s="15">
        <v>1488</v>
      </c>
      <c r="G122" s="15">
        <v>3186</v>
      </c>
      <c r="H122" s="15">
        <v>5701</v>
      </c>
      <c r="I122" s="15">
        <v>1744</v>
      </c>
      <c r="J122" s="15">
        <v>3957</v>
      </c>
      <c r="K122" s="16"/>
    </row>
    <row r="123" spans="1:11" s="54" customFormat="1" ht="17.25" customHeight="1">
      <c r="A123" s="55">
        <v>85</v>
      </c>
      <c r="B123" s="52">
        <v>1022</v>
      </c>
      <c r="C123" s="52">
        <v>339</v>
      </c>
      <c r="D123" s="52">
        <v>683</v>
      </c>
      <c r="E123" s="52">
        <v>1193</v>
      </c>
      <c r="F123" s="52">
        <v>385</v>
      </c>
      <c r="G123" s="52">
        <v>808</v>
      </c>
      <c r="H123" s="52">
        <v>1619</v>
      </c>
      <c r="I123" s="52">
        <v>530</v>
      </c>
      <c r="J123" s="52">
        <v>1089</v>
      </c>
      <c r="K123" s="68"/>
    </row>
    <row r="124" spans="1:11" s="54" customFormat="1" ht="17.25" customHeight="1">
      <c r="A124" s="55">
        <v>86</v>
      </c>
      <c r="B124" s="52">
        <v>868</v>
      </c>
      <c r="C124" s="52">
        <v>319</v>
      </c>
      <c r="D124" s="52">
        <v>549</v>
      </c>
      <c r="E124" s="52">
        <v>1076</v>
      </c>
      <c r="F124" s="52">
        <v>356</v>
      </c>
      <c r="G124" s="52">
        <v>720</v>
      </c>
      <c r="H124" s="52">
        <v>1115</v>
      </c>
      <c r="I124" s="52">
        <v>331</v>
      </c>
      <c r="J124" s="52">
        <v>784</v>
      </c>
      <c r="K124" s="68"/>
    </row>
    <row r="125" spans="1:11" s="54" customFormat="1" ht="17.25" customHeight="1">
      <c r="A125" s="55">
        <v>87</v>
      </c>
      <c r="B125" s="52">
        <v>643</v>
      </c>
      <c r="C125" s="52">
        <v>208</v>
      </c>
      <c r="D125" s="52">
        <v>435</v>
      </c>
      <c r="E125" s="52">
        <v>948</v>
      </c>
      <c r="F125" s="52">
        <v>292</v>
      </c>
      <c r="G125" s="52">
        <v>656</v>
      </c>
      <c r="H125" s="52">
        <v>1085</v>
      </c>
      <c r="I125" s="52">
        <v>334</v>
      </c>
      <c r="J125" s="52">
        <v>751</v>
      </c>
      <c r="K125" s="68"/>
    </row>
    <row r="126" spans="1:11" s="54" customFormat="1" ht="17.25" customHeight="1">
      <c r="A126" s="55">
        <v>88</v>
      </c>
      <c r="B126" s="52">
        <v>548</v>
      </c>
      <c r="C126" s="52">
        <v>161</v>
      </c>
      <c r="D126" s="52">
        <v>387</v>
      </c>
      <c r="E126" s="52">
        <v>770</v>
      </c>
      <c r="F126" s="52">
        <v>245</v>
      </c>
      <c r="G126" s="52">
        <v>525</v>
      </c>
      <c r="H126" s="52">
        <v>998</v>
      </c>
      <c r="I126" s="52">
        <v>288</v>
      </c>
      <c r="J126" s="52">
        <v>710</v>
      </c>
      <c r="K126" s="68"/>
    </row>
    <row r="127" spans="1:11" s="54" customFormat="1" ht="17.25" customHeight="1">
      <c r="A127" s="55">
        <v>89</v>
      </c>
      <c r="B127" s="52">
        <v>408</v>
      </c>
      <c r="C127" s="52">
        <v>136</v>
      </c>
      <c r="D127" s="52">
        <v>272</v>
      </c>
      <c r="E127" s="52">
        <v>687</v>
      </c>
      <c r="F127" s="52">
        <v>210</v>
      </c>
      <c r="G127" s="52">
        <v>477</v>
      </c>
      <c r="H127" s="52">
        <v>884</v>
      </c>
      <c r="I127" s="52">
        <v>261</v>
      </c>
      <c r="J127" s="52">
        <v>623</v>
      </c>
      <c r="K127" s="68"/>
    </row>
    <row r="128" spans="1:11" ht="17.25" customHeight="1">
      <c r="A128" s="257" t="s">
        <v>735</v>
      </c>
      <c r="B128" s="15">
        <v>1011</v>
      </c>
      <c r="C128" s="15">
        <v>318</v>
      </c>
      <c r="D128" s="15">
        <v>693</v>
      </c>
      <c r="E128" s="15">
        <v>1643</v>
      </c>
      <c r="F128" s="15">
        <v>446</v>
      </c>
      <c r="G128" s="15">
        <v>1197</v>
      </c>
      <c r="H128" s="15">
        <v>2543</v>
      </c>
      <c r="I128" s="15">
        <v>655</v>
      </c>
      <c r="J128" s="15">
        <v>1888</v>
      </c>
      <c r="K128" s="16"/>
    </row>
    <row r="129" spans="1:11" s="54" customFormat="1" ht="17.25" customHeight="1">
      <c r="A129" s="55">
        <v>90</v>
      </c>
      <c r="B129" s="52">
        <v>323</v>
      </c>
      <c r="C129" s="52">
        <v>103</v>
      </c>
      <c r="D129" s="52">
        <v>220</v>
      </c>
      <c r="E129" s="52">
        <v>529</v>
      </c>
      <c r="F129" s="52">
        <v>165</v>
      </c>
      <c r="G129" s="52">
        <v>364</v>
      </c>
      <c r="H129" s="52">
        <v>714</v>
      </c>
      <c r="I129" s="52">
        <v>198</v>
      </c>
      <c r="J129" s="52">
        <v>516</v>
      </c>
      <c r="K129" s="68"/>
    </row>
    <row r="130" spans="1:11" s="54" customFormat="1" ht="17.25" customHeight="1">
      <c r="A130" s="55">
        <v>91</v>
      </c>
      <c r="B130" s="52">
        <v>260</v>
      </c>
      <c r="C130" s="52">
        <v>81</v>
      </c>
      <c r="D130" s="52">
        <v>179</v>
      </c>
      <c r="E130" s="52">
        <v>405</v>
      </c>
      <c r="F130" s="52">
        <v>119</v>
      </c>
      <c r="G130" s="52">
        <v>286</v>
      </c>
      <c r="H130" s="52">
        <v>630</v>
      </c>
      <c r="I130" s="52">
        <v>172</v>
      </c>
      <c r="J130" s="52">
        <v>458</v>
      </c>
      <c r="K130" s="68"/>
    </row>
    <row r="131" spans="1:11" s="54" customFormat="1" ht="17.25" customHeight="1">
      <c r="A131" s="55">
        <v>92</v>
      </c>
      <c r="B131" s="52">
        <v>190</v>
      </c>
      <c r="C131" s="52">
        <v>64</v>
      </c>
      <c r="D131" s="52">
        <v>126</v>
      </c>
      <c r="E131" s="52">
        <v>306</v>
      </c>
      <c r="F131" s="52">
        <v>78</v>
      </c>
      <c r="G131" s="52">
        <v>228</v>
      </c>
      <c r="H131" s="52">
        <v>491</v>
      </c>
      <c r="I131" s="52">
        <v>109</v>
      </c>
      <c r="J131" s="52">
        <v>382</v>
      </c>
      <c r="K131" s="68"/>
    </row>
    <row r="132" spans="1:11" s="54" customFormat="1" ht="17.25" customHeight="1">
      <c r="A132" s="55">
        <v>93</v>
      </c>
      <c r="B132" s="52">
        <v>133</v>
      </c>
      <c r="C132" s="52">
        <v>42</v>
      </c>
      <c r="D132" s="52">
        <v>91</v>
      </c>
      <c r="E132" s="52">
        <v>243</v>
      </c>
      <c r="F132" s="52">
        <v>50</v>
      </c>
      <c r="G132" s="52">
        <v>193</v>
      </c>
      <c r="H132" s="52">
        <v>406</v>
      </c>
      <c r="I132" s="52">
        <v>107</v>
      </c>
      <c r="J132" s="52">
        <v>299</v>
      </c>
      <c r="K132" s="68"/>
    </row>
    <row r="133" spans="1:11" s="54" customFormat="1" ht="17.25" customHeight="1">
      <c r="A133" s="55">
        <v>94</v>
      </c>
      <c r="B133" s="52">
        <v>105</v>
      </c>
      <c r="C133" s="52">
        <v>28</v>
      </c>
      <c r="D133" s="52">
        <v>77</v>
      </c>
      <c r="E133" s="52">
        <v>160</v>
      </c>
      <c r="F133" s="52">
        <v>34</v>
      </c>
      <c r="G133" s="52">
        <v>126</v>
      </c>
      <c r="H133" s="52">
        <v>302</v>
      </c>
      <c r="I133" s="52">
        <v>69</v>
      </c>
      <c r="J133" s="52">
        <v>233</v>
      </c>
      <c r="K133" s="68"/>
    </row>
    <row r="134" spans="1:11" ht="17.25" customHeight="1">
      <c r="A134" s="257" t="s">
        <v>736</v>
      </c>
      <c r="B134" s="15">
        <v>156</v>
      </c>
      <c r="C134" s="15">
        <v>30</v>
      </c>
      <c r="D134" s="15">
        <v>126</v>
      </c>
      <c r="E134" s="15">
        <v>299</v>
      </c>
      <c r="F134" s="15">
        <v>68</v>
      </c>
      <c r="G134" s="15">
        <v>231</v>
      </c>
      <c r="H134" s="15">
        <v>582</v>
      </c>
      <c r="I134" s="15">
        <v>117</v>
      </c>
      <c r="J134" s="15">
        <v>465</v>
      </c>
      <c r="K134" s="16"/>
    </row>
    <row r="135" spans="1:11" s="54" customFormat="1" ht="17.25" customHeight="1">
      <c r="A135" s="55">
        <v>95</v>
      </c>
      <c r="B135" s="52">
        <v>61</v>
      </c>
      <c r="C135" s="52">
        <v>15</v>
      </c>
      <c r="D135" s="52">
        <v>46</v>
      </c>
      <c r="E135" s="52">
        <v>103</v>
      </c>
      <c r="F135" s="52">
        <v>25</v>
      </c>
      <c r="G135" s="52">
        <v>78</v>
      </c>
      <c r="H135" s="52">
        <v>211</v>
      </c>
      <c r="I135" s="52">
        <v>47</v>
      </c>
      <c r="J135" s="52">
        <v>164</v>
      </c>
      <c r="K135" s="68"/>
    </row>
    <row r="136" spans="1:11" s="54" customFormat="1" ht="17.25" customHeight="1">
      <c r="A136" s="55">
        <v>96</v>
      </c>
      <c r="B136" s="52">
        <v>48</v>
      </c>
      <c r="C136" s="52">
        <v>11</v>
      </c>
      <c r="D136" s="52">
        <v>37</v>
      </c>
      <c r="E136" s="52">
        <v>83</v>
      </c>
      <c r="F136" s="52">
        <v>22</v>
      </c>
      <c r="G136" s="52">
        <v>61</v>
      </c>
      <c r="H136" s="52">
        <v>152</v>
      </c>
      <c r="I136" s="52">
        <v>33</v>
      </c>
      <c r="J136" s="52">
        <v>119</v>
      </c>
      <c r="K136" s="68"/>
    </row>
    <row r="137" spans="1:11" s="54" customFormat="1" ht="17.25" customHeight="1">
      <c r="A137" s="55">
        <v>97</v>
      </c>
      <c r="B137" s="52">
        <v>23</v>
      </c>
      <c r="C137" s="52">
        <v>4</v>
      </c>
      <c r="D137" s="52">
        <v>19</v>
      </c>
      <c r="E137" s="52">
        <v>54</v>
      </c>
      <c r="F137" s="52">
        <v>10</v>
      </c>
      <c r="G137" s="52">
        <v>44</v>
      </c>
      <c r="H137" s="52">
        <v>92</v>
      </c>
      <c r="I137" s="52">
        <v>15</v>
      </c>
      <c r="J137" s="52">
        <v>77</v>
      </c>
      <c r="K137" s="68"/>
    </row>
    <row r="138" spans="1:11" s="54" customFormat="1" ht="17.25" customHeight="1">
      <c r="A138" s="55">
        <v>98</v>
      </c>
      <c r="B138" s="52">
        <v>14</v>
      </c>
      <c r="C138" s="53" t="s">
        <v>18</v>
      </c>
      <c r="D138" s="52">
        <v>14</v>
      </c>
      <c r="E138" s="52">
        <v>30</v>
      </c>
      <c r="F138" s="52">
        <v>7</v>
      </c>
      <c r="G138" s="52">
        <v>23</v>
      </c>
      <c r="H138" s="52">
        <v>80</v>
      </c>
      <c r="I138" s="52">
        <v>12</v>
      </c>
      <c r="J138" s="52">
        <v>68</v>
      </c>
      <c r="K138" s="68"/>
    </row>
    <row r="139" spans="1:11" s="54" customFormat="1" ht="17.25" customHeight="1">
      <c r="A139" s="55">
        <v>99</v>
      </c>
      <c r="B139" s="52">
        <v>10</v>
      </c>
      <c r="C139" s="53" t="s">
        <v>18</v>
      </c>
      <c r="D139" s="52">
        <v>10</v>
      </c>
      <c r="E139" s="52">
        <v>29</v>
      </c>
      <c r="F139" s="52">
        <v>4</v>
      </c>
      <c r="G139" s="52">
        <v>25</v>
      </c>
      <c r="H139" s="52">
        <v>47</v>
      </c>
      <c r="I139" s="52">
        <v>10</v>
      </c>
      <c r="J139" s="52">
        <v>37</v>
      </c>
      <c r="K139" s="68"/>
    </row>
    <row r="140" spans="1:11" ht="17.25" customHeight="1">
      <c r="A140" s="257" t="s">
        <v>737</v>
      </c>
      <c r="B140" s="15">
        <v>16</v>
      </c>
      <c r="C140" s="15">
        <v>2</v>
      </c>
      <c r="D140" s="15">
        <v>14</v>
      </c>
      <c r="E140" s="15">
        <v>23</v>
      </c>
      <c r="F140" s="7">
        <v>2</v>
      </c>
      <c r="G140" s="7">
        <v>21</v>
      </c>
      <c r="H140" s="15">
        <v>66</v>
      </c>
      <c r="I140" s="15">
        <v>10</v>
      </c>
      <c r="J140" s="15">
        <v>56</v>
      </c>
      <c r="K140" s="16"/>
    </row>
    <row r="141" spans="1:11" s="54" customFormat="1" ht="17.25" customHeight="1">
      <c r="A141" s="55"/>
      <c r="B141" s="52"/>
      <c r="C141" s="52"/>
      <c r="D141" s="52"/>
      <c r="E141" s="52"/>
      <c r="F141" s="52"/>
      <c r="G141" s="52"/>
      <c r="K141" s="68"/>
    </row>
    <row r="142" spans="1:11" ht="17.25" customHeight="1">
      <c r="A142" s="257" t="s">
        <v>1194</v>
      </c>
      <c r="B142" s="15">
        <v>47</v>
      </c>
      <c r="C142" s="15">
        <v>34</v>
      </c>
      <c r="D142" s="15">
        <v>13</v>
      </c>
      <c r="E142" s="15">
        <v>45</v>
      </c>
      <c r="F142" s="15">
        <v>28</v>
      </c>
      <c r="G142" s="15">
        <v>17</v>
      </c>
      <c r="H142" s="15">
        <v>100</v>
      </c>
      <c r="I142" s="15">
        <v>65</v>
      </c>
      <c r="J142" s="15">
        <v>35</v>
      </c>
      <c r="K142" s="16"/>
    </row>
    <row r="143" spans="1:11" s="54" customFormat="1" ht="17.25" customHeight="1">
      <c r="A143" s="55"/>
      <c r="B143" s="52"/>
      <c r="C143" s="52"/>
      <c r="D143" s="52"/>
      <c r="E143" s="52"/>
      <c r="F143" s="52"/>
      <c r="G143" s="52"/>
      <c r="H143" s="52"/>
      <c r="I143" s="52"/>
      <c r="J143" s="52"/>
      <c r="K143" s="68"/>
    </row>
    <row r="144" spans="1:11" s="54" customFormat="1" ht="17.25" customHeight="1">
      <c r="A144" s="55"/>
      <c r="B144" s="52"/>
      <c r="C144" s="52"/>
      <c r="D144" s="52"/>
      <c r="E144" s="52"/>
      <c r="F144" s="52"/>
      <c r="G144" s="52"/>
      <c r="H144" s="52"/>
      <c r="I144" s="52"/>
      <c r="J144" s="52"/>
      <c r="K144" s="68"/>
    </row>
    <row r="145" spans="1:11" s="54" customFormat="1" ht="17.25" customHeight="1">
      <c r="A145" s="55"/>
      <c r="B145" s="52"/>
      <c r="C145" s="52"/>
      <c r="D145" s="52"/>
      <c r="E145" s="52"/>
      <c r="F145" s="52"/>
      <c r="G145" s="52"/>
      <c r="H145" s="52"/>
      <c r="I145" s="52"/>
      <c r="J145" s="52"/>
      <c r="K145" s="68"/>
    </row>
    <row r="146" spans="1:11" s="54" customFormat="1" ht="6" customHeight="1" thickBot="1">
      <c r="A146" s="65" t="s">
        <v>13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8"/>
    </row>
    <row r="147" spans="1:11" s="54" customFormat="1" ht="15.75" customHeight="1">
      <c r="A147" s="57"/>
      <c r="B147" s="52"/>
      <c r="C147" s="52"/>
      <c r="D147" s="52"/>
      <c r="H147" s="52"/>
      <c r="I147" s="52"/>
      <c r="J147" s="52"/>
      <c r="K147" s="68"/>
    </row>
    <row r="148" ht="15.75" customHeight="1">
      <c r="K148" s="16"/>
    </row>
    <row r="149" ht="13.5">
      <c r="K149" s="16"/>
    </row>
    <row r="150" ht="13.5">
      <c r="K150" s="16"/>
    </row>
    <row r="151" ht="13.5">
      <c r="K151" s="16"/>
    </row>
    <row r="152" ht="13.5">
      <c r="K152" s="16"/>
    </row>
    <row r="153" ht="13.5">
      <c r="K153" s="16"/>
    </row>
    <row r="154" ht="13.5">
      <c r="K154" s="16"/>
    </row>
    <row r="155" ht="13.5">
      <c r="K155" s="16"/>
    </row>
    <row r="156" ht="13.5">
      <c r="K156" s="16"/>
    </row>
    <row r="157" ht="13.5">
      <c r="K157" s="16"/>
    </row>
    <row r="158" ht="13.5">
      <c r="K158" s="16"/>
    </row>
    <row r="159" ht="13.5">
      <c r="K159" s="16"/>
    </row>
    <row r="160" ht="13.5">
      <c r="K160" s="16"/>
    </row>
    <row r="161" ht="13.5">
      <c r="K161" s="16"/>
    </row>
    <row r="162" ht="13.5">
      <c r="K162" s="16"/>
    </row>
    <row r="163" ht="13.5">
      <c r="K163" s="16"/>
    </row>
    <row r="164" ht="13.5">
      <c r="K164" s="16"/>
    </row>
    <row r="165" ht="13.5">
      <c r="K165" s="16"/>
    </row>
    <row r="166" ht="13.5">
      <c r="K166" s="16"/>
    </row>
    <row r="167" ht="13.5">
      <c r="K167" s="16"/>
    </row>
    <row r="168" ht="13.5">
      <c r="K168" s="16"/>
    </row>
    <row r="169" ht="13.5">
      <c r="K169" s="16"/>
    </row>
    <row r="170" ht="13.5">
      <c r="K170" s="16"/>
    </row>
    <row r="171" ht="13.5">
      <c r="K171" s="16"/>
    </row>
    <row r="172" ht="13.5">
      <c r="K172" s="16"/>
    </row>
    <row r="173" ht="13.5">
      <c r="K173" s="16"/>
    </row>
    <row r="174" ht="13.5">
      <c r="K174" s="16"/>
    </row>
    <row r="175" ht="13.5">
      <c r="K175" s="16"/>
    </row>
    <row r="176" ht="13.5">
      <c r="K176" s="16"/>
    </row>
    <row r="177" ht="13.5">
      <c r="K177" s="16"/>
    </row>
    <row r="178" ht="13.5">
      <c r="K178" s="16"/>
    </row>
    <row r="179" ht="13.5">
      <c r="K179" s="16"/>
    </row>
    <row r="180" ht="13.5">
      <c r="K180" s="16"/>
    </row>
    <row r="181" ht="13.5">
      <c r="K181" s="16"/>
    </row>
    <row r="182" ht="13.5">
      <c r="K182" s="16"/>
    </row>
    <row r="183" ht="13.5">
      <c r="K183" s="16"/>
    </row>
    <row r="184" ht="13.5">
      <c r="K184" s="16"/>
    </row>
    <row r="185" ht="13.5">
      <c r="K185" s="16"/>
    </row>
    <row r="186" ht="13.5">
      <c r="K186" s="16"/>
    </row>
    <row r="187" ht="13.5">
      <c r="K187" s="16"/>
    </row>
    <row r="188" ht="13.5">
      <c r="K188" s="16"/>
    </row>
    <row r="189" ht="13.5">
      <c r="K189" s="16"/>
    </row>
    <row r="190" ht="13.5">
      <c r="K190" s="16"/>
    </row>
    <row r="191" ht="13.5">
      <c r="K191" s="16"/>
    </row>
    <row r="192" ht="13.5">
      <c r="K192" s="16"/>
    </row>
    <row r="193" ht="13.5">
      <c r="K193" s="16"/>
    </row>
    <row r="194" ht="13.5">
      <c r="K194" s="16"/>
    </row>
    <row r="195" ht="13.5">
      <c r="K195" s="16"/>
    </row>
    <row r="196" ht="13.5">
      <c r="K196" s="16"/>
    </row>
    <row r="197" ht="13.5">
      <c r="K197" s="16"/>
    </row>
    <row r="198" ht="13.5">
      <c r="K198" s="16"/>
    </row>
    <row r="199" ht="13.5">
      <c r="K199" s="16"/>
    </row>
    <row r="200" ht="13.5">
      <c r="K200" s="16"/>
    </row>
    <row r="201" ht="13.5">
      <c r="K201" s="16"/>
    </row>
    <row r="202" ht="13.5">
      <c r="K202" s="16"/>
    </row>
    <row r="203" ht="13.5">
      <c r="K203" s="16"/>
    </row>
    <row r="204" ht="13.5">
      <c r="K204" s="16"/>
    </row>
    <row r="205" ht="13.5">
      <c r="K205" s="16"/>
    </row>
    <row r="206" ht="13.5">
      <c r="K206" s="16"/>
    </row>
    <row r="207" ht="13.5">
      <c r="K207" s="16"/>
    </row>
    <row r="208" ht="13.5">
      <c r="K208" s="16"/>
    </row>
    <row r="209" ht="13.5">
      <c r="K209" s="16"/>
    </row>
    <row r="210" ht="13.5">
      <c r="K210" s="16"/>
    </row>
    <row r="211" ht="13.5">
      <c r="K211" s="16"/>
    </row>
    <row r="212" ht="13.5">
      <c r="K212" s="16"/>
    </row>
    <row r="213" ht="13.5">
      <c r="K213" s="16"/>
    </row>
    <row r="214" ht="13.5">
      <c r="K214" s="16"/>
    </row>
    <row r="215" ht="13.5">
      <c r="K215" s="16"/>
    </row>
    <row r="216" ht="13.5">
      <c r="K216" s="16"/>
    </row>
    <row r="217" ht="13.5">
      <c r="K217" s="16"/>
    </row>
    <row r="218" ht="13.5">
      <c r="K218" s="16"/>
    </row>
    <row r="219" ht="13.5">
      <c r="K219" s="16"/>
    </row>
    <row r="220" ht="13.5">
      <c r="K220" s="16"/>
    </row>
    <row r="221" ht="13.5">
      <c r="K221" s="16"/>
    </row>
    <row r="222" ht="13.5">
      <c r="K222" s="16"/>
    </row>
    <row r="223" ht="13.5">
      <c r="K223" s="16"/>
    </row>
    <row r="224" ht="13.5">
      <c r="K224" s="16"/>
    </row>
    <row r="225" ht="13.5">
      <c r="K225" s="16"/>
    </row>
    <row r="226" ht="13.5">
      <c r="K226" s="16"/>
    </row>
    <row r="227" ht="13.5">
      <c r="K227" s="16"/>
    </row>
    <row r="228" ht="13.5">
      <c r="K228" s="16"/>
    </row>
    <row r="229" ht="13.5">
      <c r="K229" s="16"/>
    </row>
    <row r="230" ht="13.5">
      <c r="K230" s="16"/>
    </row>
    <row r="231" ht="13.5">
      <c r="K231" s="16"/>
    </row>
    <row r="232" ht="13.5">
      <c r="K232" s="16"/>
    </row>
    <row r="233" ht="13.5">
      <c r="K233" s="16"/>
    </row>
    <row r="234" ht="13.5">
      <c r="K234" s="16"/>
    </row>
    <row r="235" ht="13.5">
      <c r="K235" s="16"/>
    </row>
    <row r="236" ht="13.5">
      <c r="K236" s="16"/>
    </row>
    <row r="237" ht="13.5">
      <c r="K237" s="16"/>
    </row>
    <row r="238" ht="13.5">
      <c r="K238" s="16"/>
    </row>
    <row r="239" ht="13.5">
      <c r="K239" s="16"/>
    </row>
    <row r="240" ht="13.5">
      <c r="K240" s="16"/>
    </row>
    <row r="241" ht="13.5">
      <c r="K241" s="16"/>
    </row>
    <row r="242" ht="13.5">
      <c r="K242" s="16"/>
    </row>
    <row r="243" ht="13.5">
      <c r="K243" s="16"/>
    </row>
    <row r="244" ht="13.5">
      <c r="K244" s="16"/>
    </row>
    <row r="245" ht="13.5">
      <c r="K245" s="16"/>
    </row>
    <row r="246" ht="13.5">
      <c r="K246" s="16"/>
    </row>
    <row r="247" ht="13.5">
      <c r="K247" s="16"/>
    </row>
    <row r="248" ht="13.5">
      <c r="K248" s="16"/>
    </row>
    <row r="249" ht="13.5">
      <c r="K249" s="16"/>
    </row>
    <row r="250" ht="13.5">
      <c r="K250" s="16"/>
    </row>
    <row r="251" ht="13.5">
      <c r="K251" s="16"/>
    </row>
    <row r="252" ht="13.5">
      <c r="K252" s="16"/>
    </row>
    <row r="253" ht="13.5">
      <c r="K253" s="16"/>
    </row>
    <row r="254" ht="13.5">
      <c r="K254" s="16"/>
    </row>
    <row r="255" ht="13.5">
      <c r="K255" s="16"/>
    </row>
    <row r="256" ht="13.5">
      <c r="K256" s="16"/>
    </row>
    <row r="257" ht="13.5">
      <c r="K257" s="16"/>
    </row>
    <row r="258" ht="13.5">
      <c r="K258" s="16"/>
    </row>
    <row r="259" ht="13.5">
      <c r="K259" s="16"/>
    </row>
    <row r="260" ht="13.5">
      <c r="K260" s="16"/>
    </row>
    <row r="261" ht="13.5">
      <c r="K261" s="16"/>
    </row>
    <row r="262" ht="13.5">
      <c r="K262" s="16"/>
    </row>
    <row r="263" ht="13.5">
      <c r="K263" s="16"/>
    </row>
    <row r="264" ht="13.5">
      <c r="K264" s="16"/>
    </row>
    <row r="265" ht="13.5">
      <c r="K265" s="16"/>
    </row>
    <row r="266" ht="13.5">
      <c r="K266" s="16"/>
    </row>
    <row r="267" ht="13.5">
      <c r="K267" s="16"/>
    </row>
    <row r="268" ht="13.5">
      <c r="K268" s="16"/>
    </row>
    <row r="269" ht="13.5">
      <c r="K269" s="16"/>
    </row>
    <row r="270" ht="13.5">
      <c r="K270" s="16"/>
    </row>
    <row r="271" ht="13.5">
      <c r="K271" s="16"/>
    </row>
    <row r="272" ht="13.5">
      <c r="K272" s="16"/>
    </row>
    <row r="273" ht="13.5">
      <c r="K273" s="16"/>
    </row>
    <row r="274" ht="13.5">
      <c r="K274" s="16"/>
    </row>
    <row r="275" ht="13.5">
      <c r="K275" s="16"/>
    </row>
    <row r="276" ht="13.5">
      <c r="K276" s="16"/>
    </row>
    <row r="277" ht="13.5">
      <c r="K277" s="16"/>
    </row>
    <row r="278" ht="13.5">
      <c r="K278" s="16"/>
    </row>
    <row r="279" ht="13.5">
      <c r="K279" s="16"/>
    </row>
    <row r="280" ht="13.5">
      <c r="K280" s="16"/>
    </row>
    <row r="281" ht="13.5">
      <c r="K281" s="16"/>
    </row>
    <row r="282" ht="13.5">
      <c r="K282" s="16"/>
    </row>
    <row r="283" ht="13.5">
      <c r="K283" s="16"/>
    </row>
    <row r="284" ht="13.5">
      <c r="K284" s="16"/>
    </row>
    <row r="285" ht="13.5">
      <c r="K285" s="16"/>
    </row>
    <row r="286" ht="13.5">
      <c r="K286" s="16"/>
    </row>
    <row r="287" ht="13.5">
      <c r="K287" s="16"/>
    </row>
    <row r="288" ht="13.5">
      <c r="K288" s="16"/>
    </row>
    <row r="289" ht="13.5">
      <c r="K289" s="16"/>
    </row>
    <row r="290" ht="13.5">
      <c r="K290" s="16"/>
    </row>
    <row r="291" ht="13.5">
      <c r="K291" s="16"/>
    </row>
    <row r="292" ht="13.5">
      <c r="K292" s="16"/>
    </row>
    <row r="293" ht="13.5">
      <c r="K293" s="16"/>
    </row>
    <row r="294" ht="13.5">
      <c r="K294" s="16"/>
    </row>
    <row r="295" ht="13.5">
      <c r="K295" s="16"/>
    </row>
    <row r="296" ht="13.5">
      <c r="K296" s="16"/>
    </row>
    <row r="297" ht="13.5">
      <c r="K297" s="16"/>
    </row>
    <row r="298" ht="13.5">
      <c r="K298" s="16"/>
    </row>
    <row r="299" ht="13.5">
      <c r="K299" s="16"/>
    </row>
    <row r="300" ht="13.5">
      <c r="K300" s="16"/>
    </row>
    <row r="301" ht="13.5">
      <c r="K301" s="16"/>
    </row>
    <row r="302" ht="13.5">
      <c r="K302" s="16"/>
    </row>
    <row r="303" ht="13.5">
      <c r="K303" s="16"/>
    </row>
  </sheetData>
  <mergeCells count="15">
    <mergeCell ref="A99:J99"/>
    <mergeCell ref="A101:A102"/>
    <mergeCell ref="B101:D101"/>
    <mergeCell ref="E101:G101"/>
    <mergeCell ref="H101:J101"/>
    <mergeCell ref="H53:J53"/>
    <mergeCell ref="A51:J51"/>
    <mergeCell ref="A53:A54"/>
    <mergeCell ref="B53:D53"/>
    <mergeCell ref="E53:G53"/>
    <mergeCell ref="H3:J3"/>
    <mergeCell ref="A1:J1"/>
    <mergeCell ref="A3:A4"/>
    <mergeCell ref="E3:G3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9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K75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24" customWidth="1"/>
    <col min="2" max="2" width="12.125" style="24" customWidth="1"/>
    <col min="3" max="3" width="0.875" style="24" customWidth="1"/>
    <col min="4" max="11" width="10.25390625" style="15" customWidth="1"/>
    <col min="12" max="16384" width="9.00390625" style="10" customWidth="1"/>
  </cols>
  <sheetData>
    <row r="1" spans="1:11" s="69" customFormat="1" ht="19.5" customHeight="1">
      <c r="A1" s="501" t="s">
        <v>545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s="69" customFormat="1" ht="19.5" customHeight="1">
      <c r="A2" s="501" t="s">
        <v>942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89" customFormat="1" ht="18" thickBot="1">
      <c r="A3" s="42"/>
      <c r="B3" s="42"/>
      <c r="C3" s="42"/>
      <c r="D3" s="43"/>
      <c r="E3" s="43"/>
      <c r="F3" s="43"/>
      <c r="G3" s="43"/>
      <c r="H3" s="43"/>
      <c r="I3" s="61"/>
      <c r="J3" s="61"/>
      <c r="K3" s="61"/>
    </row>
    <row r="4" spans="1:11" s="125" customFormat="1" ht="19.5" customHeight="1">
      <c r="A4" s="556"/>
      <c r="B4" s="556" t="s">
        <v>1196</v>
      </c>
      <c r="C4" s="115"/>
      <c r="D4" s="450" t="s">
        <v>79</v>
      </c>
      <c r="E4" s="535"/>
      <c r="F4" s="535"/>
      <c r="G4" s="535"/>
      <c r="H4" s="535"/>
      <c r="I4" s="535"/>
      <c r="J4" s="535"/>
      <c r="K4" s="449"/>
    </row>
    <row r="5" spans="1:11" s="125" customFormat="1" ht="19.5" customHeight="1">
      <c r="A5" s="681"/>
      <c r="B5" s="681"/>
      <c r="C5" s="115"/>
      <c r="D5" s="682" t="s">
        <v>1124</v>
      </c>
      <c r="E5" s="682"/>
      <c r="F5" s="682"/>
      <c r="G5" s="593" t="s">
        <v>1125</v>
      </c>
      <c r="H5" s="531"/>
      <c r="I5" s="683"/>
      <c r="J5" s="682" t="s">
        <v>546</v>
      </c>
      <c r="K5" s="593" t="s">
        <v>547</v>
      </c>
    </row>
    <row r="6" spans="1:11" s="125" customFormat="1" ht="19.5" customHeight="1">
      <c r="A6" s="681"/>
      <c r="B6" s="684"/>
      <c r="C6" s="127"/>
      <c r="D6" s="140" t="s">
        <v>548</v>
      </c>
      <c r="E6" s="118" t="s">
        <v>549</v>
      </c>
      <c r="F6" s="118" t="s">
        <v>550</v>
      </c>
      <c r="G6" s="118" t="s">
        <v>548</v>
      </c>
      <c r="H6" s="118" t="s">
        <v>549</v>
      </c>
      <c r="I6" s="118" t="s">
        <v>550</v>
      </c>
      <c r="J6" s="682"/>
      <c r="K6" s="593"/>
    </row>
    <row r="7" spans="1:11" ht="5.25" customHeight="1">
      <c r="A7" s="17"/>
      <c r="B7" s="17" t="s">
        <v>13</v>
      </c>
      <c r="C7" s="79"/>
      <c r="D7" s="136"/>
      <c r="E7" s="84"/>
      <c r="F7" s="84"/>
      <c r="G7" s="84"/>
      <c r="H7" s="84"/>
      <c r="I7" s="84"/>
      <c r="J7" s="84"/>
      <c r="K7" s="84"/>
    </row>
    <row r="8" spans="1:11" s="3" customFormat="1" ht="19.5" customHeight="1">
      <c r="A8" s="16"/>
      <c r="B8" s="4" t="s">
        <v>1067</v>
      </c>
      <c r="C8" s="14"/>
      <c r="D8" s="84">
        <v>60221</v>
      </c>
      <c r="E8" s="84">
        <v>52734</v>
      </c>
      <c r="F8" s="84">
        <v>7487</v>
      </c>
      <c r="G8" s="84">
        <v>64681</v>
      </c>
      <c r="H8" s="84">
        <v>57638</v>
      </c>
      <c r="I8" s="84">
        <v>7043</v>
      </c>
      <c r="J8" s="84">
        <v>4904</v>
      </c>
      <c r="K8" s="409">
        <v>-444</v>
      </c>
    </row>
    <row r="9" spans="1:11" s="3" customFormat="1" ht="18.75" customHeight="1">
      <c r="A9" s="16"/>
      <c r="B9" s="16" t="s">
        <v>13</v>
      </c>
      <c r="C9" s="14"/>
      <c r="D9" s="84"/>
      <c r="E9" s="84"/>
      <c r="F9" s="84"/>
      <c r="G9" s="84"/>
      <c r="H9" s="84"/>
      <c r="I9" s="84"/>
      <c r="J9" s="409" t="s">
        <v>1068</v>
      </c>
      <c r="K9" s="409" t="s">
        <v>1068</v>
      </c>
    </row>
    <row r="10" spans="1:11" s="3" customFormat="1" ht="19.5" customHeight="1">
      <c r="A10" s="16"/>
      <c r="B10" s="4" t="s">
        <v>1069</v>
      </c>
      <c r="C10" s="14"/>
      <c r="D10" s="84">
        <v>39694</v>
      </c>
      <c r="E10" s="84">
        <v>35348</v>
      </c>
      <c r="F10" s="84">
        <v>4346</v>
      </c>
      <c r="G10" s="84">
        <v>42458</v>
      </c>
      <c r="H10" s="84">
        <v>38853</v>
      </c>
      <c r="I10" s="84">
        <v>3605</v>
      </c>
      <c r="J10" s="84">
        <v>3505</v>
      </c>
      <c r="K10" s="409">
        <v>-741</v>
      </c>
    </row>
    <row r="11" spans="1:11" s="103" customFormat="1" ht="19.5" customHeight="1">
      <c r="A11" s="68"/>
      <c r="B11" s="72" t="s">
        <v>1070</v>
      </c>
      <c r="C11" s="51"/>
      <c r="D11" s="53">
        <v>3458</v>
      </c>
      <c r="E11" s="53">
        <v>3234</v>
      </c>
      <c r="F11" s="53">
        <v>224</v>
      </c>
      <c r="G11" s="53">
        <v>3695</v>
      </c>
      <c r="H11" s="53">
        <v>3466</v>
      </c>
      <c r="I11" s="53">
        <v>229</v>
      </c>
      <c r="J11" s="130">
        <v>232</v>
      </c>
      <c r="K11" s="130">
        <v>5</v>
      </c>
    </row>
    <row r="12" spans="1:11" s="103" customFormat="1" ht="19.5" customHeight="1">
      <c r="A12" s="68"/>
      <c r="B12" s="72" t="s">
        <v>1071</v>
      </c>
      <c r="C12" s="51"/>
      <c r="D12" s="53">
        <v>99</v>
      </c>
      <c r="E12" s="53">
        <v>99</v>
      </c>
      <c r="F12" s="53" t="s">
        <v>1072</v>
      </c>
      <c r="G12" s="53">
        <v>142</v>
      </c>
      <c r="H12" s="53">
        <v>134</v>
      </c>
      <c r="I12" s="53">
        <v>8</v>
      </c>
      <c r="J12" s="130">
        <v>35</v>
      </c>
      <c r="K12" s="130">
        <v>8</v>
      </c>
    </row>
    <row r="13" spans="1:11" s="103" customFormat="1" ht="19.5" customHeight="1">
      <c r="A13" s="68"/>
      <c r="B13" s="72" t="s">
        <v>1073</v>
      </c>
      <c r="C13" s="51"/>
      <c r="D13" s="53">
        <v>161</v>
      </c>
      <c r="E13" s="53">
        <v>159</v>
      </c>
      <c r="F13" s="53">
        <v>2</v>
      </c>
      <c r="G13" s="53">
        <v>195</v>
      </c>
      <c r="H13" s="53">
        <v>190</v>
      </c>
      <c r="I13" s="53">
        <v>5</v>
      </c>
      <c r="J13" s="130">
        <v>31</v>
      </c>
      <c r="K13" s="130">
        <v>3</v>
      </c>
    </row>
    <row r="14" spans="1:11" s="103" customFormat="1" ht="19.5" customHeight="1">
      <c r="A14" s="68"/>
      <c r="B14" s="72" t="s">
        <v>1074</v>
      </c>
      <c r="C14" s="51"/>
      <c r="D14" s="53">
        <v>3933</v>
      </c>
      <c r="E14" s="53">
        <v>3608</v>
      </c>
      <c r="F14" s="53">
        <v>325</v>
      </c>
      <c r="G14" s="53">
        <v>4535</v>
      </c>
      <c r="H14" s="53">
        <v>4203</v>
      </c>
      <c r="I14" s="53">
        <v>332</v>
      </c>
      <c r="J14" s="130">
        <v>595</v>
      </c>
      <c r="K14" s="130">
        <v>7</v>
      </c>
    </row>
    <row r="15" spans="1:11" s="103" customFormat="1" ht="19.5" customHeight="1">
      <c r="A15" s="68"/>
      <c r="B15" s="72" t="s">
        <v>1075</v>
      </c>
      <c r="C15" s="51"/>
      <c r="D15" s="53">
        <v>37</v>
      </c>
      <c r="E15" s="53">
        <v>31</v>
      </c>
      <c r="F15" s="53">
        <v>6</v>
      </c>
      <c r="G15" s="53">
        <v>34</v>
      </c>
      <c r="H15" s="53">
        <v>31</v>
      </c>
      <c r="I15" s="53">
        <v>3</v>
      </c>
      <c r="J15" s="130">
        <v>0</v>
      </c>
      <c r="K15" s="130">
        <v>-3</v>
      </c>
    </row>
    <row r="16" spans="1:11" s="103" customFormat="1" ht="19.5" customHeight="1">
      <c r="A16" s="68"/>
      <c r="B16" s="72" t="s">
        <v>1076</v>
      </c>
      <c r="C16" s="51"/>
      <c r="D16" s="53">
        <v>593</v>
      </c>
      <c r="E16" s="53">
        <v>593</v>
      </c>
      <c r="F16" s="53" t="s">
        <v>1072</v>
      </c>
      <c r="G16" s="53">
        <v>666</v>
      </c>
      <c r="H16" s="53">
        <v>661</v>
      </c>
      <c r="I16" s="53">
        <v>5</v>
      </c>
      <c r="J16" s="130">
        <v>68</v>
      </c>
      <c r="K16" s="130">
        <v>5</v>
      </c>
    </row>
    <row r="17" spans="1:11" s="103" customFormat="1" ht="19.5" customHeight="1">
      <c r="A17" s="68"/>
      <c r="B17" s="72" t="s">
        <v>1077</v>
      </c>
      <c r="C17" s="51"/>
      <c r="D17" s="53">
        <v>20</v>
      </c>
      <c r="E17" s="53">
        <v>20</v>
      </c>
      <c r="F17" s="53" t="s">
        <v>1072</v>
      </c>
      <c r="G17" s="53">
        <v>170</v>
      </c>
      <c r="H17" s="53">
        <v>162</v>
      </c>
      <c r="I17" s="53">
        <v>8</v>
      </c>
      <c r="J17" s="130">
        <v>142</v>
      </c>
      <c r="K17" s="130">
        <v>8</v>
      </c>
    </row>
    <row r="18" spans="1:11" s="103" customFormat="1" ht="19.5" customHeight="1">
      <c r="A18" s="68"/>
      <c r="B18" s="72" t="s">
        <v>1078</v>
      </c>
      <c r="C18" s="51"/>
      <c r="D18" s="53">
        <v>2271</v>
      </c>
      <c r="E18" s="53">
        <v>2013</v>
      </c>
      <c r="F18" s="53">
        <v>258</v>
      </c>
      <c r="G18" s="53">
        <v>2449</v>
      </c>
      <c r="H18" s="53">
        <v>2250</v>
      </c>
      <c r="I18" s="53">
        <v>199</v>
      </c>
      <c r="J18" s="130">
        <v>237</v>
      </c>
      <c r="K18" s="130">
        <v>-59</v>
      </c>
    </row>
    <row r="19" spans="1:11" s="103" customFormat="1" ht="19.5" customHeight="1">
      <c r="A19" s="68"/>
      <c r="B19" s="72" t="s">
        <v>1079</v>
      </c>
      <c r="C19" s="51"/>
      <c r="D19" s="53">
        <v>35</v>
      </c>
      <c r="E19" s="53">
        <v>35</v>
      </c>
      <c r="F19" s="53" t="s">
        <v>1072</v>
      </c>
      <c r="G19" s="53">
        <v>30</v>
      </c>
      <c r="H19" s="53">
        <v>29</v>
      </c>
      <c r="I19" s="53">
        <v>1</v>
      </c>
      <c r="J19" s="130">
        <v>-6</v>
      </c>
      <c r="K19" s="130">
        <v>1</v>
      </c>
    </row>
    <row r="20" spans="1:11" s="103" customFormat="1" ht="19.5" customHeight="1">
      <c r="A20" s="68"/>
      <c r="B20" s="72" t="s">
        <v>1080</v>
      </c>
      <c r="C20" s="51"/>
      <c r="D20" s="53">
        <v>720</v>
      </c>
      <c r="E20" s="53">
        <v>706</v>
      </c>
      <c r="F20" s="53">
        <v>14</v>
      </c>
      <c r="G20" s="53">
        <v>759</v>
      </c>
      <c r="H20" s="53">
        <v>736</v>
      </c>
      <c r="I20" s="53">
        <v>23</v>
      </c>
      <c r="J20" s="130">
        <v>30</v>
      </c>
      <c r="K20" s="130">
        <v>9</v>
      </c>
    </row>
    <row r="21" spans="1:11" s="103" customFormat="1" ht="19.5" customHeight="1">
      <c r="A21" s="68"/>
      <c r="B21" s="72" t="s">
        <v>1081</v>
      </c>
      <c r="C21" s="51"/>
      <c r="D21" s="53">
        <v>42</v>
      </c>
      <c r="E21" s="53">
        <v>39</v>
      </c>
      <c r="F21" s="53">
        <v>3</v>
      </c>
      <c r="G21" s="53">
        <v>43</v>
      </c>
      <c r="H21" s="53">
        <v>43</v>
      </c>
      <c r="I21" s="53" t="s">
        <v>1082</v>
      </c>
      <c r="J21" s="130">
        <v>4</v>
      </c>
      <c r="K21" s="130">
        <v>-3</v>
      </c>
    </row>
    <row r="22" spans="1:11" s="103" customFormat="1" ht="19.5" customHeight="1">
      <c r="A22" s="68"/>
      <c r="B22" s="72" t="s">
        <v>1083</v>
      </c>
      <c r="C22" s="51"/>
      <c r="D22" s="53">
        <v>7995</v>
      </c>
      <c r="E22" s="53">
        <v>6774</v>
      </c>
      <c r="F22" s="53">
        <v>1221</v>
      </c>
      <c r="G22" s="53">
        <v>8331</v>
      </c>
      <c r="H22" s="53">
        <v>7492</v>
      </c>
      <c r="I22" s="53">
        <v>839</v>
      </c>
      <c r="J22" s="130">
        <v>718</v>
      </c>
      <c r="K22" s="130">
        <v>-382</v>
      </c>
    </row>
    <row r="23" spans="1:11" s="103" customFormat="1" ht="19.5" customHeight="1">
      <c r="A23" s="68"/>
      <c r="B23" s="72" t="s">
        <v>1084</v>
      </c>
      <c r="C23" s="51"/>
      <c r="D23" s="53">
        <v>318</v>
      </c>
      <c r="E23" s="53">
        <v>291</v>
      </c>
      <c r="F23" s="53">
        <v>27</v>
      </c>
      <c r="G23" s="53">
        <v>377</v>
      </c>
      <c r="H23" s="53">
        <v>344</v>
      </c>
      <c r="I23" s="53">
        <v>33</v>
      </c>
      <c r="J23" s="130">
        <v>53</v>
      </c>
      <c r="K23" s="130">
        <v>6</v>
      </c>
    </row>
    <row r="24" spans="1:11" s="103" customFormat="1" ht="19.5" customHeight="1">
      <c r="A24" s="68"/>
      <c r="B24" s="72" t="s">
        <v>1085</v>
      </c>
      <c r="C24" s="51"/>
      <c r="D24" s="53">
        <v>2139</v>
      </c>
      <c r="E24" s="53">
        <v>2062</v>
      </c>
      <c r="F24" s="53">
        <v>77</v>
      </c>
      <c r="G24" s="53">
        <v>2439</v>
      </c>
      <c r="H24" s="53">
        <v>2328</v>
      </c>
      <c r="I24" s="53">
        <v>111</v>
      </c>
      <c r="J24" s="130">
        <v>266</v>
      </c>
      <c r="K24" s="130">
        <v>34</v>
      </c>
    </row>
    <row r="25" spans="1:11" s="103" customFormat="1" ht="19.5" customHeight="1">
      <c r="A25" s="68"/>
      <c r="B25" s="72" t="s">
        <v>1086</v>
      </c>
      <c r="C25" s="51"/>
      <c r="D25" s="53">
        <v>2480</v>
      </c>
      <c r="E25" s="53">
        <v>2329</v>
      </c>
      <c r="F25" s="53">
        <v>151</v>
      </c>
      <c r="G25" s="53">
        <v>2755</v>
      </c>
      <c r="H25" s="53">
        <v>2617</v>
      </c>
      <c r="I25" s="53">
        <v>138</v>
      </c>
      <c r="J25" s="130">
        <v>288</v>
      </c>
      <c r="K25" s="130">
        <v>-13</v>
      </c>
    </row>
    <row r="26" spans="1:11" s="103" customFormat="1" ht="19.5" customHeight="1">
      <c r="A26" s="68"/>
      <c r="B26" s="72" t="s">
        <v>1087</v>
      </c>
      <c r="C26" s="51"/>
      <c r="D26" s="53">
        <v>10</v>
      </c>
      <c r="E26" s="53">
        <v>10</v>
      </c>
      <c r="F26" s="53" t="s">
        <v>1088</v>
      </c>
      <c r="G26" s="53">
        <v>13</v>
      </c>
      <c r="H26" s="53">
        <v>13</v>
      </c>
      <c r="I26" s="53" t="s">
        <v>1088</v>
      </c>
      <c r="J26" s="130">
        <v>3</v>
      </c>
      <c r="K26" s="130" t="s">
        <v>1088</v>
      </c>
    </row>
    <row r="27" spans="1:11" s="103" customFormat="1" ht="19.5" customHeight="1">
      <c r="A27" s="68"/>
      <c r="B27" s="72" t="s">
        <v>1089</v>
      </c>
      <c r="C27" s="51"/>
      <c r="D27" s="53">
        <v>2654</v>
      </c>
      <c r="E27" s="53">
        <v>2054</v>
      </c>
      <c r="F27" s="53">
        <v>600</v>
      </c>
      <c r="G27" s="53">
        <v>2828</v>
      </c>
      <c r="H27" s="53">
        <v>2271</v>
      </c>
      <c r="I27" s="53">
        <v>557</v>
      </c>
      <c r="J27" s="130">
        <v>217</v>
      </c>
      <c r="K27" s="130">
        <v>-43</v>
      </c>
    </row>
    <row r="28" spans="1:11" s="103" customFormat="1" ht="19.5" customHeight="1">
      <c r="A28" s="68"/>
      <c r="B28" s="72" t="s">
        <v>1090</v>
      </c>
      <c r="C28" s="51"/>
      <c r="D28" s="53">
        <v>152</v>
      </c>
      <c r="E28" s="53">
        <v>151</v>
      </c>
      <c r="F28" s="53">
        <v>1</v>
      </c>
      <c r="G28" s="53">
        <v>169</v>
      </c>
      <c r="H28" s="53">
        <v>167</v>
      </c>
      <c r="I28" s="53">
        <v>2</v>
      </c>
      <c r="J28" s="130">
        <v>16</v>
      </c>
      <c r="K28" s="130">
        <v>1</v>
      </c>
    </row>
    <row r="29" spans="1:11" s="103" customFormat="1" ht="19.5" customHeight="1">
      <c r="A29" s="68"/>
      <c r="B29" s="72" t="s">
        <v>1091</v>
      </c>
      <c r="C29" s="51"/>
      <c r="D29" s="53">
        <v>47</v>
      </c>
      <c r="E29" s="53">
        <v>47</v>
      </c>
      <c r="F29" s="53" t="s">
        <v>1088</v>
      </c>
      <c r="G29" s="53">
        <v>53</v>
      </c>
      <c r="H29" s="53">
        <v>51</v>
      </c>
      <c r="I29" s="53">
        <v>2</v>
      </c>
      <c r="J29" s="130">
        <v>4</v>
      </c>
      <c r="K29" s="130">
        <v>2</v>
      </c>
    </row>
    <row r="30" spans="1:11" s="103" customFormat="1" ht="19.5" customHeight="1">
      <c r="A30" s="68"/>
      <c r="B30" s="72" t="s">
        <v>1092</v>
      </c>
      <c r="C30" s="51"/>
      <c r="D30" s="53">
        <v>175</v>
      </c>
      <c r="E30" s="53">
        <v>175</v>
      </c>
      <c r="F30" s="53" t="s">
        <v>1088</v>
      </c>
      <c r="G30" s="53">
        <v>207</v>
      </c>
      <c r="H30" s="53">
        <v>206</v>
      </c>
      <c r="I30" s="53">
        <v>1</v>
      </c>
      <c r="J30" s="130">
        <v>31</v>
      </c>
      <c r="K30" s="130">
        <v>1</v>
      </c>
    </row>
    <row r="31" spans="1:11" s="103" customFormat="1" ht="19.5" customHeight="1">
      <c r="A31" s="68"/>
      <c r="B31" s="72" t="s">
        <v>1093</v>
      </c>
      <c r="C31" s="51"/>
      <c r="D31" s="53">
        <v>3494</v>
      </c>
      <c r="E31" s="53">
        <v>3411</v>
      </c>
      <c r="F31" s="53">
        <v>83</v>
      </c>
      <c r="G31" s="53">
        <v>3738</v>
      </c>
      <c r="H31" s="53">
        <v>3664</v>
      </c>
      <c r="I31" s="53">
        <v>74</v>
      </c>
      <c r="J31" s="130">
        <v>253</v>
      </c>
      <c r="K31" s="130">
        <v>-9</v>
      </c>
    </row>
    <row r="32" spans="1:11" s="103" customFormat="1" ht="19.5" customHeight="1">
      <c r="A32" s="68"/>
      <c r="B32" s="72" t="s">
        <v>1094</v>
      </c>
      <c r="C32" s="51"/>
      <c r="D32" s="53">
        <v>1926</v>
      </c>
      <c r="E32" s="53">
        <v>1656</v>
      </c>
      <c r="F32" s="53">
        <v>270</v>
      </c>
      <c r="G32" s="53">
        <v>1834</v>
      </c>
      <c r="H32" s="53">
        <v>1589</v>
      </c>
      <c r="I32" s="53">
        <v>245</v>
      </c>
      <c r="J32" s="130">
        <v>-67</v>
      </c>
      <c r="K32" s="130">
        <v>-25</v>
      </c>
    </row>
    <row r="33" spans="1:11" s="103" customFormat="1" ht="19.5" customHeight="1">
      <c r="A33" s="68"/>
      <c r="B33" s="72" t="s">
        <v>1095</v>
      </c>
      <c r="C33" s="51"/>
      <c r="D33" s="53">
        <v>2550</v>
      </c>
      <c r="E33" s="53">
        <v>1956</v>
      </c>
      <c r="F33" s="53">
        <v>594</v>
      </c>
      <c r="G33" s="53">
        <v>2571</v>
      </c>
      <c r="H33" s="53">
        <v>2147</v>
      </c>
      <c r="I33" s="53">
        <v>424</v>
      </c>
      <c r="J33" s="130">
        <v>191</v>
      </c>
      <c r="K33" s="130">
        <v>-170</v>
      </c>
    </row>
    <row r="34" spans="1:11" s="103" customFormat="1" ht="19.5" customHeight="1">
      <c r="A34" s="68"/>
      <c r="B34" s="72" t="s">
        <v>1096</v>
      </c>
      <c r="C34" s="51"/>
      <c r="D34" s="53">
        <v>137</v>
      </c>
      <c r="E34" s="53">
        <v>133</v>
      </c>
      <c r="F34" s="53">
        <v>4</v>
      </c>
      <c r="G34" s="53">
        <v>147</v>
      </c>
      <c r="H34" s="53">
        <v>144</v>
      </c>
      <c r="I34" s="53">
        <v>3</v>
      </c>
      <c r="J34" s="130">
        <v>11</v>
      </c>
      <c r="K34" s="130">
        <v>-1</v>
      </c>
    </row>
    <row r="35" spans="1:11" s="103" customFormat="1" ht="19.5" customHeight="1">
      <c r="A35" s="68"/>
      <c r="B35" s="72" t="s">
        <v>1097</v>
      </c>
      <c r="C35" s="51"/>
      <c r="D35" s="53">
        <v>18</v>
      </c>
      <c r="E35" s="53">
        <v>18</v>
      </c>
      <c r="F35" s="53" t="s">
        <v>739</v>
      </c>
      <c r="G35" s="53">
        <v>17</v>
      </c>
      <c r="H35" s="53">
        <v>17</v>
      </c>
      <c r="I35" s="53" t="s">
        <v>739</v>
      </c>
      <c r="J35" s="130">
        <v>-1</v>
      </c>
      <c r="K35" s="130" t="s">
        <v>739</v>
      </c>
    </row>
    <row r="36" spans="1:11" s="103" customFormat="1" ht="19.5" customHeight="1">
      <c r="A36" s="68"/>
      <c r="B36" s="72" t="s">
        <v>393</v>
      </c>
      <c r="C36" s="51"/>
      <c r="D36" s="53">
        <v>146</v>
      </c>
      <c r="E36" s="53">
        <v>146</v>
      </c>
      <c r="F36" s="53" t="s">
        <v>551</v>
      </c>
      <c r="G36" s="53">
        <v>159</v>
      </c>
      <c r="H36" s="53">
        <v>159</v>
      </c>
      <c r="I36" s="53" t="s">
        <v>551</v>
      </c>
      <c r="J36" s="130">
        <v>13</v>
      </c>
      <c r="K36" s="130" t="s">
        <v>739</v>
      </c>
    </row>
    <row r="37" spans="1:11" s="103" customFormat="1" ht="19.5" customHeight="1">
      <c r="A37" s="68"/>
      <c r="B37" s="72" t="s">
        <v>394</v>
      </c>
      <c r="C37" s="51"/>
      <c r="D37" s="53">
        <v>79</v>
      </c>
      <c r="E37" s="53">
        <v>79</v>
      </c>
      <c r="F37" s="53" t="s">
        <v>551</v>
      </c>
      <c r="G37" s="53">
        <v>82</v>
      </c>
      <c r="H37" s="53">
        <v>82</v>
      </c>
      <c r="I37" s="53" t="s">
        <v>551</v>
      </c>
      <c r="J37" s="130">
        <v>3</v>
      </c>
      <c r="K37" s="130" t="s">
        <v>739</v>
      </c>
    </row>
    <row r="38" spans="1:11" s="103" customFormat="1" ht="19.5" customHeight="1">
      <c r="A38" s="68"/>
      <c r="B38" s="72" t="s">
        <v>395</v>
      </c>
      <c r="C38" s="51"/>
      <c r="D38" s="53">
        <v>204</v>
      </c>
      <c r="E38" s="53">
        <v>204</v>
      </c>
      <c r="F38" s="53" t="s">
        <v>551</v>
      </c>
      <c r="G38" s="53">
        <v>210</v>
      </c>
      <c r="H38" s="53">
        <v>210</v>
      </c>
      <c r="I38" s="53" t="s">
        <v>551</v>
      </c>
      <c r="J38" s="130">
        <v>6</v>
      </c>
      <c r="K38" s="130" t="s">
        <v>739</v>
      </c>
    </row>
    <row r="39" spans="1:11" s="103" customFormat="1" ht="19.5" customHeight="1">
      <c r="A39" s="68"/>
      <c r="B39" s="72" t="s">
        <v>1098</v>
      </c>
      <c r="C39" s="51"/>
      <c r="D39" s="53">
        <v>98</v>
      </c>
      <c r="E39" s="53">
        <v>98</v>
      </c>
      <c r="F39" s="53" t="s">
        <v>1099</v>
      </c>
      <c r="G39" s="53">
        <v>147</v>
      </c>
      <c r="H39" s="53">
        <v>147</v>
      </c>
      <c r="I39" s="53" t="s">
        <v>1099</v>
      </c>
      <c r="J39" s="130">
        <v>49</v>
      </c>
      <c r="K39" s="130" t="s">
        <v>1100</v>
      </c>
    </row>
    <row r="40" spans="1:11" s="103" customFormat="1" ht="19.5" customHeight="1">
      <c r="A40" s="68"/>
      <c r="B40" s="72" t="s">
        <v>1101</v>
      </c>
      <c r="C40" s="51"/>
      <c r="D40" s="53">
        <v>490</v>
      </c>
      <c r="E40" s="53">
        <v>488</v>
      </c>
      <c r="F40" s="53">
        <v>2</v>
      </c>
      <c r="G40" s="53">
        <v>557</v>
      </c>
      <c r="H40" s="53">
        <v>555</v>
      </c>
      <c r="I40" s="53">
        <v>2</v>
      </c>
      <c r="J40" s="130">
        <v>67</v>
      </c>
      <c r="K40" s="130">
        <v>0</v>
      </c>
    </row>
    <row r="41" spans="1:11" s="103" customFormat="1" ht="19.5" customHeight="1">
      <c r="A41" s="68"/>
      <c r="B41" s="72" t="s">
        <v>1102</v>
      </c>
      <c r="C41" s="51"/>
      <c r="D41" s="53">
        <v>145</v>
      </c>
      <c r="E41" s="53">
        <v>77</v>
      </c>
      <c r="F41" s="53">
        <v>68</v>
      </c>
      <c r="G41" s="53">
        <v>145</v>
      </c>
      <c r="H41" s="53">
        <v>78</v>
      </c>
      <c r="I41" s="53">
        <v>67</v>
      </c>
      <c r="J41" s="130">
        <v>1</v>
      </c>
      <c r="K41" s="130">
        <v>-1</v>
      </c>
    </row>
    <row r="42" spans="1:11" s="103" customFormat="1" ht="19.5" customHeight="1">
      <c r="A42" s="68"/>
      <c r="B42" s="72" t="s">
        <v>1103</v>
      </c>
      <c r="C42" s="51"/>
      <c r="D42" s="53">
        <v>452</v>
      </c>
      <c r="E42" s="53">
        <v>445</v>
      </c>
      <c r="F42" s="53">
        <v>7</v>
      </c>
      <c r="G42" s="53">
        <v>523</v>
      </c>
      <c r="H42" s="53">
        <v>521</v>
      </c>
      <c r="I42" s="53">
        <v>2</v>
      </c>
      <c r="J42" s="130">
        <v>76</v>
      </c>
      <c r="K42" s="130">
        <v>-5</v>
      </c>
    </row>
    <row r="43" spans="1:11" s="103" customFormat="1" ht="19.5" customHeight="1">
      <c r="A43" s="68"/>
      <c r="B43" s="72" t="s">
        <v>1104</v>
      </c>
      <c r="C43" s="51"/>
      <c r="D43" s="53">
        <v>623</v>
      </c>
      <c r="E43" s="53">
        <v>586</v>
      </c>
      <c r="F43" s="53">
        <v>37</v>
      </c>
      <c r="G43" s="53">
        <v>651</v>
      </c>
      <c r="H43" s="53">
        <v>612</v>
      </c>
      <c r="I43" s="53">
        <v>39</v>
      </c>
      <c r="J43" s="130">
        <v>26</v>
      </c>
      <c r="K43" s="130">
        <v>2</v>
      </c>
    </row>
    <row r="44" spans="1:11" s="103" customFormat="1" ht="19.5" customHeight="1">
      <c r="A44" s="68" t="s">
        <v>101</v>
      </c>
      <c r="B44" s="72" t="s">
        <v>1105</v>
      </c>
      <c r="C44" s="51"/>
      <c r="D44" s="53">
        <v>184</v>
      </c>
      <c r="E44" s="128">
        <v>170</v>
      </c>
      <c r="F44" s="128">
        <v>14</v>
      </c>
      <c r="G44" s="128">
        <v>219</v>
      </c>
      <c r="H44" s="128">
        <v>210</v>
      </c>
      <c r="I44" s="128">
        <v>9</v>
      </c>
      <c r="J44" s="410">
        <v>40</v>
      </c>
      <c r="K44" s="410">
        <v>-5</v>
      </c>
    </row>
    <row r="45" spans="1:11" s="103" customFormat="1" ht="19.5" customHeight="1">
      <c r="A45" s="68" t="s">
        <v>102</v>
      </c>
      <c r="B45" s="72" t="s">
        <v>1106</v>
      </c>
      <c r="C45" s="51"/>
      <c r="D45" s="53">
        <v>1475</v>
      </c>
      <c r="E45" s="128">
        <v>1136</v>
      </c>
      <c r="F45" s="128">
        <v>339</v>
      </c>
      <c r="G45" s="128">
        <v>1275</v>
      </c>
      <c r="H45" s="128">
        <v>1050</v>
      </c>
      <c r="I45" s="128">
        <v>225</v>
      </c>
      <c r="J45" s="410">
        <v>-86</v>
      </c>
      <c r="K45" s="410">
        <v>-114</v>
      </c>
    </row>
    <row r="46" spans="1:11" s="44" customFormat="1" ht="19.5" customHeight="1">
      <c r="A46" s="68"/>
      <c r="B46" s="72" t="s">
        <v>1107</v>
      </c>
      <c r="C46" s="51"/>
      <c r="D46" s="53">
        <v>147</v>
      </c>
      <c r="E46" s="53">
        <v>128</v>
      </c>
      <c r="F46" s="53">
        <v>19</v>
      </c>
      <c r="G46" s="53">
        <v>133</v>
      </c>
      <c r="H46" s="53">
        <v>115</v>
      </c>
      <c r="I46" s="53">
        <v>18</v>
      </c>
      <c r="J46" s="130">
        <v>-13</v>
      </c>
      <c r="K46" s="130">
        <v>-1</v>
      </c>
    </row>
    <row r="47" spans="1:11" s="44" customFormat="1" ht="19.5" customHeight="1">
      <c r="A47" s="68"/>
      <c r="B47" s="72" t="s">
        <v>1108</v>
      </c>
      <c r="C47" s="51"/>
      <c r="D47" s="53">
        <v>91</v>
      </c>
      <c r="E47" s="53">
        <v>91</v>
      </c>
      <c r="F47" s="53" t="s">
        <v>1109</v>
      </c>
      <c r="G47" s="53">
        <v>80</v>
      </c>
      <c r="H47" s="53">
        <v>80</v>
      </c>
      <c r="I47" s="53" t="s">
        <v>19</v>
      </c>
      <c r="J47" s="130">
        <v>-11</v>
      </c>
      <c r="K47" s="130" t="s">
        <v>19</v>
      </c>
    </row>
    <row r="48" spans="1:11" s="44" customFormat="1" ht="19.5" customHeight="1">
      <c r="A48" s="68"/>
      <c r="B48" s="72" t="s">
        <v>1110</v>
      </c>
      <c r="C48" s="51"/>
      <c r="D48" s="53">
        <v>30</v>
      </c>
      <c r="E48" s="53">
        <v>30</v>
      </c>
      <c r="F48" s="53" t="s">
        <v>1109</v>
      </c>
      <c r="G48" s="53">
        <v>29</v>
      </c>
      <c r="H48" s="53">
        <v>28</v>
      </c>
      <c r="I48" s="53">
        <v>1</v>
      </c>
      <c r="J48" s="130">
        <v>-2</v>
      </c>
      <c r="K48" s="130">
        <v>1</v>
      </c>
    </row>
    <row r="49" spans="1:11" s="44" customFormat="1" ht="19.5" customHeight="1">
      <c r="A49" s="68"/>
      <c r="B49" s="72" t="s">
        <v>1111</v>
      </c>
      <c r="C49" s="51"/>
      <c r="D49" s="53">
        <v>7</v>
      </c>
      <c r="E49" s="53">
        <v>7</v>
      </c>
      <c r="F49" s="53" t="s">
        <v>1112</v>
      </c>
      <c r="G49" s="53">
        <v>8</v>
      </c>
      <c r="H49" s="53">
        <v>8</v>
      </c>
      <c r="I49" s="53" t="s">
        <v>18</v>
      </c>
      <c r="J49" s="130">
        <v>1</v>
      </c>
      <c r="K49" s="130" t="s">
        <v>19</v>
      </c>
    </row>
    <row r="50" spans="1:11" s="44" customFormat="1" ht="19.5" customHeight="1">
      <c r="A50" s="68"/>
      <c r="B50" s="72" t="s">
        <v>1113</v>
      </c>
      <c r="C50" s="51"/>
      <c r="D50" s="53">
        <v>18</v>
      </c>
      <c r="E50" s="53">
        <v>18</v>
      </c>
      <c r="F50" s="53" t="s">
        <v>1114</v>
      </c>
      <c r="G50" s="53">
        <v>19</v>
      </c>
      <c r="H50" s="53">
        <v>19</v>
      </c>
      <c r="I50" s="53" t="s">
        <v>19</v>
      </c>
      <c r="J50" s="130">
        <v>1</v>
      </c>
      <c r="K50" s="130" t="s">
        <v>19</v>
      </c>
    </row>
    <row r="51" spans="1:11" s="44" customFormat="1" ht="19.5" customHeight="1">
      <c r="A51" s="68"/>
      <c r="B51" s="72" t="s">
        <v>1115</v>
      </c>
      <c r="C51" s="51"/>
      <c r="D51" s="53">
        <v>17</v>
      </c>
      <c r="E51" s="53">
        <v>17</v>
      </c>
      <c r="F51" s="53" t="s">
        <v>1088</v>
      </c>
      <c r="G51" s="53">
        <v>9</v>
      </c>
      <c r="H51" s="53">
        <v>9</v>
      </c>
      <c r="I51" s="53" t="s">
        <v>18</v>
      </c>
      <c r="J51" s="130">
        <v>-8</v>
      </c>
      <c r="K51" s="130" t="s">
        <v>19</v>
      </c>
    </row>
    <row r="52" spans="1:11" s="44" customFormat="1" ht="19.5" customHeight="1">
      <c r="A52" s="68"/>
      <c r="B52" s="72" t="s">
        <v>1116</v>
      </c>
      <c r="C52" s="51"/>
      <c r="D52" s="53">
        <v>2</v>
      </c>
      <c r="E52" s="53">
        <v>2</v>
      </c>
      <c r="F52" s="53" t="s">
        <v>1117</v>
      </c>
      <c r="G52" s="53" t="s">
        <v>18</v>
      </c>
      <c r="H52" s="53" t="s">
        <v>18</v>
      </c>
      <c r="I52" s="53" t="s">
        <v>18</v>
      </c>
      <c r="J52" s="130">
        <v>-2</v>
      </c>
      <c r="K52" s="130" t="s">
        <v>19</v>
      </c>
    </row>
    <row r="53" spans="1:11" s="44" customFormat="1" ht="19.5" customHeight="1">
      <c r="A53" s="68"/>
      <c r="B53" s="72" t="s">
        <v>1118</v>
      </c>
      <c r="C53" s="51"/>
      <c r="D53" s="53">
        <v>17</v>
      </c>
      <c r="E53" s="53">
        <v>17</v>
      </c>
      <c r="F53" s="53" t="s">
        <v>1119</v>
      </c>
      <c r="G53" s="53">
        <v>11</v>
      </c>
      <c r="H53" s="53">
        <v>11</v>
      </c>
      <c r="I53" s="53" t="s">
        <v>19</v>
      </c>
      <c r="J53" s="130">
        <v>-6</v>
      </c>
      <c r="K53" s="130" t="s">
        <v>19</v>
      </c>
    </row>
    <row r="54" spans="1:11" s="44" customFormat="1" ht="19.5" customHeight="1">
      <c r="A54" s="68"/>
      <c r="B54" s="72" t="s">
        <v>1120</v>
      </c>
      <c r="C54" s="51"/>
      <c r="D54" s="53" t="s">
        <v>1088</v>
      </c>
      <c r="E54" s="53" t="s">
        <v>1088</v>
      </c>
      <c r="F54" s="53" t="s">
        <v>1121</v>
      </c>
      <c r="G54" s="53">
        <v>1</v>
      </c>
      <c r="H54" s="53">
        <v>1</v>
      </c>
      <c r="I54" s="53" t="s">
        <v>19</v>
      </c>
      <c r="J54" s="130">
        <v>1</v>
      </c>
      <c r="K54" s="130" t="s">
        <v>19</v>
      </c>
    </row>
    <row r="55" spans="1:11" s="44" customFormat="1" ht="19.5" customHeight="1">
      <c r="A55" s="68"/>
      <c r="B55" s="72" t="s">
        <v>1122</v>
      </c>
      <c r="C55" s="51"/>
      <c r="D55" s="53">
        <v>5</v>
      </c>
      <c r="E55" s="53">
        <v>5</v>
      </c>
      <c r="F55" s="53" t="s">
        <v>739</v>
      </c>
      <c r="G55" s="53">
        <v>3</v>
      </c>
      <c r="H55" s="53">
        <v>3</v>
      </c>
      <c r="I55" s="53" t="s">
        <v>18</v>
      </c>
      <c r="J55" s="130">
        <v>-2</v>
      </c>
      <c r="K55" s="130" t="s">
        <v>19</v>
      </c>
    </row>
    <row r="56" spans="1:11" s="44" customFormat="1" ht="19.5" customHeight="1">
      <c r="A56" s="68"/>
      <c r="B56" s="72"/>
      <c r="C56" s="51"/>
      <c r="D56" s="53"/>
      <c r="E56" s="53"/>
      <c r="F56" s="53"/>
      <c r="G56" s="53"/>
      <c r="H56" s="53"/>
      <c r="I56" s="53"/>
      <c r="J56" s="130"/>
      <c r="K56" s="130"/>
    </row>
    <row r="57" spans="1:11" s="44" customFormat="1" ht="19.5" customHeight="1">
      <c r="A57" s="16"/>
      <c r="B57" s="4" t="s">
        <v>544</v>
      </c>
      <c r="C57" s="14"/>
      <c r="D57" s="84">
        <v>20527</v>
      </c>
      <c r="E57" s="84">
        <v>17386</v>
      </c>
      <c r="F57" s="84">
        <v>3141</v>
      </c>
      <c r="G57" s="84">
        <v>22223</v>
      </c>
      <c r="H57" s="84">
        <v>18785</v>
      </c>
      <c r="I57" s="84">
        <v>3438</v>
      </c>
      <c r="J57" s="409" t="s">
        <v>407</v>
      </c>
      <c r="K57" s="409" t="s">
        <v>408</v>
      </c>
    </row>
    <row r="58" spans="1:11" s="44" customFormat="1" ht="19.5" customHeight="1">
      <c r="A58" s="68"/>
      <c r="B58" s="72" t="s">
        <v>552</v>
      </c>
      <c r="C58" s="51"/>
      <c r="D58" s="53">
        <v>125</v>
      </c>
      <c r="E58" s="53">
        <v>114</v>
      </c>
      <c r="F58" s="53">
        <v>11</v>
      </c>
      <c r="G58" s="53">
        <v>128</v>
      </c>
      <c r="H58" s="53">
        <v>114</v>
      </c>
      <c r="I58" s="53">
        <v>14</v>
      </c>
      <c r="J58" s="130">
        <v>0</v>
      </c>
      <c r="K58" s="130">
        <v>3</v>
      </c>
    </row>
    <row r="59" spans="1:11" ht="19.5" customHeight="1">
      <c r="A59" s="68"/>
      <c r="B59" s="72" t="s">
        <v>558</v>
      </c>
      <c r="C59" s="51"/>
      <c r="D59" s="53">
        <v>23</v>
      </c>
      <c r="E59" s="53">
        <v>19</v>
      </c>
      <c r="F59" s="53">
        <v>4</v>
      </c>
      <c r="G59" s="53">
        <v>18</v>
      </c>
      <c r="H59" s="53">
        <v>15</v>
      </c>
      <c r="I59" s="53">
        <v>3</v>
      </c>
      <c r="J59" s="130">
        <v>-4</v>
      </c>
      <c r="K59" s="130">
        <v>-1</v>
      </c>
    </row>
    <row r="60" spans="1:11" ht="19.5" customHeight="1">
      <c r="A60" s="68"/>
      <c r="B60" s="72" t="s">
        <v>553</v>
      </c>
      <c r="C60" s="51"/>
      <c r="D60" s="53">
        <v>25</v>
      </c>
      <c r="E60" s="53">
        <v>25</v>
      </c>
      <c r="F60" s="53" t="s">
        <v>551</v>
      </c>
      <c r="G60" s="53">
        <v>24</v>
      </c>
      <c r="H60" s="53">
        <v>23</v>
      </c>
      <c r="I60" s="53">
        <v>1</v>
      </c>
      <c r="J60" s="130">
        <v>-2</v>
      </c>
      <c r="K60" s="130">
        <v>1</v>
      </c>
    </row>
    <row r="61" spans="1:11" s="44" customFormat="1" ht="19.5" customHeight="1">
      <c r="A61" s="68"/>
      <c r="B61" s="72" t="s">
        <v>554</v>
      </c>
      <c r="C61" s="51"/>
      <c r="D61" s="53">
        <v>56</v>
      </c>
      <c r="E61" s="53">
        <v>53</v>
      </c>
      <c r="F61" s="53">
        <v>3</v>
      </c>
      <c r="G61" s="53">
        <v>87</v>
      </c>
      <c r="H61" s="53">
        <v>75</v>
      </c>
      <c r="I61" s="53">
        <v>12</v>
      </c>
      <c r="J61" s="130">
        <v>22</v>
      </c>
      <c r="K61" s="130">
        <v>9</v>
      </c>
    </row>
    <row r="62" spans="1:11" s="44" customFormat="1" ht="19.5" customHeight="1">
      <c r="A62" s="68"/>
      <c r="B62" s="72" t="s">
        <v>555</v>
      </c>
      <c r="C62" s="51"/>
      <c r="D62" s="53">
        <v>19681</v>
      </c>
      <c r="E62" s="53">
        <v>16675</v>
      </c>
      <c r="F62" s="53">
        <v>3006</v>
      </c>
      <c r="G62" s="53">
        <v>21250</v>
      </c>
      <c r="H62" s="53">
        <v>18005</v>
      </c>
      <c r="I62" s="53">
        <v>3245</v>
      </c>
      <c r="J62" s="53">
        <v>1330</v>
      </c>
      <c r="K62" s="130">
        <v>239</v>
      </c>
    </row>
    <row r="63" spans="1:11" ht="19.5" customHeight="1">
      <c r="A63" s="68"/>
      <c r="B63" s="72" t="s">
        <v>556</v>
      </c>
      <c r="C63" s="51"/>
      <c r="D63" s="53">
        <v>247</v>
      </c>
      <c r="E63" s="53">
        <v>226</v>
      </c>
      <c r="F63" s="53">
        <v>21</v>
      </c>
      <c r="G63" s="53">
        <v>250</v>
      </c>
      <c r="H63" s="53">
        <v>233</v>
      </c>
      <c r="I63" s="53">
        <v>17</v>
      </c>
      <c r="J63" s="130">
        <v>7</v>
      </c>
      <c r="K63" s="130">
        <v>-4</v>
      </c>
    </row>
    <row r="64" spans="1:11" ht="19.5" customHeight="1">
      <c r="A64" s="68"/>
      <c r="B64" s="72" t="s">
        <v>557</v>
      </c>
      <c r="C64" s="51"/>
      <c r="D64" s="53">
        <v>131</v>
      </c>
      <c r="E64" s="53">
        <v>100</v>
      </c>
      <c r="F64" s="53">
        <v>31</v>
      </c>
      <c r="G64" s="53">
        <v>165</v>
      </c>
      <c r="H64" s="53">
        <v>111</v>
      </c>
      <c r="I64" s="53">
        <v>54</v>
      </c>
      <c r="J64" s="130">
        <v>11</v>
      </c>
      <c r="K64" s="130">
        <v>23</v>
      </c>
    </row>
    <row r="65" spans="1:11" ht="19.5" customHeight="1">
      <c r="A65" s="68"/>
      <c r="B65" s="72" t="s">
        <v>559</v>
      </c>
      <c r="C65" s="51"/>
      <c r="D65" s="53">
        <v>53</v>
      </c>
      <c r="E65" s="53">
        <v>24</v>
      </c>
      <c r="F65" s="53">
        <v>29</v>
      </c>
      <c r="G65" s="53">
        <v>69</v>
      </c>
      <c r="H65" s="53">
        <v>25</v>
      </c>
      <c r="I65" s="53">
        <v>44</v>
      </c>
      <c r="J65" s="130">
        <v>1</v>
      </c>
      <c r="K65" s="130">
        <v>15</v>
      </c>
    </row>
    <row r="66" spans="1:11" ht="19.5" customHeight="1">
      <c r="A66" s="68"/>
      <c r="B66" s="72" t="s">
        <v>560</v>
      </c>
      <c r="C66" s="51"/>
      <c r="D66" s="53">
        <v>97</v>
      </c>
      <c r="E66" s="53">
        <v>82</v>
      </c>
      <c r="F66" s="53">
        <v>15</v>
      </c>
      <c r="G66" s="53">
        <v>106</v>
      </c>
      <c r="H66" s="53">
        <v>88</v>
      </c>
      <c r="I66" s="53">
        <v>18</v>
      </c>
      <c r="J66" s="130">
        <v>6</v>
      </c>
      <c r="K66" s="130">
        <v>3</v>
      </c>
    </row>
    <row r="67" spans="1:11" ht="19.5" customHeight="1">
      <c r="A67" s="68"/>
      <c r="B67" s="72" t="s">
        <v>561</v>
      </c>
      <c r="C67" s="51"/>
      <c r="D67" s="53">
        <v>13</v>
      </c>
      <c r="E67" s="53">
        <v>10</v>
      </c>
      <c r="F67" s="53">
        <v>3</v>
      </c>
      <c r="G67" s="53">
        <v>23</v>
      </c>
      <c r="H67" s="53">
        <v>14</v>
      </c>
      <c r="I67" s="53">
        <v>9</v>
      </c>
      <c r="J67" s="130">
        <v>4</v>
      </c>
      <c r="K67" s="130">
        <v>6</v>
      </c>
    </row>
    <row r="68" spans="1:11" ht="28.5" customHeight="1">
      <c r="A68" s="68"/>
      <c r="B68" s="132" t="s">
        <v>1123</v>
      </c>
      <c r="C68" s="51"/>
      <c r="D68" s="53">
        <v>76</v>
      </c>
      <c r="E68" s="53">
        <v>58</v>
      </c>
      <c r="F68" s="53">
        <v>18</v>
      </c>
      <c r="G68" s="53">
        <v>103</v>
      </c>
      <c r="H68" s="53">
        <v>82</v>
      </c>
      <c r="I68" s="53">
        <v>21</v>
      </c>
      <c r="J68" s="130">
        <v>24</v>
      </c>
      <c r="K68" s="130">
        <v>3</v>
      </c>
    </row>
    <row r="69" spans="1:11" ht="5.25" customHeight="1" thickBot="1">
      <c r="A69" s="19"/>
      <c r="B69" s="35" t="s">
        <v>12</v>
      </c>
      <c r="C69" s="22"/>
      <c r="D69" s="20"/>
      <c r="E69" s="20"/>
      <c r="F69" s="20"/>
      <c r="G69" s="20"/>
      <c r="H69" s="20"/>
      <c r="I69" s="20"/>
      <c r="J69" s="20"/>
      <c r="K69" s="20"/>
    </row>
    <row r="70" spans="1:11" s="54" customFormat="1" ht="16.5" customHeight="1">
      <c r="A70" s="337" t="s">
        <v>871</v>
      </c>
      <c r="C70" s="68"/>
      <c r="E70" s="52"/>
      <c r="F70" s="52"/>
      <c r="G70" s="52"/>
      <c r="H70" s="53"/>
      <c r="I70" s="111"/>
      <c r="J70" s="108"/>
      <c r="K70" s="52"/>
    </row>
    <row r="71" spans="1:11" s="54" customFormat="1" ht="16.5" customHeight="1">
      <c r="A71" s="54" t="s">
        <v>1181</v>
      </c>
      <c r="D71" s="338"/>
      <c r="E71" s="338"/>
      <c r="F71" s="338"/>
      <c r="G71" s="338"/>
      <c r="H71" s="53"/>
      <c r="I71" s="111"/>
      <c r="J71" s="108"/>
      <c r="K71" s="338"/>
    </row>
    <row r="72" spans="1:11" ht="13.5">
      <c r="A72" s="137"/>
      <c r="B72" s="137"/>
      <c r="C72" s="137"/>
      <c r="D72" s="138"/>
      <c r="E72" s="138"/>
      <c r="F72" s="138"/>
      <c r="G72" s="138"/>
      <c r="H72" s="138"/>
      <c r="I72" s="138"/>
      <c r="J72" s="138"/>
      <c r="K72" s="138"/>
    </row>
    <row r="73" spans="1:11" ht="13.5">
      <c r="A73" s="137"/>
      <c r="B73" s="137"/>
      <c r="C73" s="137"/>
      <c r="D73" s="138"/>
      <c r="E73" s="138"/>
      <c r="F73" s="138"/>
      <c r="G73" s="138"/>
      <c r="H73" s="138"/>
      <c r="I73" s="138"/>
      <c r="J73" s="138"/>
      <c r="K73" s="138"/>
    </row>
    <row r="74" spans="1:11" ht="13.5">
      <c r="A74" s="137"/>
      <c r="B74" s="137"/>
      <c r="C74" s="137"/>
      <c r="D74" s="138"/>
      <c r="E74" s="138"/>
      <c r="F74" s="138"/>
      <c r="G74" s="138"/>
      <c r="H74" s="138"/>
      <c r="I74" s="138"/>
      <c r="J74" s="138"/>
      <c r="K74" s="138"/>
    </row>
    <row r="75" spans="1:11" ht="13.5">
      <c r="A75" s="137"/>
      <c r="B75" s="137"/>
      <c r="C75" s="137"/>
      <c r="D75" s="138"/>
      <c r="E75" s="138"/>
      <c r="F75" s="138"/>
      <c r="G75" s="138"/>
      <c r="H75" s="138"/>
      <c r="I75" s="138"/>
      <c r="J75" s="138"/>
      <c r="K75" s="138"/>
    </row>
  </sheetData>
  <mergeCells count="9">
    <mergeCell ref="A1:K1"/>
    <mergeCell ref="D4:K4"/>
    <mergeCell ref="A4:A6"/>
    <mergeCell ref="D5:F5"/>
    <mergeCell ref="G5:I5"/>
    <mergeCell ref="J5:J6"/>
    <mergeCell ref="K5:K6"/>
    <mergeCell ref="B4:B6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K70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6" customWidth="1"/>
    <col min="2" max="2" width="12.125" style="6" customWidth="1"/>
    <col min="3" max="3" width="0.875" style="6" customWidth="1"/>
    <col min="4" max="11" width="10.25390625" style="11" customWidth="1"/>
    <col min="12" max="16384" width="9.00390625" style="3" customWidth="1"/>
  </cols>
  <sheetData>
    <row r="1" spans="1:11" ht="19.5" customHeight="1">
      <c r="A1" s="489" t="s">
        <v>943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s="10" customFormat="1" ht="19.5" customHeight="1">
      <c r="A2" s="501" t="s">
        <v>944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89" customFormat="1" ht="18" thickBot="1">
      <c r="A3" s="42"/>
      <c r="B3" s="42"/>
      <c r="C3" s="42"/>
      <c r="D3" s="43"/>
      <c r="E3" s="43"/>
      <c r="F3" s="43"/>
      <c r="G3" s="43"/>
      <c r="H3" s="43"/>
      <c r="I3" s="686"/>
      <c r="J3" s="686"/>
      <c r="K3" s="686"/>
    </row>
    <row r="4" spans="1:11" s="103" customFormat="1" ht="19.5" customHeight="1">
      <c r="A4" s="576" t="s">
        <v>1196</v>
      </c>
      <c r="B4" s="576"/>
      <c r="C4" s="685"/>
      <c r="D4" s="535" t="s">
        <v>281</v>
      </c>
      <c r="E4" s="535"/>
      <c r="F4" s="535"/>
      <c r="G4" s="535"/>
      <c r="H4" s="535"/>
      <c r="I4" s="535"/>
      <c r="J4" s="535"/>
      <c r="K4" s="449"/>
    </row>
    <row r="5" spans="1:11" s="103" customFormat="1" ht="19.5" customHeight="1">
      <c r="A5" s="541"/>
      <c r="B5" s="541"/>
      <c r="C5" s="554"/>
      <c r="D5" s="682" t="s">
        <v>1124</v>
      </c>
      <c r="E5" s="682"/>
      <c r="F5" s="682"/>
      <c r="G5" s="682" t="s">
        <v>814</v>
      </c>
      <c r="H5" s="682"/>
      <c r="I5" s="682"/>
      <c r="J5" s="682" t="s">
        <v>1126</v>
      </c>
      <c r="K5" s="593" t="s">
        <v>1127</v>
      </c>
    </row>
    <row r="6" spans="1:11" s="103" customFormat="1" ht="19.5" customHeight="1">
      <c r="A6" s="541"/>
      <c r="B6" s="541"/>
      <c r="C6" s="554"/>
      <c r="D6" s="436" t="s">
        <v>1128</v>
      </c>
      <c r="E6" s="118" t="s">
        <v>1129</v>
      </c>
      <c r="F6" s="118" t="s">
        <v>1130</v>
      </c>
      <c r="G6" s="118" t="s">
        <v>1128</v>
      </c>
      <c r="H6" s="118" t="s">
        <v>1129</v>
      </c>
      <c r="I6" s="118" t="s">
        <v>1130</v>
      </c>
      <c r="J6" s="682"/>
      <c r="K6" s="593"/>
    </row>
    <row r="7" spans="1:11" s="103" customFormat="1" ht="6" customHeight="1">
      <c r="A7" s="139"/>
      <c r="B7" s="139"/>
      <c r="C7" s="174"/>
      <c r="D7" s="431"/>
      <c r="E7" s="116"/>
      <c r="F7" s="116"/>
      <c r="G7" s="116"/>
      <c r="H7" s="116"/>
      <c r="I7" s="116"/>
      <c r="J7" s="116"/>
      <c r="K7" s="116"/>
    </row>
    <row r="8" spans="1:11" ht="19.5" customHeight="1">
      <c r="A8" s="16"/>
      <c r="B8" s="4" t="s">
        <v>1131</v>
      </c>
      <c r="C8" s="14"/>
      <c r="D8" s="259">
        <v>84380</v>
      </c>
      <c r="E8" s="259">
        <v>70083</v>
      </c>
      <c r="F8" s="259">
        <v>14297</v>
      </c>
      <c r="G8" s="259">
        <v>80228</v>
      </c>
      <c r="H8" s="259">
        <v>67926</v>
      </c>
      <c r="I8" s="259">
        <v>12302</v>
      </c>
      <c r="J8" s="260">
        <v>-2157</v>
      </c>
      <c r="K8" s="411">
        <v>-1995</v>
      </c>
    </row>
    <row r="9" spans="1:11" ht="19.5" customHeight="1">
      <c r="A9" s="16"/>
      <c r="B9" s="16"/>
      <c r="C9" s="14"/>
      <c r="J9" s="34"/>
      <c r="K9" s="34"/>
    </row>
    <row r="10" spans="1:11" ht="19.5" customHeight="1">
      <c r="A10" s="16"/>
      <c r="B10" s="4" t="s">
        <v>1132</v>
      </c>
      <c r="C10" s="14"/>
      <c r="D10" s="11">
        <v>70641</v>
      </c>
      <c r="E10" s="11">
        <v>58869</v>
      </c>
      <c r="F10" s="11">
        <v>11772</v>
      </c>
      <c r="G10" s="11">
        <v>67234</v>
      </c>
      <c r="H10" s="11">
        <v>57159</v>
      </c>
      <c r="I10" s="11">
        <v>10075</v>
      </c>
      <c r="J10" s="261">
        <v>-1710</v>
      </c>
      <c r="K10" s="261">
        <v>-1697</v>
      </c>
    </row>
    <row r="11" spans="1:11" s="103" customFormat="1" ht="19.5" customHeight="1">
      <c r="A11" s="68" t="s">
        <v>80</v>
      </c>
      <c r="B11" s="72" t="s">
        <v>1133</v>
      </c>
      <c r="C11" s="51"/>
      <c r="D11" s="128">
        <v>5628</v>
      </c>
      <c r="E11" s="128">
        <v>4818</v>
      </c>
      <c r="F11" s="128">
        <v>810</v>
      </c>
      <c r="G11" s="128">
        <v>5567</v>
      </c>
      <c r="H11" s="128">
        <v>4790</v>
      </c>
      <c r="I11" s="128">
        <v>777</v>
      </c>
      <c r="J11" s="410">
        <v>-28</v>
      </c>
      <c r="K11" s="410">
        <v>-33</v>
      </c>
    </row>
    <row r="12" spans="1:11" s="103" customFormat="1" ht="19.5" customHeight="1">
      <c r="A12" s="68" t="s">
        <v>103</v>
      </c>
      <c r="B12" s="72" t="s">
        <v>1134</v>
      </c>
      <c r="C12" s="51"/>
      <c r="D12" s="128">
        <v>48</v>
      </c>
      <c r="E12" s="128">
        <v>42</v>
      </c>
      <c r="F12" s="128">
        <v>6</v>
      </c>
      <c r="G12" s="128">
        <v>41</v>
      </c>
      <c r="H12" s="128">
        <v>26</v>
      </c>
      <c r="I12" s="128">
        <v>15</v>
      </c>
      <c r="J12" s="410">
        <v>-16</v>
      </c>
      <c r="K12" s="410">
        <v>9</v>
      </c>
    </row>
    <row r="13" spans="1:11" s="103" customFormat="1" ht="19.5" customHeight="1">
      <c r="A13" s="68" t="s">
        <v>81</v>
      </c>
      <c r="B13" s="72" t="s">
        <v>1135</v>
      </c>
      <c r="C13" s="51"/>
      <c r="D13" s="128">
        <v>302</v>
      </c>
      <c r="E13" s="128">
        <v>243</v>
      </c>
      <c r="F13" s="128">
        <v>59</v>
      </c>
      <c r="G13" s="128">
        <v>304</v>
      </c>
      <c r="H13" s="128">
        <v>259</v>
      </c>
      <c r="I13" s="128">
        <v>45</v>
      </c>
      <c r="J13" s="410">
        <v>16</v>
      </c>
      <c r="K13" s="410">
        <v>-14</v>
      </c>
    </row>
    <row r="14" spans="1:11" s="103" customFormat="1" ht="19.5" customHeight="1">
      <c r="A14" s="68" t="s">
        <v>82</v>
      </c>
      <c r="B14" s="72" t="s">
        <v>1136</v>
      </c>
      <c r="C14" s="51"/>
      <c r="D14" s="128">
        <v>5370</v>
      </c>
      <c r="E14" s="128">
        <v>4614</v>
      </c>
      <c r="F14" s="128">
        <v>756</v>
      </c>
      <c r="G14" s="128">
        <v>4962</v>
      </c>
      <c r="H14" s="128">
        <v>4400</v>
      </c>
      <c r="I14" s="128">
        <v>562</v>
      </c>
      <c r="J14" s="410">
        <v>-214</v>
      </c>
      <c r="K14" s="410">
        <v>-194</v>
      </c>
    </row>
    <row r="15" spans="1:11" s="103" customFormat="1" ht="19.5" customHeight="1">
      <c r="A15" s="68" t="s">
        <v>83</v>
      </c>
      <c r="B15" s="72" t="s">
        <v>1137</v>
      </c>
      <c r="C15" s="51"/>
      <c r="D15" s="128">
        <v>70</v>
      </c>
      <c r="E15" s="128">
        <v>50</v>
      </c>
      <c r="F15" s="128">
        <v>20</v>
      </c>
      <c r="G15" s="128">
        <v>51</v>
      </c>
      <c r="H15" s="128">
        <v>41</v>
      </c>
      <c r="I15" s="128">
        <v>10</v>
      </c>
      <c r="J15" s="410">
        <v>-9</v>
      </c>
      <c r="K15" s="410">
        <v>-10</v>
      </c>
    </row>
    <row r="16" spans="1:11" s="103" customFormat="1" ht="19.5" customHeight="1">
      <c r="A16" s="68" t="s">
        <v>84</v>
      </c>
      <c r="B16" s="72" t="s">
        <v>1138</v>
      </c>
      <c r="C16" s="51"/>
      <c r="D16" s="128">
        <v>1086</v>
      </c>
      <c r="E16" s="128">
        <v>867</v>
      </c>
      <c r="F16" s="128">
        <v>219</v>
      </c>
      <c r="G16" s="128">
        <v>1022</v>
      </c>
      <c r="H16" s="128">
        <v>826</v>
      </c>
      <c r="I16" s="128">
        <v>196</v>
      </c>
      <c r="J16" s="410">
        <v>-41</v>
      </c>
      <c r="K16" s="410">
        <v>-23</v>
      </c>
    </row>
    <row r="17" spans="1:11" s="103" customFormat="1" ht="19.5" customHeight="1">
      <c r="A17" s="68" t="s">
        <v>85</v>
      </c>
      <c r="B17" s="72" t="s">
        <v>1139</v>
      </c>
      <c r="C17" s="51"/>
      <c r="D17" s="128">
        <v>45</v>
      </c>
      <c r="E17" s="128">
        <v>40</v>
      </c>
      <c r="F17" s="128">
        <v>5</v>
      </c>
      <c r="G17" s="128">
        <v>65</v>
      </c>
      <c r="H17" s="128">
        <v>56</v>
      </c>
      <c r="I17" s="128">
        <v>9</v>
      </c>
      <c r="J17" s="410">
        <v>16</v>
      </c>
      <c r="K17" s="410">
        <v>4</v>
      </c>
    </row>
    <row r="18" spans="1:11" s="103" customFormat="1" ht="19.5" customHeight="1">
      <c r="A18" s="68" t="s">
        <v>86</v>
      </c>
      <c r="B18" s="72" t="s">
        <v>1140</v>
      </c>
      <c r="C18" s="51"/>
      <c r="D18" s="128">
        <v>5298</v>
      </c>
      <c r="E18" s="128">
        <v>4200</v>
      </c>
      <c r="F18" s="128">
        <v>1098</v>
      </c>
      <c r="G18" s="128">
        <v>5057</v>
      </c>
      <c r="H18" s="128">
        <v>4065</v>
      </c>
      <c r="I18" s="128">
        <v>992</v>
      </c>
      <c r="J18" s="410">
        <v>-135</v>
      </c>
      <c r="K18" s="410">
        <v>-106</v>
      </c>
    </row>
    <row r="19" spans="1:11" s="103" customFormat="1" ht="19.5" customHeight="1">
      <c r="A19" s="68" t="s">
        <v>87</v>
      </c>
      <c r="B19" s="72" t="s">
        <v>1141</v>
      </c>
      <c r="C19" s="51"/>
      <c r="D19" s="128">
        <v>60</v>
      </c>
      <c r="E19" s="128">
        <v>50</v>
      </c>
      <c r="F19" s="128">
        <v>10</v>
      </c>
      <c r="G19" s="128">
        <v>66</v>
      </c>
      <c r="H19" s="128">
        <v>56</v>
      </c>
      <c r="I19" s="128">
        <v>10</v>
      </c>
      <c r="J19" s="410">
        <v>6</v>
      </c>
      <c r="K19" s="410">
        <v>0</v>
      </c>
    </row>
    <row r="20" spans="1:11" s="103" customFormat="1" ht="19.5" customHeight="1">
      <c r="A20" s="68" t="s">
        <v>88</v>
      </c>
      <c r="B20" s="72" t="s">
        <v>1142</v>
      </c>
      <c r="C20" s="51"/>
      <c r="D20" s="128">
        <v>924</v>
      </c>
      <c r="E20" s="128">
        <v>750</v>
      </c>
      <c r="F20" s="128">
        <v>174</v>
      </c>
      <c r="G20" s="128">
        <v>828</v>
      </c>
      <c r="H20" s="128">
        <v>686</v>
      </c>
      <c r="I20" s="128">
        <v>142</v>
      </c>
      <c r="J20" s="410">
        <v>-64</v>
      </c>
      <c r="K20" s="410">
        <v>-32</v>
      </c>
    </row>
    <row r="21" spans="1:11" s="103" customFormat="1" ht="19.5" customHeight="1">
      <c r="A21" s="68" t="s">
        <v>89</v>
      </c>
      <c r="B21" s="72" t="s">
        <v>1143</v>
      </c>
      <c r="C21" s="51"/>
      <c r="D21" s="128">
        <v>88</v>
      </c>
      <c r="E21" s="128">
        <v>68</v>
      </c>
      <c r="F21" s="128">
        <v>20</v>
      </c>
      <c r="G21" s="128">
        <v>109</v>
      </c>
      <c r="H21" s="128">
        <v>85</v>
      </c>
      <c r="I21" s="128">
        <v>24</v>
      </c>
      <c r="J21" s="410">
        <v>17</v>
      </c>
      <c r="K21" s="410">
        <v>4</v>
      </c>
    </row>
    <row r="22" spans="1:11" s="103" customFormat="1" ht="19.5" customHeight="1">
      <c r="A22" s="68" t="s">
        <v>90</v>
      </c>
      <c r="B22" s="72" t="s">
        <v>1144</v>
      </c>
      <c r="C22" s="51"/>
      <c r="D22" s="128">
        <v>12344</v>
      </c>
      <c r="E22" s="128">
        <v>9951</v>
      </c>
      <c r="F22" s="128">
        <v>2393</v>
      </c>
      <c r="G22" s="128">
        <v>11560</v>
      </c>
      <c r="H22" s="128">
        <v>9481</v>
      </c>
      <c r="I22" s="128">
        <v>2079</v>
      </c>
      <c r="J22" s="410">
        <v>-470</v>
      </c>
      <c r="K22" s="410">
        <v>-314</v>
      </c>
    </row>
    <row r="23" spans="1:11" s="103" customFormat="1" ht="19.5" customHeight="1">
      <c r="A23" s="68" t="s">
        <v>91</v>
      </c>
      <c r="B23" s="72" t="s">
        <v>1145</v>
      </c>
      <c r="C23" s="51"/>
      <c r="D23" s="128">
        <v>818</v>
      </c>
      <c r="E23" s="128">
        <v>573</v>
      </c>
      <c r="F23" s="128">
        <v>245</v>
      </c>
      <c r="G23" s="128">
        <v>741</v>
      </c>
      <c r="H23" s="128">
        <v>550</v>
      </c>
      <c r="I23" s="128">
        <v>191</v>
      </c>
      <c r="J23" s="410">
        <v>-23</v>
      </c>
      <c r="K23" s="410">
        <v>-54</v>
      </c>
    </row>
    <row r="24" spans="1:11" s="103" customFormat="1" ht="19.5" customHeight="1">
      <c r="A24" s="68" t="s">
        <v>92</v>
      </c>
      <c r="B24" s="72" t="s">
        <v>1085</v>
      </c>
      <c r="C24" s="51"/>
      <c r="D24" s="128">
        <v>5493</v>
      </c>
      <c r="E24" s="128">
        <v>4463</v>
      </c>
      <c r="F24" s="128">
        <v>1030</v>
      </c>
      <c r="G24" s="128">
        <v>5146</v>
      </c>
      <c r="H24" s="128">
        <v>4333</v>
      </c>
      <c r="I24" s="128">
        <v>813</v>
      </c>
      <c r="J24" s="410">
        <v>-130</v>
      </c>
      <c r="K24" s="410">
        <v>-217</v>
      </c>
    </row>
    <row r="25" spans="1:11" s="103" customFormat="1" ht="19.5" customHeight="1">
      <c r="A25" s="68" t="s">
        <v>93</v>
      </c>
      <c r="B25" s="72" t="s">
        <v>1086</v>
      </c>
      <c r="C25" s="51"/>
      <c r="D25" s="128">
        <v>6042</v>
      </c>
      <c r="E25" s="128">
        <v>5187</v>
      </c>
      <c r="F25" s="128">
        <v>855</v>
      </c>
      <c r="G25" s="128">
        <v>6079</v>
      </c>
      <c r="H25" s="128">
        <v>5230</v>
      </c>
      <c r="I25" s="128">
        <v>849</v>
      </c>
      <c r="J25" s="410">
        <v>43</v>
      </c>
      <c r="K25" s="410">
        <v>-6</v>
      </c>
    </row>
    <row r="26" spans="1:11" s="103" customFormat="1" ht="19.5" customHeight="1">
      <c r="A26" s="68" t="s">
        <v>94</v>
      </c>
      <c r="B26" s="72" t="s">
        <v>1087</v>
      </c>
      <c r="C26" s="51"/>
      <c r="D26" s="128">
        <v>5</v>
      </c>
      <c r="E26" s="128">
        <v>5</v>
      </c>
      <c r="F26" s="129" t="s">
        <v>1088</v>
      </c>
      <c r="G26" s="128">
        <v>8</v>
      </c>
      <c r="H26" s="128">
        <v>8</v>
      </c>
      <c r="I26" s="129" t="s">
        <v>19</v>
      </c>
      <c r="J26" s="410">
        <v>3</v>
      </c>
      <c r="K26" s="410" t="s">
        <v>1088</v>
      </c>
    </row>
    <row r="27" spans="1:11" s="103" customFormat="1" ht="19.5" customHeight="1">
      <c r="A27" s="68" t="s">
        <v>95</v>
      </c>
      <c r="B27" s="72" t="s">
        <v>1146</v>
      </c>
      <c r="C27" s="51"/>
      <c r="D27" s="128">
        <v>4779</v>
      </c>
      <c r="E27" s="128">
        <v>4069</v>
      </c>
      <c r="F27" s="128">
        <v>710</v>
      </c>
      <c r="G27" s="128">
        <v>4491</v>
      </c>
      <c r="H27" s="128">
        <v>3995</v>
      </c>
      <c r="I27" s="128">
        <v>496</v>
      </c>
      <c r="J27" s="410">
        <v>-74</v>
      </c>
      <c r="K27" s="410">
        <v>-214</v>
      </c>
    </row>
    <row r="28" spans="1:11" s="103" customFormat="1" ht="19.5" customHeight="1">
      <c r="A28" s="68" t="s">
        <v>104</v>
      </c>
      <c r="B28" s="72" t="s">
        <v>1090</v>
      </c>
      <c r="C28" s="51"/>
      <c r="D28" s="128">
        <v>335</v>
      </c>
      <c r="E28" s="128">
        <v>234</v>
      </c>
      <c r="F28" s="128">
        <v>101</v>
      </c>
      <c r="G28" s="128">
        <v>326</v>
      </c>
      <c r="H28" s="128">
        <v>254</v>
      </c>
      <c r="I28" s="128">
        <v>72</v>
      </c>
      <c r="J28" s="410">
        <v>20</v>
      </c>
      <c r="K28" s="410">
        <v>-29</v>
      </c>
    </row>
    <row r="29" spans="1:11" s="103" customFormat="1" ht="19.5" customHeight="1">
      <c r="A29" s="68" t="s">
        <v>92</v>
      </c>
      <c r="B29" s="72" t="s">
        <v>1091</v>
      </c>
      <c r="C29" s="51"/>
      <c r="D29" s="128">
        <v>47</v>
      </c>
      <c r="E29" s="128">
        <v>39</v>
      </c>
      <c r="F29" s="128">
        <v>8</v>
      </c>
      <c r="G29" s="128">
        <v>57</v>
      </c>
      <c r="H29" s="128">
        <v>43</v>
      </c>
      <c r="I29" s="128">
        <v>14</v>
      </c>
      <c r="J29" s="410">
        <v>4</v>
      </c>
      <c r="K29" s="410">
        <v>6</v>
      </c>
    </row>
    <row r="30" spans="1:11" s="103" customFormat="1" ht="19.5" customHeight="1">
      <c r="A30" s="68" t="s">
        <v>93</v>
      </c>
      <c r="B30" s="72" t="s">
        <v>1147</v>
      </c>
      <c r="C30" s="51"/>
      <c r="D30" s="128">
        <v>708</v>
      </c>
      <c r="E30" s="128">
        <v>550</v>
      </c>
      <c r="F30" s="128">
        <v>158</v>
      </c>
      <c r="G30" s="128">
        <v>640</v>
      </c>
      <c r="H30" s="128">
        <v>500</v>
      </c>
      <c r="I30" s="128">
        <v>140</v>
      </c>
      <c r="J30" s="410">
        <v>-50</v>
      </c>
      <c r="K30" s="410">
        <v>-18</v>
      </c>
    </row>
    <row r="31" spans="1:11" s="103" customFormat="1" ht="19.5" customHeight="1">
      <c r="A31" s="68" t="s">
        <v>105</v>
      </c>
      <c r="B31" s="72" t="s">
        <v>1148</v>
      </c>
      <c r="C31" s="51"/>
      <c r="D31" s="128">
        <v>3549</v>
      </c>
      <c r="E31" s="128">
        <v>3067</v>
      </c>
      <c r="F31" s="128">
        <v>482</v>
      </c>
      <c r="G31" s="128">
        <v>3380</v>
      </c>
      <c r="H31" s="128">
        <v>2997</v>
      </c>
      <c r="I31" s="128">
        <v>383</v>
      </c>
      <c r="J31" s="410">
        <v>-70</v>
      </c>
      <c r="K31" s="410">
        <v>-99</v>
      </c>
    </row>
    <row r="32" spans="1:11" s="103" customFormat="1" ht="19.5" customHeight="1">
      <c r="A32" s="68" t="s">
        <v>96</v>
      </c>
      <c r="B32" s="72" t="s">
        <v>1149</v>
      </c>
      <c r="C32" s="51"/>
      <c r="D32" s="128">
        <v>2649</v>
      </c>
      <c r="E32" s="128">
        <v>2235</v>
      </c>
      <c r="F32" s="128">
        <v>414</v>
      </c>
      <c r="G32" s="128">
        <v>2499</v>
      </c>
      <c r="H32" s="128">
        <v>2186</v>
      </c>
      <c r="I32" s="128">
        <v>313</v>
      </c>
      <c r="J32" s="410">
        <v>-49</v>
      </c>
      <c r="K32" s="410">
        <v>-101</v>
      </c>
    </row>
    <row r="33" spans="1:11" s="103" customFormat="1" ht="19.5" customHeight="1">
      <c r="A33" s="68" t="s">
        <v>106</v>
      </c>
      <c r="B33" s="72" t="s">
        <v>1150</v>
      </c>
      <c r="C33" s="51"/>
      <c r="D33" s="128">
        <v>1719</v>
      </c>
      <c r="E33" s="128">
        <v>1470</v>
      </c>
      <c r="F33" s="128">
        <v>249</v>
      </c>
      <c r="G33" s="128">
        <v>1845</v>
      </c>
      <c r="H33" s="128">
        <v>1579</v>
      </c>
      <c r="I33" s="128">
        <v>266</v>
      </c>
      <c r="J33" s="410">
        <v>109</v>
      </c>
      <c r="K33" s="410">
        <v>17</v>
      </c>
    </row>
    <row r="34" spans="1:11" s="103" customFormat="1" ht="19.5" customHeight="1">
      <c r="A34" s="68" t="s">
        <v>107</v>
      </c>
      <c r="B34" s="72" t="s">
        <v>1151</v>
      </c>
      <c r="C34" s="51"/>
      <c r="D34" s="128">
        <v>834</v>
      </c>
      <c r="E34" s="128">
        <v>647</v>
      </c>
      <c r="F34" s="128">
        <v>187</v>
      </c>
      <c r="G34" s="128">
        <v>815</v>
      </c>
      <c r="H34" s="128">
        <v>645</v>
      </c>
      <c r="I34" s="128">
        <v>170</v>
      </c>
      <c r="J34" s="410">
        <v>-2</v>
      </c>
      <c r="K34" s="410">
        <v>-17</v>
      </c>
    </row>
    <row r="35" spans="1:11" s="103" customFormat="1" ht="19.5" customHeight="1">
      <c r="A35" s="68"/>
      <c r="B35" s="72" t="s">
        <v>1152</v>
      </c>
      <c r="C35" s="51"/>
      <c r="D35" s="128">
        <v>117</v>
      </c>
      <c r="E35" s="128">
        <v>92</v>
      </c>
      <c r="F35" s="128">
        <v>25</v>
      </c>
      <c r="G35" s="128">
        <v>121</v>
      </c>
      <c r="H35" s="128">
        <v>83</v>
      </c>
      <c r="I35" s="128">
        <v>38</v>
      </c>
      <c r="J35" s="410">
        <v>-9</v>
      </c>
      <c r="K35" s="410">
        <v>13</v>
      </c>
    </row>
    <row r="36" spans="1:11" s="103" customFormat="1" ht="19.5" customHeight="1">
      <c r="A36" s="68"/>
      <c r="B36" s="72" t="s">
        <v>1153</v>
      </c>
      <c r="C36" s="51"/>
      <c r="D36" s="128">
        <v>976</v>
      </c>
      <c r="E36" s="128">
        <v>793</v>
      </c>
      <c r="F36" s="128">
        <v>183</v>
      </c>
      <c r="G36" s="128">
        <v>902</v>
      </c>
      <c r="H36" s="128">
        <v>747</v>
      </c>
      <c r="I36" s="128">
        <v>155</v>
      </c>
      <c r="J36" s="410">
        <v>-46</v>
      </c>
      <c r="K36" s="410">
        <v>-28</v>
      </c>
    </row>
    <row r="37" spans="1:11" s="103" customFormat="1" ht="19.5" customHeight="1">
      <c r="A37" s="68"/>
      <c r="B37" s="72" t="s">
        <v>1154</v>
      </c>
      <c r="C37" s="51"/>
      <c r="D37" s="128">
        <v>274</v>
      </c>
      <c r="E37" s="128">
        <v>212</v>
      </c>
      <c r="F37" s="128">
        <v>62</v>
      </c>
      <c r="G37" s="128">
        <v>199</v>
      </c>
      <c r="H37" s="128">
        <v>163</v>
      </c>
      <c r="I37" s="128">
        <v>36</v>
      </c>
      <c r="J37" s="410">
        <v>-49</v>
      </c>
      <c r="K37" s="410">
        <v>-26</v>
      </c>
    </row>
    <row r="38" spans="1:11" s="103" customFormat="1" ht="19.5" customHeight="1">
      <c r="A38" s="68"/>
      <c r="B38" s="72" t="s">
        <v>1155</v>
      </c>
      <c r="C38" s="51"/>
      <c r="D38" s="128">
        <v>917</v>
      </c>
      <c r="E38" s="128">
        <v>795</v>
      </c>
      <c r="F38" s="128">
        <v>122</v>
      </c>
      <c r="G38" s="128">
        <v>925</v>
      </c>
      <c r="H38" s="128">
        <v>811</v>
      </c>
      <c r="I38" s="128">
        <v>114</v>
      </c>
      <c r="J38" s="410">
        <v>16</v>
      </c>
      <c r="K38" s="410">
        <v>-8</v>
      </c>
    </row>
    <row r="39" spans="1:11" s="103" customFormat="1" ht="19.5" customHeight="1">
      <c r="A39" s="68"/>
      <c r="B39" s="72" t="s">
        <v>1098</v>
      </c>
      <c r="C39" s="51"/>
      <c r="D39" s="128">
        <v>368</v>
      </c>
      <c r="E39" s="128">
        <v>306</v>
      </c>
      <c r="F39" s="128">
        <v>62</v>
      </c>
      <c r="G39" s="128">
        <v>358</v>
      </c>
      <c r="H39" s="128">
        <v>317</v>
      </c>
      <c r="I39" s="128">
        <v>41</v>
      </c>
      <c r="J39" s="410">
        <v>11</v>
      </c>
      <c r="K39" s="410">
        <v>-21</v>
      </c>
    </row>
    <row r="40" spans="1:11" s="103" customFormat="1" ht="19.5" customHeight="1">
      <c r="A40" s="68" t="s">
        <v>97</v>
      </c>
      <c r="B40" s="72" t="s">
        <v>1101</v>
      </c>
      <c r="C40" s="51"/>
      <c r="D40" s="128">
        <v>808</v>
      </c>
      <c r="E40" s="128">
        <v>688</v>
      </c>
      <c r="F40" s="128">
        <v>120</v>
      </c>
      <c r="G40" s="128">
        <v>807</v>
      </c>
      <c r="H40" s="128">
        <v>707</v>
      </c>
      <c r="I40" s="128">
        <v>100</v>
      </c>
      <c r="J40" s="410">
        <v>19</v>
      </c>
      <c r="K40" s="410">
        <v>-20</v>
      </c>
    </row>
    <row r="41" spans="1:11" s="103" customFormat="1" ht="19.5" customHeight="1">
      <c r="A41" s="68" t="s">
        <v>98</v>
      </c>
      <c r="B41" s="72" t="s">
        <v>1102</v>
      </c>
      <c r="C41" s="51"/>
      <c r="D41" s="128">
        <v>495</v>
      </c>
      <c r="E41" s="128">
        <v>430</v>
      </c>
      <c r="F41" s="128">
        <v>65</v>
      </c>
      <c r="G41" s="128">
        <v>383</v>
      </c>
      <c r="H41" s="128">
        <v>350</v>
      </c>
      <c r="I41" s="128">
        <v>33</v>
      </c>
      <c r="J41" s="410">
        <v>-80</v>
      </c>
      <c r="K41" s="410">
        <v>-32</v>
      </c>
    </row>
    <row r="42" spans="1:11" s="103" customFormat="1" ht="19.5" customHeight="1">
      <c r="A42" s="68" t="s">
        <v>99</v>
      </c>
      <c r="B42" s="72" t="s">
        <v>1103</v>
      </c>
      <c r="C42" s="51"/>
      <c r="D42" s="128">
        <v>1425</v>
      </c>
      <c r="E42" s="128">
        <v>1205</v>
      </c>
      <c r="F42" s="128">
        <v>220</v>
      </c>
      <c r="G42" s="128">
        <v>1216</v>
      </c>
      <c r="H42" s="128">
        <v>1044</v>
      </c>
      <c r="I42" s="128">
        <v>172</v>
      </c>
      <c r="J42" s="410">
        <v>-161</v>
      </c>
      <c r="K42" s="410">
        <v>-48</v>
      </c>
    </row>
    <row r="43" spans="1:11" s="103" customFormat="1" ht="19.5" customHeight="1">
      <c r="A43" s="68" t="s">
        <v>100</v>
      </c>
      <c r="B43" s="72" t="s">
        <v>1104</v>
      </c>
      <c r="C43" s="51"/>
      <c r="D43" s="128">
        <v>2182</v>
      </c>
      <c r="E43" s="128">
        <v>1951</v>
      </c>
      <c r="F43" s="128">
        <v>231</v>
      </c>
      <c r="G43" s="128">
        <v>2063</v>
      </c>
      <c r="H43" s="128">
        <v>1866</v>
      </c>
      <c r="I43" s="128">
        <v>197</v>
      </c>
      <c r="J43" s="410">
        <v>-85</v>
      </c>
      <c r="K43" s="410">
        <v>-34</v>
      </c>
    </row>
    <row r="44" spans="1:11" s="103" customFormat="1" ht="19.5" customHeight="1">
      <c r="A44" s="68" t="s">
        <v>101</v>
      </c>
      <c r="B44" s="72" t="s">
        <v>1105</v>
      </c>
      <c r="C44" s="51"/>
      <c r="D44" s="128">
        <v>1016</v>
      </c>
      <c r="E44" s="128">
        <v>885</v>
      </c>
      <c r="F44" s="128">
        <v>131</v>
      </c>
      <c r="G44" s="128">
        <v>972</v>
      </c>
      <c r="H44" s="128">
        <v>839</v>
      </c>
      <c r="I44" s="128">
        <v>133</v>
      </c>
      <c r="J44" s="410">
        <v>-46</v>
      </c>
      <c r="K44" s="410">
        <v>2</v>
      </c>
    </row>
    <row r="45" spans="1:11" s="103" customFormat="1" ht="19.5" customHeight="1">
      <c r="A45" s="68" t="s">
        <v>102</v>
      </c>
      <c r="B45" s="72" t="s">
        <v>1106</v>
      </c>
      <c r="C45" s="51"/>
      <c r="D45" s="128">
        <v>2982</v>
      </c>
      <c r="E45" s="128">
        <v>2635</v>
      </c>
      <c r="F45" s="128">
        <v>347</v>
      </c>
      <c r="G45" s="128">
        <v>2844</v>
      </c>
      <c r="H45" s="128">
        <v>2555</v>
      </c>
      <c r="I45" s="128">
        <v>289</v>
      </c>
      <c r="J45" s="410">
        <v>-80</v>
      </c>
      <c r="K45" s="410">
        <v>-58</v>
      </c>
    </row>
    <row r="46" spans="1:11" s="44" customFormat="1" ht="19.5" customHeight="1">
      <c r="A46" s="68"/>
      <c r="B46" s="72" t="s">
        <v>1107</v>
      </c>
      <c r="C46" s="51"/>
      <c r="D46" s="53">
        <v>217</v>
      </c>
      <c r="E46" s="53">
        <v>177</v>
      </c>
      <c r="F46" s="53">
        <v>40</v>
      </c>
      <c r="G46" s="53">
        <v>198</v>
      </c>
      <c r="H46" s="53">
        <v>151</v>
      </c>
      <c r="I46" s="53">
        <v>47</v>
      </c>
      <c r="J46" s="410">
        <v>-26</v>
      </c>
      <c r="K46" s="410">
        <v>7</v>
      </c>
    </row>
    <row r="47" spans="1:11" s="44" customFormat="1" ht="19.5" customHeight="1">
      <c r="A47" s="68"/>
      <c r="B47" s="72" t="s">
        <v>1156</v>
      </c>
      <c r="C47" s="51"/>
      <c r="D47" s="53">
        <v>166</v>
      </c>
      <c r="E47" s="53">
        <v>130</v>
      </c>
      <c r="F47" s="53">
        <v>36</v>
      </c>
      <c r="G47" s="53">
        <v>145</v>
      </c>
      <c r="H47" s="53">
        <v>113</v>
      </c>
      <c r="I47" s="53">
        <v>32</v>
      </c>
      <c r="J47" s="410">
        <v>-17</v>
      </c>
      <c r="K47" s="410">
        <v>-4</v>
      </c>
    </row>
    <row r="48" spans="1:11" s="44" customFormat="1" ht="19.5" customHeight="1">
      <c r="A48" s="68"/>
      <c r="B48" s="72" t="s">
        <v>1110</v>
      </c>
      <c r="C48" s="51"/>
      <c r="D48" s="53">
        <v>141</v>
      </c>
      <c r="E48" s="53">
        <v>112</v>
      </c>
      <c r="F48" s="53">
        <v>29</v>
      </c>
      <c r="G48" s="53">
        <v>122</v>
      </c>
      <c r="H48" s="53">
        <v>93</v>
      </c>
      <c r="I48" s="53">
        <v>29</v>
      </c>
      <c r="J48" s="410">
        <v>-19</v>
      </c>
      <c r="K48" s="410">
        <v>0</v>
      </c>
    </row>
    <row r="49" spans="1:11" s="44" customFormat="1" ht="19.5" customHeight="1">
      <c r="A49" s="68"/>
      <c r="B49" s="72" t="s">
        <v>1157</v>
      </c>
      <c r="C49" s="51"/>
      <c r="D49" s="53">
        <v>50</v>
      </c>
      <c r="E49" s="53">
        <v>42</v>
      </c>
      <c r="F49" s="53">
        <v>8</v>
      </c>
      <c r="G49" s="53">
        <v>45</v>
      </c>
      <c r="H49" s="53">
        <v>35</v>
      </c>
      <c r="I49" s="53">
        <v>10</v>
      </c>
      <c r="J49" s="410">
        <v>-7</v>
      </c>
      <c r="K49" s="410">
        <v>2</v>
      </c>
    </row>
    <row r="50" spans="1:11" s="44" customFormat="1" ht="19.5" customHeight="1">
      <c r="A50" s="68"/>
      <c r="B50" s="72" t="s">
        <v>1158</v>
      </c>
      <c r="C50" s="51"/>
      <c r="D50" s="53">
        <v>80</v>
      </c>
      <c r="E50" s="53">
        <v>55</v>
      </c>
      <c r="F50" s="53">
        <v>25</v>
      </c>
      <c r="G50" s="53">
        <v>82</v>
      </c>
      <c r="H50" s="53">
        <v>62</v>
      </c>
      <c r="I50" s="53">
        <v>20</v>
      </c>
      <c r="J50" s="410">
        <v>7</v>
      </c>
      <c r="K50" s="410">
        <v>-5</v>
      </c>
    </row>
    <row r="51" spans="1:11" s="44" customFormat="1" ht="19.5" customHeight="1">
      <c r="A51" s="68"/>
      <c r="B51" s="72" t="s">
        <v>1159</v>
      </c>
      <c r="C51" s="51"/>
      <c r="D51" s="53">
        <v>30</v>
      </c>
      <c r="E51" s="53">
        <v>22</v>
      </c>
      <c r="F51" s="53">
        <v>8</v>
      </c>
      <c r="G51" s="53">
        <v>43</v>
      </c>
      <c r="H51" s="53">
        <v>18</v>
      </c>
      <c r="I51" s="53">
        <v>25</v>
      </c>
      <c r="J51" s="410">
        <v>-4</v>
      </c>
      <c r="K51" s="410">
        <v>17</v>
      </c>
    </row>
    <row r="52" spans="1:11" s="44" customFormat="1" ht="19.5" customHeight="1">
      <c r="A52" s="68"/>
      <c r="B52" s="72" t="s">
        <v>1160</v>
      </c>
      <c r="C52" s="51"/>
      <c r="D52" s="53">
        <v>3</v>
      </c>
      <c r="E52" s="53">
        <v>3</v>
      </c>
      <c r="F52" s="53" t="s">
        <v>739</v>
      </c>
      <c r="G52" s="53">
        <v>3</v>
      </c>
      <c r="H52" s="53">
        <v>2</v>
      </c>
      <c r="I52" s="53">
        <v>1</v>
      </c>
      <c r="J52" s="410">
        <v>-1</v>
      </c>
      <c r="K52" s="410">
        <v>1</v>
      </c>
    </row>
    <row r="53" spans="1:11" s="44" customFormat="1" ht="19.5" customHeight="1">
      <c r="A53" s="68"/>
      <c r="B53" s="72" t="s">
        <v>1161</v>
      </c>
      <c r="C53" s="51"/>
      <c r="D53" s="53">
        <v>135</v>
      </c>
      <c r="E53" s="53">
        <v>87</v>
      </c>
      <c r="F53" s="53">
        <v>48</v>
      </c>
      <c r="G53" s="53">
        <v>128</v>
      </c>
      <c r="H53" s="53">
        <v>95</v>
      </c>
      <c r="I53" s="53">
        <v>33</v>
      </c>
      <c r="J53" s="410">
        <v>8</v>
      </c>
      <c r="K53" s="410">
        <v>-15</v>
      </c>
    </row>
    <row r="54" spans="1:11" s="44" customFormat="1" ht="19.5" customHeight="1">
      <c r="A54" s="68"/>
      <c r="B54" s="72" t="s">
        <v>1120</v>
      </c>
      <c r="C54" s="51"/>
      <c r="D54" s="53">
        <v>18</v>
      </c>
      <c r="E54" s="53">
        <v>17</v>
      </c>
      <c r="F54" s="53">
        <v>1</v>
      </c>
      <c r="G54" s="53">
        <v>18</v>
      </c>
      <c r="H54" s="53">
        <v>17</v>
      </c>
      <c r="I54" s="53">
        <v>1</v>
      </c>
      <c r="J54" s="410">
        <v>0</v>
      </c>
      <c r="K54" s="410">
        <v>0</v>
      </c>
    </row>
    <row r="55" spans="1:11" s="44" customFormat="1" ht="19.5" customHeight="1">
      <c r="A55" s="68"/>
      <c r="B55" s="72" t="s">
        <v>1162</v>
      </c>
      <c r="C55" s="51"/>
      <c r="D55" s="53" t="s">
        <v>1163</v>
      </c>
      <c r="E55" s="53" t="s">
        <v>1163</v>
      </c>
      <c r="F55" s="53" t="s">
        <v>1163</v>
      </c>
      <c r="G55" s="53">
        <v>1</v>
      </c>
      <c r="H55" s="53" t="s">
        <v>19</v>
      </c>
      <c r="I55" s="53">
        <v>1</v>
      </c>
      <c r="J55" s="410" t="s">
        <v>1163</v>
      </c>
      <c r="K55" s="410">
        <v>1</v>
      </c>
    </row>
    <row r="56" spans="1:11" s="44" customFormat="1" ht="19.5" customHeight="1">
      <c r="A56" s="68"/>
      <c r="B56" s="68"/>
      <c r="C56" s="51"/>
      <c r="D56" s="53" t="s">
        <v>1164</v>
      </c>
      <c r="E56" s="53"/>
      <c r="F56" s="53"/>
      <c r="G56" s="53" t="s">
        <v>1164</v>
      </c>
      <c r="H56" s="53"/>
      <c r="I56" s="53"/>
      <c r="J56" s="131" t="s">
        <v>1164</v>
      </c>
      <c r="K56" s="131" t="s">
        <v>1164</v>
      </c>
    </row>
    <row r="57" spans="1:11" s="10" customFormat="1" ht="19.5" customHeight="1">
      <c r="A57" s="16"/>
      <c r="B57" s="4" t="s">
        <v>1165</v>
      </c>
      <c r="C57" s="14"/>
      <c r="D57" s="84">
        <v>13739</v>
      </c>
      <c r="E57" s="84">
        <v>11214</v>
      </c>
      <c r="F57" s="84">
        <v>2525</v>
      </c>
      <c r="G57" s="84">
        <v>12994</v>
      </c>
      <c r="H57" s="84">
        <v>10767</v>
      </c>
      <c r="I57" s="84">
        <v>2227</v>
      </c>
      <c r="J57" s="262">
        <v>-447</v>
      </c>
      <c r="K57" s="262">
        <v>-298</v>
      </c>
    </row>
    <row r="58" spans="1:11" s="44" customFormat="1" ht="19.5" customHeight="1">
      <c r="A58" s="68"/>
      <c r="B58" s="72" t="s">
        <v>1166</v>
      </c>
      <c r="C58" s="51"/>
      <c r="D58" s="53">
        <v>55</v>
      </c>
      <c r="E58" s="53">
        <v>52</v>
      </c>
      <c r="F58" s="53">
        <v>3</v>
      </c>
      <c r="G58" s="53">
        <v>73</v>
      </c>
      <c r="H58" s="53">
        <v>72</v>
      </c>
      <c r="I58" s="53">
        <v>1</v>
      </c>
      <c r="J58" s="410">
        <v>20</v>
      </c>
      <c r="K58" s="410">
        <v>-2</v>
      </c>
    </row>
    <row r="59" spans="1:11" s="44" customFormat="1" ht="19.5" customHeight="1">
      <c r="A59" s="68"/>
      <c r="B59" s="72" t="s">
        <v>1167</v>
      </c>
      <c r="C59" s="51"/>
      <c r="D59" s="53">
        <v>32</v>
      </c>
      <c r="E59" s="53">
        <v>23</v>
      </c>
      <c r="F59" s="53">
        <v>9</v>
      </c>
      <c r="G59" s="53">
        <v>35</v>
      </c>
      <c r="H59" s="53">
        <v>23</v>
      </c>
      <c r="I59" s="53">
        <v>12</v>
      </c>
      <c r="J59" s="410">
        <v>0</v>
      </c>
      <c r="K59" s="410">
        <v>3</v>
      </c>
    </row>
    <row r="60" spans="1:11" s="44" customFormat="1" ht="19.5" customHeight="1">
      <c r="A60" s="68"/>
      <c r="B60" s="72" t="s">
        <v>1168</v>
      </c>
      <c r="C60" s="51"/>
      <c r="D60" s="53">
        <v>59</v>
      </c>
      <c r="E60" s="53">
        <v>33</v>
      </c>
      <c r="F60" s="53">
        <v>26</v>
      </c>
      <c r="G60" s="53">
        <v>64</v>
      </c>
      <c r="H60" s="53">
        <v>40</v>
      </c>
      <c r="I60" s="53">
        <v>24</v>
      </c>
      <c r="J60" s="410">
        <v>7</v>
      </c>
      <c r="K60" s="410">
        <v>-2</v>
      </c>
    </row>
    <row r="61" spans="1:11" s="44" customFormat="1" ht="19.5" customHeight="1">
      <c r="A61" s="68"/>
      <c r="B61" s="72" t="s">
        <v>1169</v>
      </c>
      <c r="C61" s="51"/>
      <c r="D61" s="53">
        <v>12608</v>
      </c>
      <c r="E61" s="53">
        <v>10383</v>
      </c>
      <c r="F61" s="53">
        <v>2225</v>
      </c>
      <c r="G61" s="53">
        <v>11761</v>
      </c>
      <c r="H61" s="53">
        <v>9827</v>
      </c>
      <c r="I61" s="53">
        <v>1934</v>
      </c>
      <c r="J61" s="410">
        <v>-556</v>
      </c>
      <c r="K61" s="410">
        <v>-291</v>
      </c>
    </row>
    <row r="62" spans="1:11" s="44" customFormat="1" ht="19.5" customHeight="1">
      <c r="A62" s="68"/>
      <c r="B62" s="72" t="s">
        <v>1170</v>
      </c>
      <c r="C62" s="51"/>
      <c r="D62" s="53">
        <v>314</v>
      </c>
      <c r="E62" s="53">
        <v>231</v>
      </c>
      <c r="F62" s="53">
        <v>83</v>
      </c>
      <c r="G62" s="53">
        <v>329</v>
      </c>
      <c r="H62" s="53">
        <v>255</v>
      </c>
      <c r="I62" s="53">
        <v>74</v>
      </c>
      <c r="J62" s="410">
        <v>24</v>
      </c>
      <c r="K62" s="410">
        <v>-9</v>
      </c>
    </row>
    <row r="63" spans="1:11" s="44" customFormat="1" ht="19.5" customHeight="1">
      <c r="A63" s="68"/>
      <c r="B63" s="72" t="s">
        <v>1171</v>
      </c>
      <c r="C63" s="51"/>
      <c r="D63" s="53">
        <v>337</v>
      </c>
      <c r="E63" s="53">
        <v>194</v>
      </c>
      <c r="F63" s="53">
        <v>143</v>
      </c>
      <c r="G63" s="53">
        <v>308</v>
      </c>
      <c r="H63" s="53">
        <v>168</v>
      </c>
      <c r="I63" s="53">
        <v>140</v>
      </c>
      <c r="J63" s="410">
        <v>-26</v>
      </c>
      <c r="K63" s="410">
        <v>-3</v>
      </c>
    </row>
    <row r="64" spans="1:11" s="44" customFormat="1" ht="19.5" customHeight="1">
      <c r="A64" s="68"/>
      <c r="B64" s="72" t="s">
        <v>1172</v>
      </c>
      <c r="C64" s="51"/>
      <c r="D64" s="53">
        <v>46</v>
      </c>
      <c r="E64" s="53">
        <v>43</v>
      </c>
      <c r="F64" s="53">
        <v>3</v>
      </c>
      <c r="G64" s="53">
        <v>49</v>
      </c>
      <c r="H64" s="53">
        <v>45</v>
      </c>
      <c r="I64" s="53">
        <v>4</v>
      </c>
      <c r="J64" s="410">
        <v>2</v>
      </c>
      <c r="K64" s="410">
        <v>1</v>
      </c>
    </row>
    <row r="65" spans="1:11" s="44" customFormat="1" ht="19.5" customHeight="1">
      <c r="A65" s="68"/>
      <c r="B65" s="72" t="s">
        <v>1173</v>
      </c>
      <c r="C65" s="51"/>
      <c r="D65" s="53">
        <v>84</v>
      </c>
      <c r="E65" s="53">
        <v>77</v>
      </c>
      <c r="F65" s="53">
        <v>7</v>
      </c>
      <c r="G65" s="53">
        <v>93</v>
      </c>
      <c r="H65" s="53">
        <v>86</v>
      </c>
      <c r="I65" s="53">
        <v>7</v>
      </c>
      <c r="J65" s="410">
        <v>9</v>
      </c>
      <c r="K65" s="410">
        <v>0</v>
      </c>
    </row>
    <row r="66" spans="1:11" s="44" customFormat="1" ht="19.5" customHeight="1">
      <c r="A66" s="68"/>
      <c r="B66" s="72" t="s">
        <v>1174</v>
      </c>
      <c r="C66" s="51"/>
      <c r="D66" s="53">
        <v>39</v>
      </c>
      <c r="E66" s="53">
        <v>34</v>
      </c>
      <c r="F66" s="53">
        <v>5</v>
      </c>
      <c r="G66" s="53">
        <v>52</v>
      </c>
      <c r="H66" s="53">
        <v>51</v>
      </c>
      <c r="I66" s="53">
        <v>1</v>
      </c>
      <c r="J66" s="410">
        <v>17</v>
      </c>
      <c r="K66" s="410">
        <v>-4</v>
      </c>
    </row>
    <row r="67" spans="1:11" s="44" customFormat="1" ht="28.5" customHeight="1">
      <c r="A67" s="68"/>
      <c r="B67" s="132" t="s">
        <v>1123</v>
      </c>
      <c r="C67" s="51"/>
      <c r="D67" s="53">
        <v>165</v>
      </c>
      <c r="E67" s="53">
        <v>144</v>
      </c>
      <c r="F67" s="53">
        <v>21</v>
      </c>
      <c r="G67" s="53">
        <v>230</v>
      </c>
      <c r="H67" s="53">
        <v>200</v>
      </c>
      <c r="I67" s="53">
        <v>30</v>
      </c>
      <c r="J67" s="410">
        <v>56</v>
      </c>
      <c r="K67" s="410">
        <v>9</v>
      </c>
    </row>
    <row r="68" spans="1:11" s="44" customFormat="1" ht="6" customHeight="1" thickBot="1">
      <c r="A68" s="61"/>
      <c r="B68" s="61" t="s">
        <v>12</v>
      </c>
      <c r="C68" s="59"/>
      <c r="D68" s="133"/>
      <c r="E68" s="133"/>
      <c r="F68" s="133"/>
      <c r="G68" s="133"/>
      <c r="H68" s="133"/>
      <c r="I68" s="133"/>
      <c r="J68" s="133"/>
      <c r="K68" s="133"/>
    </row>
    <row r="69" spans="1:11" s="54" customFormat="1" ht="16.5" customHeight="1">
      <c r="A69" s="337" t="s">
        <v>1182</v>
      </c>
      <c r="C69" s="68"/>
      <c r="E69" s="52"/>
      <c r="F69" s="52"/>
      <c r="G69" s="52"/>
      <c r="H69" s="53"/>
      <c r="I69" s="111"/>
      <c r="J69" s="108"/>
      <c r="K69" s="52"/>
    </row>
    <row r="70" spans="1:11" s="54" customFormat="1" ht="16.5" customHeight="1">
      <c r="A70" s="54" t="s">
        <v>1183</v>
      </c>
      <c r="D70" s="338"/>
      <c r="E70" s="338"/>
      <c r="F70" s="338"/>
      <c r="G70" s="338"/>
      <c r="H70" s="53"/>
      <c r="I70" s="111"/>
      <c r="J70" s="108"/>
      <c r="K70" s="338"/>
    </row>
  </sheetData>
  <mergeCells count="9">
    <mergeCell ref="A1:K1"/>
    <mergeCell ref="A4:C6"/>
    <mergeCell ref="D5:F5"/>
    <mergeCell ref="G5:I5"/>
    <mergeCell ref="D4:K4"/>
    <mergeCell ref="J5:J6"/>
    <mergeCell ref="K5:K6"/>
    <mergeCell ref="I3:K3"/>
    <mergeCell ref="A2:K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Header>&amp;L&amp;"ＭＳ 明朝,標準"68　 国勢調査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O9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10.125" style="3" customWidth="1"/>
    <col min="3" max="3" width="0.5" style="3" customWidth="1"/>
    <col min="4" max="4" width="1.875" style="3" customWidth="1"/>
    <col min="5" max="5" width="2.125" style="3" customWidth="1"/>
    <col min="6" max="6" width="9.125" style="2" customWidth="1"/>
    <col min="7" max="7" width="6.125" style="2" customWidth="1"/>
    <col min="8" max="8" width="6.375" style="2" customWidth="1"/>
    <col min="9" max="10" width="11.875" style="2" customWidth="1"/>
    <col min="11" max="11" width="11.875" style="8" customWidth="1"/>
    <col min="12" max="12" width="11.875" style="9" customWidth="1"/>
    <col min="13" max="13" width="10.125" style="2" customWidth="1"/>
    <col min="14" max="14" width="2.375" style="2" customWidth="1"/>
    <col min="15" max="15" width="12.00390625" style="3" customWidth="1"/>
    <col min="16" max="16384" width="9.00390625" style="3" customWidth="1"/>
  </cols>
  <sheetData>
    <row r="1" spans="1:15" s="25" customFormat="1" ht="18" customHeight="1">
      <c r="A1" s="692" t="s">
        <v>849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38" customFormat="1" ht="16.5" customHeight="1" thickBot="1">
      <c r="A2" s="412"/>
      <c r="B2" s="412"/>
      <c r="C2" s="412"/>
      <c r="D2" s="412"/>
      <c r="E2" s="412"/>
      <c r="F2" s="412"/>
      <c r="G2" s="412"/>
      <c r="H2" s="413"/>
      <c r="I2" s="413"/>
      <c r="J2" s="413"/>
      <c r="K2" s="413"/>
      <c r="L2" s="311"/>
      <c r="M2" s="702"/>
      <c r="N2" s="702"/>
      <c r="O2" s="702"/>
    </row>
    <row r="3" spans="1:15" s="313" customFormat="1" ht="17.25" customHeight="1">
      <c r="A3" s="312"/>
      <c r="B3" s="625" t="s">
        <v>362</v>
      </c>
      <c r="C3" s="625"/>
      <c r="D3" s="626"/>
      <c r="E3" s="695" t="s">
        <v>688</v>
      </c>
      <c r="F3" s="696"/>
      <c r="G3" s="696"/>
      <c r="H3" s="696"/>
      <c r="I3" s="697"/>
      <c r="J3" s="695" t="s">
        <v>689</v>
      </c>
      <c r="K3" s="696"/>
      <c r="L3" s="697"/>
      <c r="M3" s="698" t="s">
        <v>398</v>
      </c>
      <c r="N3" s="699"/>
      <c r="O3" s="698" t="s">
        <v>273</v>
      </c>
    </row>
    <row r="4" spans="2:15" s="313" customFormat="1" ht="28.5" customHeight="1">
      <c r="B4" s="625"/>
      <c r="C4" s="627"/>
      <c r="D4" s="627"/>
      <c r="E4" s="693" t="s">
        <v>377</v>
      </c>
      <c r="F4" s="694"/>
      <c r="G4" s="700" t="s">
        <v>396</v>
      </c>
      <c r="H4" s="701"/>
      <c r="I4" s="314" t="s">
        <v>397</v>
      </c>
      <c r="J4" s="314" t="s">
        <v>377</v>
      </c>
      <c r="K4" s="314" t="s">
        <v>396</v>
      </c>
      <c r="L4" s="314" t="s">
        <v>397</v>
      </c>
      <c r="M4" s="695"/>
      <c r="N4" s="697"/>
      <c r="O4" s="695"/>
    </row>
    <row r="5" spans="1:15" s="38" customFormat="1" ht="3.75" customHeight="1">
      <c r="A5" s="315"/>
      <c r="B5" s="316"/>
      <c r="C5" s="316"/>
      <c r="D5" s="316"/>
      <c r="E5" s="317"/>
      <c r="F5" s="309"/>
      <c r="G5" s="309"/>
      <c r="H5" s="318"/>
      <c r="I5" s="318"/>
      <c r="J5" s="318"/>
      <c r="K5" s="318"/>
      <c r="L5" s="318"/>
      <c r="M5" s="319"/>
      <c r="N5" s="319"/>
      <c r="O5" s="319"/>
    </row>
    <row r="6" spans="2:15" s="38" customFormat="1" ht="16.5" customHeight="1">
      <c r="B6" s="687" t="s">
        <v>848</v>
      </c>
      <c r="C6" s="688"/>
      <c r="D6" s="688"/>
      <c r="E6" s="320"/>
      <c r="F6" s="321">
        <v>60221</v>
      </c>
      <c r="G6" s="690">
        <v>39694</v>
      </c>
      <c r="H6" s="690"/>
      <c r="I6" s="322">
        <v>20527</v>
      </c>
      <c r="J6" s="322">
        <v>84380</v>
      </c>
      <c r="K6" s="322">
        <v>70641</v>
      </c>
      <c r="L6" s="322">
        <v>13739</v>
      </c>
      <c r="M6" s="690">
        <v>402751</v>
      </c>
      <c r="N6" s="690"/>
      <c r="O6" s="322">
        <v>426865</v>
      </c>
    </row>
    <row r="7" spans="2:15" s="38" customFormat="1" ht="16.5" customHeight="1">
      <c r="B7" s="689" t="s">
        <v>1175</v>
      </c>
      <c r="C7" s="688"/>
      <c r="D7" s="688"/>
      <c r="E7" s="320"/>
      <c r="F7" s="321">
        <v>65052</v>
      </c>
      <c r="G7" s="690">
        <v>42734</v>
      </c>
      <c r="H7" s="690"/>
      <c r="I7" s="322">
        <v>22318</v>
      </c>
      <c r="J7" s="322">
        <v>80835</v>
      </c>
      <c r="K7" s="322">
        <v>67768</v>
      </c>
      <c r="L7" s="322">
        <v>13067</v>
      </c>
      <c r="M7" s="690">
        <v>399931</v>
      </c>
      <c r="N7" s="690"/>
      <c r="O7" s="322">
        <v>415614</v>
      </c>
    </row>
    <row r="8" spans="2:15" s="38" customFormat="1" ht="16.5" customHeight="1">
      <c r="B8" s="687" t="s">
        <v>282</v>
      </c>
      <c r="C8" s="688"/>
      <c r="D8" s="688"/>
      <c r="E8" s="320"/>
      <c r="F8" s="321">
        <v>4831</v>
      </c>
      <c r="G8" s="691">
        <v>3040</v>
      </c>
      <c r="H8" s="691"/>
      <c r="I8" s="323">
        <v>1791</v>
      </c>
      <c r="J8" s="323">
        <v>-3545</v>
      </c>
      <c r="K8" s="323">
        <v>-2873</v>
      </c>
      <c r="L8" s="323">
        <v>-672</v>
      </c>
      <c r="M8" s="691">
        <v>-2820</v>
      </c>
      <c r="N8" s="691"/>
      <c r="O8" s="323">
        <v>-11251</v>
      </c>
    </row>
    <row r="9" spans="1:15" s="38" customFormat="1" ht="3.75" customHeight="1" thickBot="1">
      <c r="A9" s="310"/>
      <c r="B9" s="324"/>
      <c r="C9" s="324"/>
      <c r="D9" s="324"/>
      <c r="E9" s="325"/>
      <c r="F9" s="324"/>
      <c r="G9" s="324"/>
      <c r="H9" s="326"/>
      <c r="I9" s="326"/>
      <c r="J9" s="326"/>
      <c r="K9" s="326"/>
      <c r="L9" s="326"/>
      <c r="M9" s="326"/>
      <c r="N9" s="326"/>
      <c r="O9" s="326"/>
    </row>
    <row r="10" spans="1:15" s="38" customFormat="1" ht="15.75" customHeight="1">
      <c r="A10" s="255" t="s">
        <v>741</v>
      </c>
      <c r="C10" s="256"/>
      <c r="D10" s="256"/>
      <c r="E10" s="327"/>
      <c r="F10" s="256"/>
      <c r="G10" s="256"/>
      <c r="H10" s="322"/>
      <c r="I10" s="322"/>
      <c r="J10" s="322"/>
      <c r="K10" s="322"/>
      <c r="L10" s="322"/>
      <c r="M10" s="322"/>
      <c r="N10" s="322"/>
      <c r="O10" s="322"/>
    </row>
    <row r="11" spans="6:15" ht="6" customHeight="1">
      <c r="F11" s="3"/>
      <c r="G11" s="3"/>
      <c r="K11" s="2"/>
      <c r="L11" s="2"/>
      <c r="O11" s="2"/>
    </row>
    <row r="12" spans="6:14" s="103" customFormat="1" ht="13.5">
      <c r="F12" s="122"/>
      <c r="G12" s="122"/>
      <c r="H12" s="122"/>
      <c r="I12" s="122"/>
      <c r="J12" s="122"/>
      <c r="K12" s="123"/>
      <c r="L12" s="124"/>
      <c r="M12" s="122"/>
      <c r="N12" s="122"/>
    </row>
    <row r="13" spans="6:14" s="103" customFormat="1" ht="13.5">
      <c r="F13" s="122"/>
      <c r="G13" s="122"/>
      <c r="H13" s="122"/>
      <c r="I13" s="122"/>
      <c r="J13" s="122"/>
      <c r="K13" s="123"/>
      <c r="L13" s="124"/>
      <c r="M13" s="122"/>
      <c r="N13" s="122"/>
    </row>
    <row r="14" spans="6:14" s="103" customFormat="1" ht="13.5">
      <c r="F14" s="122"/>
      <c r="G14" s="122"/>
      <c r="H14" s="122"/>
      <c r="I14" s="122"/>
      <c r="J14" s="122"/>
      <c r="K14" s="123"/>
      <c r="L14" s="124"/>
      <c r="M14" s="122"/>
      <c r="N14" s="122"/>
    </row>
    <row r="15" spans="6:14" s="103" customFormat="1" ht="13.5">
      <c r="F15" s="122"/>
      <c r="G15" s="122"/>
      <c r="H15" s="122"/>
      <c r="I15" s="122"/>
      <c r="J15" s="122"/>
      <c r="K15" s="123"/>
      <c r="L15" s="124"/>
      <c r="M15" s="122"/>
      <c r="N15" s="122"/>
    </row>
    <row r="16" spans="6:14" s="103" customFormat="1" ht="13.5">
      <c r="F16" s="122"/>
      <c r="G16" s="122"/>
      <c r="H16" s="122"/>
      <c r="I16" s="122"/>
      <c r="J16" s="122"/>
      <c r="K16" s="123"/>
      <c r="L16" s="124"/>
      <c r="M16" s="122"/>
      <c r="N16" s="122"/>
    </row>
    <row r="17" spans="6:14" s="103" customFormat="1" ht="13.5">
      <c r="F17" s="122"/>
      <c r="G17" s="122"/>
      <c r="H17" s="122"/>
      <c r="I17" s="122"/>
      <c r="J17" s="122"/>
      <c r="K17" s="123"/>
      <c r="L17" s="124"/>
      <c r="M17" s="122"/>
      <c r="N17" s="122"/>
    </row>
    <row r="18" spans="6:14" s="103" customFormat="1" ht="13.5">
      <c r="F18" s="122"/>
      <c r="G18" s="122"/>
      <c r="H18" s="122"/>
      <c r="I18" s="122"/>
      <c r="J18" s="122"/>
      <c r="K18" s="123"/>
      <c r="L18" s="124"/>
      <c r="M18" s="122"/>
      <c r="N18" s="122"/>
    </row>
    <row r="19" spans="6:14" s="103" customFormat="1" ht="13.5">
      <c r="F19" s="122"/>
      <c r="G19" s="122"/>
      <c r="H19" s="122"/>
      <c r="I19" s="122"/>
      <c r="J19" s="122"/>
      <c r="K19" s="123"/>
      <c r="L19" s="124"/>
      <c r="M19" s="122"/>
      <c r="N19" s="122"/>
    </row>
    <row r="20" spans="6:14" s="103" customFormat="1" ht="13.5">
      <c r="F20" s="122"/>
      <c r="G20" s="122"/>
      <c r="H20" s="122"/>
      <c r="I20" s="122"/>
      <c r="J20" s="122"/>
      <c r="K20" s="123"/>
      <c r="L20" s="124"/>
      <c r="M20" s="122"/>
      <c r="N20" s="122"/>
    </row>
    <row r="21" spans="6:14" s="103" customFormat="1" ht="13.5">
      <c r="F21" s="122"/>
      <c r="G21" s="122"/>
      <c r="H21" s="122"/>
      <c r="I21" s="122"/>
      <c r="J21" s="122"/>
      <c r="K21" s="123"/>
      <c r="L21" s="124"/>
      <c r="M21" s="122"/>
      <c r="N21" s="122"/>
    </row>
    <row r="22" spans="6:14" s="103" customFormat="1" ht="13.5">
      <c r="F22" s="122"/>
      <c r="G22" s="122"/>
      <c r="H22" s="122"/>
      <c r="I22" s="122"/>
      <c r="J22" s="122"/>
      <c r="K22" s="123"/>
      <c r="L22" s="124"/>
      <c r="M22" s="122"/>
      <c r="N22" s="122"/>
    </row>
    <row r="23" spans="6:14" s="103" customFormat="1" ht="13.5">
      <c r="F23" s="122"/>
      <c r="G23" s="122"/>
      <c r="H23" s="122"/>
      <c r="I23" s="122"/>
      <c r="J23" s="122"/>
      <c r="K23" s="123"/>
      <c r="L23" s="124"/>
      <c r="M23" s="122"/>
      <c r="N23" s="122"/>
    </row>
    <row r="24" spans="6:14" s="103" customFormat="1" ht="13.5">
      <c r="F24" s="122"/>
      <c r="G24" s="122"/>
      <c r="H24" s="122"/>
      <c r="I24" s="122"/>
      <c r="J24" s="122"/>
      <c r="K24" s="123"/>
      <c r="L24" s="124"/>
      <c r="M24" s="122"/>
      <c r="N24" s="122"/>
    </row>
    <row r="25" spans="6:14" s="103" customFormat="1" ht="13.5">
      <c r="F25" s="122"/>
      <c r="G25" s="122"/>
      <c r="H25" s="122"/>
      <c r="I25" s="122"/>
      <c r="J25" s="122"/>
      <c r="K25" s="123"/>
      <c r="L25" s="124"/>
      <c r="M25" s="122"/>
      <c r="N25" s="122"/>
    </row>
    <row r="26" spans="6:14" s="103" customFormat="1" ht="13.5">
      <c r="F26" s="122"/>
      <c r="G26" s="122"/>
      <c r="H26" s="122"/>
      <c r="I26" s="122"/>
      <c r="J26" s="122"/>
      <c r="K26" s="123"/>
      <c r="L26" s="124"/>
      <c r="M26" s="122"/>
      <c r="N26" s="122"/>
    </row>
    <row r="27" spans="6:14" s="103" customFormat="1" ht="13.5">
      <c r="F27" s="122"/>
      <c r="G27" s="122"/>
      <c r="H27" s="122"/>
      <c r="I27" s="122"/>
      <c r="J27" s="122"/>
      <c r="K27" s="123"/>
      <c r="L27" s="124"/>
      <c r="M27" s="122"/>
      <c r="N27" s="122"/>
    </row>
    <row r="28" spans="6:14" s="103" customFormat="1" ht="13.5">
      <c r="F28" s="122"/>
      <c r="G28" s="122"/>
      <c r="H28" s="122"/>
      <c r="I28" s="122"/>
      <c r="J28" s="122"/>
      <c r="K28" s="123"/>
      <c r="L28" s="124"/>
      <c r="M28" s="122"/>
      <c r="N28" s="122"/>
    </row>
    <row r="29" spans="6:14" s="103" customFormat="1" ht="13.5">
      <c r="F29" s="122"/>
      <c r="G29" s="122"/>
      <c r="H29" s="122"/>
      <c r="I29" s="122"/>
      <c r="J29" s="122"/>
      <c r="K29" s="123"/>
      <c r="L29" s="124"/>
      <c r="M29" s="122"/>
      <c r="N29" s="122"/>
    </row>
    <row r="30" spans="6:14" s="103" customFormat="1" ht="13.5">
      <c r="F30" s="122"/>
      <c r="G30" s="122"/>
      <c r="H30" s="122"/>
      <c r="I30" s="122"/>
      <c r="J30" s="122"/>
      <c r="K30" s="123"/>
      <c r="L30" s="124"/>
      <c r="M30" s="122"/>
      <c r="N30" s="122"/>
    </row>
    <row r="31" spans="6:14" s="103" customFormat="1" ht="13.5">
      <c r="F31" s="122"/>
      <c r="G31" s="122"/>
      <c r="H31" s="122"/>
      <c r="I31" s="122"/>
      <c r="J31" s="122"/>
      <c r="K31" s="123"/>
      <c r="L31" s="124"/>
      <c r="M31" s="122"/>
      <c r="N31" s="122"/>
    </row>
    <row r="32" spans="6:14" s="103" customFormat="1" ht="13.5">
      <c r="F32" s="122"/>
      <c r="G32" s="122"/>
      <c r="H32" s="122"/>
      <c r="I32" s="122"/>
      <c r="J32" s="122"/>
      <c r="K32" s="123"/>
      <c r="L32" s="124"/>
      <c r="M32" s="122"/>
      <c r="N32" s="122"/>
    </row>
    <row r="33" spans="6:14" s="103" customFormat="1" ht="13.5">
      <c r="F33" s="122"/>
      <c r="G33" s="122"/>
      <c r="H33" s="122"/>
      <c r="I33" s="122"/>
      <c r="J33" s="122"/>
      <c r="K33" s="123"/>
      <c r="L33" s="124"/>
      <c r="M33" s="122"/>
      <c r="N33" s="122"/>
    </row>
    <row r="34" spans="6:14" s="103" customFormat="1" ht="13.5">
      <c r="F34" s="122"/>
      <c r="G34" s="122"/>
      <c r="H34" s="122"/>
      <c r="I34" s="122"/>
      <c r="J34" s="122"/>
      <c r="K34" s="123"/>
      <c r="L34" s="124"/>
      <c r="M34" s="122"/>
      <c r="N34" s="122"/>
    </row>
    <row r="35" spans="6:14" s="103" customFormat="1" ht="13.5">
      <c r="F35" s="122"/>
      <c r="G35" s="122"/>
      <c r="H35" s="122"/>
      <c r="I35" s="122"/>
      <c r="J35" s="122"/>
      <c r="K35" s="123"/>
      <c r="L35" s="124"/>
      <c r="M35" s="122"/>
      <c r="N35" s="122"/>
    </row>
    <row r="36" spans="6:14" s="103" customFormat="1" ht="13.5">
      <c r="F36" s="122"/>
      <c r="G36" s="122"/>
      <c r="H36" s="122"/>
      <c r="I36" s="122"/>
      <c r="J36" s="122"/>
      <c r="K36" s="123"/>
      <c r="L36" s="124"/>
      <c r="M36" s="122"/>
      <c r="N36" s="122"/>
    </row>
    <row r="37" spans="6:14" s="103" customFormat="1" ht="13.5">
      <c r="F37" s="122"/>
      <c r="G37" s="122"/>
      <c r="H37" s="122"/>
      <c r="I37" s="122"/>
      <c r="J37" s="122"/>
      <c r="K37" s="123"/>
      <c r="L37" s="124"/>
      <c r="M37" s="122"/>
      <c r="N37" s="122"/>
    </row>
    <row r="38" spans="6:14" s="103" customFormat="1" ht="13.5">
      <c r="F38" s="122"/>
      <c r="G38" s="122"/>
      <c r="H38" s="122"/>
      <c r="I38" s="122"/>
      <c r="J38" s="122"/>
      <c r="K38" s="123"/>
      <c r="L38" s="124"/>
      <c r="M38" s="122"/>
      <c r="N38" s="122"/>
    </row>
    <row r="39" spans="6:14" s="103" customFormat="1" ht="13.5">
      <c r="F39" s="122"/>
      <c r="G39" s="122"/>
      <c r="H39" s="122"/>
      <c r="I39" s="122"/>
      <c r="J39" s="122"/>
      <c r="K39" s="123"/>
      <c r="L39" s="124"/>
      <c r="M39" s="122"/>
      <c r="N39" s="122"/>
    </row>
    <row r="40" spans="6:14" s="103" customFormat="1" ht="13.5">
      <c r="F40" s="122"/>
      <c r="G40" s="122"/>
      <c r="H40" s="122"/>
      <c r="I40" s="122"/>
      <c r="J40" s="122"/>
      <c r="K40" s="123"/>
      <c r="L40" s="124"/>
      <c r="M40" s="122"/>
      <c r="N40" s="122"/>
    </row>
    <row r="41" spans="6:14" s="103" customFormat="1" ht="13.5">
      <c r="F41" s="122"/>
      <c r="G41" s="122"/>
      <c r="H41" s="122"/>
      <c r="I41" s="122"/>
      <c r="J41" s="122"/>
      <c r="K41" s="123"/>
      <c r="L41" s="124"/>
      <c r="M41" s="122"/>
      <c r="N41" s="122"/>
    </row>
    <row r="42" spans="6:14" s="103" customFormat="1" ht="13.5">
      <c r="F42" s="122"/>
      <c r="G42" s="122"/>
      <c r="H42" s="122"/>
      <c r="I42" s="122"/>
      <c r="J42" s="122"/>
      <c r="K42" s="123"/>
      <c r="L42" s="124"/>
      <c r="M42" s="122"/>
      <c r="N42" s="122"/>
    </row>
    <row r="43" spans="6:14" s="103" customFormat="1" ht="13.5">
      <c r="F43" s="122"/>
      <c r="G43" s="122"/>
      <c r="H43" s="122"/>
      <c r="I43" s="122"/>
      <c r="J43" s="122"/>
      <c r="K43" s="123"/>
      <c r="L43" s="124"/>
      <c r="M43" s="122"/>
      <c r="N43" s="122"/>
    </row>
    <row r="44" spans="6:14" s="103" customFormat="1" ht="13.5">
      <c r="F44" s="122"/>
      <c r="G44" s="122"/>
      <c r="H44" s="122"/>
      <c r="I44" s="122"/>
      <c r="J44" s="122"/>
      <c r="K44" s="123"/>
      <c r="L44" s="124"/>
      <c r="M44" s="122"/>
      <c r="N44" s="122"/>
    </row>
    <row r="45" spans="6:14" s="103" customFormat="1" ht="13.5">
      <c r="F45" s="122"/>
      <c r="G45" s="122"/>
      <c r="H45" s="122"/>
      <c r="I45" s="122"/>
      <c r="J45" s="122"/>
      <c r="K45" s="123"/>
      <c r="L45" s="124"/>
      <c r="M45" s="122"/>
      <c r="N45" s="122"/>
    </row>
    <row r="46" spans="6:14" s="103" customFormat="1" ht="13.5">
      <c r="F46" s="122"/>
      <c r="G46" s="122"/>
      <c r="H46" s="122"/>
      <c r="I46" s="122"/>
      <c r="J46" s="122"/>
      <c r="K46" s="123"/>
      <c r="L46" s="124"/>
      <c r="M46" s="122"/>
      <c r="N46" s="122"/>
    </row>
    <row r="47" spans="6:14" s="103" customFormat="1" ht="13.5">
      <c r="F47" s="122"/>
      <c r="G47" s="122"/>
      <c r="H47" s="122"/>
      <c r="I47" s="122"/>
      <c r="J47" s="122"/>
      <c r="K47" s="123"/>
      <c r="L47" s="124"/>
      <c r="M47" s="122"/>
      <c r="N47" s="122"/>
    </row>
    <row r="48" spans="6:14" s="103" customFormat="1" ht="13.5">
      <c r="F48" s="122"/>
      <c r="G48" s="122"/>
      <c r="H48" s="122"/>
      <c r="I48" s="122"/>
      <c r="J48" s="122"/>
      <c r="K48" s="123"/>
      <c r="L48" s="124"/>
      <c r="M48" s="122"/>
      <c r="N48" s="122"/>
    </row>
    <row r="49" spans="6:14" s="103" customFormat="1" ht="13.5">
      <c r="F49" s="122"/>
      <c r="G49" s="122"/>
      <c r="H49" s="122"/>
      <c r="I49" s="122"/>
      <c r="J49" s="122"/>
      <c r="K49" s="123"/>
      <c r="L49" s="124"/>
      <c r="M49" s="122"/>
      <c r="N49" s="122"/>
    </row>
    <row r="50" spans="6:14" s="103" customFormat="1" ht="13.5">
      <c r="F50" s="122"/>
      <c r="G50" s="122"/>
      <c r="H50" s="122"/>
      <c r="I50" s="122"/>
      <c r="J50" s="122"/>
      <c r="K50" s="123"/>
      <c r="L50" s="124"/>
      <c r="M50" s="122"/>
      <c r="N50" s="122"/>
    </row>
    <row r="51" spans="6:14" s="103" customFormat="1" ht="13.5">
      <c r="F51" s="122"/>
      <c r="G51" s="122"/>
      <c r="H51" s="122"/>
      <c r="I51" s="122"/>
      <c r="J51" s="122"/>
      <c r="K51" s="123"/>
      <c r="L51" s="124"/>
      <c r="M51" s="122"/>
      <c r="N51" s="122"/>
    </row>
    <row r="52" spans="6:14" s="103" customFormat="1" ht="13.5">
      <c r="F52" s="122"/>
      <c r="G52" s="122"/>
      <c r="H52" s="122"/>
      <c r="I52" s="122"/>
      <c r="J52" s="122"/>
      <c r="K52" s="123"/>
      <c r="L52" s="124"/>
      <c r="M52" s="122"/>
      <c r="N52" s="122"/>
    </row>
    <row r="53" spans="6:14" s="103" customFormat="1" ht="13.5">
      <c r="F53" s="122"/>
      <c r="G53" s="122"/>
      <c r="H53" s="122"/>
      <c r="I53" s="122"/>
      <c r="J53" s="122"/>
      <c r="K53" s="123"/>
      <c r="L53" s="124"/>
      <c r="M53" s="122"/>
      <c r="N53" s="122"/>
    </row>
    <row r="54" spans="6:14" s="103" customFormat="1" ht="13.5">
      <c r="F54" s="122"/>
      <c r="G54" s="122"/>
      <c r="H54" s="122"/>
      <c r="I54" s="122"/>
      <c r="J54" s="122"/>
      <c r="K54" s="123"/>
      <c r="L54" s="124"/>
      <c r="M54" s="122"/>
      <c r="N54" s="122"/>
    </row>
    <row r="55" spans="6:14" s="103" customFormat="1" ht="13.5">
      <c r="F55" s="122"/>
      <c r="G55" s="122"/>
      <c r="H55" s="122"/>
      <c r="I55" s="122"/>
      <c r="J55" s="122"/>
      <c r="K55" s="123"/>
      <c r="L55" s="124"/>
      <c r="M55" s="122"/>
      <c r="N55" s="122"/>
    </row>
    <row r="56" spans="6:14" s="103" customFormat="1" ht="13.5">
      <c r="F56" s="122"/>
      <c r="G56" s="122"/>
      <c r="H56" s="122"/>
      <c r="I56" s="122"/>
      <c r="J56" s="122"/>
      <c r="K56" s="123"/>
      <c r="L56" s="124"/>
      <c r="M56" s="122"/>
      <c r="N56" s="122"/>
    </row>
    <row r="57" spans="6:14" s="103" customFormat="1" ht="13.5">
      <c r="F57" s="122"/>
      <c r="G57" s="122"/>
      <c r="H57" s="122"/>
      <c r="I57" s="122"/>
      <c r="J57" s="122"/>
      <c r="K57" s="123"/>
      <c r="L57" s="124"/>
      <c r="M57" s="122"/>
      <c r="N57" s="122"/>
    </row>
    <row r="58" spans="6:14" s="103" customFormat="1" ht="13.5">
      <c r="F58" s="122"/>
      <c r="G58" s="122"/>
      <c r="H58" s="122"/>
      <c r="I58" s="122"/>
      <c r="J58" s="122"/>
      <c r="K58" s="123"/>
      <c r="L58" s="124"/>
      <c r="M58" s="122"/>
      <c r="N58" s="122"/>
    </row>
    <row r="59" spans="6:14" s="103" customFormat="1" ht="13.5">
      <c r="F59" s="122"/>
      <c r="G59" s="122"/>
      <c r="H59" s="122"/>
      <c r="I59" s="122"/>
      <c r="J59" s="122"/>
      <c r="K59" s="123"/>
      <c r="L59" s="124"/>
      <c r="M59" s="122"/>
      <c r="N59" s="122"/>
    </row>
    <row r="60" spans="6:14" s="103" customFormat="1" ht="13.5">
      <c r="F60" s="122"/>
      <c r="G60" s="122"/>
      <c r="H60" s="122"/>
      <c r="I60" s="122"/>
      <c r="J60" s="122"/>
      <c r="K60" s="123"/>
      <c r="L60" s="124"/>
      <c r="M60" s="122"/>
      <c r="N60" s="122"/>
    </row>
    <row r="61" spans="6:14" s="103" customFormat="1" ht="13.5">
      <c r="F61" s="122"/>
      <c r="G61" s="122"/>
      <c r="H61" s="122"/>
      <c r="I61" s="122"/>
      <c r="J61" s="122"/>
      <c r="K61" s="123"/>
      <c r="L61" s="124"/>
      <c r="M61" s="122"/>
      <c r="N61" s="122"/>
    </row>
    <row r="62" spans="6:14" s="103" customFormat="1" ht="13.5">
      <c r="F62" s="122"/>
      <c r="G62" s="122"/>
      <c r="H62" s="122"/>
      <c r="I62" s="122"/>
      <c r="J62" s="122"/>
      <c r="K62" s="123"/>
      <c r="L62" s="124"/>
      <c r="M62" s="122"/>
      <c r="N62" s="122"/>
    </row>
    <row r="63" spans="6:14" s="103" customFormat="1" ht="13.5">
      <c r="F63" s="122"/>
      <c r="G63" s="122"/>
      <c r="H63" s="122"/>
      <c r="I63" s="122"/>
      <c r="J63" s="122"/>
      <c r="K63" s="123"/>
      <c r="L63" s="124"/>
      <c r="M63" s="122"/>
      <c r="N63" s="122"/>
    </row>
    <row r="64" spans="6:14" s="103" customFormat="1" ht="13.5">
      <c r="F64" s="122"/>
      <c r="G64" s="122"/>
      <c r="H64" s="122"/>
      <c r="I64" s="122"/>
      <c r="J64" s="122"/>
      <c r="K64" s="123"/>
      <c r="L64" s="124"/>
      <c r="M64" s="122"/>
      <c r="N64" s="122"/>
    </row>
    <row r="65" spans="6:14" s="103" customFormat="1" ht="13.5">
      <c r="F65" s="122"/>
      <c r="G65" s="122"/>
      <c r="H65" s="122"/>
      <c r="I65" s="122"/>
      <c r="J65" s="122"/>
      <c r="K65" s="123"/>
      <c r="L65" s="124"/>
      <c r="M65" s="122"/>
      <c r="N65" s="122"/>
    </row>
    <row r="66" spans="6:14" s="103" customFormat="1" ht="13.5">
      <c r="F66" s="122"/>
      <c r="G66" s="122"/>
      <c r="H66" s="122"/>
      <c r="I66" s="122"/>
      <c r="J66" s="122"/>
      <c r="K66" s="123"/>
      <c r="L66" s="124"/>
      <c r="M66" s="122"/>
      <c r="N66" s="122"/>
    </row>
    <row r="67" spans="6:14" s="103" customFormat="1" ht="13.5">
      <c r="F67" s="122"/>
      <c r="G67" s="122"/>
      <c r="H67" s="122"/>
      <c r="I67" s="122"/>
      <c r="J67" s="122"/>
      <c r="K67" s="123"/>
      <c r="L67" s="124"/>
      <c r="M67" s="122"/>
      <c r="N67" s="122"/>
    </row>
    <row r="68" spans="6:14" s="103" customFormat="1" ht="13.5">
      <c r="F68" s="122"/>
      <c r="G68" s="122"/>
      <c r="H68" s="122"/>
      <c r="I68" s="122"/>
      <c r="J68" s="122"/>
      <c r="K68" s="123"/>
      <c r="L68" s="124"/>
      <c r="M68" s="122"/>
      <c r="N68" s="122"/>
    </row>
    <row r="69" spans="6:14" s="103" customFormat="1" ht="13.5">
      <c r="F69" s="122"/>
      <c r="G69" s="122"/>
      <c r="H69" s="122"/>
      <c r="I69" s="122"/>
      <c r="J69" s="122"/>
      <c r="K69" s="123"/>
      <c r="L69" s="124"/>
      <c r="M69" s="122"/>
      <c r="N69" s="122"/>
    </row>
    <row r="70" spans="6:14" s="103" customFormat="1" ht="13.5">
      <c r="F70" s="122"/>
      <c r="G70" s="122"/>
      <c r="H70" s="122"/>
      <c r="I70" s="122"/>
      <c r="J70" s="122"/>
      <c r="K70" s="123"/>
      <c r="L70" s="124"/>
      <c r="M70" s="122"/>
      <c r="N70" s="122"/>
    </row>
    <row r="71" spans="6:14" s="103" customFormat="1" ht="13.5">
      <c r="F71" s="122"/>
      <c r="G71" s="122"/>
      <c r="H71" s="122"/>
      <c r="I71" s="122"/>
      <c r="J71" s="122"/>
      <c r="K71" s="123"/>
      <c r="L71" s="124"/>
      <c r="M71" s="122"/>
      <c r="N71" s="122"/>
    </row>
    <row r="72" spans="6:14" s="103" customFormat="1" ht="13.5">
      <c r="F72" s="122"/>
      <c r="G72" s="122"/>
      <c r="H72" s="122"/>
      <c r="I72" s="122"/>
      <c r="J72" s="122"/>
      <c r="K72" s="123"/>
      <c r="L72" s="124"/>
      <c r="M72" s="122"/>
      <c r="N72" s="122"/>
    </row>
    <row r="73" spans="6:14" s="103" customFormat="1" ht="13.5">
      <c r="F73" s="122"/>
      <c r="G73" s="122"/>
      <c r="H73" s="122"/>
      <c r="I73" s="122"/>
      <c r="J73" s="122"/>
      <c r="K73" s="123"/>
      <c r="L73" s="124"/>
      <c r="M73" s="122"/>
      <c r="N73" s="122"/>
    </row>
    <row r="74" spans="6:14" s="103" customFormat="1" ht="13.5">
      <c r="F74" s="122"/>
      <c r="G74" s="122"/>
      <c r="H74" s="122"/>
      <c r="I74" s="122"/>
      <c r="J74" s="122"/>
      <c r="K74" s="123"/>
      <c r="L74" s="124"/>
      <c r="M74" s="122"/>
      <c r="N74" s="122"/>
    </row>
    <row r="75" spans="6:14" s="103" customFormat="1" ht="13.5">
      <c r="F75" s="122"/>
      <c r="G75" s="122"/>
      <c r="H75" s="122"/>
      <c r="I75" s="122"/>
      <c r="J75" s="122"/>
      <c r="K75" s="123"/>
      <c r="L75" s="124"/>
      <c r="M75" s="122"/>
      <c r="N75" s="122"/>
    </row>
    <row r="76" spans="6:14" s="103" customFormat="1" ht="13.5">
      <c r="F76" s="122"/>
      <c r="G76" s="122"/>
      <c r="H76" s="122"/>
      <c r="I76" s="122"/>
      <c r="J76" s="122"/>
      <c r="K76" s="123"/>
      <c r="L76" s="124"/>
      <c r="M76" s="122"/>
      <c r="N76" s="122"/>
    </row>
    <row r="77" spans="6:14" s="103" customFormat="1" ht="13.5">
      <c r="F77" s="122"/>
      <c r="G77" s="122"/>
      <c r="H77" s="122"/>
      <c r="I77" s="122"/>
      <c r="J77" s="122"/>
      <c r="K77" s="123"/>
      <c r="L77" s="124"/>
      <c r="M77" s="122"/>
      <c r="N77" s="122"/>
    </row>
    <row r="78" spans="6:14" s="103" customFormat="1" ht="13.5">
      <c r="F78" s="122"/>
      <c r="G78" s="122"/>
      <c r="H78" s="122"/>
      <c r="I78" s="122"/>
      <c r="J78" s="122"/>
      <c r="K78" s="123"/>
      <c r="L78" s="124"/>
      <c r="M78" s="122"/>
      <c r="N78" s="122"/>
    </row>
    <row r="79" spans="6:14" s="103" customFormat="1" ht="13.5">
      <c r="F79" s="122"/>
      <c r="G79" s="122"/>
      <c r="H79" s="122"/>
      <c r="I79" s="122"/>
      <c r="J79" s="122"/>
      <c r="K79" s="123"/>
      <c r="L79" s="124"/>
      <c r="M79" s="122"/>
      <c r="N79" s="122"/>
    </row>
    <row r="80" spans="6:14" s="103" customFormat="1" ht="13.5">
      <c r="F80" s="122"/>
      <c r="G80" s="122"/>
      <c r="H80" s="122"/>
      <c r="I80" s="122"/>
      <c r="J80" s="122"/>
      <c r="K80" s="123"/>
      <c r="L80" s="124"/>
      <c r="M80" s="122"/>
      <c r="N80" s="122"/>
    </row>
    <row r="81" spans="6:14" s="103" customFormat="1" ht="13.5">
      <c r="F81" s="122"/>
      <c r="G81" s="122"/>
      <c r="H81" s="122"/>
      <c r="I81" s="122"/>
      <c r="J81" s="122"/>
      <c r="K81" s="123"/>
      <c r="L81" s="124"/>
      <c r="M81" s="122"/>
      <c r="N81" s="122"/>
    </row>
    <row r="82" spans="6:14" s="103" customFormat="1" ht="13.5">
      <c r="F82" s="122"/>
      <c r="G82" s="122"/>
      <c r="H82" s="122"/>
      <c r="I82" s="122"/>
      <c r="J82" s="122"/>
      <c r="K82" s="123"/>
      <c r="L82" s="124"/>
      <c r="M82" s="122"/>
      <c r="N82" s="122"/>
    </row>
    <row r="83" spans="6:14" s="103" customFormat="1" ht="13.5">
      <c r="F83" s="122"/>
      <c r="G83" s="122"/>
      <c r="H83" s="122"/>
      <c r="I83" s="122"/>
      <c r="J83" s="122"/>
      <c r="K83" s="123"/>
      <c r="L83" s="124"/>
      <c r="M83" s="122"/>
      <c r="N83" s="122"/>
    </row>
    <row r="84" spans="6:14" s="103" customFormat="1" ht="13.5">
      <c r="F84" s="122"/>
      <c r="G84" s="122"/>
      <c r="H84" s="122"/>
      <c r="I84" s="122"/>
      <c r="J84" s="122"/>
      <c r="K84" s="123"/>
      <c r="L84" s="124"/>
      <c r="M84" s="122"/>
      <c r="N84" s="122"/>
    </row>
    <row r="85" spans="6:14" s="103" customFormat="1" ht="13.5">
      <c r="F85" s="122"/>
      <c r="G85" s="122"/>
      <c r="H85" s="122"/>
      <c r="I85" s="122"/>
      <c r="J85" s="122"/>
      <c r="K85" s="123"/>
      <c r="L85" s="124"/>
      <c r="M85" s="122"/>
      <c r="N85" s="122"/>
    </row>
    <row r="86" spans="6:14" s="103" customFormat="1" ht="13.5">
      <c r="F86" s="122"/>
      <c r="G86" s="122"/>
      <c r="H86" s="122"/>
      <c r="I86" s="122"/>
      <c r="J86" s="122"/>
      <c r="K86" s="123"/>
      <c r="L86" s="124"/>
      <c r="M86" s="122"/>
      <c r="N86" s="122"/>
    </row>
    <row r="87" spans="6:14" s="103" customFormat="1" ht="13.5">
      <c r="F87" s="122"/>
      <c r="G87" s="122"/>
      <c r="H87" s="122"/>
      <c r="I87" s="122"/>
      <c r="J87" s="122"/>
      <c r="K87" s="123"/>
      <c r="L87" s="124"/>
      <c r="M87" s="122"/>
      <c r="N87" s="122"/>
    </row>
    <row r="88" spans="6:14" s="103" customFormat="1" ht="13.5">
      <c r="F88" s="122"/>
      <c r="G88" s="122"/>
      <c r="H88" s="122"/>
      <c r="I88" s="122"/>
      <c r="J88" s="122"/>
      <c r="K88" s="123"/>
      <c r="L88" s="124"/>
      <c r="M88" s="122"/>
      <c r="N88" s="122"/>
    </row>
    <row r="89" spans="6:14" s="103" customFormat="1" ht="13.5">
      <c r="F89" s="122"/>
      <c r="G89" s="122"/>
      <c r="H89" s="122"/>
      <c r="I89" s="122"/>
      <c r="J89" s="122"/>
      <c r="K89" s="123"/>
      <c r="L89" s="124"/>
      <c r="M89" s="122"/>
      <c r="N89" s="122"/>
    </row>
    <row r="90" spans="6:14" s="103" customFormat="1" ht="13.5">
      <c r="F90" s="122"/>
      <c r="G90" s="122"/>
      <c r="H90" s="122"/>
      <c r="I90" s="122"/>
      <c r="J90" s="122"/>
      <c r="K90" s="123"/>
      <c r="L90" s="124"/>
      <c r="M90" s="122"/>
      <c r="N90" s="122"/>
    </row>
  </sheetData>
  <mergeCells count="18">
    <mergeCell ref="A1:O1"/>
    <mergeCell ref="E4:F4"/>
    <mergeCell ref="E3:I3"/>
    <mergeCell ref="J3:L3"/>
    <mergeCell ref="B3:D4"/>
    <mergeCell ref="O3:O4"/>
    <mergeCell ref="M3:N4"/>
    <mergeCell ref="G4:H4"/>
    <mergeCell ref="M2:O2"/>
    <mergeCell ref="B6:D6"/>
    <mergeCell ref="B7:D7"/>
    <mergeCell ref="B8:D8"/>
    <mergeCell ref="M6:N6"/>
    <mergeCell ref="M7:N7"/>
    <mergeCell ref="M8:N8"/>
    <mergeCell ref="G6:H6"/>
    <mergeCell ref="G7:H7"/>
    <mergeCell ref="G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/>
  <dimension ref="A1:M17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24" customWidth="1"/>
    <col min="2" max="2" width="1.875" style="24" customWidth="1"/>
    <col min="3" max="3" width="11.00390625" style="24" customWidth="1"/>
    <col min="4" max="4" width="0.6171875" style="24" customWidth="1"/>
    <col min="5" max="8" width="12.625" style="15" customWidth="1"/>
    <col min="9" max="9" width="10.50390625" style="112" customWidth="1"/>
    <col min="10" max="10" width="9.375" style="113" customWidth="1"/>
    <col min="11" max="11" width="12.125" style="15" customWidth="1"/>
    <col min="12" max="16384" width="9.00390625" style="24" customWidth="1"/>
  </cols>
  <sheetData>
    <row r="1" spans="1:11" ht="19.5" customHeight="1">
      <c r="A1" s="501" t="s">
        <v>873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s="28" customFormat="1" ht="6" customHeight="1" thickBot="1">
      <c r="A2" s="32"/>
      <c r="B2" s="32"/>
      <c r="C2" s="32"/>
      <c r="D2" s="32"/>
      <c r="E2" s="71"/>
      <c r="F2" s="71"/>
      <c r="G2" s="71"/>
      <c r="H2" s="71"/>
      <c r="I2" s="33"/>
      <c r="J2" s="104"/>
      <c r="K2" s="71"/>
    </row>
    <row r="3" spans="1:11" s="125" customFormat="1" ht="16.5" customHeight="1">
      <c r="A3" s="541"/>
      <c r="B3" s="541" t="s">
        <v>156</v>
      </c>
      <c r="C3" s="541"/>
      <c r="D3" s="554"/>
      <c r="E3" s="466" t="s">
        <v>157</v>
      </c>
      <c r="F3" s="466"/>
      <c r="G3" s="466"/>
      <c r="H3" s="116"/>
      <c r="I3" s="704" t="s">
        <v>853</v>
      </c>
      <c r="J3" s="705"/>
      <c r="K3" s="488" t="s">
        <v>701</v>
      </c>
    </row>
    <row r="4" spans="1:11" s="125" customFormat="1" ht="16.5" customHeight="1">
      <c r="A4" s="541"/>
      <c r="B4" s="541"/>
      <c r="C4" s="541"/>
      <c r="D4" s="554"/>
      <c r="E4" s="708" t="s">
        <v>685</v>
      </c>
      <c r="F4" s="681"/>
      <c r="G4" s="439"/>
      <c r="H4" s="387" t="s">
        <v>577</v>
      </c>
      <c r="I4" s="706"/>
      <c r="J4" s="707"/>
      <c r="K4" s="488"/>
    </row>
    <row r="5" spans="1:11" s="125" customFormat="1" ht="16.5" customHeight="1">
      <c r="A5" s="556"/>
      <c r="B5" s="556"/>
      <c r="C5" s="556"/>
      <c r="D5" s="438"/>
      <c r="E5" s="118" t="s">
        <v>695</v>
      </c>
      <c r="F5" s="118" t="s">
        <v>868</v>
      </c>
      <c r="G5" s="118" t="s">
        <v>869</v>
      </c>
      <c r="H5" s="284" t="s">
        <v>857</v>
      </c>
      <c r="I5" s="385" t="s">
        <v>867</v>
      </c>
      <c r="J5" s="386" t="s">
        <v>866</v>
      </c>
      <c r="K5" s="449"/>
    </row>
    <row r="6" spans="1:11" ht="6" customHeight="1">
      <c r="A6" s="16"/>
      <c r="B6" s="16"/>
      <c r="C6" s="16"/>
      <c r="D6" s="14"/>
      <c r="E6" s="84"/>
      <c r="F6" s="84"/>
      <c r="G6" s="84"/>
      <c r="H6" s="84"/>
      <c r="I6" s="105"/>
      <c r="J6" s="106"/>
      <c r="K6" s="384"/>
    </row>
    <row r="7" spans="1:11" ht="18" customHeight="1">
      <c r="A7" s="16"/>
      <c r="B7" s="703" t="s">
        <v>158</v>
      </c>
      <c r="C7" s="703"/>
      <c r="D7" s="14"/>
      <c r="E7" s="84">
        <f>+E9+E33</f>
        <v>2107226</v>
      </c>
      <c r="F7" s="84">
        <f>+F9+F33</f>
        <v>1020570</v>
      </c>
      <c r="G7" s="84">
        <f>+G9+G33</f>
        <v>1086656</v>
      </c>
      <c r="H7" s="84">
        <v>2109740</v>
      </c>
      <c r="I7" s="105">
        <v>-2514</v>
      </c>
      <c r="J7" s="113">
        <v>-0.1</v>
      </c>
      <c r="K7" s="384">
        <v>713452</v>
      </c>
    </row>
    <row r="8" spans="1:11" ht="6" customHeight="1">
      <c r="A8" s="16"/>
      <c r="B8" s="16"/>
      <c r="C8" s="16"/>
      <c r="D8" s="14"/>
      <c r="E8" s="84"/>
      <c r="F8" s="84"/>
      <c r="G8" s="84"/>
      <c r="H8" s="84"/>
      <c r="K8" s="384"/>
    </row>
    <row r="9" spans="1:11" ht="18" customHeight="1">
      <c r="A9" s="16"/>
      <c r="B9" s="703" t="s">
        <v>159</v>
      </c>
      <c r="C9" s="703"/>
      <c r="D9" s="14"/>
      <c r="E9" s="84">
        <f>SUM(F9:G9)</f>
        <v>1741003</v>
      </c>
      <c r="F9" s="84">
        <f>SUM(F11:F31)</f>
        <v>842352</v>
      </c>
      <c r="G9" s="84">
        <f>SUM(G11:G31)</f>
        <v>898651</v>
      </c>
      <c r="H9" s="84">
        <v>1741260</v>
      </c>
      <c r="I9" s="105">
        <v>-257</v>
      </c>
      <c r="J9" s="113">
        <v>0</v>
      </c>
      <c r="K9" s="384">
        <f>SUM(K11:K31)</f>
        <v>597132</v>
      </c>
    </row>
    <row r="10" spans="1:12" ht="6" customHeight="1">
      <c r="A10" s="16"/>
      <c r="B10" s="16"/>
      <c r="C10" s="16"/>
      <c r="D10" s="14"/>
      <c r="E10" s="53" t="s">
        <v>854</v>
      </c>
      <c r="F10" s="53"/>
      <c r="G10" s="53"/>
      <c r="H10" s="84"/>
      <c r="I10" s="107"/>
      <c r="K10" s="235"/>
      <c r="L10" s="54"/>
    </row>
    <row r="11" spans="1:13" s="54" customFormat="1" ht="16.5" customHeight="1">
      <c r="A11" s="68"/>
      <c r="B11" s="68"/>
      <c r="C11" s="72" t="s">
        <v>25</v>
      </c>
      <c r="D11" s="51"/>
      <c r="E11" s="53">
        <v>399931</v>
      </c>
      <c r="F11" s="53">
        <v>189633</v>
      </c>
      <c r="G11" s="53">
        <v>210298</v>
      </c>
      <c r="H11" s="53">
        <v>402751</v>
      </c>
      <c r="I11" s="107">
        <v>-2820</v>
      </c>
      <c r="J11" s="108">
        <v>-0.7</v>
      </c>
      <c r="K11" s="53">
        <v>149098</v>
      </c>
      <c r="M11" s="226"/>
    </row>
    <row r="12" spans="1:11" s="54" customFormat="1" ht="16.5" customHeight="1">
      <c r="A12" s="68"/>
      <c r="B12" s="68"/>
      <c r="C12" s="72" t="s">
        <v>815</v>
      </c>
      <c r="D12" s="51"/>
      <c r="E12" s="53">
        <v>151030</v>
      </c>
      <c r="F12" s="53">
        <v>73398</v>
      </c>
      <c r="G12" s="53">
        <v>77632</v>
      </c>
      <c r="H12" s="53">
        <v>150246</v>
      </c>
      <c r="I12" s="107">
        <v>784</v>
      </c>
      <c r="J12" s="108">
        <v>0.5</v>
      </c>
      <c r="K12" s="53">
        <v>53296</v>
      </c>
    </row>
    <row r="13" spans="1:11" s="54" customFormat="1" ht="16.5" customHeight="1">
      <c r="A13" s="68"/>
      <c r="B13" s="68"/>
      <c r="C13" s="72" t="s">
        <v>816</v>
      </c>
      <c r="D13" s="51"/>
      <c r="E13" s="53">
        <v>96231</v>
      </c>
      <c r="F13" s="53">
        <v>46285</v>
      </c>
      <c r="G13" s="53">
        <v>49946</v>
      </c>
      <c r="H13" s="53">
        <v>97023</v>
      </c>
      <c r="I13" s="107">
        <v>-792</v>
      </c>
      <c r="J13" s="108">
        <v>-0.8</v>
      </c>
      <c r="K13" s="53">
        <v>32174</v>
      </c>
    </row>
    <row r="14" spans="1:11" s="54" customFormat="1" ht="16.5" customHeight="1">
      <c r="A14" s="68"/>
      <c r="B14" s="68"/>
      <c r="C14" s="72" t="s">
        <v>817</v>
      </c>
      <c r="D14" s="51"/>
      <c r="E14" s="53">
        <v>103821</v>
      </c>
      <c r="F14" s="53">
        <v>50283</v>
      </c>
      <c r="G14" s="53">
        <v>53538</v>
      </c>
      <c r="H14" s="53">
        <v>104135</v>
      </c>
      <c r="I14" s="107">
        <v>-314</v>
      </c>
      <c r="J14" s="108">
        <v>-0.3</v>
      </c>
      <c r="K14" s="53">
        <v>35317</v>
      </c>
    </row>
    <row r="15" spans="1:11" s="54" customFormat="1" ht="16.5" customHeight="1">
      <c r="A15" s="68"/>
      <c r="B15" s="68"/>
      <c r="C15" s="72" t="s">
        <v>818</v>
      </c>
      <c r="D15" s="51"/>
      <c r="E15" s="53">
        <v>92597</v>
      </c>
      <c r="F15" s="53">
        <v>45128</v>
      </c>
      <c r="G15" s="53">
        <v>47469</v>
      </c>
      <c r="H15" s="53">
        <v>92061</v>
      </c>
      <c r="I15" s="107">
        <v>536</v>
      </c>
      <c r="J15" s="108">
        <v>0.6</v>
      </c>
      <c r="K15" s="53">
        <v>31227</v>
      </c>
    </row>
    <row r="16" spans="1:11" s="54" customFormat="1" ht="16.5" customHeight="1">
      <c r="A16" s="68"/>
      <c r="B16" s="68"/>
      <c r="C16" s="72" t="s">
        <v>819</v>
      </c>
      <c r="D16" s="51"/>
      <c r="E16" s="53">
        <v>84080</v>
      </c>
      <c r="F16" s="53">
        <v>40694</v>
      </c>
      <c r="G16" s="53">
        <v>43386</v>
      </c>
      <c r="H16" s="53">
        <v>85004</v>
      </c>
      <c r="I16" s="107">
        <v>-924</v>
      </c>
      <c r="J16" s="108">
        <v>-1.1</v>
      </c>
      <c r="K16" s="53">
        <v>27522</v>
      </c>
    </row>
    <row r="17" spans="1:11" s="54" customFormat="1" ht="16.5" customHeight="1">
      <c r="A17" s="68"/>
      <c r="B17" s="68"/>
      <c r="C17" s="72" t="s">
        <v>820</v>
      </c>
      <c r="D17" s="51"/>
      <c r="E17" s="53">
        <v>23390</v>
      </c>
      <c r="F17" s="53">
        <v>11285</v>
      </c>
      <c r="G17" s="53">
        <v>12105</v>
      </c>
      <c r="H17" s="53">
        <v>24662</v>
      </c>
      <c r="I17" s="107">
        <v>-1272</v>
      </c>
      <c r="J17" s="108">
        <v>-5.2</v>
      </c>
      <c r="K17" s="53">
        <v>7508</v>
      </c>
    </row>
    <row r="18" spans="1:11" s="54" customFormat="1" ht="16.5" customHeight="1">
      <c r="A18" s="68"/>
      <c r="B18" s="68"/>
      <c r="C18" s="72" t="s">
        <v>821</v>
      </c>
      <c r="D18" s="51"/>
      <c r="E18" s="53">
        <v>42065</v>
      </c>
      <c r="F18" s="53">
        <v>20293</v>
      </c>
      <c r="G18" s="53">
        <v>21772</v>
      </c>
      <c r="H18" s="53">
        <v>42298</v>
      </c>
      <c r="I18" s="107">
        <v>-233</v>
      </c>
      <c r="J18" s="108">
        <v>-0.6</v>
      </c>
      <c r="K18" s="53">
        <v>13703</v>
      </c>
    </row>
    <row r="19" spans="1:11" s="54" customFormat="1" ht="16.5" customHeight="1">
      <c r="A19" s="68"/>
      <c r="B19" s="68"/>
      <c r="C19" s="72" t="s">
        <v>822</v>
      </c>
      <c r="D19" s="51"/>
      <c r="E19" s="53">
        <v>66730</v>
      </c>
      <c r="F19" s="53">
        <v>32585</v>
      </c>
      <c r="G19" s="53">
        <v>34145</v>
      </c>
      <c r="H19" s="53">
        <v>64713</v>
      </c>
      <c r="I19" s="107">
        <v>2017</v>
      </c>
      <c r="J19" s="108">
        <v>3.1</v>
      </c>
      <c r="K19" s="53">
        <v>21730</v>
      </c>
    </row>
    <row r="20" spans="1:11" s="54" customFormat="1" ht="16.5" customHeight="1">
      <c r="A20" s="68"/>
      <c r="B20" s="68"/>
      <c r="C20" s="72" t="s">
        <v>823</v>
      </c>
      <c r="D20" s="51"/>
      <c r="E20" s="53">
        <v>55761</v>
      </c>
      <c r="F20" s="53">
        <v>26966</v>
      </c>
      <c r="G20" s="53">
        <v>28795</v>
      </c>
      <c r="H20" s="53">
        <v>57274</v>
      </c>
      <c r="I20" s="107">
        <v>-1513</v>
      </c>
      <c r="J20" s="108">
        <v>-2.6</v>
      </c>
      <c r="K20" s="53">
        <v>18136</v>
      </c>
    </row>
    <row r="21" spans="1:11" s="54" customFormat="1" ht="16.5" customHeight="1">
      <c r="A21" s="68"/>
      <c r="B21" s="68"/>
      <c r="C21" s="72" t="s">
        <v>824</v>
      </c>
      <c r="D21" s="51"/>
      <c r="E21" s="53">
        <v>52133</v>
      </c>
      <c r="F21" s="53">
        <v>25924</v>
      </c>
      <c r="G21" s="53">
        <v>26209</v>
      </c>
      <c r="H21" s="53">
        <v>50063</v>
      </c>
      <c r="I21" s="107">
        <v>2070</v>
      </c>
      <c r="J21" s="108">
        <v>4.1</v>
      </c>
      <c r="K21" s="53">
        <v>18129</v>
      </c>
    </row>
    <row r="22" spans="1:11" s="54" customFormat="1" ht="16.5" customHeight="1">
      <c r="A22" s="68"/>
      <c r="B22" s="68"/>
      <c r="C22" s="72" t="s">
        <v>825</v>
      </c>
      <c r="D22" s="51"/>
      <c r="E22" s="53">
        <v>62102</v>
      </c>
      <c r="F22" s="53">
        <v>29959</v>
      </c>
      <c r="G22" s="53">
        <v>32143</v>
      </c>
      <c r="H22" s="53">
        <v>63283</v>
      </c>
      <c r="I22" s="107">
        <v>-1181</v>
      </c>
      <c r="J22" s="108">
        <v>-1.9</v>
      </c>
      <c r="K22" s="53">
        <v>20284</v>
      </c>
    </row>
    <row r="23" spans="1:11" s="54" customFormat="1" ht="16.5" customHeight="1">
      <c r="A23" s="68"/>
      <c r="B23" s="68"/>
      <c r="C23" s="72" t="s">
        <v>826</v>
      </c>
      <c r="D23" s="51"/>
      <c r="E23" s="53">
        <v>144174</v>
      </c>
      <c r="F23" s="53">
        <v>70696</v>
      </c>
      <c r="G23" s="53">
        <v>73478</v>
      </c>
      <c r="H23" s="53">
        <v>141765</v>
      </c>
      <c r="I23" s="107">
        <v>2409</v>
      </c>
      <c r="J23" s="108">
        <v>1.7</v>
      </c>
      <c r="K23" s="53">
        <v>49081</v>
      </c>
    </row>
    <row r="24" spans="1:11" s="54" customFormat="1" ht="16.5" customHeight="1">
      <c r="A24" s="68"/>
      <c r="B24" s="68"/>
      <c r="C24" s="72" t="s">
        <v>827</v>
      </c>
      <c r="D24" s="51"/>
      <c r="E24" s="53">
        <v>97686</v>
      </c>
      <c r="F24" s="53">
        <v>48331</v>
      </c>
      <c r="G24" s="53">
        <v>49355</v>
      </c>
      <c r="H24" s="53">
        <v>93463</v>
      </c>
      <c r="I24" s="107">
        <v>4223</v>
      </c>
      <c r="J24" s="108">
        <v>4.5</v>
      </c>
      <c r="K24" s="53">
        <v>33500</v>
      </c>
    </row>
    <row r="25" spans="1:11" s="54" customFormat="1" ht="16.5" customHeight="1">
      <c r="A25" s="68"/>
      <c r="B25" s="68"/>
      <c r="C25" s="72" t="s">
        <v>828</v>
      </c>
      <c r="D25" s="51"/>
      <c r="E25" s="53">
        <v>30316</v>
      </c>
      <c r="F25" s="53">
        <v>14600</v>
      </c>
      <c r="G25" s="53">
        <v>15716</v>
      </c>
      <c r="H25" s="53">
        <v>30951</v>
      </c>
      <c r="I25" s="107">
        <v>-635</v>
      </c>
      <c r="J25" s="108">
        <v>-2.1</v>
      </c>
      <c r="K25" s="53">
        <v>9470</v>
      </c>
    </row>
    <row r="26" spans="1:11" s="54" customFormat="1" ht="16.5" customHeight="1">
      <c r="A26" s="68"/>
      <c r="B26" s="68"/>
      <c r="C26" s="72" t="s">
        <v>829</v>
      </c>
      <c r="D26" s="51"/>
      <c r="E26" s="53">
        <v>50009</v>
      </c>
      <c r="F26" s="53">
        <v>24954</v>
      </c>
      <c r="G26" s="53">
        <v>25055</v>
      </c>
      <c r="H26" s="53">
        <v>46564</v>
      </c>
      <c r="I26" s="107">
        <v>3445</v>
      </c>
      <c r="J26" s="108">
        <v>7.4</v>
      </c>
      <c r="K26" s="53">
        <v>18226</v>
      </c>
    </row>
    <row r="27" spans="1:11" s="54" customFormat="1" ht="16.5" customHeight="1">
      <c r="A27" s="68"/>
      <c r="B27" s="68"/>
      <c r="C27" s="72" t="s">
        <v>830</v>
      </c>
      <c r="D27" s="51"/>
      <c r="E27" s="53">
        <v>28902</v>
      </c>
      <c r="F27" s="53">
        <v>13978</v>
      </c>
      <c r="G27" s="53">
        <v>14924</v>
      </c>
      <c r="H27" s="53">
        <v>30421</v>
      </c>
      <c r="I27" s="107">
        <v>-1519</v>
      </c>
      <c r="J27" s="108">
        <v>-5</v>
      </c>
      <c r="K27" s="53">
        <v>9196</v>
      </c>
    </row>
    <row r="28" spans="1:11" s="54" customFormat="1" ht="16.5" customHeight="1">
      <c r="A28" s="68"/>
      <c r="B28" s="68"/>
      <c r="C28" s="72" t="s">
        <v>831</v>
      </c>
      <c r="D28" s="51"/>
      <c r="E28" s="53">
        <v>34603</v>
      </c>
      <c r="F28" s="53">
        <v>16682</v>
      </c>
      <c r="G28" s="53">
        <v>17921</v>
      </c>
      <c r="H28" s="53">
        <v>33900</v>
      </c>
      <c r="I28" s="107">
        <v>703</v>
      </c>
      <c r="J28" s="108">
        <v>2.1</v>
      </c>
      <c r="K28" s="53">
        <v>10561</v>
      </c>
    </row>
    <row r="29" spans="1:11" s="54" customFormat="1" ht="16.5" customHeight="1">
      <c r="A29" s="68"/>
      <c r="B29" s="68"/>
      <c r="C29" s="72" t="s">
        <v>832</v>
      </c>
      <c r="D29" s="51"/>
      <c r="E29" s="53">
        <v>47495</v>
      </c>
      <c r="F29" s="53">
        <v>23121</v>
      </c>
      <c r="G29" s="53">
        <v>24374</v>
      </c>
      <c r="H29" s="53">
        <v>49377</v>
      </c>
      <c r="I29" s="107">
        <v>-1882</v>
      </c>
      <c r="J29" s="108">
        <v>-3.8</v>
      </c>
      <c r="K29" s="53">
        <v>14862</v>
      </c>
    </row>
    <row r="30" spans="1:11" s="54" customFormat="1" ht="16.5" customHeight="1">
      <c r="A30" s="68"/>
      <c r="B30" s="68"/>
      <c r="C30" s="72" t="s">
        <v>833</v>
      </c>
      <c r="D30" s="51"/>
      <c r="E30" s="53">
        <v>38494</v>
      </c>
      <c r="F30" s="53">
        <v>18352</v>
      </c>
      <c r="G30" s="53">
        <v>20142</v>
      </c>
      <c r="H30" s="53">
        <v>40102</v>
      </c>
      <c r="I30" s="107">
        <v>-1608</v>
      </c>
      <c r="J30" s="108">
        <v>-4</v>
      </c>
      <c r="K30" s="53">
        <v>12797</v>
      </c>
    </row>
    <row r="31" spans="1:11" s="54" customFormat="1" ht="16.5" customHeight="1">
      <c r="A31" s="68"/>
      <c r="B31" s="68"/>
      <c r="C31" s="72" t="s">
        <v>834</v>
      </c>
      <c r="D31" s="51"/>
      <c r="E31" s="53">
        <v>39453</v>
      </c>
      <c r="F31" s="53">
        <v>19205</v>
      </c>
      <c r="G31" s="53">
        <v>20248</v>
      </c>
      <c r="H31" s="53">
        <v>41204</v>
      </c>
      <c r="I31" s="107">
        <v>-1751</v>
      </c>
      <c r="J31" s="108">
        <v>-4.2</v>
      </c>
      <c r="K31" s="53">
        <v>11315</v>
      </c>
    </row>
    <row r="32" spans="1:12" ht="6" customHeight="1">
      <c r="A32" s="16"/>
      <c r="B32" s="16"/>
      <c r="C32" s="16"/>
      <c r="D32" s="14"/>
      <c r="E32" s="53" t="s">
        <v>854</v>
      </c>
      <c r="F32" s="53"/>
      <c r="G32" s="53"/>
      <c r="H32" s="53"/>
      <c r="I32" s="107"/>
      <c r="K32" s="53"/>
      <c r="L32" s="54"/>
    </row>
    <row r="33" spans="1:11" ht="18.75" customHeight="1">
      <c r="A33" s="16"/>
      <c r="B33" s="703" t="s">
        <v>160</v>
      </c>
      <c r="C33" s="703"/>
      <c r="D33" s="14"/>
      <c r="E33" s="84">
        <f>SUM(F33:G33)</f>
        <v>366223</v>
      </c>
      <c r="F33" s="84">
        <f>SUM(F35:F44)</f>
        <v>178218</v>
      </c>
      <c r="G33" s="84">
        <f>SUM(G35:G44)</f>
        <v>188005</v>
      </c>
      <c r="H33" s="84">
        <v>368480</v>
      </c>
      <c r="I33" s="105">
        <f>SUM(I35:I44)</f>
        <v>-2257</v>
      </c>
      <c r="J33" s="336">
        <v>-0.6</v>
      </c>
      <c r="K33" s="84">
        <f>SUM(K35:K44)</f>
        <v>116320</v>
      </c>
    </row>
    <row r="34" spans="1:12" ht="6" customHeight="1">
      <c r="A34" s="16"/>
      <c r="B34" s="16"/>
      <c r="C34" s="16"/>
      <c r="D34" s="14"/>
      <c r="E34" s="53"/>
      <c r="F34" s="53"/>
      <c r="G34" s="53"/>
      <c r="H34" s="53"/>
      <c r="I34" s="107"/>
      <c r="K34" s="53"/>
      <c r="L34" s="54"/>
    </row>
    <row r="35" spans="1:11" s="54" customFormat="1" ht="16.5" customHeight="1">
      <c r="A35" s="68"/>
      <c r="B35" s="68"/>
      <c r="C35" s="72" t="s">
        <v>835</v>
      </c>
      <c r="D35" s="51"/>
      <c r="E35" s="53">
        <v>58908</v>
      </c>
      <c r="F35" s="53">
        <v>28305</v>
      </c>
      <c r="G35" s="53">
        <v>30603</v>
      </c>
      <c r="H35" s="53">
        <v>56790</v>
      </c>
      <c r="I35" s="107">
        <v>2118</v>
      </c>
      <c r="J35" s="108">
        <v>3.7</v>
      </c>
      <c r="K35" s="53">
        <v>20687</v>
      </c>
    </row>
    <row r="36" spans="1:11" s="54" customFormat="1" ht="16.5" customHeight="1">
      <c r="A36" s="68"/>
      <c r="B36" s="68"/>
      <c r="C36" s="72" t="s">
        <v>836</v>
      </c>
      <c r="D36" s="51"/>
      <c r="E36" s="53">
        <v>38973</v>
      </c>
      <c r="F36" s="53">
        <v>18857</v>
      </c>
      <c r="G36" s="53">
        <v>20116</v>
      </c>
      <c r="H36" s="53">
        <v>40177</v>
      </c>
      <c r="I36" s="107">
        <v>-1204</v>
      </c>
      <c r="J36" s="108">
        <v>-3</v>
      </c>
      <c r="K36" s="53">
        <v>11276</v>
      </c>
    </row>
    <row r="37" spans="1:11" s="54" customFormat="1" ht="16.5" customHeight="1">
      <c r="A37" s="68"/>
      <c r="B37" s="68"/>
      <c r="C37" s="72" t="s">
        <v>837</v>
      </c>
      <c r="D37" s="51"/>
      <c r="E37" s="53">
        <v>37513</v>
      </c>
      <c r="F37" s="53">
        <v>18256</v>
      </c>
      <c r="G37" s="53">
        <v>19257</v>
      </c>
      <c r="H37" s="53">
        <v>38045</v>
      </c>
      <c r="I37" s="107">
        <v>-532</v>
      </c>
      <c r="J37" s="108">
        <v>-1.4</v>
      </c>
      <c r="K37" s="53">
        <v>11788</v>
      </c>
    </row>
    <row r="38" spans="1:11" s="54" customFormat="1" ht="16.5" customHeight="1">
      <c r="A38" s="68"/>
      <c r="B38" s="68"/>
      <c r="C38" s="72" t="s">
        <v>838</v>
      </c>
      <c r="D38" s="51"/>
      <c r="E38" s="53">
        <v>50129</v>
      </c>
      <c r="F38" s="53">
        <v>24761</v>
      </c>
      <c r="G38" s="53">
        <v>25368</v>
      </c>
      <c r="H38" s="53">
        <v>49636</v>
      </c>
      <c r="I38" s="107">
        <v>493</v>
      </c>
      <c r="J38" s="108">
        <v>1</v>
      </c>
      <c r="K38" s="53">
        <v>15418</v>
      </c>
    </row>
    <row r="39" spans="1:11" s="54" customFormat="1" ht="16.5" customHeight="1">
      <c r="A39" s="68"/>
      <c r="B39" s="68"/>
      <c r="C39" s="72" t="s">
        <v>839</v>
      </c>
      <c r="D39" s="51"/>
      <c r="E39" s="53">
        <v>74539</v>
      </c>
      <c r="F39" s="53">
        <v>36186</v>
      </c>
      <c r="G39" s="53">
        <v>38353</v>
      </c>
      <c r="H39" s="53">
        <v>74344</v>
      </c>
      <c r="I39" s="107">
        <v>195</v>
      </c>
      <c r="J39" s="108">
        <v>0.3</v>
      </c>
      <c r="K39" s="53">
        <v>22489</v>
      </c>
    </row>
    <row r="40" spans="1:11" s="54" customFormat="1" ht="16.5" customHeight="1">
      <c r="A40" s="68"/>
      <c r="B40" s="68"/>
      <c r="C40" s="72" t="s">
        <v>840</v>
      </c>
      <c r="D40" s="51"/>
      <c r="E40" s="53">
        <v>17547</v>
      </c>
      <c r="F40" s="53">
        <v>8433</v>
      </c>
      <c r="G40" s="53">
        <v>9114</v>
      </c>
      <c r="H40" s="53">
        <v>17250</v>
      </c>
      <c r="I40" s="107">
        <v>297</v>
      </c>
      <c r="J40" s="108">
        <v>1.7</v>
      </c>
      <c r="K40" s="53">
        <v>6374</v>
      </c>
    </row>
    <row r="41" spans="1:11" s="54" customFormat="1" ht="16.5" customHeight="1">
      <c r="A41" s="68"/>
      <c r="B41" s="68"/>
      <c r="C41" s="72" t="s">
        <v>841</v>
      </c>
      <c r="D41" s="51"/>
      <c r="E41" s="53">
        <v>56304</v>
      </c>
      <c r="F41" s="53">
        <v>27513</v>
      </c>
      <c r="G41" s="53">
        <v>28791</v>
      </c>
      <c r="H41" s="53">
        <v>58829</v>
      </c>
      <c r="I41" s="107">
        <v>-2525</v>
      </c>
      <c r="J41" s="108">
        <v>-4.3</v>
      </c>
      <c r="K41" s="53">
        <v>17747</v>
      </c>
    </row>
    <row r="42" spans="1:11" s="54" customFormat="1" ht="16.5" customHeight="1">
      <c r="A42" s="68"/>
      <c r="B42" s="68"/>
      <c r="C42" s="72" t="s">
        <v>842</v>
      </c>
      <c r="D42" s="51"/>
      <c r="E42" s="53">
        <v>19272</v>
      </c>
      <c r="F42" s="53">
        <v>9500</v>
      </c>
      <c r="G42" s="53">
        <v>9772</v>
      </c>
      <c r="H42" s="53">
        <v>19653</v>
      </c>
      <c r="I42" s="107">
        <v>-381</v>
      </c>
      <c r="J42" s="108">
        <v>-1.9</v>
      </c>
      <c r="K42" s="53">
        <v>6007</v>
      </c>
    </row>
    <row r="43" spans="1:11" s="54" customFormat="1" ht="16.5" customHeight="1">
      <c r="A43" s="68"/>
      <c r="B43" s="68"/>
      <c r="C43" s="72" t="s">
        <v>843</v>
      </c>
      <c r="D43" s="51"/>
      <c r="E43" s="53">
        <v>11055</v>
      </c>
      <c r="F43" s="53">
        <v>5359</v>
      </c>
      <c r="G43" s="53">
        <v>5696</v>
      </c>
      <c r="H43" s="53">
        <v>11605</v>
      </c>
      <c r="I43" s="107">
        <v>-550</v>
      </c>
      <c r="J43" s="108">
        <v>-4.7</v>
      </c>
      <c r="K43" s="53">
        <v>3751</v>
      </c>
    </row>
    <row r="44" spans="1:11" s="54" customFormat="1" ht="16.5" customHeight="1">
      <c r="A44" s="68"/>
      <c r="B44" s="68"/>
      <c r="C44" s="72" t="s">
        <v>844</v>
      </c>
      <c r="D44" s="51"/>
      <c r="E44" s="53">
        <v>1983</v>
      </c>
      <c r="F44" s="53">
        <v>1048</v>
      </c>
      <c r="G44" s="53">
        <v>935</v>
      </c>
      <c r="H44" s="53">
        <v>2151</v>
      </c>
      <c r="I44" s="107">
        <v>-168</v>
      </c>
      <c r="J44" s="108">
        <v>-7.8</v>
      </c>
      <c r="K44" s="53">
        <v>783</v>
      </c>
    </row>
    <row r="45" spans="1:11" s="54" customFormat="1" ht="5.25" customHeight="1" thickBot="1">
      <c r="A45" s="61"/>
      <c r="B45" s="61"/>
      <c r="C45" s="61"/>
      <c r="D45" s="59"/>
      <c r="E45" s="60" t="s">
        <v>855</v>
      </c>
      <c r="F45" s="60" t="s">
        <v>855</v>
      </c>
      <c r="G45" s="60" t="s">
        <v>855</v>
      </c>
      <c r="H45" s="133"/>
      <c r="I45" s="109" t="s">
        <v>855</v>
      </c>
      <c r="J45" s="110"/>
      <c r="K45" s="60" t="s">
        <v>855</v>
      </c>
    </row>
    <row r="46" spans="1:11" s="54" customFormat="1" ht="16.5" customHeight="1">
      <c r="A46" s="337" t="s">
        <v>871</v>
      </c>
      <c r="C46" s="68"/>
      <c r="E46" s="52"/>
      <c r="F46" s="52"/>
      <c r="G46" s="52"/>
      <c r="H46" s="53"/>
      <c r="I46" s="111"/>
      <c r="J46" s="108"/>
      <c r="K46" s="52"/>
    </row>
    <row r="47" spans="1:11" s="54" customFormat="1" ht="16.5" customHeight="1">
      <c r="A47" s="54" t="s">
        <v>1181</v>
      </c>
      <c r="D47" s="338"/>
      <c r="E47" s="338"/>
      <c r="F47" s="338"/>
      <c r="G47" s="338"/>
      <c r="H47" s="53"/>
      <c r="I47" s="111"/>
      <c r="J47" s="108"/>
      <c r="K47" s="338"/>
    </row>
    <row r="48" spans="1:11" s="54" customFormat="1" ht="15.75" customHeight="1">
      <c r="A48" s="68"/>
      <c r="C48" s="388" t="s">
        <v>856</v>
      </c>
      <c r="D48" s="338"/>
      <c r="E48" s="338"/>
      <c r="F48" s="338"/>
      <c r="G48" s="338"/>
      <c r="H48" s="53"/>
      <c r="I48" s="111"/>
      <c r="J48" s="108"/>
      <c r="K48" s="338"/>
    </row>
    <row r="49" spans="1:12" ht="15.75" customHeight="1">
      <c r="A49" s="16"/>
      <c r="C49" s="16"/>
      <c r="E49" s="52"/>
      <c r="F49" s="52"/>
      <c r="G49" s="52"/>
      <c r="H49" s="40"/>
      <c r="I49" s="111"/>
      <c r="J49" s="108"/>
      <c r="K49" s="52"/>
      <c r="L49" s="54"/>
    </row>
    <row r="50" spans="1:12" ht="15.75" customHeight="1">
      <c r="A50" s="16"/>
      <c r="C50" s="16"/>
      <c r="E50" s="52"/>
      <c r="F50" s="52"/>
      <c r="G50" s="52"/>
      <c r="H50" s="52"/>
      <c r="I50" s="111"/>
      <c r="J50" s="108"/>
      <c r="K50" s="52"/>
      <c r="L50" s="54"/>
    </row>
    <row r="51" spans="1:12" ht="15.75" customHeight="1">
      <c r="A51" s="16"/>
      <c r="C51" s="16"/>
      <c r="E51" s="52"/>
      <c r="F51" s="52"/>
      <c r="G51" s="52"/>
      <c r="H51" s="338"/>
      <c r="I51" s="111"/>
      <c r="J51" s="108"/>
      <c r="K51" s="52"/>
      <c r="L51" s="54"/>
    </row>
    <row r="52" spans="1:12" ht="15.75" customHeight="1">
      <c r="A52" s="16"/>
      <c r="C52" s="16"/>
      <c r="E52" s="52"/>
      <c r="F52" s="52"/>
      <c r="G52" s="52"/>
      <c r="H52" s="338"/>
      <c r="I52" s="111"/>
      <c r="J52" s="108"/>
      <c r="K52" s="52"/>
      <c r="L52" s="54"/>
    </row>
    <row r="53" spans="1:12" ht="15.75" customHeight="1">
      <c r="A53" s="16"/>
      <c r="C53" s="16"/>
      <c r="E53" s="52"/>
      <c r="F53" s="52"/>
      <c r="G53" s="52"/>
      <c r="H53" s="52"/>
      <c r="I53" s="111"/>
      <c r="J53" s="108"/>
      <c r="K53" s="52"/>
      <c r="L53" s="54"/>
    </row>
    <row r="54" spans="1:12" ht="15.75" customHeight="1">
      <c r="A54" s="16"/>
      <c r="C54" s="16"/>
      <c r="E54" s="52"/>
      <c r="F54" s="52"/>
      <c r="G54" s="52"/>
      <c r="H54" s="52"/>
      <c r="I54" s="111"/>
      <c r="J54" s="108"/>
      <c r="K54" s="52"/>
      <c r="L54" s="54"/>
    </row>
    <row r="55" spans="1:12" ht="15.75" customHeight="1">
      <c r="A55" s="16"/>
      <c r="C55" s="16"/>
      <c r="E55" s="52"/>
      <c r="F55" s="52"/>
      <c r="G55" s="52"/>
      <c r="H55" s="52"/>
      <c r="I55" s="111"/>
      <c r="J55" s="108"/>
      <c r="K55" s="52"/>
      <c r="L55" s="54"/>
    </row>
    <row r="56" spans="1:12" ht="15.75" customHeight="1">
      <c r="A56" s="16"/>
      <c r="C56" s="16"/>
      <c r="E56" s="52"/>
      <c r="F56" s="52"/>
      <c r="G56" s="52"/>
      <c r="H56" s="52"/>
      <c r="I56" s="111"/>
      <c r="J56" s="108"/>
      <c r="K56" s="52"/>
      <c r="L56" s="54"/>
    </row>
    <row r="57" spans="1:12" ht="15.75" customHeight="1">
      <c r="A57" s="16"/>
      <c r="C57" s="16"/>
      <c r="E57" s="52"/>
      <c r="F57" s="52"/>
      <c r="G57" s="52"/>
      <c r="H57" s="52"/>
      <c r="I57" s="111"/>
      <c r="J57" s="108"/>
      <c r="K57" s="52"/>
      <c r="L57" s="54"/>
    </row>
    <row r="58" spans="1:12" ht="15.75" customHeight="1">
      <c r="A58" s="16"/>
      <c r="C58" s="16"/>
      <c r="E58" s="52"/>
      <c r="F58" s="52"/>
      <c r="G58" s="52"/>
      <c r="H58" s="52"/>
      <c r="I58" s="111"/>
      <c r="J58" s="108"/>
      <c r="K58" s="52"/>
      <c r="L58" s="54"/>
    </row>
    <row r="59" spans="5:12" ht="15.75" customHeight="1">
      <c r="E59" s="52"/>
      <c r="F59" s="52"/>
      <c r="G59" s="52"/>
      <c r="H59" s="52"/>
      <c r="I59" s="111"/>
      <c r="J59" s="108"/>
      <c r="K59" s="52"/>
      <c r="L59" s="54"/>
    </row>
    <row r="60" spans="5:12" ht="15.75" customHeight="1">
      <c r="E60" s="52"/>
      <c r="F60" s="52"/>
      <c r="G60" s="52"/>
      <c r="H60" s="52"/>
      <c r="I60" s="111"/>
      <c r="J60" s="108"/>
      <c r="K60" s="52"/>
      <c r="L60" s="54"/>
    </row>
    <row r="61" spans="5:12" ht="15.75" customHeight="1">
      <c r="E61" s="52"/>
      <c r="F61" s="52"/>
      <c r="G61" s="52"/>
      <c r="H61" s="52"/>
      <c r="I61" s="111"/>
      <c r="J61" s="108"/>
      <c r="K61" s="52"/>
      <c r="L61" s="54"/>
    </row>
    <row r="62" spans="5:12" ht="15.75" customHeight="1">
      <c r="E62" s="52"/>
      <c r="F62" s="52"/>
      <c r="G62" s="52"/>
      <c r="H62" s="52"/>
      <c r="I62" s="111"/>
      <c r="J62" s="108"/>
      <c r="K62" s="52"/>
      <c r="L62" s="54"/>
    </row>
    <row r="63" spans="5:12" ht="15.75" customHeight="1">
      <c r="E63" s="52"/>
      <c r="F63" s="52"/>
      <c r="G63" s="52"/>
      <c r="H63" s="52"/>
      <c r="I63" s="111"/>
      <c r="J63" s="108"/>
      <c r="K63" s="52"/>
      <c r="L63" s="54"/>
    </row>
    <row r="64" spans="5:12" ht="15.75" customHeight="1">
      <c r="E64" s="52"/>
      <c r="F64" s="52"/>
      <c r="G64" s="52"/>
      <c r="H64" s="52"/>
      <c r="I64" s="111"/>
      <c r="J64" s="108"/>
      <c r="K64" s="52"/>
      <c r="L64" s="54"/>
    </row>
    <row r="65" spans="5:12" ht="15.75" customHeight="1">
      <c r="E65" s="52"/>
      <c r="F65" s="52"/>
      <c r="G65" s="52"/>
      <c r="H65" s="52"/>
      <c r="I65" s="111"/>
      <c r="J65" s="108"/>
      <c r="K65" s="52"/>
      <c r="L65" s="54"/>
    </row>
    <row r="66" spans="5:12" ht="15.75" customHeight="1">
      <c r="E66" s="52"/>
      <c r="F66" s="52"/>
      <c r="G66" s="52"/>
      <c r="H66" s="52"/>
      <c r="I66" s="111"/>
      <c r="J66" s="108"/>
      <c r="K66" s="52"/>
      <c r="L66" s="54"/>
    </row>
    <row r="67" spans="5:12" ht="15.75" customHeight="1">
      <c r="E67" s="52"/>
      <c r="F67" s="52"/>
      <c r="G67" s="52"/>
      <c r="H67" s="52"/>
      <c r="I67" s="111"/>
      <c r="J67" s="108"/>
      <c r="K67" s="52"/>
      <c r="L67" s="54"/>
    </row>
    <row r="68" spans="5:12" ht="15.75" customHeight="1">
      <c r="E68" s="52"/>
      <c r="F68" s="52"/>
      <c r="G68" s="52"/>
      <c r="H68" s="52"/>
      <c r="I68" s="111"/>
      <c r="J68" s="108"/>
      <c r="K68" s="52"/>
      <c r="L68" s="54"/>
    </row>
    <row r="69" spans="5:12" ht="15.75" customHeight="1">
      <c r="E69" s="52"/>
      <c r="F69" s="52"/>
      <c r="G69" s="52"/>
      <c r="H69" s="52"/>
      <c r="I69" s="111"/>
      <c r="J69" s="108"/>
      <c r="K69" s="52"/>
      <c r="L69" s="54"/>
    </row>
    <row r="70" spans="5:12" ht="15.75" customHeight="1">
      <c r="E70" s="52"/>
      <c r="F70" s="52"/>
      <c r="G70" s="52"/>
      <c r="H70" s="52"/>
      <c r="I70" s="111"/>
      <c r="J70" s="108"/>
      <c r="K70" s="52"/>
      <c r="L70" s="54"/>
    </row>
    <row r="71" spans="5:12" ht="15.75" customHeight="1">
      <c r="E71" s="52"/>
      <c r="F71" s="52"/>
      <c r="G71" s="52"/>
      <c r="H71" s="52"/>
      <c r="I71" s="111"/>
      <c r="J71" s="108"/>
      <c r="K71" s="52"/>
      <c r="L71" s="54"/>
    </row>
    <row r="72" spans="5:12" ht="15.75" customHeight="1">
      <c r="E72" s="52"/>
      <c r="F72" s="52"/>
      <c r="G72" s="52"/>
      <c r="H72" s="52"/>
      <c r="I72" s="111"/>
      <c r="J72" s="108"/>
      <c r="K72" s="52"/>
      <c r="L72" s="54"/>
    </row>
    <row r="73" spans="5:12" ht="15.75" customHeight="1">
      <c r="E73" s="52"/>
      <c r="F73" s="52"/>
      <c r="G73" s="52"/>
      <c r="H73" s="52"/>
      <c r="I73" s="111"/>
      <c r="J73" s="108"/>
      <c r="K73" s="52"/>
      <c r="L73" s="54"/>
    </row>
    <row r="74" spans="5:12" ht="15.75" customHeight="1">
      <c r="E74" s="52"/>
      <c r="F74" s="52"/>
      <c r="G74" s="52"/>
      <c r="H74" s="52"/>
      <c r="I74" s="111"/>
      <c r="J74" s="108"/>
      <c r="K74" s="52"/>
      <c r="L74" s="54"/>
    </row>
    <row r="75" spans="5:12" ht="15.75" customHeight="1">
      <c r="E75" s="52"/>
      <c r="F75" s="52"/>
      <c r="G75" s="52"/>
      <c r="H75" s="52"/>
      <c r="I75" s="111"/>
      <c r="J75" s="108"/>
      <c r="K75" s="52"/>
      <c r="L75" s="54"/>
    </row>
    <row r="76" spans="5:12" ht="15.75" customHeight="1">
      <c r="E76" s="52"/>
      <c r="F76" s="52"/>
      <c r="G76" s="52"/>
      <c r="H76" s="52"/>
      <c r="I76" s="111"/>
      <c r="J76" s="108"/>
      <c r="K76" s="52"/>
      <c r="L76" s="54"/>
    </row>
    <row r="77" spans="5:12" ht="15.75" customHeight="1">
      <c r="E77" s="52"/>
      <c r="F77" s="52"/>
      <c r="G77" s="52"/>
      <c r="H77" s="52"/>
      <c r="I77" s="111"/>
      <c r="J77" s="108"/>
      <c r="K77" s="52"/>
      <c r="L77" s="54"/>
    </row>
    <row r="78" spans="5:12" ht="15.75" customHeight="1">
      <c r="E78" s="52"/>
      <c r="F78" s="52"/>
      <c r="G78" s="52"/>
      <c r="H78" s="52"/>
      <c r="I78" s="111"/>
      <c r="J78" s="108"/>
      <c r="K78" s="52"/>
      <c r="L78" s="54"/>
    </row>
    <row r="79" spans="5:12" ht="15.75" customHeight="1">
      <c r="E79" s="52"/>
      <c r="F79" s="52"/>
      <c r="G79" s="52"/>
      <c r="H79" s="52"/>
      <c r="I79" s="111"/>
      <c r="J79" s="108"/>
      <c r="K79" s="52"/>
      <c r="L79" s="54"/>
    </row>
    <row r="80" spans="5:12" ht="15.75" customHeight="1">
      <c r="E80" s="52"/>
      <c r="F80" s="52"/>
      <c r="G80" s="52"/>
      <c r="H80" s="52"/>
      <c r="I80" s="111"/>
      <c r="J80" s="108"/>
      <c r="K80" s="52"/>
      <c r="L80" s="54"/>
    </row>
    <row r="81" spans="5:12" ht="15.75" customHeight="1">
      <c r="E81" s="52"/>
      <c r="F81" s="52"/>
      <c r="G81" s="52"/>
      <c r="H81" s="52"/>
      <c r="I81" s="111"/>
      <c r="J81" s="108"/>
      <c r="K81" s="52"/>
      <c r="L81" s="54"/>
    </row>
    <row r="82" spans="5:12" ht="15.75" customHeight="1">
      <c r="E82" s="52"/>
      <c r="F82" s="52"/>
      <c r="G82" s="52"/>
      <c r="H82" s="52"/>
      <c r="I82" s="111"/>
      <c r="J82" s="108"/>
      <c r="K82" s="52"/>
      <c r="L82" s="54"/>
    </row>
    <row r="83" spans="5:12" ht="15.75" customHeight="1">
      <c r="E83" s="52"/>
      <c r="F83" s="52"/>
      <c r="G83" s="52"/>
      <c r="H83" s="52"/>
      <c r="I83" s="111"/>
      <c r="J83" s="108"/>
      <c r="K83" s="52"/>
      <c r="L83" s="54"/>
    </row>
    <row r="84" spans="5:12" ht="15.75" customHeight="1">
      <c r="E84" s="52"/>
      <c r="F84" s="52"/>
      <c r="G84" s="52"/>
      <c r="H84" s="52"/>
      <c r="I84" s="111"/>
      <c r="J84" s="108"/>
      <c r="K84" s="52"/>
      <c r="L84" s="54"/>
    </row>
    <row r="85" spans="5:12" ht="15.75" customHeight="1">
      <c r="E85" s="52"/>
      <c r="F85" s="52"/>
      <c r="G85" s="52"/>
      <c r="H85" s="52"/>
      <c r="I85" s="111"/>
      <c r="J85" s="108"/>
      <c r="K85" s="52"/>
      <c r="L85" s="54"/>
    </row>
    <row r="86" spans="5:12" ht="15.75" customHeight="1">
      <c r="E86" s="52"/>
      <c r="F86" s="52"/>
      <c r="G86" s="52"/>
      <c r="H86" s="52"/>
      <c r="I86" s="111"/>
      <c r="J86" s="108"/>
      <c r="K86" s="52"/>
      <c r="L86" s="54"/>
    </row>
    <row r="87" spans="5:12" ht="15.75" customHeight="1">
      <c r="E87" s="52"/>
      <c r="F87" s="52"/>
      <c r="G87" s="52"/>
      <c r="H87" s="52"/>
      <c r="I87" s="111"/>
      <c r="J87" s="108"/>
      <c r="K87" s="52"/>
      <c r="L87" s="54"/>
    </row>
    <row r="88" spans="5:12" ht="15.75" customHeight="1">
      <c r="E88" s="52"/>
      <c r="F88" s="52"/>
      <c r="G88" s="52"/>
      <c r="H88" s="52"/>
      <c r="I88" s="111"/>
      <c r="J88" s="108"/>
      <c r="K88" s="52"/>
      <c r="L88" s="54"/>
    </row>
    <row r="89" spans="5:12" ht="15.75" customHeight="1">
      <c r="E89" s="52"/>
      <c r="F89" s="52"/>
      <c r="G89" s="52"/>
      <c r="H89" s="52"/>
      <c r="I89" s="111"/>
      <c r="J89" s="108"/>
      <c r="K89" s="52"/>
      <c r="L89" s="54"/>
    </row>
    <row r="90" spans="5:12" ht="15.75" customHeight="1">
      <c r="E90" s="52"/>
      <c r="F90" s="52"/>
      <c r="G90" s="52"/>
      <c r="H90" s="52"/>
      <c r="I90" s="111"/>
      <c r="J90" s="108"/>
      <c r="K90" s="52"/>
      <c r="L90" s="54"/>
    </row>
    <row r="91" spans="5:12" ht="15.75" customHeight="1">
      <c r="E91" s="52"/>
      <c r="F91" s="52"/>
      <c r="G91" s="52"/>
      <c r="H91" s="52"/>
      <c r="I91" s="111"/>
      <c r="J91" s="108"/>
      <c r="K91" s="52"/>
      <c r="L91" s="54"/>
    </row>
    <row r="92" spans="5:12" ht="15.75" customHeight="1">
      <c r="E92" s="52"/>
      <c r="F92" s="52"/>
      <c r="G92" s="52"/>
      <c r="H92" s="52"/>
      <c r="I92" s="111"/>
      <c r="J92" s="108"/>
      <c r="K92" s="52"/>
      <c r="L92" s="54"/>
    </row>
    <row r="93" spans="5:12" ht="15.75" customHeight="1">
      <c r="E93" s="52"/>
      <c r="F93" s="52"/>
      <c r="G93" s="52"/>
      <c r="H93" s="52"/>
      <c r="I93" s="111"/>
      <c r="J93" s="108"/>
      <c r="K93" s="52"/>
      <c r="L93" s="54"/>
    </row>
    <row r="94" spans="5:12" ht="15.75" customHeight="1">
      <c r="E94" s="52"/>
      <c r="F94" s="52"/>
      <c r="G94" s="52"/>
      <c r="H94" s="52"/>
      <c r="I94" s="111"/>
      <c r="J94" s="108"/>
      <c r="K94" s="52"/>
      <c r="L94" s="54"/>
    </row>
    <row r="95" spans="5:12" ht="15.75" customHeight="1">
      <c r="E95" s="52"/>
      <c r="F95" s="52"/>
      <c r="G95" s="52"/>
      <c r="H95" s="52"/>
      <c r="I95" s="111"/>
      <c r="J95" s="108"/>
      <c r="K95" s="52"/>
      <c r="L95" s="54"/>
    </row>
    <row r="96" spans="5:12" ht="15.75" customHeight="1">
      <c r="E96" s="52"/>
      <c r="F96" s="52"/>
      <c r="G96" s="52"/>
      <c r="H96" s="52"/>
      <c r="I96" s="111"/>
      <c r="J96" s="108"/>
      <c r="K96" s="52"/>
      <c r="L96" s="54"/>
    </row>
    <row r="97" spans="5:12" ht="15.75" customHeight="1">
      <c r="E97" s="52"/>
      <c r="F97" s="52"/>
      <c r="G97" s="52"/>
      <c r="H97" s="52"/>
      <c r="I97" s="111"/>
      <c r="J97" s="108"/>
      <c r="K97" s="52"/>
      <c r="L97" s="54"/>
    </row>
    <row r="98" spans="5:12" ht="15.75" customHeight="1">
      <c r="E98" s="52"/>
      <c r="F98" s="52"/>
      <c r="G98" s="52"/>
      <c r="H98" s="52"/>
      <c r="I98" s="111"/>
      <c r="J98" s="108"/>
      <c r="K98" s="52"/>
      <c r="L98" s="54"/>
    </row>
    <row r="99" spans="5:12" ht="15.75" customHeight="1">
      <c r="E99" s="52"/>
      <c r="F99" s="52"/>
      <c r="G99" s="52"/>
      <c r="H99" s="52"/>
      <c r="I99" s="111"/>
      <c r="J99" s="108"/>
      <c r="K99" s="52"/>
      <c r="L99" s="54"/>
    </row>
    <row r="100" spans="5:12" ht="15.75" customHeight="1">
      <c r="E100" s="52"/>
      <c r="F100" s="52"/>
      <c r="G100" s="52"/>
      <c r="H100" s="52"/>
      <c r="I100" s="111"/>
      <c r="J100" s="108"/>
      <c r="K100" s="52"/>
      <c r="L100" s="54"/>
    </row>
    <row r="101" spans="5:12" ht="15.75" customHeight="1">
      <c r="E101" s="52"/>
      <c r="F101" s="52"/>
      <c r="G101" s="52"/>
      <c r="H101" s="52"/>
      <c r="I101" s="111"/>
      <c r="J101" s="108"/>
      <c r="K101" s="52"/>
      <c r="L101" s="54"/>
    </row>
    <row r="102" spans="5:12" ht="15.75" customHeight="1">
      <c r="E102" s="52"/>
      <c r="F102" s="52"/>
      <c r="G102" s="52"/>
      <c r="H102" s="52"/>
      <c r="I102" s="111"/>
      <c r="J102" s="108"/>
      <c r="K102" s="52"/>
      <c r="L102" s="54"/>
    </row>
    <row r="103" spans="5:12" ht="15.75" customHeight="1">
      <c r="E103" s="52"/>
      <c r="F103" s="52"/>
      <c r="G103" s="52"/>
      <c r="H103" s="52"/>
      <c r="I103" s="111"/>
      <c r="J103" s="108"/>
      <c r="K103" s="52"/>
      <c r="L103" s="54"/>
    </row>
    <row r="104" spans="5:12" ht="15.75" customHeight="1">
      <c r="E104" s="52"/>
      <c r="F104" s="52"/>
      <c r="G104" s="52"/>
      <c r="H104" s="52"/>
      <c r="I104" s="111"/>
      <c r="J104" s="108"/>
      <c r="K104" s="52"/>
      <c r="L104" s="54"/>
    </row>
    <row r="105" spans="5:12" ht="15.75" customHeight="1">
      <c r="E105" s="52"/>
      <c r="F105" s="52"/>
      <c r="G105" s="52"/>
      <c r="H105" s="52"/>
      <c r="I105" s="111"/>
      <c r="J105" s="108"/>
      <c r="K105" s="52"/>
      <c r="L105" s="54"/>
    </row>
    <row r="106" spans="5:12" ht="15.75" customHeight="1">
      <c r="E106" s="52"/>
      <c r="F106" s="52"/>
      <c r="G106" s="52"/>
      <c r="H106" s="52"/>
      <c r="I106" s="111"/>
      <c r="J106" s="108"/>
      <c r="K106" s="52"/>
      <c r="L106" s="54"/>
    </row>
    <row r="107" spans="5:12" ht="15.75" customHeight="1">
      <c r="E107" s="52"/>
      <c r="F107" s="52"/>
      <c r="G107" s="52"/>
      <c r="H107" s="52"/>
      <c r="I107" s="111"/>
      <c r="J107" s="108"/>
      <c r="K107" s="52"/>
      <c r="L107" s="54"/>
    </row>
    <row r="108" spans="5:12" ht="15.75" customHeight="1">
      <c r="E108" s="52"/>
      <c r="F108" s="52"/>
      <c r="G108" s="52"/>
      <c r="H108" s="52"/>
      <c r="I108" s="111"/>
      <c r="J108" s="108"/>
      <c r="K108" s="52"/>
      <c r="L108" s="54"/>
    </row>
    <row r="109" spans="5:12" ht="15.75" customHeight="1">
      <c r="E109" s="52"/>
      <c r="F109" s="52"/>
      <c r="G109" s="52"/>
      <c r="H109" s="52"/>
      <c r="I109" s="111"/>
      <c r="J109" s="108"/>
      <c r="K109" s="52"/>
      <c r="L109" s="54"/>
    </row>
    <row r="110" spans="5:12" ht="15.75" customHeight="1">
      <c r="E110" s="52"/>
      <c r="F110" s="52"/>
      <c r="G110" s="52"/>
      <c r="H110" s="52"/>
      <c r="I110" s="111"/>
      <c r="J110" s="108"/>
      <c r="K110" s="52"/>
      <c r="L110" s="54"/>
    </row>
    <row r="111" spans="5:12" ht="13.5">
      <c r="E111" s="52"/>
      <c r="F111" s="52"/>
      <c r="G111" s="52"/>
      <c r="H111" s="52"/>
      <c r="I111" s="111"/>
      <c r="J111" s="108"/>
      <c r="K111" s="52"/>
      <c r="L111" s="54"/>
    </row>
    <row r="112" spans="5:12" ht="13.5">
      <c r="E112" s="52"/>
      <c r="F112" s="52"/>
      <c r="G112" s="52"/>
      <c r="H112" s="52"/>
      <c r="I112" s="111"/>
      <c r="J112" s="108"/>
      <c r="K112" s="52"/>
      <c r="L112" s="54"/>
    </row>
    <row r="113" spans="5:12" ht="13.5">
      <c r="E113" s="52"/>
      <c r="F113" s="52"/>
      <c r="G113" s="52"/>
      <c r="H113" s="52"/>
      <c r="I113" s="111"/>
      <c r="J113" s="108"/>
      <c r="K113" s="52"/>
      <c r="L113" s="54"/>
    </row>
    <row r="114" spans="5:12" ht="13.5">
      <c r="E114" s="52"/>
      <c r="F114" s="52"/>
      <c r="G114" s="52"/>
      <c r="H114" s="52"/>
      <c r="I114" s="111"/>
      <c r="J114" s="108"/>
      <c r="K114" s="52"/>
      <c r="L114" s="54"/>
    </row>
    <row r="115" spans="5:12" ht="13.5">
      <c r="E115" s="52"/>
      <c r="F115" s="52"/>
      <c r="G115" s="52"/>
      <c r="H115" s="52"/>
      <c r="I115" s="111"/>
      <c r="J115" s="108"/>
      <c r="K115" s="52"/>
      <c r="L115" s="54"/>
    </row>
    <row r="116" spans="5:12" ht="13.5">
      <c r="E116" s="52"/>
      <c r="F116" s="52"/>
      <c r="G116" s="52"/>
      <c r="H116" s="52"/>
      <c r="I116" s="111"/>
      <c r="J116" s="108"/>
      <c r="K116" s="52"/>
      <c r="L116" s="54"/>
    </row>
    <row r="117" spans="5:12" ht="13.5">
      <c r="E117" s="52"/>
      <c r="F117" s="52"/>
      <c r="G117" s="52"/>
      <c r="H117" s="52"/>
      <c r="I117" s="111"/>
      <c r="J117" s="108"/>
      <c r="K117" s="52"/>
      <c r="L117" s="54"/>
    </row>
    <row r="118" spans="5:12" ht="13.5">
      <c r="E118" s="52"/>
      <c r="F118" s="52"/>
      <c r="G118" s="52"/>
      <c r="H118" s="52"/>
      <c r="I118" s="111"/>
      <c r="J118" s="108"/>
      <c r="K118" s="52"/>
      <c r="L118" s="54"/>
    </row>
    <row r="119" spans="5:12" ht="13.5">
      <c r="E119" s="52"/>
      <c r="F119" s="52"/>
      <c r="G119" s="52"/>
      <c r="H119" s="52"/>
      <c r="I119" s="111"/>
      <c r="J119" s="108"/>
      <c r="K119" s="52"/>
      <c r="L119" s="54"/>
    </row>
    <row r="120" spans="5:12" ht="13.5">
      <c r="E120" s="52"/>
      <c r="F120" s="52"/>
      <c r="G120" s="52"/>
      <c r="H120" s="52"/>
      <c r="I120" s="111"/>
      <c r="J120" s="108"/>
      <c r="K120" s="52"/>
      <c r="L120" s="54"/>
    </row>
    <row r="121" spans="5:12" ht="13.5">
      <c r="E121" s="52"/>
      <c r="F121" s="52"/>
      <c r="G121" s="52"/>
      <c r="H121" s="52"/>
      <c r="I121" s="111"/>
      <c r="J121" s="108"/>
      <c r="K121" s="52"/>
      <c r="L121" s="54"/>
    </row>
    <row r="122" spans="5:12" ht="13.5">
      <c r="E122" s="52"/>
      <c r="F122" s="52"/>
      <c r="G122" s="52"/>
      <c r="H122" s="52"/>
      <c r="I122" s="111"/>
      <c r="J122" s="108"/>
      <c r="K122" s="52"/>
      <c r="L122" s="54"/>
    </row>
    <row r="123" spans="5:12" ht="13.5">
      <c r="E123" s="52"/>
      <c r="F123" s="52"/>
      <c r="G123" s="52"/>
      <c r="H123" s="52"/>
      <c r="I123" s="111"/>
      <c r="J123" s="108"/>
      <c r="K123" s="52"/>
      <c r="L123" s="54"/>
    </row>
    <row r="124" spans="5:12" ht="13.5">
      <c r="E124" s="52"/>
      <c r="F124" s="52"/>
      <c r="G124" s="52"/>
      <c r="H124" s="52"/>
      <c r="I124" s="111"/>
      <c r="J124" s="108"/>
      <c r="K124" s="52"/>
      <c r="L124" s="54"/>
    </row>
    <row r="125" spans="5:12" ht="13.5">
      <c r="E125" s="52"/>
      <c r="F125" s="52"/>
      <c r="G125" s="52"/>
      <c r="H125" s="52"/>
      <c r="I125" s="111"/>
      <c r="J125" s="108"/>
      <c r="K125" s="52"/>
      <c r="L125" s="54"/>
    </row>
    <row r="126" spans="5:12" ht="13.5">
      <c r="E126" s="52"/>
      <c r="F126" s="52"/>
      <c r="G126" s="52"/>
      <c r="H126" s="52"/>
      <c r="I126" s="111"/>
      <c r="J126" s="108"/>
      <c r="K126" s="52"/>
      <c r="L126" s="54"/>
    </row>
    <row r="127" spans="5:12" ht="13.5">
      <c r="E127" s="52"/>
      <c r="F127" s="52"/>
      <c r="G127" s="52"/>
      <c r="H127" s="52"/>
      <c r="I127" s="111"/>
      <c r="J127" s="108"/>
      <c r="K127" s="52"/>
      <c r="L127" s="54"/>
    </row>
    <row r="128" spans="5:12" ht="13.5">
      <c r="E128" s="52"/>
      <c r="F128" s="52"/>
      <c r="G128" s="52"/>
      <c r="H128" s="52"/>
      <c r="I128" s="111"/>
      <c r="J128" s="108"/>
      <c r="K128" s="52"/>
      <c r="L128" s="54"/>
    </row>
    <row r="129" spans="5:12" ht="13.5">
      <c r="E129" s="52"/>
      <c r="F129" s="52"/>
      <c r="G129" s="52"/>
      <c r="H129" s="52"/>
      <c r="I129" s="111"/>
      <c r="J129" s="108"/>
      <c r="K129" s="52"/>
      <c r="L129" s="54"/>
    </row>
    <row r="130" spans="5:12" ht="13.5">
      <c r="E130" s="52"/>
      <c r="F130" s="52"/>
      <c r="G130" s="52"/>
      <c r="H130" s="52"/>
      <c r="I130" s="111"/>
      <c r="J130" s="108"/>
      <c r="K130" s="52"/>
      <c r="L130" s="54"/>
    </row>
    <row r="131" spans="5:12" ht="13.5">
      <c r="E131" s="52"/>
      <c r="F131" s="52"/>
      <c r="G131" s="52"/>
      <c r="H131" s="52"/>
      <c r="I131" s="111"/>
      <c r="J131" s="108"/>
      <c r="K131" s="52"/>
      <c r="L131" s="54"/>
    </row>
    <row r="132" spans="5:12" ht="13.5">
      <c r="E132" s="52"/>
      <c r="F132" s="52"/>
      <c r="G132" s="52"/>
      <c r="H132" s="52"/>
      <c r="I132" s="111"/>
      <c r="J132" s="108"/>
      <c r="K132" s="52"/>
      <c r="L132" s="54"/>
    </row>
    <row r="133" spans="5:12" ht="13.5">
      <c r="E133" s="52"/>
      <c r="F133" s="52"/>
      <c r="G133" s="52"/>
      <c r="H133" s="52"/>
      <c r="I133" s="111"/>
      <c r="J133" s="108"/>
      <c r="K133" s="52"/>
      <c r="L133" s="54"/>
    </row>
    <row r="134" spans="5:12" ht="13.5">
      <c r="E134" s="52"/>
      <c r="F134" s="52"/>
      <c r="G134" s="52"/>
      <c r="H134" s="52"/>
      <c r="I134" s="111"/>
      <c r="J134" s="108"/>
      <c r="K134" s="52"/>
      <c r="L134" s="54"/>
    </row>
    <row r="135" spans="5:12" ht="13.5">
      <c r="E135" s="52"/>
      <c r="F135" s="52"/>
      <c r="G135" s="52"/>
      <c r="H135" s="52"/>
      <c r="I135" s="111"/>
      <c r="J135" s="108"/>
      <c r="K135" s="52"/>
      <c r="L135" s="54"/>
    </row>
    <row r="136" spans="5:12" ht="13.5">
      <c r="E136" s="52"/>
      <c r="F136" s="52"/>
      <c r="G136" s="52"/>
      <c r="H136" s="52"/>
      <c r="I136" s="111"/>
      <c r="J136" s="108"/>
      <c r="K136" s="52"/>
      <c r="L136" s="54"/>
    </row>
    <row r="137" spans="5:12" ht="13.5">
      <c r="E137" s="52"/>
      <c r="F137" s="52"/>
      <c r="G137" s="52"/>
      <c r="H137" s="52"/>
      <c r="I137" s="111"/>
      <c r="J137" s="108"/>
      <c r="K137" s="52"/>
      <c r="L137" s="54"/>
    </row>
    <row r="138" spans="5:12" ht="13.5">
      <c r="E138" s="52"/>
      <c r="F138" s="52"/>
      <c r="G138" s="52"/>
      <c r="H138" s="52"/>
      <c r="I138" s="111"/>
      <c r="J138" s="108"/>
      <c r="K138" s="52"/>
      <c r="L138" s="54"/>
    </row>
    <row r="139" spans="5:12" ht="13.5">
      <c r="E139" s="52"/>
      <c r="F139" s="52"/>
      <c r="G139" s="52"/>
      <c r="H139" s="52"/>
      <c r="I139" s="111"/>
      <c r="J139" s="108"/>
      <c r="K139" s="52"/>
      <c r="L139" s="54"/>
    </row>
    <row r="140" spans="5:12" ht="13.5">
      <c r="E140" s="52"/>
      <c r="F140" s="52"/>
      <c r="G140" s="52"/>
      <c r="H140" s="52"/>
      <c r="I140" s="111"/>
      <c r="J140" s="108"/>
      <c r="K140" s="52"/>
      <c r="L140" s="54"/>
    </row>
    <row r="141" spans="5:12" ht="13.5">
      <c r="E141" s="52"/>
      <c r="F141" s="52"/>
      <c r="G141" s="52"/>
      <c r="H141" s="52"/>
      <c r="I141" s="111"/>
      <c r="J141" s="108"/>
      <c r="K141" s="52"/>
      <c r="L141" s="54"/>
    </row>
    <row r="142" spans="5:12" ht="13.5">
      <c r="E142" s="52"/>
      <c r="F142" s="52"/>
      <c r="G142" s="52"/>
      <c r="H142" s="52"/>
      <c r="I142" s="111"/>
      <c r="J142" s="108"/>
      <c r="K142" s="52"/>
      <c r="L142" s="54"/>
    </row>
    <row r="143" spans="5:12" ht="13.5">
      <c r="E143" s="52"/>
      <c r="F143" s="52"/>
      <c r="G143" s="52"/>
      <c r="H143" s="52"/>
      <c r="I143" s="111"/>
      <c r="J143" s="108"/>
      <c r="K143" s="52"/>
      <c r="L143" s="54"/>
    </row>
    <row r="144" spans="5:12" ht="13.5">
      <c r="E144" s="52"/>
      <c r="F144" s="52"/>
      <c r="G144" s="52"/>
      <c r="H144" s="52"/>
      <c r="I144" s="111"/>
      <c r="J144" s="108"/>
      <c r="K144" s="52"/>
      <c r="L144" s="54"/>
    </row>
    <row r="145" spans="5:12" ht="13.5">
      <c r="E145" s="52"/>
      <c r="F145" s="52"/>
      <c r="G145" s="52"/>
      <c r="H145" s="52"/>
      <c r="I145" s="111"/>
      <c r="J145" s="108"/>
      <c r="K145" s="52"/>
      <c r="L145" s="54"/>
    </row>
    <row r="146" spans="5:12" ht="13.5">
      <c r="E146" s="52"/>
      <c r="F146" s="52"/>
      <c r="G146" s="52"/>
      <c r="H146" s="52"/>
      <c r="I146" s="111"/>
      <c r="J146" s="108"/>
      <c r="K146" s="52"/>
      <c r="L146" s="54"/>
    </row>
    <row r="147" spans="5:12" ht="13.5">
      <c r="E147" s="52"/>
      <c r="F147" s="52"/>
      <c r="G147" s="52"/>
      <c r="H147" s="52"/>
      <c r="I147" s="111"/>
      <c r="J147" s="108"/>
      <c r="K147" s="52"/>
      <c r="L147" s="54"/>
    </row>
    <row r="148" spans="5:12" ht="13.5">
      <c r="E148" s="52"/>
      <c r="F148" s="52"/>
      <c r="G148" s="52"/>
      <c r="H148" s="52"/>
      <c r="I148" s="111"/>
      <c r="J148" s="108"/>
      <c r="K148" s="52"/>
      <c r="L148" s="54"/>
    </row>
    <row r="149" spans="5:12" ht="13.5">
      <c r="E149" s="52"/>
      <c r="F149" s="52"/>
      <c r="G149" s="52"/>
      <c r="H149" s="52"/>
      <c r="I149" s="111"/>
      <c r="J149" s="108"/>
      <c r="K149" s="52"/>
      <c r="L149" s="54"/>
    </row>
    <row r="150" spans="5:12" ht="13.5">
      <c r="E150" s="52"/>
      <c r="F150" s="52"/>
      <c r="G150" s="52"/>
      <c r="H150" s="52"/>
      <c r="I150" s="111"/>
      <c r="J150" s="108"/>
      <c r="K150" s="52"/>
      <c r="L150" s="54"/>
    </row>
    <row r="151" spans="5:12" ht="13.5">
      <c r="E151" s="52"/>
      <c r="F151" s="52"/>
      <c r="G151" s="52"/>
      <c r="H151" s="52"/>
      <c r="I151" s="111"/>
      <c r="J151" s="108"/>
      <c r="K151" s="52"/>
      <c r="L151" s="54"/>
    </row>
    <row r="152" spans="5:12" ht="13.5">
      <c r="E152" s="52"/>
      <c r="F152" s="52"/>
      <c r="G152" s="52"/>
      <c r="H152" s="52"/>
      <c r="I152" s="111"/>
      <c r="J152" s="108"/>
      <c r="K152" s="52"/>
      <c r="L152" s="54"/>
    </row>
    <row r="153" spans="5:12" ht="13.5">
      <c r="E153" s="52"/>
      <c r="F153" s="52"/>
      <c r="G153" s="52"/>
      <c r="H153" s="52"/>
      <c r="I153" s="111"/>
      <c r="J153" s="108"/>
      <c r="K153" s="52"/>
      <c r="L153" s="54"/>
    </row>
    <row r="154" spans="5:12" ht="13.5">
      <c r="E154" s="52"/>
      <c r="F154" s="52"/>
      <c r="G154" s="52"/>
      <c r="H154" s="52"/>
      <c r="I154" s="111"/>
      <c r="J154" s="108"/>
      <c r="K154" s="52"/>
      <c r="L154" s="54"/>
    </row>
    <row r="155" spans="5:12" ht="13.5">
      <c r="E155" s="52"/>
      <c r="F155" s="52"/>
      <c r="G155" s="52"/>
      <c r="H155" s="52"/>
      <c r="I155" s="111"/>
      <c r="J155" s="108"/>
      <c r="K155" s="52"/>
      <c r="L155" s="54"/>
    </row>
    <row r="156" spans="5:12" ht="13.5">
      <c r="E156" s="52"/>
      <c r="F156" s="52"/>
      <c r="G156" s="52"/>
      <c r="H156" s="52"/>
      <c r="I156" s="111"/>
      <c r="J156" s="108"/>
      <c r="K156" s="52"/>
      <c r="L156" s="54"/>
    </row>
    <row r="157" spans="5:12" ht="13.5">
      <c r="E157" s="52"/>
      <c r="F157" s="52"/>
      <c r="G157" s="52"/>
      <c r="H157" s="52"/>
      <c r="I157" s="111"/>
      <c r="J157" s="108"/>
      <c r="K157" s="52"/>
      <c r="L157" s="54"/>
    </row>
    <row r="158" spans="5:12" ht="13.5">
      <c r="E158" s="52"/>
      <c r="F158" s="52"/>
      <c r="G158" s="52"/>
      <c r="H158" s="52"/>
      <c r="I158" s="111"/>
      <c r="J158" s="108"/>
      <c r="K158" s="52"/>
      <c r="L158" s="54"/>
    </row>
    <row r="159" spans="5:12" ht="13.5">
      <c r="E159" s="52"/>
      <c r="F159" s="52"/>
      <c r="G159" s="52"/>
      <c r="H159" s="52"/>
      <c r="I159" s="111"/>
      <c r="J159" s="108"/>
      <c r="K159" s="52"/>
      <c r="L159" s="54"/>
    </row>
    <row r="160" spans="5:12" ht="13.5">
      <c r="E160" s="52"/>
      <c r="F160" s="52"/>
      <c r="G160" s="52"/>
      <c r="H160" s="52"/>
      <c r="I160" s="111"/>
      <c r="J160" s="108"/>
      <c r="K160" s="52"/>
      <c r="L160" s="54"/>
    </row>
    <row r="161" spans="5:12" ht="13.5">
      <c r="E161" s="52"/>
      <c r="F161" s="52"/>
      <c r="G161" s="52"/>
      <c r="H161" s="52"/>
      <c r="I161" s="111"/>
      <c r="J161" s="108"/>
      <c r="K161" s="52"/>
      <c r="L161" s="54"/>
    </row>
    <row r="162" spans="5:12" ht="13.5">
      <c r="E162" s="52"/>
      <c r="F162" s="52"/>
      <c r="G162" s="52"/>
      <c r="H162" s="52"/>
      <c r="I162" s="111"/>
      <c r="J162" s="108"/>
      <c r="K162" s="52"/>
      <c r="L162" s="54"/>
    </row>
    <row r="163" spans="5:12" ht="13.5">
      <c r="E163" s="52"/>
      <c r="F163" s="52"/>
      <c r="G163" s="52"/>
      <c r="H163" s="52"/>
      <c r="I163" s="111"/>
      <c r="J163" s="108"/>
      <c r="K163" s="52"/>
      <c r="L163" s="54"/>
    </row>
    <row r="164" spans="5:12" ht="13.5">
      <c r="E164" s="52"/>
      <c r="F164" s="52"/>
      <c r="G164" s="52"/>
      <c r="H164" s="52"/>
      <c r="I164" s="111"/>
      <c r="J164" s="108"/>
      <c r="K164" s="52"/>
      <c r="L164" s="54"/>
    </row>
    <row r="165" spans="5:12" ht="13.5">
      <c r="E165" s="52"/>
      <c r="F165" s="52"/>
      <c r="G165" s="52"/>
      <c r="H165" s="52"/>
      <c r="I165" s="111"/>
      <c r="J165" s="108"/>
      <c r="K165" s="52"/>
      <c r="L165" s="54"/>
    </row>
    <row r="166" spans="5:12" ht="13.5">
      <c r="E166" s="52"/>
      <c r="F166" s="52"/>
      <c r="G166" s="52"/>
      <c r="H166" s="52"/>
      <c r="I166" s="111"/>
      <c r="J166" s="108"/>
      <c r="K166" s="52"/>
      <c r="L166" s="54"/>
    </row>
    <row r="167" ht="13.5">
      <c r="H167" s="52"/>
    </row>
    <row r="168" ht="13.5">
      <c r="H168" s="52"/>
    </row>
    <row r="169" ht="13.5">
      <c r="H169" s="52"/>
    </row>
    <row r="170" ht="13.5">
      <c r="H170" s="52"/>
    </row>
  </sheetData>
  <sheetProtection/>
  <mergeCells count="11">
    <mergeCell ref="B9:C9"/>
    <mergeCell ref="B33:C33"/>
    <mergeCell ref="A1:K1"/>
    <mergeCell ref="D3:D5"/>
    <mergeCell ref="E3:G3"/>
    <mergeCell ref="B7:C7"/>
    <mergeCell ref="K3:K5"/>
    <mergeCell ref="I3:J4"/>
    <mergeCell ref="E4:G4"/>
    <mergeCell ref="A3:A5"/>
    <mergeCell ref="B3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O160"/>
  <sheetViews>
    <sheetView showGridLines="0" workbookViewId="0" topLeftCell="A1">
      <selection activeCell="I25" sqref="I25"/>
    </sheetView>
  </sheetViews>
  <sheetFormatPr defaultColWidth="9.00390625" defaultRowHeight="13.5"/>
  <cols>
    <col min="1" max="1" width="0.5" style="6" customWidth="1"/>
    <col min="2" max="2" width="13.25390625" style="6" customWidth="1"/>
    <col min="3" max="3" width="0.5" style="6" customWidth="1"/>
    <col min="4" max="4" width="14.625" style="11" customWidth="1"/>
    <col min="5" max="5" width="13.75390625" style="11" customWidth="1"/>
    <col min="6" max="6" width="13.75390625" style="375" customWidth="1"/>
    <col min="7" max="7" width="14.625" style="11" customWidth="1"/>
    <col min="8" max="8" width="13.375" style="376" customWidth="1"/>
    <col min="9" max="9" width="10.625" style="11" customWidth="1"/>
    <col min="10" max="10" width="13.75390625" style="6" customWidth="1"/>
    <col min="11" max="16384" width="9.00390625" style="6" customWidth="1"/>
  </cols>
  <sheetData>
    <row r="1" spans="1:10" s="26" customFormat="1" ht="18" customHeight="1">
      <c r="A1" s="711" t="s">
        <v>1198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s="348" customFormat="1" ht="7.5" customHeight="1" thickBot="1">
      <c r="A2" s="342"/>
      <c r="B2" s="343"/>
      <c r="C2" s="343"/>
      <c r="D2" s="344"/>
      <c r="E2" s="345"/>
      <c r="F2" s="346"/>
      <c r="G2" s="344"/>
      <c r="H2" s="347"/>
      <c r="I2" s="345"/>
      <c r="J2" s="343"/>
    </row>
    <row r="3" spans="2:10" s="36" customFormat="1" ht="17.25" customHeight="1">
      <c r="B3" s="713" t="s">
        <v>860</v>
      </c>
      <c r="C3" s="265"/>
      <c r="D3" s="716" t="s">
        <v>850</v>
      </c>
      <c r="E3" s="717"/>
      <c r="F3" s="717"/>
      <c r="G3" s="718"/>
      <c r="H3" s="722" t="s">
        <v>1197</v>
      </c>
      <c r="I3" s="723"/>
      <c r="J3" s="726" t="s">
        <v>851</v>
      </c>
    </row>
    <row r="4" spans="2:10" s="36" customFormat="1" ht="17.25" customHeight="1">
      <c r="B4" s="714"/>
      <c r="C4" s="265"/>
      <c r="D4" s="719" t="s">
        <v>852</v>
      </c>
      <c r="E4" s="720"/>
      <c r="F4" s="721"/>
      <c r="G4" s="330" t="s">
        <v>861</v>
      </c>
      <c r="H4" s="724"/>
      <c r="I4" s="725"/>
      <c r="J4" s="727"/>
    </row>
    <row r="5" spans="2:10" s="36" customFormat="1" ht="17.25" customHeight="1">
      <c r="B5" s="715"/>
      <c r="C5" s="329"/>
      <c r="D5" s="340" t="s">
        <v>63</v>
      </c>
      <c r="E5" s="330" t="s">
        <v>5</v>
      </c>
      <c r="F5" s="331" t="s">
        <v>6</v>
      </c>
      <c r="G5" s="341" t="s">
        <v>857</v>
      </c>
      <c r="H5" s="332" t="s">
        <v>858</v>
      </c>
      <c r="I5" s="377" t="s">
        <v>859</v>
      </c>
      <c r="J5" s="728"/>
    </row>
    <row r="6" spans="1:10" s="36" customFormat="1" ht="4.5" customHeight="1">
      <c r="A6" s="349"/>
      <c r="B6" s="350"/>
      <c r="C6" s="265"/>
      <c r="D6" s="339"/>
      <c r="E6" s="351"/>
      <c r="F6" s="352"/>
      <c r="G6" s="351"/>
      <c r="H6" s="353"/>
      <c r="I6" s="354"/>
      <c r="J6" s="355"/>
    </row>
    <row r="7" spans="2:10" s="356" customFormat="1" ht="18" customHeight="1">
      <c r="B7" s="378" t="s">
        <v>108</v>
      </c>
      <c r="C7" s="357"/>
      <c r="D7" s="358">
        <v>127767994</v>
      </c>
      <c r="E7" s="359">
        <v>62348977</v>
      </c>
      <c r="F7" s="380">
        <v>65419017</v>
      </c>
      <c r="G7" s="379">
        <v>126925843</v>
      </c>
      <c r="H7" s="360">
        <v>842151</v>
      </c>
      <c r="I7" s="361">
        <v>0.6634984492480385</v>
      </c>
      <c r="J7" s="358">
        <v>49566305</v>
      </c>
    </row>
    <row r="8" spans="2:10" s="36" customFormat="1" ht="4.5" customHeight="1">
      <c r="B8" s="255"/>
      <c r="C8" s="265"/>
      <c r="D8" s="355"/>
      <c r="E8" s="352"/>
      <c r="F8" s="381"/>
      <c r="G8" s="318"/>
      <c r="H8" s="353"/>
      <c r="I8" s="354"/>
      <c r="J8" s="355"/>
    </row>
    <row r="9" spans="2:10" s="36" customFormat="1" ht="17.25" customHeight="1">
      <c r="B9" s="362" t="s">
        <v>109</v>
      </c>
      <c r="C9" s="328"/>
      <c r="D9" s="355">
        <v>5627737</v>
      </c>
      <c r="E9" s="352">
        <v>2675033</v>
      </c>
      <c r="F9" s="381">
        <v>2952704</v>
      </c>
      <c r="G9" s="318">
        <v>5683062</v>
      </c>
      <c r="H9" s="353">
        <v>-55325</v>
      </c>
      <c r="I9" s="354">
        <v>-0.9735068876602085</v>
      </c>
      <c r="J9" s="352">
        <v>2380251</v>
      </c>
    </row>
    <row r="10" spans="2:10" s="36" customFormat="1" ht="17.25" customHeight="1">
      <c r="B10" s="362" t="s">
        <v>110</v>
      </c>
      <c r="C10" s="328"/>
      <c r="D10" s="355">
        <v>1436657</v>
      </c>
      <c r="E10" s="352">
        <v>679077</v>
      </c>
      <c r="F10" s="381">
        <v>757580</v>
      </c>
      <c r="G10" s="355">
        <v>1475728</v>
      </c>
      <c r="H10" s="353">
        <v>-39071</v>
      </c>
      <c r="I10" s="354">
        <v>-2.6475746207973287</v>
      </c>
      <c r="J10" s="352">
        <v>510779</v>
      </c>
    </row>
    <row r="11" spans="2:10" s="36" customFormat="1" ht="17.25" customHeight="1">
      <c r="B11" s="362" t="s">
        <v>111</v>
      </c>
      <c r="C11" s="328"/>
      <c r="D11" s="355">
        <v>1385041</v>
      </c>
      <c r="E11" s="352">
        <v>663580</v>
      </c>
      <c r="F11" s="352">
        <v>721461</v>
      </c>
      <c r="G11" s="355">
        <v>1416180</v>
      </c>
      <c r="H11" s="353">
        <v>-31139</v>
      </c>
      <c r="I11" s="354">
        <v>-2.1988024121227525</v>
      </c>
      <c r="J11" s="352">
        <v>483926</v>
      </c>
    </row>
    <row r="12" spans="2:10" s="36" customFormat="1" ht="17.25" customHeight="1">
      <c r="B12" s="362" t="s">
        <v>112</v>
      </c>
      <c r="C12" s="328"/>
      <c r="D12" s="355">
        <v>2360218</v>
      </c>
      <c r="E12" s="352">
        <v>1149172</v>
      </c>
      <c r="F12" s="352">
        <v>1211046</v>
      </c>
      <c r="G12" s="355">
        <v>2365320</v>
      </c>
      <c r="H12" s="353">
        <v>-5102</v>
      </c>
      <c r="I12" s="354">
        <v>-0.21570020124126965</v>
      </c>
      <c r="J12" s="352">
        <v>865200</v>
      </c>
    </row>
    <row r="13" spans="2:10" s="36" customFormat="1" ht="17.25" customHeight="1">
      <c r="B13" s="362" t="s">
        <v>113</v>
      </c>
      <c r="C13" s="328"/>
      <c r="D13" s="355">
        <v>1145501</v>
      </c>
      <c r="E13" s="352">
        <v>540539</v>
      </c>
      <c r="F13" s="352">
        <v>604962</v>
      </c>
      <c r="G13" s="355">
        <v>1189279</v>
      </c>
      <c r="H13" s="353">
        <v>-43778</v>
      </c>
      <c r="I13" s="354">
        <v>-3.6810538149584753</v>
      </c>
      <c r="J13" s="352">
        <v>393038</v>
      </c>
    </row>
    <row r="14" spans="2:10" s="36" customFormat="1" ht="17.25" customHeight="1">
      <c r="B14" s="362" t="s">
        <v>114</v>
      </c>
      <c r="C14" s="328"/>
      <c r="D14" s="355">
        <v>1216181</v>
      </c>
      <c r="E14" s="352">
        <v>585023</v>
      </c>
      <c r="F14" s="352">
        <v>631158</v>
      </c>
      <c r="G14" s="355">
        <v>1244147</v>
      </c>
      <c r="H14" s="353">
        <v>-27966</v>
      </c>
      <c r="I14" s="354">
        <v>-2.247805122706561</v>
      </c>
      <c r="J14" s="352">
        <v>386728</v>
      </c>
    </row>
    <row r="15" spans="2:10" s="36" customFormat="1" ht="17.25" customHeight="1">
      <c r="B15" s="362" t="s">
        <v>115</v>
      </c>
      <c r="C15" s="328"/>
      <c r="D15" s="355">
        <v>2091319</v>
      </c>
      <c r="E15" s="352">
        <v>1016724</v>
      </c>
      <c r="F15" s="352">
        <v>1074595</v>
      </c>
      <c r="G15" s="355">
        <v>2126935</v>
      </c>
      <c r="H15" s="353">
        <v>-35616</v>
      </c>
      <c r="I15" s="354">
        <v>-1.6745222585551511</v>
      </c>
      <c r="J15" s="352">
        <v>709644</v>
      </c>
    </row>
    <row r="16" spans="2:10" s="36" customFormat="1" ht="17.25" customHeight="1">
      <c r="B16" s="362" t="s">
        <v>116</v>
      </c>
      <c r="C16" s="328"/>
      <c r="D16" s="355">
        <v>2975167</v>
      </c>
      <c r="E16" s="352">
        <v>1479941</v>
      </c>
      <c r="F16" s="352">
        <v>1495226</v>
      </c>
      <c r="G16" s="355">
        <v>2985676</v>
      </c>
      <c r="H16" s="353">
        <v>-10509</v>
      </c>
      <c r="I16" s="354">
        <v>-0.35198058999034054</v>
      </c>
      <c r="J16" s="352">
        <v>1032476</v>
      </c>
    </row>
    <row r="17" spans="2:10" s="36" customFormat="1" ht="17.25" customHeight="1">
      <c r="B17" s="362" t="s">
        <v>117</v>
      </c>
      <c r="C17" s="328"/>
      <c r="D17" s="355">
        <v>2016631</v>
      </c>
      <c r="E17" s="352">
        <v>1002114</v>
      </c>
      <c r="F17" s="352">
        <v>1014517</v>
      </c>
      <c r="G17" s="355">
        <v>2004817</v>
      </c>
      <c r="H17" s="353">
        <v>11814</v>
      </c>
      <c r="I17" s="354">
        <v>0.5892807173921609</v>
      </c>
      <c r="J17" s="352">
        <v>709346</v>
      </c>
    </row>
    <row r="18" spans="2:10" s="36" customFormat="1" ht="17.25" customHeight="1">
      <c r="B18" s="362" t="s">
        <v>118</v>
      </c>
      <c r="C18" s="328"/>
      <c r="D18" s="355">
        <v>2024135</v>
      </c>
      <c r="E18" s="352">
        <v>996346</v>
      </c>
      <c r="F18" s="352">
        <v>1027789</v>
      </c>
      <c r="G18" s="355">
        <v>2024852</v>
      </c>
      <c r="H18" s="353">
        <v>-717</v>
      </c>
      <c r="I18" s="354">
        <v>-0.03540999539719446</v>
      </c>
      <c r="J18" s="352">
        <v>726203</v>
      </c>
    </row>
    <row r="19" spans="2:10" s="36" customFormat="1" ht="17.25" customHeight="1">
      <c r="B19" s="362" t="s">
        <v>119</v>
      </c>
      <c r="C19" s="328"/>
      <c r="D19" s="355">
        <v>7054243</v>
      </c>
      <c r="E19" s="352">
        <v>3554843</v>
      </c>
      <c r="F19" s="352">
        <v>3499400</v>
      </c>
      <c r="G19" s="355">
        <v>6938006</v>
      </c>
      <c r="H19" s="353">
        <v>116237</v>
      </c>
      <c r="I19" s="354">
        <v>1.6753660922172742</v>
      </c>
      <c r="J19" s="352">
        <v>2650115</v>
      </c>
    </row>
    <row r="20" spans="2:10" s="36" customFormat="1" ht="17.25" customHeight="1">
      <c r="B20" s="362" t="s">
        <v>120</v>
      </c>
      <c r="C20" s="328"/>
      <c r="D20" s="355">
        <v>6056462</v>
      </c>
      <c r="E20" s="352">
        <v>3029486</v>
      </c>
      <c r="F20" s="352">
        <v>3026976</v>
      </c>
      <c r="G20" s="355">
        <v>5926285</v>
      </c>
      <c r="H20" s="353">
        <v>130177</v>
      </c>
      <c r="I20" s="354">
        <v>2.196603774540036</v>
      </c>
      <c r="J20" s="352">
        <v>2325232</v>
      </c>
    </row>
    <row r="21" spans="2:10" s="36" customFormat="1" ht="17.25" customHeight="1">
      <c r="B21" s="362" t="s">
        <v>121</v>
      </c>
      <c r="C21" s="328"/>
      <c r="D21" s="355">
        <v>12576601</v>
      </c>
      <c r="E21" s="352">
        <v>6264895</v>
      </c>
      <c r="F21" s="352">
        <v>6311706</v>
      </c>
      <c r="G21" s="355">
        <v>12064143</v>
      </c>
      <c r="H21" s="353">
        <v>512458</v>
      </c>
      <c r="I21" s="354">
        <v>4.247777898521263</v>
      </c>
      <c r="J21" s="352">
        <v>5890792</v>
      </c>
    </row>
    <row r="22" spans="2:10" s="36" customFormat="1" ht="17.25" customHeight="1">
      <c r="B22" s="362" t="s">
        <v>122</v>
      </c>
      <c r="C22" s="328"/>
      <c r="D22" s="355">
        <v>8791597</v>
      </c>
      <c r="E22" s="352">
        <v>4444555</v>
      </c>
      <c r="F22" s="352">
        <v>4347042</v>
      </c>
      <c r="G22" s="355">
        <v>8489932</v>
      </c>
      <c r="H22" s="353">
        <v>301665</v>
      </c>
      <c r="I22" s="354">
        <v>3.553208671164857</v>
      </c>
      <c r="J22" s="352">
        <v>3591866</v>
      </c>
    </row>
    <row r="23" spans="2:10" s="36" customFormat="1" ht="17.25" customHeight="1">
      <c r="B23" s="362" t="s">
        <v>123</v>
      </c>
      <c r="C23" s="328"/>
      <c r="D23" s="355">
        <v>2431459</v>
      </c>
      <c r="E23" s="352">
        <v>1176919</v>
      </c>
      <c r="F23" s="352">
        <v>1254540</v>
      </c>
      <c r="G23" s="355">
        <v>2475733</v>
      </c>
      <c r="H23" s="353">
        <v>-44274</v>
      </c>
      <c r="I23" s="354">
        <v>-1.7883188534466359</v>
      </c>
      <c r="J23" s="352">
        <v>819552</v>
      </c>
    </row>
    <row r="24" spans="2:10" s="36" customFormat="1" ht="17.25" customHeight="1">
      <c r="B24" s="362" t="s">
        <v>124</v>
      </c>
      <c r="C24" s="328"/>
      <c r="D24" s="355">
        <v>1111729</v>
      </c>
      <c r="E24" s="352">
        <v>535617</v>
      </c>
      <c r="F24" s="352">
        <v>576112</v>
      </c>
      <c r="G24" s="355">
        <v>1120851</v>
      </c>
      <c r="H24" s="353">
        <v>-9122</v>
      </c>
      <c r="I24" s="354">
        <v>-0.8138459081537153</v>
      </c>
      <c r="J24" s="352">
        <v>371815</v>
      </c>
    </row>
    <row r="25" spans="2:10" s="36" customFormat="1" ht="17.25" customHeight="1">
      <c r="B25" s="362" t="s">
        <v>125</v>
      </c>
      <c r="C25" s="328"/>
      <c r="D25" s="355">
        <v>1174026</v>
      </c>
      <c r="E25" s="352">
        <v>567060</v>
      </c>
      <c r="F25" s="352">
        <v>606966</v>
      </c>
      <c r="G25" s="355">
        <v>1180977</v>
      </c>
      <c r="H25" s="353">
        <v>-6951</v>
      </c>
      <c r="I25" s="354">
        <v>-0.5885804719312907</v>
      </c>
      <c r="J25" s="352">
        <v>424585</v>
      </c>
    </row>
    <row r="26" spans="2:10" s="36" customFormat="1" ht="17.25" customHeight="1">
      <c r="B26" s="362" t="s">
        <v>126</v>
      </c>
      <c r="C26" s="328"/>
      <c r="D26" s="355">
        <v>821592</v>
      </c>
      <c r="E26" s="352">
        <v>397271</v>
      </c>
      <c r="F26" s="352">
        <v>424321</v>
      </c>
      <c r="G26" s="355">
        <v>828944</v>
      </c>
      <c r="H26" s="353">
        <v>-7352</v>
      </c>
      <c r="I26" s="354">
        <v>-0.8869115404659422</v>
      </c>
      <c r="J26" s="352">
        <v>269577</v>
      </c>
    </row>
    <row r="27" spans="2:10" s="36" customFormat="1" ht="17.25" customHeight="1">
      <c r="B27" s="362" t="s">
        <v>127</v>
      </c>
      <c r="C27" s="328"/>
      <c r="D27" s="355">
        <v>884515</v>
      </c>
      <c r="E27" s="352">
        <v>433569</v>
      </c>
      <c r="F27" s="352">
        <v>450946</v>
      </c>
      <c r="G27" s="355">
        <v>888172</v>
      </c>
      <c r="H27" s="353">
        <v>-3657</v>
      </c>
      <c r="I27" s="354">
        <v>-0.41174457199731584</v>
      </c>
      <c r="J27" s="352">
        <v>321261</v>
      </c>
    </row>
    <row r="28" spans="2:10" s="36" customFormat="1" ht="17.25" customHeight="1">
      <c r="B28" s="362" t="s">
        <v>128</v>
      </c>
      <c r="C28" s="328"/>
      <c r="D28" s="355">
        <v>2196114</v>
      </c>
      <c r="E28" s="352">
        <v>1068203</v>
      </c>
      <c r="F28" s="352">
        <v>1127911</v>
      </c>
      <c r="G28" s="355">
        <v>2213128</v>
      </c>
      <c r="H28" s="353">
        <v>-17014</v>
      </c>
      <c r="I28" s="354">
        <v>-0.76877613947318</v>
      </c>
      <c r="J28" s="352">
        <v>780245</v>
      </c>
    </row>
    <row r="29" spans="2:10" s="36" customFormat="1" ht="17.25" customHeight="1">
      <c r="B29" s="362" t="s">
        <v>129</v>
      </c>
      <c r="C29" s="328"/>
      <c r="D29" s="355">
        <v>2107226</v>
      </c>
      <c r="E29" s="352">
        <v>1020570</v>
      </c>
      <c r="F29" s="352">
        <v>1086656</v>
      </c>
      <c r="G29" s="355">
        <v>2109740</v>
      </c>
      <c r="H29" s="353">
        <v>-2514</v>
      </c>
      <c r="I29" s="354">
        <v>-0.11916160285153621</v>
      </c>
      <c r="J29" s="352">
        <v>713452</v>
      </c>
    </row>
    <row r="30" spans="2:10" s="36" customFormat="1" ht="17.25" customHeight="1">
      <c r="B30" s="362" t="s">
        <v>130</v>
      </c>
      <c r="C30" s="328"/>
      <c r="D30" s="355">
        <v>3792377</v>
      </c>
      <c r="E30" s="352">
        <v>1868458</v>
      </c>
      <c r="F30" s="352">
        <v>1923919</v>
      </c>
      <c r="G30" s="355">
        <v>3767393</v>
      </c>
      <c r="H30" s="353">
        <v>24984</v>
      </c>
      <c r="I30" s="354">
        <v>0.6631641562215569</v>
      </c>
      <c r="J30" s="352">
        <v>1353578</v>
      </c>
    </row>
    <row r="31" spans="2:10" s="36" customFormat="1" ht="17.25" customHeight="1">
      <c r="B31" s="362" t="s">
        <v>131</v>
      </c>
      <c r="C31" s="328"/>
      <c r="D31" s="355">
        <v>7254704</v>
      </c>
      <c r="E31" s="352">
        <v>3638994</v>
      </c>
      <c r="F31" s="352">
        <v>3615710</v>
      </c>
      <c r="G31" s="355">
        <v>7043300</v>
      </c>
      <c r="H31" s="353">
        <v>211404</v>
      </c>
      <c r="I31" s="354">
        <v>3.0014907784703193</v>
      </c>
      <c r="J31" s="352">
        <v>2758637</v>
      </c>
    </row>
    <row r="32" spans="2:10" s="36" customFormat="1" ht="17.25" customHeight="1">
      <c r="B32" s="362" t="s">
        <v>132</v>
      </c>
      <c r="C32" s="328"/>
      <c r="D32" s="355">
        <v>1866963</v>
      </c>
      <c r="E32" s="352">
        <v>907214</v>
      </c>
      <c r="F32" s="352">
        <v>959749</v>
      </c>
      <c r="G32" s="355">
        <v>1857339</v>
      </c>
      <c r="H32" s="353">
        <v>9624</v>
      </c>
      <c r="I32" s="354">
        <v>0.5181606588781047</v>
      </c>
      <c r="J32" s="352">
        <v>675459</v>
      </c>
    </row>
    <row r="33" spans="2:10" s="36" customFormat="1" ht="17.25" customHeight="1">
      <c r="B33" s="362" t="s">
        <v>133</v>
      </c>
      <c r="C33" s="328"/>
      <c r="D33" s="355">
        <v>1380361</v>
      </c>
      <c r="E33" s="352">
        <v>681474</v>
      </c>
      <c r="F33" s="352">
        <v>698887</v>
      </c>
      <c r="G33" s="355">
        <v>1342832</v>
      </c>
      <c r="H33" s="353">
        <v>37529</v>
      </c>
      <c r="I33" s="354">
        <v>2.7947650934740906</v>
      </c>
      <c r="J33" s="352">
        <v>479217</v>
      </c>
    </row>
    <row r="34" spans="2:10" s="36" customFormat="1" ht="17.25" customHeight="1">
      <c r="B34" s="362" t="s">
        <v>134</v>
      </c>
      <c r="C34" s="328"/>
      <c r="D34" s="355">
        <v>2647660</v>
      </c>
      <c r="E34" s="352">
        <v>1272993</v>
      </c>
      <c r="F34" s="352">
        <v>1374667</v>
      </c>
      <c r="G34" s="355">
        <v>2644391</v>
      </c>
      <c r="H34" s="353">
        <v>3269</v>
      </c>
      <c r="I34" s="354">
        <v>0.12362014543235098</v>
      </c>
      <c r="J34" s="352">
        <v>1079041</v>
      </c>
    </row>
    <row r="35" spans="2:10" s="36" customFormat="1" ht="17.25" customHeight="1">
      <c r="B35" s="362" t="s">
        <v>135</v>
      </c>
      <c r="C35" s="328"/>
      <c r="D35" s="355">
        <v>8817166</v>
      </c>
      <c r="E35" s="352">
        <v>4280622</v>
      </c>
      <c r="F35" s="352">
        <v>4536544</v>
      </c>
      <c r="G35" s="355">
        <v>8805081</v>
      </c>
      <c r="H35" s="353">
        <v>12085</v>
      </c>
      <c r="I35" s="354">
        <v>0.1372502990034958</v>
      </c>
      <c r="J35" s="352">
        <v>3654293</v>
      </c>
    </row>
    <row r="36" spans="2:10" s="36" customFormat="1" ht="17.25" customHeight="1">
      <c r="B36" s="362" t="s">
        <v>136</v>
      </c>
      <c r="C36" s="328"/>
      <c r="D36" s="355">
        <v>5590601</v>
      </c>
      <c r="E36" s="352">
        <v>2680288</v>
      </c>
      <c r="F36" s="352">
        <v>2910313</v>
      </c>
      <c r="G36" s="355">
        <v>5550574</v>
      </c>
      <c r="H36" s="353">
        <v>40027</v>
      </c>
      <c r="I36" s="354">
        <v>0.7211326252023664</v>
      </c>
      <c r="J36" s="352">
        <v>2146488</v>
      </c>
    </row>
    <row r="37" spans="2:10" s="36" customFormat="1" ht="17.25" customHeight="1">
      <c r="B37" s="362" t="s">
        <v>137</v>
      </c>
      <c r="C37" s="328"/>
      <c r="D37" s="355">
        <v>1421310</v>
      </c>
      <c r="E37" s="352">
        <v>676375</v>
      </c>
      <c r="F37" s="352">
        <v>744935</v>
      </c>
      <c r="G37" s="355">
        <v>1442795</v>
      </c>
      <c r="H37" s="353">
        <v>-21485</v>
      </c>
      <c r="I37" s="354">
        <v>-1.4891235414594588</v>
      </c>
      <c r="J37" s="352">
        <v>503068</v>
      </c>
    </row>
    <row r="38" spans="2:10" s="36" customFormat="1" ht="17.25" customHeight="1">
      <c r="B38" s="362" t="s">
        <v>138</v>
      </c>
      <c r="C38" s="328"/>
      <c r="D38" s="355">
        <v>1035969</v>
      </c>
      <c r="E38" s="352">
        <v>488022</v>
      </c>
      <c r="F38" s="352">
        <v>547947</v>
      </c>
      <c r="G38" s="355">
        <v>1069912</v>
      </c>
      <c r="H38" s="353">
        <v>-33943</v>
      </c>
      <c r="I38" s="354">
        <v>-3.172503906863368</v>
      </c>
      <c r="J38" s="352">
        <v>384880</v>
      </c>
    </row>
    <row r="39" spans="2:10" s="36" customFormat="1" ht="17.25" customHeight="1">
      <c r="B39" s="362" t="s">
        <v>139</v>
      </c>
      <c r="C39" s="328"/>
      <c r="D39" s="355">
        <v>607012</v>
      </c>
      <c r="E39" s="352">
        <v>290190</v>
      </c>
      <c r="F39" s="352">
        <v>316822</v>
      </c>
      <c r="G39" s="355">
        <v>613289</v>
      </c>
      <c r="H39" s="353">
        <v>-6277</v>
      </c>
      <c r="I39" s="354">
        <v>-1.0234978941412614</v>
      </c>
      <c r="J39" s="352">
        <v>209541</v>
      </c>
    </row>
    <row r="40" spans="2:10" s="36" customFormat="1" ht="17.25" customHeight="1">
      <c r="B40" s="362" t="s">
        <v>140</v>
      </c>
      <c r="C40" s="328"/>
      <c r="D40" s="355">
        <v>742223</v>
      </c>
      <c r="E40" s="352">
        <v>353703</v>
      </c>
      <c r="F40" s="352">
        <v>388520</v>
      </c>
      <c r="G40" s="355">
        <v>761503</v>
      </c>
      <c r="H40" s="353">
        <v>-19280</v>
      </c>
      <c r="I40" s="354">
        <v>-2.531835068279442</v>
      </c>
      <c r="J40" s="352">
        <v>260864</v>
      </c>
    </row>
    <row r="41" spans="2:10" s="36" customFormat="1" ht="17.25" customHeight="1">
      <c r="B41" s="362" t="s">
        <v>141</v>
      </c>
      <c r="C41" s="328"/>
      <c r="D41" s="355">
        <v>1957264</v>
      </c>
      <c r="E41" s="352">
        <v>938600</v>
      </c>
      <c r="F41" s="352">
        <v>1018664</v>
      </c>
      <c r="G41" s="355">
        <v>1950828</v>
      </c>
      <c r="H41" s="353">
        <v>6436</v>
      </c>
      <c r="I41" s="354">
        <v>0.32991119668161417</v>
      </c>
      <c r="J41" s="352">
        <v>732346</v>
      </c>
    </row>
    <row r="42" spans="2:10" s="36" customFormat="1" ht="17.25" customHeight="1">
      <c r="B42" s="362" t="s">
        <v>142</v>
      </c>
      <c r="C42" s="328"/>
      <c r="D42" s="355">
        <v>2876642</v>
      </c>
      <c r="E42" s="352">
        <v>1390190</v>
      </c>
      <c r="F42" s="352">
        <v>1486452</v>
      </c>
      <c r="G42" s="355">
        <v>2878915</v>
      </c>
      <c r="H42" s="353">
        <v>-2273</v>
      </c>
      <c r="I42" s="354">
        <v>-0.07895335569129341</v>
      </c>
      <c r="J42" s="352">
        <v>1145551</v>
      </c>
    </row>
    <row r="43" spans="2:10" s="36" customFormat="1" ht="17.25" customHeight="1">
      <c r="B43" s="362" t="s">
        <v>143</v>
      </c>
      <c r="C43" s="328"/>
      <c r="D43" s="355">
        <v>1492606</v>
      </c>
      <c r="E43" s="352">
        <v>703721</v>
      </c>
      <c r="F43" s="352">
        <v>788885</v>
      </c>
      <c r="G43" s="355">
        <v>1527964</v>
      </c>
      <c r="H43" s="353">
        <v>-35358</v>
      </c>
      <c r="I43" s="354">
        <v>-2.31405975533455</v>
      </c>
      <c r="J43" s="352">
        <v>591460</v>
      </c>
    </row>
    <row r="44" spans="2:10" s="36" customFormat="1" ht="17.25" customHeight="1">
      <c r="B44" s="362" t="s">
        <v>144</v>
      </c>
      <c r="C44" s="328"/>
      <c r="D44" s="355">
        <v>809950</v>
      </c>
      <c r="E44" s="352">
        <v>384635</v>
      </c>
      <c r="F44" s="352">
        <v>425315</v>
      </c>
      <c r="G44" s="355">
        <v>824108</v>
      </c>
      <c r="H44" s="353">
        <v>-14158</v>
      </c>
      <c r="I44" s="354">
        <v>-1.7179787115281004</v>
      </c>
      <c r="J44" s="352">
        <v>298480</v>
      </c>
    </row>
    <row r="45" spans="2:10" s="36" customFormat="1" ht="17.25" customHeight="1">
      <c r="B45" s="362" t="s">
        <v>145</v>
      </c>
      <c r="C45" s="328"/>
      <c r="D45" s="355">
        <v>1012400</v>
      </c>
      <c r="E45" s="352">
        <v>486108</v>
      </c>
      <c r="F45" s="352">
        <v>526292</v>
      </c>
      <c r="G45" s="355">
        <v>1022890</v>
      </c>
      <c r="H45" s="353">
        <v>-10490</v>
      </c>
      <c r="I45" s="354">
        <v>-1.025525716352687</v>
      </c>
      <c r="J45" s="352">
        <v>377691</v>
      </c>
    </row>
    <row r="46" spans="2:10" s="36" customFormat="1" ht="17.25" customHeight="1">
      <c r="B46" s="362" t="s">
        <v>146</v>
      </c>
      <c r="C46" s="328"/>
      <c r="D46" s="355">
        <v>1467815</v>
      </c>
      <c r="E46" s="352">
        <v>691677</v>
      </c>
      <c r="F46" s="352">
        <v>776138</v>
      </c>
      <c r="G46" s="355">
        <v>1493092</v>
      </c>
      <c r="H46" s="353">
        <v>-25277</v>
      </c>
      <c r="I46" s="354">
        <v>-1.692929839554428</v>
      </c>
      <c r="J46" s="352">
        <v>582803</v>
      </c>
    </row>
    <row r="47" spans="2:10" s="36" customFormat="1" ht="17.25" customHeight="1">
      <c r="B47" s="362" t="s">
        <v>147</v>
      </c>
      <c r="C47" s="328"/>
      <c r="D47" s="355">
        <v>796292</v>
      </c>
      <c r="E47" s="352">
        <v>374435</v>
      </c>
      <c r="F47" s="352">
        <v>421857</v>
      </c>
      <c r="G47" s="355">
        <v>813949</v>
      </c>
      <c r="H47" s="353">
        <v>-17657</v>
      </c>
      <c r="I47" s="354">
        <v>-2.169300533571514</v>
      </c>
      <c r="J47" s="352">
        <v>324439</v>
      </c>
    </row>
    <row r="48" spans="2:10" s="36" customFormat="1" ht="17.25" customHeight="1">
      <c r="B48" s="362" t="s">
        <v>148</v>
      </c>
      <c r="C48" s="328"/>
      <c r="D48" s="355">
        <v>5049908</v>
      </c>
      <c r="E48" s="352">
        <v>2394094</v>
      </c>
      <c r="F48" s="352">
        <v>2655814</v>
      </c>
      <c r="G48" s="355">
        <v>5015699</v>
      </c>
      <c r="H48" s="353">
        <v>34209</v>
      </c>
      <c r="I48" s="354">
        <v>0.6820385354065306</v>
      </c>
      <c r="J48" s="352">
        <v>2009911</v>
      </c>
    </row>
    <row r="49" spans="2:10" s="36" customFormat="1" ht="17.25" customHeight="1">
      <c r="B49" s="362" t="s">
        <v>149</v>
      </c>
      <c r="C49" s="328"/>
      <c r="D49" s="355">
        <v>866369</v>
      </c>
      <c r="E49" s="352">
        <v>408230</v>
      </c>
      <c r="F49" s="352">
        <v>458139</v>
      </c>
      <c r="G49" s="355">
        <v>876654</v>
      </c>
      <c r="H49" s="353">
        <v>-10285</v>
      </c>
      <c r="I49" s="354">
        <v>-1.1732108676855406</v>
      </c>
      <c r="J49" s="352">
        <v>287431</v>
      </c>
    </row>
    <row r="50" spans="2:10" s="36" customFormat="1" ht="17.25" customHeight="1">
      <c r="B50" s="362" t="s">
        <v>150</v>
      </c>
      <c r="C50" s="328"/>
      <c r="D50" s="355">
        <v>1478632</v>
      </c>
      <c r="E50" s="352">
        <v>691444</v>
      </c>
      <c r="F50" s="352">
        <v>787188</v>
      </c>
      <c r="G50" s="355">
        <v>1516523</v>
      </c>
      <c r="H50" s="353">
        <v>-37891</v>
      </c>
      <c r="I50" s="354">
        <v>-2.4985443676093273</v>
      </c>
      <c r="J50" s="352">
        <v>553620</v>
      </c>
    </row>
    <row r="51" spans="2:10" s="36" customFormat="1" ht="17.25" customHeight="1">
      <c r="B51" s="362" t="s">
        <v>151</v>
      </c>
      <c r="C51" s="328"/>
      <c r="D51" s="355">
        <v>1842233</v>
      </c>
      <c r="E51" s="352">
        <v>866916</v>
      </c>
      <c r="F51" s="352">
        <v>975317</v>
      </c>
      <c r="G51" s="355">
        <v>1859344</v>
      </c>
      <c r="H51" s="353">
        <v>-17111</v>
      </c>
      <c r="I51" s="354">
        <v>-0.9202708051872057</v>
      </c>
      <c r="J51" s="352">
        <v>667533</v>
      </c>
    </row>
    <row r="52" spans="2:15" s="36" customFormat="1" ht="17.25" customHeight="1">
      <c r="B52" s="362" t="s">
        <v>152</v>
      </c>
      <c r="C52" s="328"/>
      <c r="D52" s="355">
        <v>1209571</v>
      </c>
      <c r="E52" s="352">
        <v>569796</v>
      </c>
      <c r="F52" s="352">
        <v>639775</v>
      </c>
      <c r="G52" s="355">
        <v>1221140</v>
      </c>
      <c r="H52" s="353">
        <v>-11569</v>
      </c>
      <c r="I52" s="354">
        <v>-0.9473934192639665</v>
      </c>
      <c r="J52" s="352">
        <v>469270</v>
      </c>
      <c r="O52" s="369"/>
    </row>
    <row r="53" spans="2:10" s="36" customFormat="1" ht="17.25" customHeight="1">
      <c r="B53" s="362" t="s">
        <v>153</v>
      </c>
      <c r="C53" s="328"/>
      <c r="D53" s="355">
        <v>1153042</v>
      </c>
      <c r="E53" s="352">
        <v>542113</v>
      </c>
      <c r="F53" s="352">
        <v>610929</v>
      </c>
      <c r="G53" s="355">
        <v>1170007</v>
      </c>
      <c r="H53" s="353">
        <v>-16965</v>
      </c>
      <c r="I53" s="354">
        <v>-1.4499913248382275</v>
      </c>
      <c r="J53" s="352">
        <v>451208</v>
      </c>
    </row>
    <row r="54" spans="2:10" s="36" customFormat="1" ht="17.25" customHeight="1">
      <c r="B54" s="362" t="s">
        <v>154</v>
      </c>
      <c r="C54" s="328"/>
      <c r="D54" s="355">
        <v>1753179</v>
      </c>
      <c r="E54" s="352">
        <v>819646</v>
      </c>
      <c r="F54" s="352">
        <v>933533</v>
      </c>
      <c r="G54" s="355">
        <v>1786194</v>
      </c>
      <c r="H54" s="353">
        <v>-33015</v>
      </c>
      <c r="I54" s="354">
        <v>-1.8483434610126335</v>
      </c>
      <c r="J54" s="352">
        <v>725045</v>
      </c>
    </row>
    <row r="55" spans="2:14" s="36" customFormat="1" ht="17.25" customHeight="1">
      <c r="B55" s="362" t="s">
        <v>155</v>
      </c>
      <c r="C55" s="328"/>
      <c r="D55" s="355">
        <v>1361594</v>
      </c>
      <c r="E55" s="352">
        <v>668502</v>
      </c>
      <c r="F55" s="352">
        <v>693092</v>
      </c>
      <c r="G55" s="355">
        <v>1318220</v>
      </c>
      <c r="H55" s="353">
        <v>43374</v>
      </c>
      <c r="I55" s="354">
        <v>3.290346072734445</v>
      </c>
      <c r="J55" s="352">
        <v>488368</v>
      </c>
      <c r="K55" s="369"/>
      <c r="L55" s="369"/>
      <c r="M55" s="369"/>
      <c r="N55" s="369"/>
    </row>
    <row r="56" spans="1:14" s="36" customFormat="1" ht="3.75" customHeight="1" thickBot="1">
      <c r="A56" s="363"/>
      <c r="B56" s="364" t="s">
        <v>12</v>
      </c>
      <c r="C56" s="365"/>
      <c r="D56" s="366"/>
      <c r="E56" s="366"/>
      <c r="F56" s="366"/>
      <c r="G56" s="366"/>
      <c r="H56" s="367"/>
      <c r="I56" s="368"/>
      <c r="J56" s="366"/>
      <c r="K56" s="369"/>
      <c r="L56" s="369"/>
      <c r="M56" s="369"/>
      <c r="N56" s="369"/>
    </row>
    <row r="57" spans="1:14" s="382" customFormat="1" ht="17.25" customHeight="1">
      <c r="A57" s="709" t="s">
        <v>863</v>
      </c>
      <c r="B57" s="709"/>
      <c r="C57" s="709"/>
      <c r="D57" s="709"/>
      <c r="E57" s="709"/>
      <c r="F57" s="709"/>
      <c r="G57" s="709"/>
      <c r="H57" s="709"/>
      <c r="I57" s="709"/>
      <c r="J57" s="709"/>
      <c r="K57" s="710"/>
      <c r="L57" s="710"/>
      <c r="M57" s="710"/>
      <c r="N57" s="710"/>
    </row>
    <row r="58" spans="1:14" s="382" customFormat="1" ht="17.25" customHeight="1">
      <c r="A58" s="712" t="s">
        <v>864</v>
      </c>
      <c r="B58" s="712"/>
      <c r="C58" s="712"/>
      <c r="D58" s="712"/>
      <c r="E58" s="271"/>
      <c r="F58" s="383"/>
      <c r="G58" s="271"/>
      <c r="H58" s="270"/>
      <c r="I58" s="269"/>
      <c r="J58" s="269"/>
      <c r="K58" s="383"/>
      <c r="L58" s="272"/>
      <c r="M58" s="383"/>
      <c r="N58" s="272"/>
    </row>
    <row r="59" spans="2:10" s="348" customFormat="1" ht="13.5">
      <c r="B59" s="68"/>
      <c r="C59" s="54"/>
      <c r="D59" s="52"/>
      <c r="E59" s="52"/>
      <c r="F59" s="52"/>
      <c r="G59" s="52"/>
      <c r="H59" s="370"/>
      <c r="I59" s="371"/>
      <c r="J59" s="54"/>
    </row>
    <row r="60" spans="2:10" s="348" customFormat="1" ht="13.5">
      <c r="B60" s="68"/>
      <c r="C60" s="54"/>
      <c r="D60" s="52"/>
      <c r="E60" s="52"/>
      <c r="F60" s="370"/>
      <c r="G60" s="52"/>
      <c r="H60" s="371"/>
      <c r="I60" s="52"/>
      <c r="J60" s="54"/>
    </row>
    <row r="61" spans="2:9" s="348" customFormat="1" ht="13.5">
      <c r="B61" s="372"/>
      <c r="D61" s="128"/>
      <c r="E61" s="128"/>
      <c r="F61" s="373"/>
      <c r="G61" s="128"/>
      <c r="H61" s="374"/>
      <c r="I61" s="128"/>
    </row>
    <row r="62" spans="4:9" s="348" customFormat="1" ht="13.5">
      <c r="D62" s="128"/>
      <c r="E62" s="128"/>
      <c r="F62" s="373"/>
      <c r="G62" s="128"/>
      <c r="H62" s="374"/>
      <c r="I62" s="128"/>
    </row>
    <row r="63" spans="4:9" s="348" customFormat="1" ht="13.5">
      <c r="D63" s="128"/>
      <c r="E63" s="128"/>
      <c r="F63" s="373"/>
      <c r="G63" s="128"/>
      <c r="H63" s="374"/>
      <c r="I63" s="128"/>
    </row>
    <row r="64" spans="4:9" s="348" customFormat="1" ht="13.5">
      <c r="D64" s="128"/>
      <c r="E64" s="128"/>
      <c r="F64" s="373"/>
      <c r="G64" s="128"/>
      <c r="H64" s="374"/>
      <c r="I64" s="128"/>
    </row>
    <row r="65" spans="4:9" s="348" customFormat="1" ht="13.5">
      <c r="D65" s="128"/>
      <c r="E65" s="128"/>
      <c r="F65" s="373"/>
      <c r="G65" s="128"/>
      <c r="H65" s="374"/>
      <c r="I65" s="128"/>
    </row>
    <row r="66" spans="4:9" s="348" customFormat="1" ht="13.5">
      <c r="D66" s="128"/>
      <c r="E66" s="128"/>
      <c r="F66" s="373"/>
      <c r="G66" s="128"/>
      <c r="H66" s="374"/>
      <c r="I66" s="128"/>
    </row>
    <row r="67" spans="4:9" s="348" customFormat="1" ht="13.5">
      <c r="D67" s="128"/>
      <c r="E67" s="128"/>
      <c r="F67" s="373"/>
      <c r="G67" s="128"/>
      <c r="H67" s="374"/>
      <c r="I67" s="128"/>
    </row>
    <row r="68" spans="4:9" s="348" customFormat="1" ht="13.5">
      <c r="D68" s="128"/>
      <c r="E68" s="128"/>
      <c r="F68" s="373"/>
      <c r="G68" s="128"/>
      <c r="H68" s="374"/>
      <c r="I68" s="128"/>
    </row>
    <row r="69" spans="4:9" s="348" customFormat="1" ht="13.5">
      <c r="D69" s="128"/>
      <c r="E69" s="128"/>
      <c r="F69" s="373"/>
      <c r="G69" s="128"/>
      <c r="H69" s="374"/>
      <c r="I69" s="128"/>
    </row>
    <row r="70" spans="4:9" s="348" customFormat="1" ht="13.5">
      <c r="D70" s="128"/>
      <c r="E70" s="128"/>
      <c r="F70" s="373"/>
      <c r="G70" s="128"/>
      <c r="H70" s="374"/>
      <c r="I70" s="128"/>
    </row>
    <row r="71" spans="4:9" s="348" customFormat="1" ht="13.5">
      <c r="D71" s="128"/>
      <c r="E71" s="128"/>
      <c r="F71" s="373"/>
      <c r="G71" s="128"/>
      <c r="H71" s="374"/>
      <c r="I71" s="128"/>
    </row>
    <row r="72" spans="4:9" s="348" customFormat="1" ht="13.5">
      <c r="D72" s="128"/>
      <c r="E72" s="128"/>
      <c r="F72" s="373"/>
      <c r="G72" s="128"/>
      <c r="H72" s="374"/>
      <c r="I72" s="128"/>
    </row>
    <row r="73" spans="4:9" s="348" customFormat="1" ht="13.5">
      <c r="D73" s="128"/>
      <c r="E73" s="128"/>
      <c r="F73" s="373"/>
      <c r="G73" s="128"/>
      <c r="H73" s="374"/>
      <c r="I73" s="128"/>
    </row>
    <row r="74" spans="4:9" s="348" customFormat="1" ht="13.5">
      <c r="D74" s="128"/>
      <c r="E74" s="128"/>
      <c r="F74" s="373"/>
      <c r="G74" s="128"/>
      <c r="H74" s="374"/>
      <c r="I74" s="128"/>
    </row>
    <row r="75" spans="4:9" s="348" customFormat="1" ht="13.5">
      <c r="D75" s="128"/>
      <c r="E75" s="128"/>
      <c r="F75" s="373"/>
      <c r="G75" s="128"/>
      <c r="H75" s="374"/>
      <c r="I75" s="128"/>
    </row>
    <row r="76" spans="4:9" s="348" customFormat="1" ht="13.5">
      <c r="D76" s="128"/>
      <c r="E76" s="128"/>
      <c r="F76" s="373"/>
      <c r="G76" s="128"/>
      <c r="H76" s="374"/>
      <c r="I76" s="128"/>
    </row>
    <row r="77" spans="4:9" s="348" customFormat="1" ht="13.5">
      <c r="D77" s="128"/>
      <c r="E77" s="128"/>
      <c r="F77" s="373"/>
      <c r="G77" s="128"/>
      <c r="H77" s="374"/>
      <c r="I77" s="128"/>
    </row>
    <row r="78" spans="4:9" s="348" customFormat="1" ht="13.5">
      <c r="D78" s="128"/>
      <c r="E78" s="128"/>
      <c r="F78" s="373"/>
      <c r="G78" s="128"/>
      <c r="H78" s="374"/>
      <c r="I78" s="128"/>
    </row>
    <row r="79" spans="4:9" s="348" customFormat="1" ht="13.5">
      <c r="D79" s="128"/>
      <c r="E79" s="128"/>
      <c r="F79" s="373"/>
      <c r="G79" s="128"/>
      <c r="H79" s="374"/>
      <c r="I79" s="128"/>
    </row>
    <row r="80" spans="4:9" s="348" customFormat="1" ht="13.5">
      <c r="D80" s="128"/>
      <c r="E80" s="128"/>
      <c r="F80" s="373"/>
      <c r="G80" s="128"/>
      <c r="H80" s="374"/>
      <c r="I80" s="128"/>
    </row>
    <row r="81" spans="4:9" s="348" customFormat="1" ht="13.5">
      <c r="D81" s="128"/>
      <c r="E81" s="128"/>
      <c r="F81" s="373"/>
      <c r="G81" s="128"/>
      <c r="H81" s="374"/>
      <c r="I81" s="128"/>
    </row>
    <row r="82" spans="4:9" s="348" customFormat="1" ht="13.5">
      <c r="D82" s="128"/>
      <c r="E82" s="128"/>
      <c r="F82" s="373"/>
      <c r="G82" s="128"/>
      <c r="H82" s="374"/>
      <c r="I82" s="128"/>
    </row>
    <row r="83" spans="4:9" s="348" customFormat="1" ht="13.5">
      <c r="D83" s="128"/>
      <c r="E83" s="128"/>
      <c r="F83" s="373"/>
      <c r="G83" s="128"/>
      <c r="H83" s="374"/>
      <c r="I83" s="128"/>
    </row>
    <row r="84" spans="4:9" s="348" customFormat="1" ht="13.5">
      <c r="D84" s="128"/>
      <c r="E84" s="128"/>
      <c r="F84" s="373"/>
      <c r="G84" s="128"/>
      <c r="H84" s="374"/>
      <c r="I84" s="128"/>
    </row>
    <row r="85" spans="4:9" s="348" customFormat="1" ht="13.5">
      <c r="D85" s="128"/>
      <c r="E85" s="128"/>
      <c r="F85" s="373"/>
      <c r="G85" s="128"/>
      <c r="H85" s="374"/>
      <c r="I85" s="128"/>
    </row>
    <row r="86" spans="4:9" s="348" customFormat="1" ht="13.5">
      <c r="D86" s="128"/>
      <c r="E86" s="128"/>
      <c r="F86" s="373"/>
      <c r="G86" s="128"/>
      <c r="H86" s="374"/>
      <c r="I86" s="128"/>
    </row>
    <row r="87" spans="4:9" s="348" customFormat="1" ht="13.5">
      <c r="D87" s="128"/>
      <c r="E87" s="128"/>
      <c r="F87" s="373"/>
      <c r="G87" s="128"/>
      <c r="H87" s="374"/>
      <c r="I87" s="128"/>
    </row>
    <row r="88" spans="4:9" s="348" customFormat="1" ht="13.5">
      <c r="D88" s="128"/>
      <c r="E88" s="128"/>
      <c r="F88" s="373"/>
      <c r="G88" s="128"/>
      <c r="H88" s="374"/>
      <c r="I88" s="128"/>
    </row>
    <row r="89" spans="4:9" s="348" customFormat="1" ht="13.5">
      <c r="D89" s="128"/>
      <c r="E89" s="128"/>
      <c r="F89" s="373"/>
      <c r="G89" s="128"/>
      <c r="H89" s="374"/>
      <c r="I89" s="128"/>
    </row>
    <row r="90" spans="4:9" s="348" customFormat="1" ht="13.5">
      <c r="D90" s="128"/>
      <c r="E90" s="128"/>
      <c r="F90" s="373"/>
      <c r="G90" s="128"/>
      <c r="H90" s="374"/>
      <c r="I90" s="128"/>
    </row>
    <row r="91" spans="4:9" s="348" customFormat="1" ht="13.5">
      <c r="D91" s="128"/>
      <c r="E91" s="128"/>
      <c r="F91" s="373"/>
      <c r="G91" s="128"/>
      <c r="H91" s="374"/>
      <c r="I91" s="128"/>
    </row>
    <row r="92" spans="4:9" s="348" customFormat="1" ht="13.5">
      <c r="D92" s="128"/>
      <c r="E92" s="128"/>
      <c r="F92" s="373"/>
      <c r="G92" s="128"/>
      <c r="H92" s="374"/>
      <c r="I92" s="128"/>
    </row>
    <row r="93" spans="4:9" s="348" customFormat="1" ht="13.5">
      <c r="D93" s="128"/>
      <c r="E93" s="128"/>
      <c r="F93" s="373"/>
      <c r="G93" s="128"/>
      <c r="H93" s="374"/>
      <c r="I93" s="128"/>
    </row>
    <row r="94" spans="4:9" s="348" customFormat="1" ht="13.5">
      <c r="D94" s="128"/>
      <c r="E94" s="128"/>
      <c r="F94" s="373"/>
      <c r="G94" s="128"/>
      <c r="H94" s="374"/>
      <c r="I94" s="128"/>
    </row>
    <row r="95" spans="4:9" s="348" customFormat="1" ht="13.5">
      <c r="D95" s="128"/>
      <c r="E95" s="128"/>
      <c r="F95" s="373"/>
      <c r="G95" s="128"/>
      <c r="H95" s="374"/>
      <c r="I95" s="128"/>
    </row>
    <row r="96" spans="4:9" s="348" customFormat="1" ht="13.5">
      <c r="D96" s="128"/>
      <c r="E96" s="128"/>
      <c r="F96" s="373"/>
      <c r="G96" s="128"/>
      <c r="H96" s="374"/>
      <c r="I96" s="128"/>
    </row>
    <row r="97" spans="4:9" s="348" customFormat="1" ht="13.5">
      <c r="D97" s="128"/>
      <c r="E97" s="128"/>
      <c r="F97" s="373"/>
      <c r="G97" s="128"/>
      <c r="H97" s="374"/>
      <c r="I97" s="128"/>
    </row>
    <row r="98" spans="4:9" s="348" customFormat="1" ht="13.5">
      <c r="D98" s="128"/>
      <c r="E98" s="128"/>
      <c r="F98" s="373"/>
      <c r="G98" s="128"/>
      <c r="H98" s="374"/>
      <c r="I98" s="128"/>
    </row>
    <row r="99" spans="4:9" s="348" customFormat="1" ht="13.5">
      <c r="D99" s="128"/>
      <c r="E99" s="128"/>
      <c r="F99" s="373"/>
      <c r="G99" s="128"/>
      <c r="H99" s="374"/>
      <c r="I99" s="128"/>
    </row>
    <row r="100" spans="4:9" s="348" customFormat="1" ht="13.5">
      <c r="D100" s="128"/>
      <c r="E100" s="128"/>
      <c r="F100" s="373"/>
      <c r="G100" s="128"/>
      <c r="H100" s="374"/>
      <c r="I100" s="128"/>
    </row>
    <row r="101" spans="4:9" s="348" customFormat="1" ht="13.5">
      <c r="D101" s="128"/>
      <c r="E101" s="128"/>
      <c r="F101" s="373"/>
      <c r="G101" s="128"/>
      <c r="H101" s="374"/>
      <c r="I101" s="128"/>
    </row>
    <row r="102" spans="4:9" s="348" customFormat="1" ht="13.5">
      <c r="D102" s="128"/>
      <c r="E102" s="128"/>
      <c r="F102" s="373"/>
      <c r="G102" s="128"/>
      <c r="H102" s="374"/>
      <c r="I102" s="128"/>
    </row>
    <row r="103" spans="4:9" s="348" customFormat="1" ht="13.5">
      <c r="D103" s="128"/>
      <c r="E103" s="128"/>
      <c r="F103" s="373"/>
      <c r="G103" s="128"/>
      <c r="H103" s="374"/>
      <c r="I103" s="128"/>
    </row>
    <row r="104" spans="4:9" s="348" customFormat="1" ht="13.5">
      <c r="D104" s="128"/>
      <c r="E104" s="128"/>
      <c r="F104" s="373"/>
      <c r="G104" s="128"/>
      <c r="H104" s="374"/>
      <c r="I104" s="128"/>
    </row>
    <row r="105" spans="4:9" s="348" customFormat="1" ht="13.5">
      <c r="D105" s="128"/>
      <c r="E105" s="128"/>
      <c r="F105" s="373"/>
      <c r="G105" s="128"/>
      <c r="H105" s="374"/>
      <c r="I105" s="128"/>
    </row>
    <row r="106" spans="4:9" s="348" customFormat="1" ht="13.5">
      <c r="D106" s="128"/>
      <c r="E106" s="128"/>
      <c r="F106" s="373"/>
      <c r="G106" s="128"/>
      <c r="H106" s="374"/>
      <c r="I106" s="128"/>
    </row>
    <row r="107" spans="4:9" s="348" customFormat="1" ht="13.5">
      <c r="D107" s="128"/>
      <c r="E107" s="128"/>
      <c r="F107" s="373"/>
      <c r="G107" s="128"/>
      <c r="H107" s="374"/>
      <c r="I107" s="128"/>
    </row>
    <row r="108" spans="4:9" s="348" customFormat="1" ht="13.5">
      <c r="D108" s="128"/>
      <c r="E108" s="128"/>
      <c r="F108" s="373"/>
      <c r="G108" s="128"/>
      <c r="H108" s="374"/>
      <c r="I108" s="128"/>
    </row>
    <row r="109" spans="4:9" s="348" customFormat="1" ht="13.5">
      <c r="D109" s="128"/>
      <c r="E109" s="128"/>
      <c r="F109" s="373"/>
      <c r="G109" s="128"/>
      <c r="H109" s="374"/>
      <c r="I109" s="128"/>
    </row>
    <row r="110" spans="4:9" s="348" customFormat="1" ht="13.5">
      <c r="D110" s="128"/>
      <c r="E110" s="128"/>
      <c r="F110" s="373"/>
      <c r="G110" s="128"/>
      <c r="H110" s="374"/>
      <c r="I110" s="128"/>
    </row>
    <row r="111" spans="4:9" s="348" customFormat="1" ht="13.5">
      <c r="D111" s="128"/>
      <c r="E111" s="128"/>
      <c r="F111" s="373"/>
      <c r="G111" s="128"/>
      <c r="H111" s="374"/>
      <c r="I111" s="128"/>
    </row>
    <row r="112" spans="4:9" s="348" customFormat="1" ht="13.5">
      <c r="D112" s="128"/>
      <c r="E112" s="128"/>
      <c r="F112" s="373"/>
      <c r="G112" s="128"/>
      <c r="H112" s="374"/>
      <c r="I112" s="128"/>
    </row>
    <row r="113" spans="4:9" s="348" customFormat="1" ht="13.5">
      <c r="D113" s="128"/>
      <c r="E113" s="128"/>
      <c r="F113" s="373"/>
      <c r="G113" s="128"/>
      <c r="H113" s="374"/>
      <c r="I113" s="128"/>
    </row>
    <row r="114" spans="4:9" s="348" customFormat="1" ht="13.5">
      <c r="D114" s="128"/>
      <c r="E114" s="128"/>
      <c r="F114" s="373"/>
      <c r="G114" s="128"/>
      <c r="H114" s="374"/>
      <c r="I114" s="128"/>
    </row>
    <row r="115" spans="4:9" s="348" customFormat="1" ht="13.5">
      <c r="D115" s="128"/>
      <c r="E115" s="128"/>
      <c r="F115" s="373"/>
      <c r="G115" s="128"/>
      <c r="H115" s="374"/>
      <c r="I115" s="128"/>
    </row>
    <row r="116" spans="4:9" s="348" customFormat="1" ht="13.5">
      <c r="D116" s="128"/>
      <c r="E116" s="128"/>
      <c r="F116" s="373"/>
      <c r="G116" s="128"/>
      <c r="H116" s="374"/>
      <c r="I116" s="128"/>
    </row>
    <row r="117" spans="4:9" s="348" customFormat="1" ht="13.5">
      <c r="D117" s="128"/>
      <c r="E117" s="128"/>
      <c r="F117" s="373"/>
      <c r="G117" s="128"/>
      <c r="H117" s="374"/>
      <c r="I117" s="128"/>
    </row>
    <row r="118" spans="4:9" s="348" customFormat="1" ht="13.5">
      <c r="D118" s="128"/>
      <c r="E118" s="128"/>
      <c r="F118" s="373"/>
      <c r="G118" s="128"/>
      <c r="H118" s="374"/>
      <c r="I118" s="128"/>
    </row>
    <row r="119" spans="4:9" s="348" customFormat="1" ht="13.5">
      <c r="D119" s="128"/>
      <c r="E119" s="128"/>
      <c r="F119" s="373"/>
      <c r="G119" s="128"/>
      <c r="H119" s="374"/>
      <c r="I119" s="128"/>
    </row>
    <row r="120" spans="4:9" s="348" customFormat="1" ht="13.5">
      <c r="D120" s="128"/>
      <c r="E120" s="128"/>
      <c r="F120" s="373"/>
      <c r="G120" s="128"/>
      <c r="H120" s="374"/>
      <c r="I120" s="128"/>
    </row>
    <row r="121" spans="4:9" s="348" customFormat="1" ht="13.5">
      <c r="D121" s="128"/>
      <c r="E121" s="128"/>
      <c r="F121" s="373"/>
      <c r="G121" s="128"/>
      <c r="H121" s="374"/>
      <c r="I121" s="128"/>
    </row>
    <row r="122" spans="4:9" s="348" customFormat="1" ht="13.5">
      <c r="D122" s="128"/>
      <c r="E122" s="128"/>
      <c r="F122" s="373"/>
      <c r="G122" s="128"/>
      <c r="H122" s="374"/>
      <c r="I122" s="128"/>
    </row>
    <row r="123" spans="4:9" s="348" customFormat="1" ht="13.5">
      <c r="D123" s="128"/>
      <c r="E123" s="128"/>
      <c r="F123" s="373"/>
      <c r="G123" s="128"/>
      <c r="H123" s="374"/>
      <c r="I123" s="128"/>
    </row>
    <row r="124" spans="4:9" s="348" customFormat="1" ht="13.5">
      <c r="D124" s="128"/>
      <c r="E124" s="128"/>
      <c r="F124" s="373"/>
      <c r="G124" s="128"/>
      <c r="H124" s="374"/>
      <c r="I124" s="128"/>
    </row>
    <row r="125" spans="4:9" s="348" customFormat="1" ht="13.5">
      <c r="D125" s="128"/>
      <c r="E125" s="128"/>
      <c r="F125" s="373"/>
      <c r="G125" s="128"/>
      <c r="H125" s="374"/>
      <c r="I125" s="128"/>
    </row>
    <row r="126" spans="4:9" s="348" customFormat="1" ht="13.5">
      <c r="D126" s="128"/>
      <c r="E126" s="128"/>
      <c r="F126" s="373"/>
      <c r="G126" s="128"/>
      <c r="H126" s="374"/>
      <c r="I126" s="128"/>
    </row>
    <row r="127" spans="4:9" s="348" customFormat="1" ht="13.5">
      <c r="D127" s="128"/>
      <c r="E127" s="128"/>
      <c r="F127" s="373"/>
      <c r="G127" s="128"/>
      <c r="H127" s="374"/>
      <c r="I127" s="128"/>
    </row>
    <row r="128" spans="4:9" s="348" customFormat="1" ht="13.5">
      <c r="D128" s="128"/>
      <c r="E128" s="128"/>
      <c r="F128" s="373"/>
      <c r="G128" s="128"/>
      <c r="H128" s="374"/>
      <c r="I128" s="128"/>
    </row>
    <row r="129" spans="4:9" s="348" customFormat="1" ht="13.5">
      <c r="D129" s="128"/>
      <c r="E129" s="128"/>
      <c r="F129" s="373"/>
      <c r="G129" s="128"/>
      <c r="H129" s="374"/>
      <c r="I129" s="128"/>
    </row>
    <row r="130" spans="4:9" s="348" customFormat="1" ht="13.5">
      <c r="D130" s="128"/>
      <c r="E130" s="128"/>
      <c r="F130" s="373"/>
      <c r="G130" s="128"/>
      <c r="H130" s="374"/>
      <c r="I130" s="128"/>
    </row>
    <row r="131" spans="4:9" s="348" customFormat="1" ht="13.5">
      <c r="D131" s="128"/>
      <c r="E131" s="128"/>
      <c r="F131" s="373"/>
      <c r="G131" s="128"/>
      <c r="H131" s="374"/>
      <c r="I131" s="128"/>
    </row>
    <row r="132" spans="4:9" s="348" customFormat="1" ht="13.5">
      <c r="D132" s="128"/>
      <c r="E132" s="128"/>
      <c r="F132" s="373"/>
      <c r="G132" s="128"/>
      <c r="H132" s="374"/>
      <c r="I132" s="128"/>
    </row>
    <row r="133" spans="4:9" s="348" customFormat="1" ht="13.5">
      <c r="D133" s="128"/>
      <c r="E133" s="128"/>
      <c r="F133" s="373"/>
      <c r="G133" s="128"/>
      <c r="H133" s="374"/>
      <c r="I133" s="128"/>
    </row>
    <row r="134" spans="4:9" s="348" customFormat="1" ht="13.5">
      <c r="D134" s="128"/>
      <c r="E134" s="128"/>
      <c r="F134" s="373"/>
      <c r="G134" s="128"/>
      <c r="H134" s="374"/>
      <c r="I134" s="128"/>
    </row>
    <row r="135" spans="4:9" s="348" customFormat="1" ht="13.5">
      <c r="D135" s="128"/>
      <c r="E135" s="128"/>
      <c r="F135" s="373"/>
      <c r="G135" s="128"/>
      <c r="H135" s="374"/>
      <c r="I135" s="128"/>
    </row>
    <row r="136" spans="4:9" s="348" customFormat="1" ht="13.5">
      <c r="D136" s="128"/>
      <c r="E136" s="128"/>
      <c r="F136" s="373"/>
      <c r="G136" s="128"/>
      <c r="H136" s="374"/>
      <c r="I136" s="128"/>
    </row>
    <row r="137" spans="4:9" s="348" customFormat="1" ht="13.5">
      <c r="D137" s="128"/>
      <c r="E137" s="128"/>
      <c r="F137" s="373"/>
      <c r="G137" s="128"/>
      <c r="H137" s="374"/>
      <c r="I137" s="128"/>
    </row>
    <row r="138" spans="4:9" s="348" customFormat="1" ht="13.5">
      <c r="D138" s="128"/>
      <c r="E138" s="128"/>
      <c r="F138" s="373"/>
      <c r="G138" s="128"/>
      <c r="H138" s="374"/>
      <c r="I138" s="128"/>
    </row>
    <row r="139" spans="4:9" s="348" customFormat="1" ht="13.5">
      <c r="D139" s="128"/>
      <c r="E139" s="128"/>
      <c r="F139" s="373"/>
      <c r="G139" s="128"/>
      <c r="H139" s="374"/>
      <c r="I139" s="128"/>
    </row>
    <row r="140" spans="4:9" s="348" customFormat="1" ht="13.5">
      <c r="D140" s="128"/>
      <c r="E140" s="128"/>
      <c r="F140" s="373"/>
      <c r="G140" s="128"/>
      <c r="H140" s="374"/>
      <c r="I140" s="128"/>
    </row>
    <row r="141" spans="4:9" s="348" customFormat="1" ht="13.5">
      <c r="D141" s="128"/>
      <c r="E141" s="128"/>
      <c r="F141" s="373"/>
      <c r="G141" s="128"/>
      <c r="H141" s="374"/>
      <c r="I141" s="128"/>
    </row>
    <row r="142" spans="4:9" s="348" customFormat="1" ht="13.5">
      <c r="D142" s="128"/>
      <c r="E142" s="128"/>
      <c r="F142" s="373"/>
      <c r="G142" s="128"/>
      <c r="H142" s="374"/>
      <c r="I142" s="128"/>
    </row>
    <row r="143" spans="4:9" s="348" customFormat="1" ht="13.5">
      <c r="D143" s="128"/>
      <c r="E143" s="128"/>
      <c r="F143" s="373"/>
      <c r="G143" s="128"/>
      <c r="H143" s="374"/>
      <c r="I143" s="128"/>
    </row>
    <row r="144" spans="4:9" s="348" customFormat="1" ht="13.5">
      <c r="D144" s="128"/>
      <c r="E144" s="128"/>
      <c r="F144" s="373"/>
      <c r="G144" s="128"/>
      <c r="H144" s="374"/>
      <c r="I144" s="128"/>
    </row>
    <row r="145" spans="4:9" s="348" customFormat="1" ht="13.5">
      <c r="D145" s="128"/>
      <c r="E145" s="128"/>
      <c r="F145" s="373"/>
      <c r="G145" s="128"/>
      <c r="H145" s="374"/>
      <c r="I145" s="128"/>
    </row>
    <row r="146" spans="4:9" s="348" customFormat="1" ht="13.5">
      <c r="D146" s="128"/>
      <c r="E146" s="128"/>
      <c r="F146" s="373"/>
      <c r="G146" s="128"/>
      <c r="H146" s="374"/>
      <c r="I146" s="128"/>
    </row>
    <row r="147" spans="4:9" s="348" customFormat="1" ht="13.5">
      <c r="D147" s="128"/>
      <c r="E147" s="128"/>
      <c r="F147" s="373"/>
      <c r="G147" s="128"/>
      <c r="H147" s="374"/>
      <c r="I147" s="128"/>
    </row>
    <row r="148" spans="4:9" s="348" customFormat="1" ht="13.5">
      <c r="D148" s="128"/>
      <c r="E148" s="128"/>
      <c r="F148" s="373"/>
      <c r="G148" s="128"/>
      <c r="H148" s="374"/>
      <c r="I148" s="128"/>
    </row>
    <row r="149" spans="4:9" s="348" customFormat="1" ht="13.5">
      <c r="D149" s="128"/>
      <c r="E149" s="128"/>
      <c r="F149" s="373"/>
      <c r="G149" s="128"/>
      <c r="H149" s="374"/>
      <c r="I149" s="128"/>
    </row>
    <row r="150" spans="4:9" s="348" customFormat="1" ht="13.5">
      <c r="D150" s="128"/>
      <c r="E150" s="128"/>
      <c r="F150" s="373"/>
      <c r="G150" s="128"/>
      <c r="H150" s="374"/>
      <c r="I150" s="128"/>
    </row>
    <row r="151" spans="4:9" s="348" customFormat="1" ht="13.5">
      <c r="D151" s="128"/>
      <c r="E151" s="128"/>
      <c r="F151" s="373"/>
      <c r="G151" s="128"/>
      <c r="H151" s="374"/>
      <c r="I151" s="128"/>
    </row>
    <row r="152" spans="4:9" s="348" customFormat="1" ht="13.5">
      <c r="D152" s="128"/>
      <c r="E152" s="128"/>
      <c r="F152" s="373"/>
      <c r="G152" s="128"/>
      <c r="H152" s="374"/>
      <c r="I152" s="128"/>
    </row>
    <row r="153" spans="4:9" s="348" customFormat="1" ht="13.5">
      <c r="D153" s="128"/>
      <c r="E153" s="128"/>
      <c r="F153" s="373"/>
      <c r="G153" s="128"/>
      <c r="H153" s="374"/>
      <c r="I153" s="128"/>
    </row>
    <row r="154" spans="4:9" s="348" customFormat="1" ht="13.5">
      <c r="D154" s="128"/>
      <c r="E154" s="128"/>
      <c r="F154" s="373"/>
      <c r="G154" s="128"/>
      <c r="H154" s="374"/>
      <c r="I154" s="128"/>
    </row>
    <row r="155" spans="4:9" s="348" customFormat="1" ht="13.5">
      <c r="D155" s="128"/>
      <c r="E155" s="128"/>
      <c r="F155" s="373"/>
      <c r="G155" s="128"/>
      <c r="H155" s="374"/>
      <c r="I155" s="128"/>
    </row>
    <row r="156" spans="4:9" s="348" customFormat="1" ht="13.5">
      <c r="D156" s="128"/>
      <c r="E156" s="128"/>
      <c r="F156" s="373"/>
      <c r="G156" s="128"/>
      <c r="H156" s="374"/>
      <c r="I156" s="128"/>
    </row>
    <row r="157" spans="4:9" s="348" customFormat="1" ht="13.5">
      <c r="D157" s="128"/>
      <c r="E157" s="128"/>
      <c r="F157" s="373"/>
      <c r="G157" s="128"/>
      <c r="H157" s="374"/>
      <c r="I157" s="128"/>
    </row>
    <row r="158" spans="4:9" s="348" customFormat="1" ht="13.5">
      <c r="D158" s="128"/>
      <c r="E158" s="128"/>
      <c r="F158" s="373"/>
      <c r="G158" s="128"/>
      <c r="H158" s="374"/>
      <c r="I158" s="128"/>
    </row>
    <row r="159" spans="4:9" s="348" customFormat="1" ht="13.5">
      <c r="D159" s="128"/>
      <c r="E159" s="128"/>
      <c r="F159" s="373"/>
      <c r="G159" s="128"/>
      <c r="H159" s="374"/>
      <c r="I159" s="128"/>
    </row>
    <row r="160" spans="4:9" s="348" customFormat="1" ht="13.5">
      <c r="D160" s="128"/>
      <c r="E160" s="128"/>
      <c r="F160" s="373"/>
      <c r="G160" s="128"/>
      <c r="H160" s="374"/>
      <c r="I160" s="128"/>
    </row>
  </sheetData>
  <mergeCells count="8">
    <mergeCell ref="A57:N57"/>
    <mergeCell ref="A1:J1"/>
    <mergeCell ref="A58:D58"/>
    <mergeCell ref="B3:B5"/>
    <mergeCell ref="D3:G3"/>
    <mergeCell ref="D4:F4"/>
    <mergeCell ref="H3:I4"/>
    <mergeCell ref="J3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P20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10" customWidth="1"/>
    <col min="2" max="2" width="11.00390625" style="24" customWidth="1"/>
    <col min="3" max="3" width="0.5" style="24" customWidth="1"/>
    <col min="4" max="4" width="6.625" style="86" customWidth="1"/>
    <col min="5" max="5" width="11.625" style="84" customWidth="1"/>
    <col min="6" max="6" width="6.625" style="86" customWidth="1"/>
    <col min="7" max="7" width="11.625" style="84" customWidth="1"/>
    <col min="8" max="8" width="0.37109375" style="24" customWidth="1"/>
    <col min="9" max="9" width="11.00390625" style="24" customWidth="1"/>
    <col min="10" max="10" width="0.37109375" style="24" customWidth="1"/>
    <col min="11" max="11" width="6.625" style="86" customWidth="1"/>
    <col min="12" max="12" width="11.625" style="15" customWidth="1"/>
    <col min="13" max="13" width="6.625" style="86" customWidth="1"/>
    <col min="14" max="14" width="11.625" style="15" customWidth="1"/>
    <col min="15" max="17" width="9.00390625" style="10" customWidth="1"/>
    <col min="18" max="18" width="9.25390625" style="10" bestFit="1" customWidth="1"/>
    <col min="19" max="16384" width="9.00390625" style="10" customWidth="1"/>
  </cols>
  <sheetData>
    <row r="1" spans="1:14" ht="17.25">
      <c r="A1" s="731" t="s">
        <v>1199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</row>
    <row r="2" spans="1:16" s="89" customFormat="1" ht="9" customHeight="1" thickBot="1">
      <c r="A2" s="87"/>
      <c r="B2" s="42"/>
      <c r="C2" s="42"/>
      <c r="D2" s="88"/>
      <c r="E2" s="334"/>
      <c r="F2" s="88"/>
      <c r="G2" s="334"/>
      <c r="H2" s="42"/>
      <c r="I2" s="42"/>
      <c r="J2" s="42"/>
      <c r="K2" s="88"/>
      <c r="L2" s="43"/>
      <c r="M2" s="88"/>
      <c r="N2" s="43"/>
      <c r="O2" s="102"/>
      <c r="P2" s="102"/>
    </row>
    <row r="3" spans="1:16" s="44" customFormat="1" ht="30" customHeight="1">
      <c r="A3" s="496"/>
      <c r="B3" s="496" t="s">
        <v>543</v>
      </c>
      <c r="C3" s="487"/>
      <c r="D3" s="597" t="s">
        <v>814</v>
      </c>
      <c r="E3" s="599"/>
      <c r="F3" s="732" t="s">
        <v>865</v>
      </c>
      <c r="G3" s="733"/>
      <c r="H3" s="495"/>
      <c r="I3" s="496" t="s">
        <v>543</v>
      </c>
      <c r="J3" s="487"/>
      <c r="K3" s="597" t="s">
        <v>814</v>
      </c>
      <c r="L3" s="599"/>
      <c r="M3" s="732" t="s">
        <v>865</v>
      </c>
      <c r="N3" s="597"/>
      <c r="O3" s="97"/>
      <c r="P3" s="97"/>
    </row>
    <row r="4" spans="1:16" s="44" customFormat="1" ht="20.25" customHeight="1">
      <c r="A4" s="498"/>
      <c r="B4" s="498"/>
      <c r="C4" s="493"/>
      <c r="D4" s="91" t="s">
        <v>697</v>
      </c>
      <c r="E4" s="48" t="s">
        <v>399</v>
      </c>
      <c r="F4" s="48" t="s">
        <v>697</v>
      </c>
      <c r="G4" s="48" t="s">
        <v>399</v>
      </c>
      <c r="H4" s="497"/>
      <c r="I4" s="496"/>
      <c r="J4" s="487"/>
      <c r="K4" s="92" t="s">
        <v>697</v>
      </c>
      <c r="L4" s="48" t="s">
        <v>399</v>
      </c>
      <c r="M4" s="48" t="s">
        <v>697</v>
      </c>
      <c r="N4" s="49" t="s">
        <v>399</v>
      </c>
      <c r="O4" s="97"/>
      <c r="P4" s="97"/>
    </row>
    <row r="5" spans="1:16" s="44" customFormat="1" ht="6" customHeight="1">
      <c r="A5" s="93"/>
      <c r="B5" s="73"/>
      <c r="C5" s="51"/>
      <c r="D5" s="94"/>
      <c r="E5" s="335"/>
      <c r="F5" s="94"/>
      <c r="G5" s="53"/>
      <c r="H5" s="95"/>
      <c r="I5" s="73"/>
      <c r="J5" s="50"/>
      <c r="K5" s="96"/>
      <c r="L5" s="52"/>
      <c r="M5" s="94"/>
      <c r="N5" s="40"/>
      <c r="O5" s="97"/>
      <c r="P5" s="97"/>
    </row>
    <row r="6" spans="1:16" s="44" customFormat="1" ht="19.5" customHeight="1">
      <c r="A6" s="97"/>
      <c r="B6" s="72" t="s">
        <v>161</v>
      </c>
      <c r="C6" s="51"/>
      <c r="D6" s="333">
        <v>1</v>
      </c>
      <c r="E6" s="235">
        <v>8489653</v>
      </c>
      <c r="F6" s="52">
        <v>1</v>
      </c>
      <c r="G6" s="53">
        <v>8134688</v>
      </c>
      <c r="H6" s="98"/>
      <c r="I6" s="72" t="s">
        <v>221</v>
      </c>
      <c r="J6" s="51"/>
      <c r="K6" s="53">
        <v>37</v>
      </c>
      <c r="L6" s="52">
        <v>442699</v>
      </c>
      <c r="M6" s="52">
        <v>32</v>
      </c>
      <c r="N6" s="40">
        <v>457486</v>
      </c>
      <c r="O6" s="97"/>
      <c r="P6" s="97"/>
    </row>
    <row r="7" spans="1:16" s="44" customFormat="1" ht="19.5" customHeight="1">
      <c r="A7" s="97"/>
      <c r="B7" s="72" t="s">
        <v>163</v>
      </c>
      <c r="C7" s="51"/>
      <c r="D7" s="333">
        <v>2</v>
      </c>
      <c r="E7" s="235">
        <v>3579628</v>
      </c>
      <c r="F7" s="52">
        <v>2</v>
      </c>
      <c r="G7" s="53">
        <v>3426651</v>
      </c>
      <c r="H7" s="98"/>
      <c r="I7" s="72" t="s">
        <v>162</v>
      </c>
      <c r="J7" s="51"/>
      <c r="K7" s="53">
        <v>38</v>
      </c>
      <c r="L7" s="52">
        <v>426178</v>
      </c>
      <c r="M7" s="52">
        <v>38</v>
      </c>
      <c r="N7" s="40">
        <v>428645</v>
      </c>
      <c r="O7" s="97"/>
      <c r="P7" s="97"/>
    </row>
    <row r="8" spans="1:14" s="44" customFormat="1" ht="19.5" customHeight="1">
      <c r="A8" s="97"/>
      <c r="B8" s="72" t="s">
        <v>165</v>
      </c>
      <c r="C8" s="51"/>
      <c r="D8" s="333">
        <v>3</v>
      </c>
      <c r="E8" s="235">
        <v>2628811</v>
      </c>
      <c r="F8" s="52">
        <v>3</v>
      </c>
      <c r="G8" s="53">
        <v>2598774</v>
      </c>
      <c r="H8" s="98"/>
      <c r="I8" s="72" t="s">
        <v>203</v>
      </c>
      <c r="J8" s="51"/>
      <c r="K8" s="53">
        <v>39</v>
      </c>
      <c r="L8" s="52">
        <v>421239</v>
      </c>
      <c r="M8" s="52">
        <v>39</v>
      </c>
      <c r="N8" s="40">
        <v>420804</v>
      </c>
    </row>
    <row r="9" spans="1:14" s="44" customFormat="1" ht="19.5" customHeight="1">
      <c r="A9" s="97"/>
      <c r="B9" s="72" t="s">
        <v>167</v>
      </c>
      <c r="C9" s="51"/>
      <c r="D9" s="333">
        <v>4</v>
      </c>
      <c r="E9" s="235">
        <v>2215062</v>
      </c>
      <c r="F9" s="52">
        <v>4</v>
      </c>
      <c r="G9" s="53">
        <v>2171557</v>
      </c>
      <c r="H9" s="98"/>
      <c r="I9" s="72" t="s">
        <v>177</v>
      </c>
      <c r="J9" s="51"/>
      <c r="K9" s="53">
        <v>40</v>
      </c>
      <c r="L9" s="52">
        <v>418509</v>
      </c>
      <c r="M9" s="52">
        <v>40</v>
      </c>
      <c r="N9" s="52">
        <v>416547</v>
      </c>
    </row>
    <row r="10" spans="1:14" s="44" customFormat="1" ht="19.5" customHeight="1">
      <c r="A10" s="97"/>
      <c r="B10" s="72" t="s">
        <v>168</v>
      </c>
      <c r="C10" s="51"/>
      <c r="D10" s="333">
        <v>5</v>
      </c>
      <c r="E10" s="235">
        <v>1880863</v>
      </c>
      <c r="F10" s="52">
        <v>5</v>
      </c>
      <c r="G10" s="53">
        <v>1822368</v>
      </c>
      <c r="H10" s="98"/>
      <c r="I10" s="72" t="s">
        <v>197</v>
      </c>
      <c r="J10" s="51"/>
      <c r="K10" s="53">
        <v>41</v>
      </c>
      <c r="L10" s="52">
        <v>412141</v>
      </c>
      <c r="M10" s="52">
        <v>43</v>
      </c>
      <c r="N10" s="52">
        <v>395224</v>
      </c>
    </row>
    <row r="11" spans="1:14" s="44" customFormat="1" ht="19.5" customHeight="1">
      <c r="A11" s="97"/>
      <c r="B11" s="72" t="s">
        <v>172</v>
      </c>
      <c r="C11" s="51"/>
      <c r="D11" s="333">
        <v>6</v>
      </c>
      <c r="E11" s="235">
        <v>1525393</v>
      </c>
      <c r="F11" s="52">
        <v>6</v>
      </c>
      <c r="G11" s="53">
        <v>1493398</v>
      </c>
      <c r="H11" s="98"/>
      <c r="I11" s="72" t="s">
        <v>187</v>
      </c>
      <c r="J11" s="51"/>
      <c r="K11" s="53">
        <v>42</v>
      </c>
      <c r="L11" s="52">
        <v>405534</v>
      </c>
      <c r="M11" s="52">
        <v>48</v>
      </c>
      <c r="N11" s="52">
        <v>377536</v>
      </c>
    </row>
    <row r="12" spans="1:14" s="44" customFormat="1" ht="19.5" customHeight="1">
      <c r="A12" s="97"/>
      <c r="B12" s="72" t="s">
        <v>170</v>
      </c>
      <c r="C12" s="51"/>
      <c r="D12" s="333">
        <v>7</v>
      </c>
      <c r="E12" s="235">
        <v>1474811</v>
      </c>
      <c r="F12" s="52">
        <v>7</v>
      </c>
      <c r="G12" s="53">
        <v>1474471</v>
      </c>
      <c r="H12" s="98"/>
      <c r="I12" s="72" t="s">
        <v>169</v>
      </c>
      <c r="J12" s="51"/>
      <c r="K12" s="53">
        <v>43</v>
      </c>
      <c r="L12" s="40">
        <v>404044</v>
      </c>
      <c r="M12" s="40">
        <v>42</v>
      </c>
      <c r="N12" s="40">
        <v>402563</v>
      </c>
    </row>
    <row r="13" spans="1:14" s="44" customFormat="1" ht="19.5" customHeight="1">
      <c r="A13" s="97"/>
      <c r="B13" s="72" t="s">
        <v>174</v>
      </c>
      <c r="C13" s="51"/>
      <c r="D13" s="333">
        <v>8</v>
      </c>
      <c r="E13" s="235">
        <v>1401279</v>
      </c>
      <c r="F13" s="52">
        <v>8</v>
      </c>
      <c r="G13" s="53">
        <v>1341470</v>
      </c>
      <c r="H13" s="98"/>
      <c r="I13" s="72" t="s">
        <v>25</v>
      </c>
      <c r="J13" s="51"/>
      <c r="K13" s="53">
        <v>44</v>
      </c>
      <c r="L13" s="52">
        <v>399931</v>
      </c>
      <c r="M13" s="52">
        <v>41</v>
      </c>
      <c r="N13" s="52">
        <v>402751</v>
      </c>
    </row>
    <row r="14" spans="1:14" s="44" customFormat="1" ht="19.5" customHeight="1">
      <c r="A14" s="97"/>
      <c r="B14" s="72" t="s">
        <v>176</v>
      </c>
      <c r="C14" s="51"/>
      <c r="D14" s="333">
        <v>9</v>
      </c>
      <c r="E14" s="235">
        <v>1327011</v>
      </c>
      <c r="F14" s="52">
        <v>9</v>
      </c>
      <c r="G14" s="53">
        <v>1249905</v>
      </c>
      <c r="H14" s="98"/>
      <c r="I14" s="72" t="s">
        <v>179</v>
      </c>
      <c r="J14" s="51"/>
      <c r="K14" s="53">
        <v>45</v>
      </c>
      <c r="L14" s="52">
        <v>396014</v>
      </c>
      <c r="M14" s="52">
        <v>46</v>
      </c>
      <c r="N14" s="52">
        <v>379185</v>
      </c>
    </row>
    <row r="15" spans="1:14" s="44" customFormat="1" ht="19.5" customHeight="1">
      <c r="A15" s="97"/>
      <c r="B15" s="72" t="s">
        <v>806</v>
      </c>
      <c r="C15" s="51"/>
      <c r="D15" s="333">
        <v>10</v>
      </c>
      <c r="E15" s="235">
        <v>1176314</v>
      </c>
      <c r="F15" s="52">
        <v>11</v>
      </c>
      <c r="G15" s="53">
        <v>1133300</v>
      </c>
      <c r="H15" s="98"/>
      <c r="I15" s="72" t="s">
        <v>171</v>
      </c>
      <c r="J15" s="51"/>
      <c r="K15" s="53">
        <v>46</v>
      </c>
      <c r="L15" s="52">
        <v>386623</v>
      </c>
      <c r="M15" s="52">
        <v>44</v>
      </c>
      <c r="N15" s="52">
        <v>391726</v>
      </c>
    </row>
    <row r="16" spans="1:14" s="44" customFormat="1" ht="19.5" customHeight="1">
      <c r="A16" s="97"/>
      <c r="B16" s="72" t="s">
        <v>178</v>
      </c>
      <c r="C16" s="51"/>
      <c r="D16" s="333">
        <v>11</v>
      </c>
      <c r="E16" s="235">
        <v>1154391</v>
      </c>
      <c r="F16" s="52">
        <v>10</v>
      </c>
      <c r="G16" s="53">
        <v>1134134</v>
      </c>
      <c r="H16" s="98"/>
      <c r="I16" s="72" t="s">
        <v>213</v>
      </c>
      <c r="J16" s="51"/>
      <c r="K16" s="53">
        <v>47</v>
      </c>
      <c r="L16" s="52">
        <v>380963</v>
      </c>
      <c r="M16" s="52">
        <v>50</v>
      </c>
      <c r="N16" s="52">
        <v>373778</v>
      </c>
    </row>
    <row r="17" spans="1:14" s="44" customFormat="1" ht="19.5" customHeight="1">
      <c r="A17" s="97"/>
      <c r="B17" s="72" t="s">
        <v>182</v>
      </c>
      <c r="C17" s="51"/>
      <c r="D17" s="333">
        <v>12</v>
      </c>
      <c r="E17" s="235">
        <v>1025098</v>
      </c>
      <c r="F17" s="52">
        <v>13</v>
      </c>
      <c r="G17" s="53">
        <v>1008130</v>
      </c>
      <c r="H17" s="98"/>
      <c r="I17" s="72" t="s">
        <v>191</v>
      </c>
      <c r="J17" s="51"/>
      <c r="K17" s="53">
        <v>48</v>
      </c>
      <c r="L17" s="52">
        <v>378512</v>
      </c>
      <c r="M17" s="52">
        <v>47</v>
      </c>
      <c r="N17" s="52">
        <v>378932</v>
      </c>
    </row>
    <row r="18" spans="1:14" s="44" customFormat="1" ht="19.5" customHeight="1">
      <c r="A18" s="97"/>
      <c r="B18" s="72" t="s">
        <v>180</v>
      </c>
      <c r="C18" s="51"/>
      <c r="D18" s="333">
        <v>13</v>
      </c>
      <c r="E18" s="235">
        <v>993525</v>
      </c>
      <c r="F18" s="52">
        <v>12</v>
      </c>
      <c r="G18" s="53">
        <v>1011471</v>
      </c>
      <c r="H18" s="98"/>
      <c r="I18" s="72" t="s">
        <v>173</v>
      </c>
      <c r="J18" s="51"/>
      <c r="K18" s="53">
        <v>49</v>
      </c>
      <c r="L18" s="52">
        <v>375591</v>
      </c>
      <c r="M18" s="52">
        <v>45</v>
      </c>
      <c r="N18" s="52">
        <v>386551</v>
      </c>
    </row>
    <row r="19" spans="1:14" s="44" customFormat="1" ht="19.5" customHeight="1">
      <c r="A19" s="97"/>
      <c r="B19" s="72" t="s">
        <v>184</v>
      </c>
      <c r="C19" s="51"/>
      <c r="D19" s="333">
        <v>14</v>
      </c>
      <c r="E19" s="235">
        <v>924319</v>
      </c>
      <c r="F19" s="52">
        <v>14</v>
      </c>
      <c r="G19" s="53">
        <v>887164</v>
      </c>
      <c r="H19" s="98"/>
      <c r="I19" s="72" t="s">
        <v>193</v>
      </c>
      <c r="J19" s="51"/>
      <c r="K19" s="53">
        <v>50</v>
      </c>
      <c r="L19" s="52">
        <v>372479</v>
      </c>
      <c r="M19" s="52">
        <v>51</v>
      </c>
      <c r="N19" s="52">
        <v>364856</v>
      </c>
    </row>
    <row r="20" spans="1:14" s="44" customFormat="1" ht="19.5" customHeight="1">
      <c r="A20" s="97"/>
      <c r="B20" s="72" t="s">
        <v>186</v>
      </c>
      <c r="C20" s="51"/>
      <c r="D20" s="333">
        <v>15</v>
      </c>
      <c r="E20" s="235">
        <v>830966</v>
      </c>
      <c r="F20" s="52">
        <v>15</v>
      </c>
      <c r="G20" s="53">
        <v>829636</v>
      </c>
      <c r="H20" s="98"/>
      <c r="I20" s="72" t="s">
        <v>810</v>
      </c>
      <c r="J20" s="51"/>
      <c r="K20" s="53">
        <v>51</v>
      </c>
      <c r="L20" s="52">
        <v>371687</v>
      </c>
      <c r="M20" s="52">
        <v>52</v>
      </c>
      <c r="N20" s="52">
        <v>362726</v>
      </c>
    </row>
    <row r="21" spans="1:14" s="44" customFormat="1" ht="19.5" customHeight="1">
      <c r="A21" s="97"/>
      <c r="B21" s="72" t="s">
        <v>194</v>
      </c>
      <c r="C21" s="51"/>
      <c r="D21" s="333">
        <v>16</v>
      </c>
      <c r="E21" s="235">
        <v>804032</v>
      </c>
      <c r="F21" s="52">
        <v>16</v>
      </c>
      <c r="G21" s="53">
        <v>786306</v>
      </c>
      <c r="H21" s="98"/>
      <c r="I21" s="72" t="s">
        <v>189</v>
      </c>
      <c r="J21" s="51"/>
      <c r="K21" s="53">
        <v>52</v>
      </c>
      <c r="L21" s="52">
        <v>370102</v>
      </c>
      <c r="M21" s="52">
        <v>49</v>
      </c>
      <c r="N21" s="52">
        <v>374944</v>
      </c>
    </row>
    <row r="22" spans="1:14" s="44" customFormat="1" ht="19.5" customHeight="1">
      <c r="A22" s="97"/>
      <c r="B22" s="72" t="s">
        <v>204</v>
      </c>
      <c r="C22" s="51"/>
      <c r="D22" s="333">
        <v>17</v>
      </c>
      <c r="E22" s="235">
        <v>785134</v>
      </c>
      <c r="F22" s="52">
        <v>17</v>
      </c>
      <c r="G22" s="53">
        <v>779483</v>
      </c>
      <c r="H22" s="98"/>
      <c r="I22" s="72" t="s">
        <v>185</v>
      </c>
      <c r="J22" s="51"/>
      <c r="K22" s="53">
        <v>53</v>
      </c>
      <c r="L22" s="52">
        <v>355004</v>
      </c>
      <c r="M22" s="52">
        <v>54</v>
      </c>
      <c r="N22" s="52">
        <v>359536</v>
      </c>
    </row>
    <row r="23" spans="1:14" s="44" customFormat="1" ht="19.5" customHeight="1">
      <c r="A23" s="97"/>
      <c r="B23" s="72" t="s">
        <v>208</v>
      </c>
      <c r="C23" s="51"/>
      <c r="D23" s="333">
        <v>18</v>
      </c>
      <c r="E23" s="235">
        <v>700886</v>
      </c>
      <c r="F23" s="52">
        <v>18</v>
      </c>
      <c r="G23" s="53">
        <v>706513</v>
      </c>
      <c r="H23" s="98"/>
      <c r="I23" s="72" t="s">
        <v>207</v>
      </c>
      <c r="J23" s="51"/>
      <c r="K23" s="53">
        <v>54</v>
      </c>
      <c r="L23" s="52">
        <v>354704</v>
      </c>
      <c r="M23" s="52">
        <v>58</v>
      </c>
      <c r="N23" s="52">
        <v>336583</v>
      </c>
    </row>
    <row r="24" spans="1:14" s="44" customFormat="1" ht="19.5" customHeight="1">
      <c r="A24" s="97"/>
      <c r="B24" s="72" t="s">
        <v>190</v>
      </c>
      <c r="C24" s="51"/>
      <c r="D24" s="333">
        <v>19</v>
      </c>
      <c r="E24" s="235">
        <v>674746</v>
      </c>
      <c r="F24" s="52">
        <v>20</v>
      </c>
      <c r="G24" s="53">
        <v>652679</v>
      </c>
      <c r="H24" s="98"/>
      <c r="I24" s="72" t="s">
        <v>183</v>
      </c>
      <c r="J24" s="51"/>
      <c r="K24" s="53">
        <v>55</v>
      </c>
      <c r="L24" s="52">
        <v>354492</v>
      </c>
      <c r="M24" s="52">
        <v>53</v>
      </c>
      <c r="N24" s="52">
        <v>360138</v>
      </c>
    </row>
    <row r="25" spans="1:14" s="44" customFormat="1" ht="19.5" customHeight="1">
      <c r="A25" s="97"/>
      <c r="B25" s="72" t="s">
        <v>188</v>
      </c>
      <c r="C25" s="51"/>
      <c r="D25" s="333">
        <v>20</v>
      </c>
      <c r="E25" s="235">
        <v>669603</v>
      </c>
      <c r="F25" s="52">
        <v>19</v>
      </c>
      <c r="G25" s="53">
        <v>662012</v>
      </c>
      <c r="H25" s="98"/>
      <c r="I25" s="72" t="s">
        <v>195</v>
      </c>
      <c r="J25" s="51"/>
      <c r="K25" s="53">
        <v>56</v>
      </c>
      <c r="L25" s="52">
        <v>353885</v>
      </c>
      <c r="M25" s="52">
        <v>56</v>
      </c>
      <c r="N25" s="52">
        <v>347929</v>
      </c>
    </row>
    <row r="26" spans="1:14" s="44" customFormat="1" ht="19.5" customHeight="1">
      <c r="A26" s="97"/>
      <c r="B26" s="72" t="s">
        <v>192</v>
      </c>
      <c r="C26" s="51"/>
      <c r="D26" s="333">
        <v>21</v>
      </c>
      <c r="E26" s="235">
        <v>628698</v>
      </c>
      <c r="F26" s="52">
        <v>21</v>
      </c>
      <c r="G26" s="53">
        <v>605519</v>
      </c>
      <c r="H26" s="98"/>
      <c r="I26" s="72" t="s">
        <v>181</v>
      </c>
      <c r="J26" s="51"/>
      <c r="K26" s="53">
        <v>57</v>
      </c>
      <c r="L26" s="52">
        <v>351826</v>
      </c>
      <c r="M26" s="52">
        <v>55</v>
      </c>
      <c r="N26" s="52">
        <v>357438</v>
      </c>
    </row>
    <row r="27" spans="1:14" s="44" customFormat="1" ht="19.5" customHeight="1">
      <c r="A27" s="97"/>
      <c r="B27" s="72" t="s">
        <v>196</v>
      </c>
      <c r="C27" s="51"/>
      <c r="D27" s="333">
        <v>22</v>
      </c>
      <c r="E27" s="235">
        <v>604367</v>
      </c>
      <c r="F27" s="52">
        <v>22</v>
      </c>
      <c r="G27" s="53">
        <v>601693</v>
      </c>
      <c r="H27" s="98"/>
      <c r="I27" s="72" t="s">
        <v>201</v>
      </c>
      <c r="J27" s="51"/>
      <c r="K27" s="53">
        <v>58</v>
      </c>
      <c r="L27" s="52">
        <v>338834</v>
      </c>
      <c r="M27" s="52">
        <v>60</v>
      </c>
      <c r="N27" s="52">
        <v>334824</v>
      </c>
    </row>
    <row r="28" spans="1:14" s="44" customFormat="1" ht="19.5" customHeight="1">
      <c r="A28" s="97"/>
      <c r="B28" s="72" t="s">
        <v>198</v>
      </c>
      <c r="C28" s="51"/>
      <c r="D28" s="333">
        <v>23</v>
      </c>
      <c r="E28" s="235">
        <v>569835</v>
      </c>
      <c r="F28" s="52">
        <v>23</v>
      </c>
      <c r="G28" s="53">
        <v>550074</v>
      </c>
      <c r="H28" s="98"/>
      <c r="I28" s="72" t="s">
        <v>199</v>
      </c>
      <c r="J28" s="51"/>
      <c r="K28" s="53">
        <v>59</v>
      </c>
      <c r="L28" s="52">
        <v>337902</v>
      </c>
      <c r="M28" s="52">
        <v>59</v>
      </c>
      <c r="N28" s="52">
        <v>336505</v>
      </c>
    </row>
    <row r="29" spans="1:14" s="44" customFormat="1" ht="19.5" customHeight="1">
      <c r="A29" s="97"/>
      <c r="B29" s="72" t="s">
        <v>202</v>
      </c>
      <c r="C29" s="51"/>
      <c r="D29" s="333">
        <v>24</v>
      </c>
      <c r="E29" s="235">
        <v>560012</v>
      </c>
      <c r="F29" s="52">
        <v>24</v>
      </c>
      <c r="G29" s="53">
        <v>536046</v>
      </c>
      <c r="H29" s="98"/>
      <c r="I29" s="72" t="s">
        <v>211</v>
      </c>
      <c r="J29" s="51"/>
      <c r="K29" s="53">
        <v>60</v>
      </c>
      <c r="L29" s="52">
        <v>336100</v>
      </c>
      <c r="M29" s="52">
        <v>63</v>
      </c>
      <c r="N29" s="52">
        <v>330100</v>
      </c>
    </row>
    <row r="30" spans="1:14" s="44" customFormat="1" ht="19.5" customHeight="1">
      <c r="A30" s="97"/>
      <c r="B30" s="72" t="s">
        <v>214</v>
      </c>
      <c r="C30" s="51"/>
      <c r="D30" s="333">
        <v>25</v>
      </c>
      <c r="E30" s="235">
        <v>514937</v>
      </c>
      <c r="F30" s="52">
        <v>26</v>
      </c>
      <c r="G30" s="53">
        <v>508266</v>
      </c>
      <c r="H30" s="98"/>
      <c r="I30" s="72" t="s">
        <v>205</v>
      </c>
      <c r="J30" s="51"/>
      <c r="K30" s="53">
        <v>61</v>
      </c>
      <c r="L30" s="52">
        <v>333795</v>
      </c>
      <c r="M30" s="52">
        <v>62</v>
      </c>
      <c r="N30" s="52">
        <v>330766</v>
      </c>
    </row>
    <row r="31" spans="1:14" s="44" customFormat="1" ht="19.5" customHeight="1">
      <c r="A31" s="97"/>
      <c r="B31" s="72" t="s">
        <v>200</v>
      </c>
      <c r="C31" s="51"/>
      <c r="D31" s="333">
        <v>26</v>
      </c>
      <c r="E31" s="235">
        <v>513821</v>
      </c>
      <c r="F31" s="52">
        <v>25</v>
      </c>
      <c r="G31" s="53">
        <v>515094</v>
      </c>
      <c r="H31" s="98"/>
      <c r="I31" s="72" t="s">
        <v>209</v>
      </c>
      <c r="J31" s="51"/>
      <c r="K31" s="53">
        <v>62</v>
      </c>
      <c r="L31" s="52">
        <v>333484</v>
      </c>
      <c r="M31" s="52">
        <v>61</v>
      </c>
      <c r="N31" s="52">
        <v>333621</v>
      </c>
    </row>
    <row r="32" spans="1:14" s="44" customFormat="1" ht="19.5" customHeight="1">
      <c r="A32" s="97"/>
      <c r="B32" s="72" t="s">
        <v>210</v>
      </c>
      <c r="C32" s="51"/>
      <c r="D32" s="333">
        <v>27</v>
      </c>
      <c r="E32" s="235">
        <v>482304</v>
      </c>
      <c r="F32" s="52">
        <v>27</v>
      </c>
      <c r="G32" s="53">
        <v>478309</v>
      </c>
      <c r="H32" s="98"/>
      <c r="I32" s="72" t="s">
        <v>215</v>
      </c>
      <c r="J32" s="51"/>
      <c r="K32" s="53">
        <v>63</v>
      </c>
      <c r="L32" s="52">
        <v>333109</v>
      </c>
      <c r="M32" s="52">
        <v>57</v>
      </c>
      <c r="N32" s="52">
        <v>336646</v>
      </c>
    </row>
    <row r="33" spans="1:14" s="44" customFormat="1" ht="19.5" customHeight="1">
      <c r="A33" s="97"/>
      <c r="B33" s="72" t="s">
        <v>219</v>
      </c>
      <c r="C33" s="51"/>
      <c r="D33" s="333">
        <v>28</v>
      </c>
      <c r="E33" s="235">
        <v>480079</v>
      </c>
      <c r="F33" s="52">
        <v>31</v>
      </c>
      <c r="G33" s="53">
        <v>460027</v>
      </c>
      <c r="H33" s="98"/>
      <c r="I33" s="72" t="s">
        <v>807</v>
      </c>
      <c r="J33" s="51"/>
      <c r="K33" s="53">
        <v>64</v>
      </c>
      <c r="L33" s="52">
        <v>318584</v>
      </c>
      <c r="M33" s="52">
        <v>64</v>
      </c>
      <c r="N33" s="52">
        <v>320465</v>
      </c>
    </row>
    <row r="34" spans="1:14" s="44" customFormat="1" ht="19.5" customHeight="1">
      <c r="A34" s="97"/>
      <c r="B34" s="72" t="s">
        <v>212</v>
      </c>
      <c r="C34" s="51"/>
      <c r="D34" s="333">
        <v>29</v>
      </c>
      <c r="E34" s="235">
        <v>472579</v>
      </c>
      <c r="F34" s="52">
        <v>29</v>
      </c>
      <c r="G34" s="53">
        <v>464841</v>
      </c>
      <c r="H34" s="98"/>
      <c r="I34" s="72" t="s">
        <v>808</v>
      </c>
      <c r="J34" s="51"/>
      <c r="K34" s="53">
        <v>65</v>
      </c>
      <c r="L34" s="52">
        <v>315792</v>
      </c>
      <c r="M34" s="52">
        <v>66</v>
      </c>
      <c r="N34" s="52">
        <v>308416</v>
      </c>
    </row>
    <row r="35" spans="1:14" s="44" customFormat="1" ht="19.5" customHeight="1">
      <c r="A35" s="97"/>
      <c r="B35" s="72" t="s">
        <v>166</v>
      </c>
      <c r="C35" s="51"/>
      <c r="D35" s="333">
        <v>30</v>
      </c>
      <c r="E35" s="235">
        <v>469377</v>
      </c>
      <c r="F35" s="52">
        <v>30</v>
      </c>
      <c r="G35" s="53">
        <v>460869</v>
      </c>
      <c r="H35" s="98"/>
      <c r="I35" s="72" t="s">
        <v>217</v>
      </c>
      <c r="J35" s="51"/>
      <c r="K35" s="53">
        <v>66</v>
      </c>
      <c r="L35" s="52">
        <v>312393</v>
      </c>
      <c r="M35" s="52">
        <v>70</v>
      </c>
      <c r="N35" s="52">
        <v>301032</v>
      </c>
    </row>
    <row r="36" spans="1:14" s="44" customFormat="1" ht="19.5" customHeight="1">
      <c r="A36" s="97"/>
      <c r="B36" s="72" t="s">
        <v>220</v>
      </c>
      <c r="C36" s="51"/>
      <c r="D36" s="333">
        <v>31</v>
      </c>
      <c r="E36" s="235">
        <v>466608</v>
      </c>
      <c r="F36" s="52">
        <v>35</v>
      </c>
      <c r="G36" s="53">
        <v>448642</v>
      </c>
      <c r="H36" s="98"/>
      <c r="I36" s="72" t="s">
        <v>809</v>
      </c>
      <c r="J36" s="51"/>
      <c r="K36" s="53">
        <v>67</v>
      </c>
      <c r="L36" s="52">
        <v>311508</v>
      </c>
      <c r="M36" s="52">
        <v>65</v>
      </c>
      <c r="N36" s="52">
        <v>318732</v>
      </c>
    </row>
    <row r="37" spans="1:14" s="44" customFormat="1" ht="19.5" customHeight="1">
      <c r="A37" s="97"/>
      <c r="B37" s="72" t="s">
        <v>175</v>
      </c>
      <c r="C37" s="51"/>
      <c r="D37" s="333">
        <v>32</v>
      </c>
      <c r="E37" s="235">
        <v>465337</v>
      </c>
      <c r="F37" s="52">
        <v>37</v>
      </c>
      <c r="G37" s="53">
        <v>438105</v>
      </c>
      <c r="H37" s="98"/>
      <c r="I37" s="72" t="s">
        <v>218</v>
      </c>
      <c r="J37" s="51"/>
      <c r="K37" s="53">
        <v>68</v>
      </c>
      <c r="L37" s="52">
        <v>310123</v>
      </c>
      <c r="M37" s="52">
        <v>67</v>
      </c>
      <c r="N37" s="52">
        <v>305755</v>
      </c>
    </row>
    <row r="38" spans="1:14" s="44" customFormat="1" ht="19.5" customHeight="1">
      <c r="A38" s="97"/>
      <c r="B38" s="72" t="s">
        <v>206</v>
      </c>
      <c r="C38" s="51"/>
      <c r="D38" s="333">
        <v>33</v>
      </c>
      <c r="E38" s="235">
        <v>462647</v>
      </c>
      <c r="F38" s="52">
        <v>28</v>
      </c>
      <c r="G38" s="53">
        <v>466187</v>
      </c>
      <c r="H38" s="98"/>
      <c r="I38" s="72" t="s">
        <v>811</v>
      </c>
      <c r="J38" s="51"/>
      <c r="K38" s="53">
        <v>69</v>
      </c>
      <c r="L38" s="52">
        <v>306434</v>
      </c>
      <c r="M38" s="52">
        <v>68</v>
      </c>
      <c r="N38" s="52">
        <v>304884</v>
      </c>
    </row>
    <row r="39" spans="1:14" s="44" customFormat="1" ht="19.5" customHeight="1">
      <c r="A39" s="97"/>
      <c r="B39" s="72" t="s">
        <v>164</v>
      </c>
      <c r="C39" s="51"/>
      <c r="D39" s="333">
        <v>34</v>
      </c>
      <c r="E39" s="235">
        <v>462317</v>
      </c>
      <c r="F39" s="52">
        <v>34</v>
      </c>
      <c r="G39" s="53">
        <v>454424</v>
      </c>
      <c r="H39" s="98"/>
      <c r="I39" s="72" t="s">
        <v>812</v>
      </c>
      <c r="J39" s="51"/>
      <c r="K39" s="53">
        <v>70</v>
      </c>
      <c r="L39" s="52">
        <v>303845</v>
      </c>
      <c r="M39" s="52">
        <v>69</v>
      </c>
      <c r="N39" s="52">
        <v>302102</v>
      </c>
    </row>
    <row r="40" spans="1:14" s="44" customFormat="1" ht="19.5" customHeight="1">
      <c r="A40" s="97"/>
      <c r="B40" s="72" t="s">
        <v>222</v>
      </c>
      <c r="C40" s="51"/>
      <c r="D40" s="333">
        <v>35</v>
      </c>
      <c r="E40" s="235">
        <v>457673</v>
      </c>
      <c r="F40" s="52">
        <v>36</v>
      </c>
      <c r="G40" s="53">
        <v>443808</v>
      </c>
      <c r="H40" s="98"/>
      <c r="I40" s="72" t="s">
        <v>813</v>
      </c>
      <c r="J40" s="51"/>
      <c r="K40" s="53">
        <v>71</v>
      </c>
      <c r="L40" s="52">
        <v>301672</v>
      </c>
      <c r="M40" s="52">
        <v>71</v>
      </c>
      <c r="N40" s="52">
        <v>288240</v>
      </c>
    </row>
    <row r="41" spans="1:14" s="44" customFormat="1" ht="19.5" customHeight="1">
      <c r="A41" s="97"/>
      <c r="B41" s="72" t="s">
        <v>216</v>
      </c>
      <c r="C41" s="51"/>
      <c r="D41" s="333">
        <v>36</v>
      </c>
      <c r="E41" s="235">
        <v>454607</v>
      </c>
      <c r="F41" s="52">
        <v>33</v>
      </c>
      <c r="G41" s="53">
        <v>456438</v>
      </c>
      <c r="H41" s="98"/>
      <c r="I41" s="72"/>
      <c r="J41" s="51"/>
      <c r="K41" s="54"/>
      <c r="L41" s="54"/>
      <c r="M41" s="54"/>
      <c r="N41" s="54"/>
    </row>
    <row r="42" spans="1:14" s="44" customFormat="1" ht="6" customHeight="1" thickBot="1">
      <c r="A42" s="99"/>
      <c r="B42" s="61"/>
      <c r="C42" s="59"/>
      <c r="D42" s="133"/>
      <c r="E42" s="133"/>
      <c r="F42" s="100"/>
      <c r="G42" s="133"/>
      <c r="H42" s="101"/>
      <c r="I42" s="76"/>
      <c r="J42" s="59"/>
      <c r="K42" s="61"/>
      <c r="L42" s="61"/>
      <c r="M42" s="61"/>
      <c r="N42" s="61"/>
    </row>
    <row r="43" spans="1:14" s="44" customFormat="1" ht="18" customHeight="1">
      <c r="A43" s="729" t="s">
        <v>870</v>
      </c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</row>
    <row r="44" spans="1:14" s="44" customFormat="1" ht="18" customHeight="1">
      <c r="A44" s="730" t="s">
        <v>862</v>
      </c>
      <c r="B44" s="730"/>
      <c r="C44" s="730"/>
      <c r="D44" s="730"/>
      <c r="E44" s="53"/>
      <c r="F44" s="94"/>
      <c r="G44" s="53"/>
      <c r="H44" s="68"/>
      <c r="I44" s="54"/>
      <c r="J44" s="54"/>
      <c r="K44" s="94"/>
      <c r="L44" s="52"/>
      <c r="M44" s="94"/>
      <c r="N44" s="52"/>
    </row>
    <row r="45" spans="1:14" s="44" customFormat="1" ht="13.5">
      <c r="A45" s="97"/>
      <c r="B45" s="68"/>
      <c r="C45" s="68"/>
      <c r="D45" s="53"/>
      <c r="E45" s="53"/>
      <c r="F45" s="94"/>
      <c r="G45" s="53"/>
      <c r="H45" s="68"/>
      <c r="I45" s="54"/>
      <c r="J45" s="54"/>
      <c r="K45" s="94"/>
      <c r="L45" s="52"/>
      <c r="M45" s="94"/>
      <c r="N45" s="52"/>
    </row>
    <row r="46" spans="1:14" s="44" customFormat="1" ht="13.5">
      <c r="A46" s="97"/>
      <c r="B46" s="68"/>
      <c r="C46" s="68"/>
      <c r="D46" s="53"/>
      <c r="E46" s="53"/>
      <c r="F46" s="94"/>
      <c r="G46" s="53"/>
      <c r="H46" s="68"/>
      <c r="I46" s="54"/>
      <c r="J46" s="54"/>
      <c r="K46" s="94"/>
      <c r="L46" s="52"/>
      <c r="M46" s="94"/>
      <c r="N46" s="52"/>
    </row>
    <row r="47" spans="1:14" s="44" customFormat="1" ht="13.5">
      <c r="A47" s="97"/>
      <c r="B47" s="68"/>
      <c r="C47" s="68"/>
      <c r="D47" s="53" t="s">
        <v>12</v>
      </c>
      <c r="E47" s="53"/>
      <c r="F47" s="94"/>
      <c r="G47" s="53"/>
      <c r="H47" s="68"/>
      <c r="I47" s="54"/>
      <c r="J47" s="54"/>
      <c r="K47" s="94"/>
      <c r="L47" s="52"/>
      <c r="M47" s="94"/>
      <c r="N47" s="52"/>
    </row>
    <row r="48" spans="1:14" s="44" customFormat="1" ht="13.5">
      <c r="A48" s="97"/>
      <c r="B48" s="68"/>
      <c r="C48" s="68"/>
      <c r="D48" s="53"/>
      <c r="E48" s="53"/>
      <c r="F48" s="94"/>
      <c r="G48" s="53"/>
      <c r="H48" s="68"/>
      <c r="I48" s="54"/>
      <c r="J48" s="54"/>
      <c r="K48" s="94"/>
      <c r="L48" s="52"/>
      <c r="M48" s="94"/>
      <c r="N48" s="52"/>
    </row>
    <row r="49" spans="1:14" s="44" customFormat="1" ht="13.5">
      <c r="A49" s="97"/>
      <c r="B49" s="68"/>
      <c r="C49" s="68"/>
      <c r="D49" s="53"/>
      <c r="E49" s="53"/>
      <c r="F49" s="94"/>
      <c r="G49" s="53"/>
      <c r="H49" s="68"/>
      <c r="I49" s="54"/>
      <c r="J49" s="54"/>
      <c r="K49" s="94"/>
      <c r="L49" s="52"/>
      <c r="M49" s="94"/>
      <c r="N49" s="52"/>
    </row>
    <row r="50" spans="1:14" s="44" customFormat="1" ht="13.5">
      <c r="A50" s="97"/>
      <c r="B50" s="68"/>
      <c r="C50" s="68"/>
      <c r="D50" s="53"/>
      <c r="E50" s="53"/>
      <c r="F50" s="94"/>
      <c r="G50" s="53"/>
      <c r="H50" s="68"/>
      <c r="I50" s="54"/>
      <c r="J50" s="54"/>
      <c r="K50" s="94"/>
      <c r="L50" s="52"/>
      <c r="M50" s="94"/>
      <c r="N50" s="52"/>
    </row>
    <row r="51" spans="1:14" s="44" customFormat="1" ht="13.5">
      <c r="A51" s="97"/>
      <c r="B51" s="68"/>
      <c r="C51" s="68"/>
      <c r="D51" s="53"/>
      <c r="E51" s="53"/>
      <c r="F51" s="94"/>
      <c r="G51" s="53"/>
      <c r="H51" s="68"/>
      <c r="I51" s="54"/>
      <c r="J51" s="54"/>
      <c r="K51" s="94"/>
      <c r="L51" s="52"/>
      <c r="M51" s="94"/>
      <c r="N51" s="52"/>
    </row>
    <row r="52" spans="1:14" s="44" customFormat="1" ht="13.5">
      <c r="A52" s="97"/>
      <c r="B52" s="68"/>
      <c r="C52" s="68"/>
      <c r="D52" s="53"/>
      <c r="E52" s="53"/>
      <c r="F52" s="94"/>
      <c r="G52" s="53"/>
      <c r="H52" s="68"/>
      <c r="I52" s="54"/>
      <c r="J52" s="54"/>
      <c r="K52" s="94"/>
      <c r="L52" s="52"/>
      <c r="M52" s="94"/>
      <c r="N52" s="52"/>
    </row>
    <row r="53" spans="1:14" s="44" customFormat="1" ht="13.5">
      <c r="A53" s="97"/>
      <c r="B53" s="68"/>
      <c r="C53" s="68"/>
      <c r="D53" s="53"/>
      <c r="E53" s="53"/>
      <c r="F53" s="94"/>
      <c r="G53" s="53"/>
      <c r="H53" s="68"/>
      <c r="I53" s="54"/>
      <c r="J53" s="54"/>
      <c r="K53" s="94"/>
      <c r="L53" s="52"/>
      <c r="M53" s="94"/>
      <c r="N53" s="52"/>
    </row>
    <row r="54" spans="1:14" s="44" customFormat="1" ht="13.5">
      <c r="A54" s="97"/>
      <c r="B54" s="68"/>
      <c r="C54" s="54"/>
      <c r="D54" s="53"/>
      <c r="E54" s="53"/>
      <c r="F54" s="94"/>
      <c r="G54" s="53"/>
      <c r="H54" s="54"/>
      <c r="I54" s="54"/>
      <c r="J54" s="54"/>
      <c r="K54" s="94"/>
      <c r="L54" s="52"/>
      <c r="M54" s="94"/>
      <c r="N54" s="52"/>
    </row>
    <row r="55" spans="1:14" s="44" customFormat="1" ht="13.5">
      <c r="A55" s="97"/>
      <c r="B55" s="68"/>
      <c r="C55" s="54"/>
      <c r="D55" s="53"/>
      <c r="E55" s="53"/>
      <c r="F55" s="94"/>
      <c r="G55" s="53"/>
      <c r="H55" s="54"/>
      <c r="I55" s="54"/>
      <c r="J55" s="54"/>
      <c r="K55" s="94"/>
      <c r="L55" s="52"/>
      <c r="M55" s="94"/>
      <c r="N55" s="52"/>
    </row>
    <row r="56" spans="1:14" s="44" customFormat="1" ht="13.5">
      <c r="A56" s="97"/>
      <c r="B56" s="54"/>
      <c r="C56" s="54"/>
      <c r="D56" s="53"/>
      <c r="E56" s="53"/>
      <c r="F56" s="94"/>
      <c r="G56" s="53"/>
      <c r="H56" s="54"/>
      <c r="I56" s="54"/>
      <c r="J56" s="54"/>
      <c r="K56" s="94"/>
      <c r="L56" s="52"/>
      <c r="M56" s="94"/>
      <c r="N56" s="52"/>
    </row>
    <row r="57" spans="1:14" s="44" customFormat="1" ht="13.5">
      <c r="A57" s="97"/>
      <c r="B57" s="54"/>
      <c r="C57" s="54"/>
      <c r="D57" s="53"/>
      <c r="E57" s="53"/>
      <c r="F57" s="94"/>
      <c r="G57" s="53"/>
      <c r="H57" s="54"/>
      <c r="I57" s="54"/>
      <c r="J57" s="54"/>
      <c r="K57" s="94"/>
      <c r="L57" s="52"/>
      <c r="M57" s="94"/>
      <c r="N57" s="52"/>
    </row>
    <row r="58" spans="1:14" s="44" customFormat="1" ht="13.5">
      <c r="A58" s="97"/>
      <c r="B58" s="54"/>
      <c r="C58" s="54"/>
      <c r="D58" s="53"/>
      <c r="E58" s="53"/>
      <c r="F58" s="94"/>
      <c r="G58" s="53"/>
      <c r="H58" s="54"/>
      <c r="I58" s="54"/>
      <c r="J58" s="54"/>
      <c r="K58" s="94"/>
      <c r="L58" s="52"/>
      <c r="M58" s="94"/>
      <c r="N58" s="52"/>
    </row>
    <row r="59" spans="1:14" s="44" customFormat="1" ht="13.5">
      <c r="A59" s="97"/>
      <c r="B59" s="54"/>
      <c r="C59" s="54"/>
      <c r="D59" s="53"/>
      <c r="E59" s="53"/>
      <c r="F59" s="94"/>
      <c r="G59" s="53"/>
      <c r="H59" s="54"/>
      <c r="I59" s="54"/>
      <c r="J59" s="54"/>
      <c r="K59" s="94"/>
      <c r="L59" s="52"/>
      <c r="M59" s="94"/>
      <c r="N59" s="52"/>
    </row>
    <row r="60" spans="1:14" s="44" customFormat="1" ht="13.5">
      <c r="A60" s="97"/>
      <c r="B60" s="54"/>
      <c r="C60" s="54"/>
      <c r="D60" s="53"/>
      <c r="E60" s="53"/>
      <c r="F60" s="94"/>
      <c r="G60" s="53"/>
      <c r="H60" s="54"/>
      <c r="I60" s="54"/>
      <c r="J60" s="54"/>
      <c r="K60" s="94"/>
      <c r="L60" s="52"/>
      <c r="M60" s="94"/>
      <c r="N60" s="52"/>
    </row>
    <row r="61" spans="1:14" s="44" customFormat="1" ht="13.5">
      <c r="A61" s="97"/>
      <c r="B61" s="54"/>
      <c r="C61" s="54"/>
      <c r="D61" s="53"/>
      <c r="E61" s="53"/>
      <c r="F61" s="94"/>
      <c r="G61" s="53"/>
      <c r="H61" s="54"/>
      <c r="I61" s="54"/>
      <c r="J61" s="54"/>
      <c r="K61" s="94"/>
      <c r="L61" s="52"/>
      <c r="M61" s="94"/>
      <c r="N61" s="52"/>
    </row>
    <row r="62" spans="1:14" s="44" customFormat="1" ht="13.5">
      <c r="A62" s="97"/>
      <c r="B62" s="54"/>
      <c r="C62" s="54"/>
      <c r="D62" s="53"/>
      <c r="E62" s="53"/>
      <c r="F62" s="94"/>
      <c r="G62" s="53"/>
      <c r="H62" s="54"/>
      <c r="I62" s="54"/>
      <c r="J62" s="54"/>
      <c r="K62" s="94"/>
      <c r="L62" s="52"/>
      <c r="M62" s="94"/>
      <c r="N62" s="52"/>
    </row>
    <row r="63" spans="1:14" s="44" customFormat="1" ht="13.5">
      <c r="A63" s="97"/>
      <c r="B63" s="54"/>
      <c r="C63" s="54"/>
      <c r="D63" s="53"/>
      <c r="E63" s="53"/>
      <c r="F63" s="94"/>
      <c r="G63" s="53"/>
      <c r="H63" s="54"/>
      <c r="I63" s="54"/>
      <c r="J63" s="54"/>
      <c r="K63" s="94"/>
      <c r="L63" s="52"/>
      <c r="M63" s="94"/>
      <c r="N63" s="52"/>
    </row>
    <row r="64" spans="1:14" s="44" customFormat="1" ht="13.5">
      <c r="A64" s="97"/>
      <c r="B64" s="54"/>
      <c r="C64" s="54"/>
      <c r="D64" s="53"/>
      <c r="E64" s="53"/>
      <c r="F64" s="94"/>
      <c r="G64" s="53"/>
      <c r="H64" s="54"/>
      <c r="I64" s="54"/>
      <c r="J64" s="54"/>
      <c r="K64" s="94"/>
      <c r="L64" s="52"/>
      <c r="M64" s="94"/>
      <c r="N64" s="52"/>
    </row>
    <row r="65" spans="1:14" s="44" customFormat="1" ht="13.5">
      <c r="A65" s="97"/>
      <c r="B65" s="54"/>
      <c r="C65" s="54"/>
      <c r="D65" s="53"/>
      <c r="E65" s="53"/>
      <c r="F65" s="94"/>
      <c r="G65" s="53"/>
      <c r="H65" s="54"/>
      <c r="I65" s="54"/>
      <c r="J65" s="54"/>
      <c r="K65" s="94"/>
      <c r="L65" s="52"/>
      <c r="M65" s="94"/>
      <c r="N65" s="52"/>
    </row>
    <row r="66" spans="1:14" s="44" customFormat="1" ht="13.5">
      <c r="A66" s="97"/>
      <c r="B66" s="54"/>
      <c r="C66" s="54"/>
      <c r="D66" s="53"/>
      <c r="E66" s="53"/>
      <c r="F66" s="94"/>
      <c r="G66" s="53"/>
      <c r="H66" s="54"/>
      <c r="I66" s="54"/>
      <c r="J66" s="54"/>
      <c r="K66" s="94"/>
      <c r="L66" s="52"/>
      <c r="M66" s="94"/>
      <c r="N66" s="52"/>
    </row>
    <row r="67" spans="1:14" s="44" customFormat="1" ht="13.5">
      <c r="A67" s="97"/>
      <c r="B67" s="54"/>
      <c r="C67" s="54"/>
      <c r="D67" s="53"/>
      <c r="E67" s="53"/>
      <c r="F67" s="94"/>
      <c r="G67" s="53"/>
      <c r="H67" s="54"/>
      <c r="I67" s="54"/>
      <c r="J67" s="54"/>
      <c r="K67" s="94"/>
      <c r="L67" s="52"/>
      <c r="M67" s="94"/>
      <c r="N67" s="52"/>
    </row>
    <row r="68" spans="2:14" s="44" customFormat="1" ht="13.5">
      <c r="B68" s="54"/>
      <c r="C68" s="54"/>
      <c r="D68" s="53"/>
      <c r="E68" s="53"/>
      <c r="F68" s="94"/>
      <c r="G68" s="53"/>
      <c r="H68" s="54"/>
      <c r="I68" s="54"/>
      <c r="J68" s="54"/>
      <c r="K68" s="94"/>
      <c r="L68" s="52"/>
      <c r="M68" s="94"/>
      <c r="N68" s="52"/>
    </row>
    <row r="69" spans="2:14" s="44" customFormat="1" ht="13.5">
      <c r="B69" s="54"/>
      <c r="C69" s="54"/>
      <c r="D69" s="53"/>
      <c r="E69" s="53"/>
      <c r="F69" s="94"/>
      <c r="G69" s="53"/>
      <c r="H69" s="54"/>
      <c r="I69" s="54"/>
      <c r="J69" s="54"/>
      <c r="K69" s="94"/>
      <c r="L69" s="52"/>
      <c r="M69" s="94"/>
      <c r="N69" s="52"/>
    </row>
    <row r="70" spans="2:14" s="44" customFormat="1" ht="13.5">
      <c r="B70" s="54"/>
      <c r="C70" s="54"/>
      <c r="D70" s="53"/>
      <c r="E70" s="53"/>
      <c r="F70" s="94"/>
      <c r="G70" s="53"/>
      <c r="H70" s="54"/>
      <c r="I70" s="54"/>
      <c r="J70" s="54"/>
      <c r="K70" s="94"/>
      <c r="L70" s="52"/>
      <c r="M70" s="94"/>
      <c r="N70" s="52"/>
    </row>
    <row r="71" spans="2:14" s="44" customFormat="1" ht="13.5">
      <c r="B71" s="54"/>
      <c r="C71" s="54"/>
      <c r="D71" s="53"/>
      <c r="E71" s="53"/>
      <c r="F71" s="94"/>
      <c r="G71" s="53"/>
      <c r="H71" s="54"/>
      <c r="I71" s="54"/>
      <c r="J71" s="54"/>
      <c r="K71" s="94"/>
      <c r="L71" s="52"/>
      <c r="M71" s="94"/>
      <c r="N71" s="52"/>
    </row>
    <row r="72" spans="2:14" s="44" customFormat="1" ht="13.5">
      <c r="B72" s="54"/>
      <c r="C72" s="54"/>
      <c r="D72" s="53"/>
      <c r="E72" s="53"/>
      <c r="F72" s="94"/>
      <c r="G72" s="53"/>
      <c r="H72" s="54"/>
      <c r="I72" s="54"/>
      <c r="J72" s="54"/>
      <c r="K72" s="94"/>
      <c r="L72" s="52"/>
      <c r="M72" s="94"/>
      <c r="N72" s="52"/>
    </row>
    <row r="73" spans="2:14" s="44" customFormat="1" ht="13.5">
      <c r="B73" s="54"/>
      <c r="C73" s="54"/>
      <c r="D73" s="53"/>
      <c r="E73" s="53"/>
      <c r="F73" s="94"/>
      <c r="G73" s="53"/>
      <c r="H73" s="54"/>
      <c r="I73" s="54"/>
      <c r="J73" s="54"/>
      <c r="K73" s="94"/>
      <c r="L73" s="52"/>
      <c r="M73" s="94"/>
      <c r="N73" s="52"/>
    </row>
    <row r="74" spans="2:14" s="44" customFormat="1" ht="13.5">
      <c r="B74" s="54"/>
      <c r="C74" s="54"/>
      <c r="D74" s="53"/>
      <c r="E74" s="53"/>
      <c r="F74" s="94"/>
      <c r="G74" s="53"/>
      <c r="H74" s="54"/>
      <c r="I74" s="54"/>
      <c r="J74" s="54"/>
      <c r="K74" s="94"/>
      <c r="L74" s="52"/>
      <c r="M74" s="94"/>
      <c r="N74" s="52"/>
    </row>
    <row r="75" spans="2:14" s="44" customFormat="1" ht="13.5">
      <c r="B75" s="54"/>
      <c r="C75" s="54"/>
      <c r="D75" s="53"/>
      <c r="E75" s="53"/>
      <c r="F75" s="94"/>
      <c r="G75" s="53"/>
      <c r="H75" s="54"/>
      <c r="I75" s="54"/>
      <c r="J75" s="54"/>
      <c r="K75" s="94"/>
      <c r="L75" s="52"/>
      <c r="M75" s="94"/>
      <c r="N75" s="52"/>
    </row>
    <row r="76" spans="2:14" s="44" customFormat="1" ht="13.5">
      <c r="B76" s="54"/>
      <c r="C76" s="54"/>
      <c r="D76" s="53"/>
      <c r="E76" s="53"/>
      <c r="F76" s="94"/>
      <c r="G76" s="53"/>
      <c r="H76" s="54"/>
      <c r="I76" s="54"/>
      <c r="J76" s="54"/>
      <c r="K76" s="94"/>
      <c r="L76" s="52"/>
      <c r="M76" s="94"/>
      <c r="N76" s="52"/>
    </row>
    <row r="77" spans="2:14" s="44" customFormat="1" ht="13.5">
      <c r="B77" s="54"/>
      <c r="C77" s="54"/>
      <c r="D77" s="53"/>
      <c r="E77" s="53"/>
      <c r="F77" s="94"/>
      <c r="G77" s="53"/>
      <c r="H77" s="54"/>
      <c r="I77" s="54"/>
      <c r="J77" s="54"/>
      <c r="K77" s="94"/>
      <c r="L77" s="52"/>
      <c r="M77" s="94"/>
      <c r="N77" s="52"/>
    </row>
    <row r="78" spans="2:14" s="44" customFormat="1" ht="13.5">
      <c r="B78" s="54"/>
      <c r="C78" s="54"/>
      <c r="D78" s="53"/>
      <c r="E78" s="53"/>
      <c r="F78" s="94"/>
      <c r="G78" s="53"/>
      <c r="H78" s="54"/>
      <c r="I78" s="54"/>
      <c r="J78" s="54"/>
      <c r="K78" s="94"/>
      <c r="L78" s="52"/>
      <c r="M78" s="94"/>
      <c r="N78" s="52"/>
    </row>
    <row r="79" spans="2:14" s="44" customFormat="1" ht="13.5">
      <c r="B79" s="54"/>
      <c r="C79" s="54"/>
      <c r="D79" s="53"/>
      <c r="E79" s="53"/>
      <c r="F79" s="94"/>
      <c r="G79" s="53"/>
      <c r="H79" s="54"/>
      <c r="I79" s="54"/>
      <c r="J79" s="54"/>
      <c r="K79" s="94"/>
      <c r="L79" s="52"/>
      <c r="M79" s="94"/>
      <c r="N79" s="52"/>
    </row>
    <row r="80" spans="2:14" s="44" customFormat="1" ht="13.5">
      <c r="B80" s="54"/>
      <c r="C80" s="54"/>
      <c r="D80" s="53"/>
      <c r="E80" s="53"/>
      <c r="F80" s="94"/>
      <c r="G80" s="53"/>
      <c r="H80" s="54"/>
      <c r="I80" s="54"/>
      <c r="J80" s="54"/>
      <c r="K80" s="94"/>
      <c r="L80" s="52"/>
      <c r="M80" s="94"/>
      <c r="N80" s="52"/>
    </row>
    <row r="81" spans="2:14" s="44" customFormat="1" ht="13.5">
      <c r="B81" s="54"/>
      <c r="C81" s="54"/>
      <c r="D81" s="53"/>
      <c r="E81" s="53"/>
      <c r="F81" s="94"/>
      <c r="G81" s="53"/>
      <c r="H81" s="54"/>
      <c r="I81" s="54"/>
      <c r="J81" s="54"/>
      <c r="K81" s="94"/>
      <c r="L81" s="52"/>
      <c r="M81" s="94"/>
      <c r="N81" s="52"/>
    </row>
    <row r="82" spans="2:14" s="44" customFormat="1" ht="13.5">
      <c r="B82" s="54"/>
      <c r="C82" s="54"/>
      <c r="D82" s="53"/>
      <c r="E82" s="53"/>
      <c r="F82" s="94"/>
      <c r="G82" s="53"/>
      <c r="H82" s="54"/>
      <c r="I82" s="54"/>
      <c r="J82" s="54"/>
      <c r="K82" s="94"/>
      <c r="L82" s="52"/>
      <c r="M82" s="94"/>
      <c r="N82" s="52"/>
    </row>
    <row r="83" spans="2:14" s="44" customFormat="1" ht="13.5">
      <c r="B83" s="54"/>
      <c r="C83" s="54"/>
      <c r="D83" s="53"/>
      <c r="E83" s="53"/>
      <c r="F83" s="94"/>
      <c r="G83" s="53"/>
      <c r="H83" s="54"/>
      <c r="I83" s="54"/>
      <c r="J83" s="54"/>
      <c r="K83" s="94"/>
      <c r="L83" s="52"/>
      <c r="M83" s="94"/>
      <c r="N83" s="52"/>
    </row>
    <row r="84" spans="2:14" s="44" customFormat="1" ht="13.5">
      <c r="B84" s="54"/>
      <c r="C84" s="54"/>
      <c r="D84" s="53"/>
      <c r="E84" s="53"/>
      <c r="F84" s="94"/>
      <c r="G84" s="53"/>
      <c r="H84" s="54"/>
      <c r="I84" s="54"/>
      <c r="J84" s="54"/>
      <c r="K84" s="94"/>
      <c r="L84" s="52"/>
      <c r="M84" s="94"/>
      <c r="N84" s="52"/>
    </row>
    <row r="85" spans="2:14" s="44" customFormat="1" ht="13.5">
      <c r="B85" s="54"/>
      <c r="C85" s="54"/>
      <c r="D85" s="53"/>
      <c r="E85" s="53"/>
      <c r="F85" s="94"/>
      <c r="G85" s="53"/>
      <c r="H85" s="54"/>
      <c r="I85" s="54"/>
      <c r="J85" s="54"/>
      <c r="K85" s="94"/>
      <c r="L85" s="52"/>
      <c r="M85" s="94"/>
      <c r="N85" s="52"/>
    </row>
    <row r="86" spans="2:14" s="44" customFormat="1" ht="13.5">
      <c r="B86" s="54"/>
      <c r="C86" s="54"/>
      <c r="D86" s="53"/>
      <c r="E86" s="53"/>
      <c r="F86" s="94"/>
      <c r="G86" s="53"/>
      <c r="H86" s="54"/>
      <c r="I86" s="54"/>
      <c r="J86" s="54"/>
      <c r="K86" s="94"/>
      <c r="L86" s="52"/>
      <c r="M86" s="94"/>
      <c r="N86" s="52"/>
    </row>
    <row r="87" spans="2:14" s="44" customFormat="1" ht="13.5">
      <c r="B87" s="54"/>
      <c r="C87" s="54"/>
      <c r="D87" s="53"/>
      <c r="E87" s="53"/>
      <c r="F87" s="94"/>
      <c r="G87" s="53"/>
      <c r="H87" s="54"/>
      <c r="I87" s="54"/>
      <c r="J87" s="54"/>
      <c r="K87" s="94"/>
      <c r="L87" s="52"/>
      <c r="M87" s="94"/>
      <c r="N87" s="52"/>
    </row>
    <row r="88" spans="2:14" s="44" customFormat="1" ht="13.5">
      <c r="B88" s="54"/>
      <c r="C88" s="54"/>
      <c r="D88" s="53"/>
      <c r="E88" s="53"/>
      <c r="F88" s="94"/>
      <c r="G88" s="53"/>
      <c r="H88" s="54"/>
      <c r="I88" s="54"/>
      <c r="J88" s="54"/>
      <c r="K88" s="94"/>
      <c r="L88" s="52"/>
      <c r="M88" s="94"/>
      <c r="N88" s="52"/>
    </row>
    <row r="89" spans="2:14" s="44" customFormat="1" ht="13.5">
      <c r="B89" s="54"/>
      <c r="C89" s="54"/>
      <c r="D89" s="53"/>
      <c r="E89" s="53"/>
      <c r="F89" s="94"/>
      <c r="G89" s="53"/>
      <c r="H89" s="54"/>
      <c r="I89" s="54"/>
      <c r="J89" s="54"/>
      <c r="K89" s="94"/>
      <c r="L89" s="52"/>
      <c r="M89" s="94"/>
      <c r="N89" s="52"/>
    </row>
    <row r="90" spans="2:14" s="44" customFormat="1" ht="13.5">
      <c r="B90" s="54"/>
      <c r="C90" s="54"/>
      <c r="D90" s="53"/>
      <c r="E90" s="53"/>
      <c r="F90" s="94"/>
      <c r="G90" s="53"/>
      <c r="H90" s="54"/>
      <c r="I90" s="54"/>
      <c r="J90" s="54"/>
      <c r="K90" s="94"/>
      <c r="L90" s="52"/>
      <c r="M90" s="94"/>
      <c r="N90" s="52"/>
    </row>
    <row r="91" spans="2:14" s="44" customFormat="1" ht="13.5">
      <c r="B91" s="54"/>
      <c r="C91" s="54"/>
      <c r="D91" s="53"/>
      <c r="E91" s="53"/>
      <c r="F91" s="94"/>
      <c r="G91" s="53"/>
      <c r="H91" s="54"/>
      <c r="I91" s="54"/>
      <c r="J91" s="54"/>
      <c r="K91" s="94"/>
      <c r="L91" s="52"/>
      <c r="M91" s="94"/>
      <c r="N91" s="52"/>
    </row>
    <row r="92" spans="2:14" s="44" customFormat="1" ht="13.5">
      <c r="B92" s="54"/>
      <c r="C92" s="54"/>
      <c r="D92" s="53"/>
      <c r="E92" s="53"/>
      <c r="F92" s="94"/>
      <c r="G92" s="53"/>
      <c r="H92" s="54"/>
      <c r="I92" s="54"/>
      <c r="J92" s="54"/>
      <c r="K92" s="94"/>
      <c r="L92" s="52"/>
      <c r="M92" s="94"/>
      <c r="N92" s="52"/>
    </row>
    <row r="93" spans="2:14" s="44" customFormat="1" ht="13.5">
      <c r="B93" s="54"/>
      <c r="C93" s="54"/>
      <c r="D93" s="53"/>
      <c r="E93" s="53"/>
      <c r="F93" s="94"/>
      <c r="G93" s="53"/>
      <c r="H93" s="54"/>
      <c r="I93" s="54"/>
      <c r="J93" s="54"/>
      <c r="K93" s="94"/>
      <c r="L93" s="52"/>
      <c r="M93" s="94"/>
      <c r="N93" s="52"/>
    </row>
    <row r="94" spans="2:14" s="44" customFormat="1" ht="13.5">
      <c r="B94" s="54"/>
      <c r="C94" s="54"/>
      <c r="D94" s="53"/>
      <c r="E94" s="53"/>
      <c r="F94" s="94"/>
      <c r="G94" s="53"/>
      <c r="H94" s="54"/>
      <c r="I94" s="54"/>
      <c r="J94" s="54"/>
      <c r="K94" s="94"/>
      <c r="L94" s="52"/>
      <c r="M94" s="94"/>
      <c r="N94" s="52"/>
    </row>
    <row r="95" spans="2:14" s="44" customFormat="1" ht="13.5">
      <c r="B95" s="54"/>
      <c r="C95" s="54"/>
      <c r="D95" s="53"/>
      <c r="E95" s="53"/>
      <c r="F95" s="94"/>
      <c r="G95" s="53"/>
      <c r="H95" s="54"/>
      <c r="I95" s="54"/>
      <c r="J95" s="54"/>
      <c r="K95" s="94"/>
      <c r="L95" s="52"/>
      <c r="M95" s="94"/>
      <c r="N95" s="52"/>
    </row>
    <row r="96" spans="2:14" s="44" customFormat="1" ht="13.5">
      <c r="B96" s="54"/>
      <c r="C96" s="54"/>
      <c r="D96" s="53"/>
      <c r="E96" s="53"/>
      <c r="F96" s="94"/>
      <c r="G96" s="53"/>
      <c r="H96" s="54"/>
      <c r="I96" s="54"/>
      <c r="J96" s="54"/>
      <c r="K96" s="94"/>
      <c r="L96" s="52"/>
      <c r="M96" s="94"/>
      <c r="N96" s="52"/>
    </row>
    <row r="97" spans="2:14" s="44" customFormat="1" ht="13.5">
      <c r="B97" s="54"/>
      <c r="C97" s="54"/>
      <c r="D97" s="53"/>
      <c r="E97" s="53"/>
      <c r="F97" s="94"/>
      <c r="G97" s="53"/>
      <c r="H97" s="54"/>
      <c r="I97" s="54"/>
      <c r="J97" s="54"/>
      <c r="K97" s="94"/>
      <c r="L97" s="52"/>
      <c r="M97" s="94"/>
      <c r="N97" s="52"/>
    </row>
    <row r="98" spans="2:14" s="44" customFormat="1" ht="13.5">
      <c r="B98" s="54"/>
      <c r="C98" s="54"/>
      <c r="D98" s="53"/>
      <c r="E98" s="53"/>
      <c r="F98" s="94"/>
      <c r="G98" s="53"/>
      <c r="H98" s="54"/>
      <c r="I98" s="54"/>
      <c r="J98" s="54"/>
      <c r="K98" s="94"/>
      <c r="L98" s="52"/>
      <c r="M98" s="94"/>
      <c r="N98" s="52"/>
    </row>
    <row r="99" spans="2:14" s="44" customFormat="1" ht="13.5">
      <c r="B99" s="54"/>
      <c r="C99" s="54"/>
      <c r="D99" s="53"/>
      <c r="E99" s="53"/>
      <c r="F99" s="94"/>
      <c r="G99" s="53"/>
      <c r="H99" s="54"/>
      <c r="I99" s="54"/>
      <c r="J99" s="54"/>
      <c r="K99" s="94"/>
      <c r="L99" s="52"/>
      <c r="M99" s="94"/>
      <c r="N99" s="52"/>
    </row>
    <row r="100" spans="2:14" s="44" customFormat="1" ht="13.5">
      <c r="B100" s="54"/>
      <c r="C100" s="54"/>
      <c r="D100" s="53"/>
      <c r="E100" s="53"/>
      <c r="F100" s="94"/>
      <c r="G100" s="53"/>
      <c r="H100" s="54"/>
      <c r="I100" s="54"/>
      <c r="J100" s="54"/>
      <c r="K100" s="94"/>
      <c r="L100" s="52"/>
      <c r="M100" s="94"/>
      <c r="N100" s="52"/>
    </row>
    <row r="101" spans="2:14" s="44" customFormat="1" ht="13.5">
      <c r="B101" s="54"/>
      <c r="C101" s="54"/>
      <c r="D101" s="53"/>
      <c r="E101" s="53"/>
      <c r="F101" s="94"/>
      <c r="G101" s="53"/>
      <c r="H101" s="54"/>
      <c r="I101" s="54"/>
      <c r="J101" s="54"/>
      <c r="K101" s="94"/>
      <c r="L101" s="52"/>
      <c r="M101" s="94"/>
      <c r="N101" s="52"/>
    </row>
    <row r="102" spans="2:14" s="44" customFormat="1" ht="13.5">
      <c r="B102" s="54"/>
      <c r="C102" s="54"/>
      <c r="D102" s="53"/>
      <c r="E102" s="53"/>
      <c r="F102" s="94"/>
      <c r="G102" s="53"/>
      <c r="H102" s="54"/>
      <c r="I102" s="54"/>
      <c r="J102" s="54"/>
      <c r="K102" s="94"/>
      <c r="L102" s="52"/>
      <c r="M102" s="94"/>
      <c r="N102" s="52"/>
    </row>
    <row r="103" spans="2:14" s="44" customFormat="1" ht="13.5">
      <c r="B103" s="54"/>
      <c r="C103" s="54"/>
      <c r="D103" s="53"/>
      <c r="E103" s="53"/>
      <c r="F103" s="94"/>
      <c r="G103" s="53"/>
      <c r="H103" s="54"/>
      <c r="I103" s="54"/>
      <c r="J103" s="54"/>
      <c r="K103" s="94"/>
      <c r="L103" s="52"/>
      <c r="M103" s="94"/>
      <c r="N103" s="52"/>
    </row>
    <row r="104" spans="2:14" s="44" customFormat="1" ht="13.5">
      <c r="B104" s="54"/>
      <c r="C104" s="54"/>
      <c r="D104" s="53"/>
      <c r="E104" s="53"/>
      <c r="F104" s="94"/>
      <c r="G104" s="53"/>
      <c r="H104" s="54"/>
      <c r="I104" s="54"/>
      <c r="J104" s="54"/>
      <c r="K104" s="94"/>
      <c r="L104" s="52"/>
      <c r="M104" s="94"/>
      <c r="N104" s="52"/>
    </row>
    <row r="105" spans="2:14" s="44" customFormat="1" ht="13.5">
      <c r="B105" s="54"/>
      <c r="C105" s="54"/>
      <c r="D105" s="53"/>
      <c r="E105" s="53"/>
      <c r="F105" s="94"/>
      <c r="G105" s="53"/>
      <c r="H105" s="54"/>
      <c r="I105" s="54"/>
      <c r="J105" s="54"/>
      <c r="K105" s="94"/>
      <c r="L105" s="52"/>
      <c r="M105" s="94"/>
      <c r="N105" s="52"/>
    </row>
    <row r="106" spans="2:14" s="44" customFormat="1" ht="13.5">
      <c r="B106" s="54"/>
      <c r="C106" s="54"/>
      <c r="D106" s="53"/>
      <c r="E106" s="53"/>
      <c r="F106" s="94"/>
      <c r="G106" s="53"/>
      <c r="H106" s="54"/>
      <c r="I106" s="54"/>
      <c r="J106" s="54"/>
      <c r="K106" s="94"/>
      <c r="L106" s="52"/>
      <c r="M106" s="94"/>
      <c r="N106" s="52"/>
    </row>
    <row r="107" spans="2:14" s="44" customFormat="1" ht="13.5">
      <c r="B107" s="54"/>
      <c r="C107" s="54"/>
      <c r="D107" s="53"/>
      <c r="E107" s="53"/>
      <c r="F107" s="94"/>
      <c r="G107" s="53"/>
      <c r="H107" s="54"/>
      <c r="I107" s="54"/>
      <c r="J107" s="54"/>
      <c r="K107" s="94"/>
      <c r="L107" s="52"/>
      <c r="M107" s="94"/>
      <c r="N107" s="52"/>
    </row>
    <row r="108" spans="2:14" s="44" customFormat="1" ht="13.5">
      <c r="B108" s="54"/>
      <c r="C108" s="54"/>
      <c r="D108" s="53"/>
      <c r="E108" s="53"/>
      <c r="F108" s="94"/>
      <c r="G108" s="53"/>
      <c r="H108" s="54"/>
      <c r="I108" s="54"/>
      <c r="J108" s="54"/>
      <c r="K108" s="94"/>
      <c r="L108" s="52"/>
      <c r="M108" s="94"/>
      <c r="N108" s="52"/>
    </row>
    <row r="109" spans="2:14" s="44" customFormat="1" ht="13.5">
      <c r="B109" s="54"/>
      <c r="C109" s="54"/>
      <c r="D109" s="53"/>
      <c r="E109" s="53"/>
      <c r="F109" s="94"/>
      <c r="G109" s="53"/>
      <c r="H109" s="54"/>
      <c r="I109" s="54"/>
      <c r="J109" s="54"/>
      <c r="K109" s="94"/>
      <c r="L109" s="52"/>
      <c r="M109" s="94"/>
      <c r="N109" s="52"/>
    </row>
    <row r="110" spans="2:14" s="44" customFormat="1" ht="13.5">
      <c r="B110" s="54"/>
      <c r="C110" s="54"/>
      <c r="D110" s="53"/>
      <c r="E110" s="53"/>
      <c r="F110" s="94"/>
      <c r="G110" s="53"/>
      <c r="H110" s="54"/>
      <c r="I110" s="54"/>
      <c r="J110" s="54"/>
      <c r="K110" s="94"/>
      <c r="L110" s="52"/>
      <c r="M110" s="94"/>
      <c r="N110" s="52"/>
    </row>
    <row r="111" spans="2:14" s="44" customFormat="1" ht="13.5">
      <c r="B111" s="54"/>
      <c r="C111" s="54"/>
      <c r="D111" s="53"/>
      <c r="E111" s="53"/>
      <c r="F111" s="94"/>
      <c r="G111" s="53"/>
      <c r="H111" s="54"/>
      <c r="I111" s="54"/>
      <c r="J111" s="54"/>
      <c r="K111" s="94"/>
      <c r="L111" s="52"/>
      <c r="M111" s="94"/>
      <c r="N111" s="52"/>
    </row>
    <row r="112" spans="2:14" s="44" customFormat="1" ht="13.5">
      <c r="B112" s="54"/>
      <c r="C112" s="54"/>
      <c r="D112" s="53"/>
      <c r="E112" s="53"/>
      <c r="F112" s="94"/>
      <c r="G112" s="53"/>
      <c r="H112" s="54"/>
      <c r="I112" s="54"/>
      <c r="J112" s="54"/>
      <c r="K112" s="94"/>
      <c r="L112" s="52"/>
      <c r="M112" s="94"/>
      <c r="N112" s="52"/>
    </row>
    <row r="113" spans="2:14" s="44" customFormat="1" ht="13.5">
      <c r="B113" s="54"/>
      <c r="C113" s="54"/>
      <c r="D113" s="53"/>
      <c r="E113" s="53"/>
      <c r="F113" s="94"/>
      <c r="G113" s="53"/>
      <c r="H113" s="54"/>
      <c r="I113" s="54"/>
      <c r="J113" s="54"/>
      <c r="K113" s="94"/>
      <c r="L113" s="52"/>
      <c r="M113" s="94"/>
      <c r="N113" s="52"/>
    </row>
    <row r="114" spans="2:14" s="44" customFormat="1" ht="13.5">
      <c r="B114" s="54"/>
      <c r="C114" s="54"/>
      <c r="D114" s="53"/>
      <c r="E114" s="53"/>
      <c r="F114" s="94"/>
      <c r="G114" s="53"/>
      <c r="H114" s="54"/>
      <c r="I114" s="54"/>
      <c r="J114" s="54"/>
      <c r="K114" s="94"/>
      <c r="L114" s="52"/>
      <c r="M114" s="94"/>
      <c r="N114" s="52"/>
    </row>
    <row r="115" spans="2:14" s="44" customFormat="1" ht="13.5">
      <c r="B115" s="54"/>
      <c r="C115" s="54"/>
      <c r="D115" s="53"/>
      <c r="E115" s="53"/>
      <c r="F115" s="94"/>
      <c r="G115" s="53"/>
      <c r="H115" s="54"/>
      <c r="I115" s="54"/>
      <c r="J115" s="54"/>
      <c r="K115" s="94"/>
      <c r="L115" s="52"/>
      <c r="M115" s="94"/>
      <c r="N115" s="52"/>
    </row>
    <row r="116" spans="2:14" s="44" customFormat="1" ht="13.5">
      <c r="B116" s="54"/>
      <c r="C116" s="54"/>
      <c r="D116" s="53"/>
      <c r="E116" s="53"/>
      <c r="F116" s="94"/>
      <c r="G116" s="53"/>
      <c r="H116" s="54"/>
      <c r="I116" s="54"/>
      <c r="J116" s="54"/>
      <c r="K116" s="94"/>
      <c r="L116" s="52"/>
      <c r="M116" s="94"/>
      <c r="N116" s="52"/>
    </row>
    <row r="117" spans="2:14" s="44" customFormat="1" ht="13.5">
      <c r="B117" s="54"/>
      <c r="C117" s="54"/>
      <c r="D117" s="53"/>
      <c r="E117" s="53"/>
      <c r="F117" s="94"/>
      <c r="G117" s="53"/>
      <c r="H117" s="54"/>
      <c r="I117" s="54"/>
      <c r="J117" s="54"/>
      <c r="K117" s="94"/>
      <c r="L117" s="52"/>
      <c r="M117" s="94"/>
      <c r="N117" s="52"/>
    </row>
    <row r="118" spans="2:14" s="44" customFormat="1" ht="13.5">
      <c r="B118" s="54"/>
      <c r="C118" s="54"/>
      <c r="D118" s="53"/>
      <c r="E118" s="53"/>
      <c r="F118" s="94"/>
      <c r="G118" s="53"/>
      <c r="H118" s="54"/>
      <c r="I118" s="54"/>
      <c r="J118" s="54"/>
      <c r="K118" s="94"/>
      <c r="L118" s="52"/>
      <c r="M118" s="94"/>
      <c r="N118" s="52"/>
    </row>
    <row r="119" spans="2:14" s="44" customFormat="1" ht="13.5">
      <c r="B119" s="54"/>
      <c r="C119" s="54"/>
      <c r="D119" s="53"/>
      <c r="E119" s="53"/>
      <c r="F119" s="94"/>
      <c r="G119" s="53"/>
      <c r="H119" s="54"/>
      <c r="I119" s="54"/>
      <c r="J119" s="54"/>
      <c r="K119" s="94"/>
      <c r="L119" s="52"/>
      <c r="M119" s="94"/>
      <c r="N119" s="52"/>
    </row>
    <row r="120" spans="2:14" s="44" customFormat="1" ht="13.5">
      <c r="B120" s="54"/>
      <c r="C120" s="54"/>
      <c r="D120" s="53"/>
      <c r="E120" s="53"/>
      <c r="F120" s="94"/>
      <c r="G120" s="53"/>
      <c r="H120" s="54"/>
      <c r="I120" s="54"/>
      <c r="J120" s="54"/>
      <c r="K120" s="94"/>
      <c r="L120" s="52"/>
      <c r="M120" s="94"/>
      <c r="N120" s="52"/>
    </row>
    <row r="121" spans="2:14" s="44" customFormat="1" ht="13.5">
      <c r="B121" s="54"/>
      <c r="C121" s="54"/>
      <c r="D121" s="53"/>
      <c r="E121" s="53"/>
      <c r="F121" s="94"/>
      <c r="G121" s="53"/>
      <c r="H121" s="54"/>
      <c r="I121" s="54"/>
      <c r="J121" s="54"/>
      <c r="K121" s="94"/>
      <c r="L121" s="52"/>
      <c r="M121" s="94"/>
      <c r="N121" s="52"/>
    </row>
    <row r="122" spans="2:14" s="44" customFormat="1" ht="13.5">
      <c r="B122" s="54"/>
      <c r="C122" s="54"/>
      <c r="D122" s="53"/>
      <c r="E122" s="53"/>
      <c r="F122" s="94"/>
      <c r="G122" s="53"/>
      <c r="H122" s="54"/>
      <c r="I122" s="54"/>
      <c r="J122" s="54"/>
      <c r="K122" s="94"/>
      <c r="L122" s="52"/>
      <c r="M122" s="94"/>
      <c r="N122" s="52"/>
    </row>
    <row r="123" spans="2:14" s="44" customFormat="1" ht="13.5">
      <c r="B123" s="54"/>
      <c r="C123" s="54"/>
      <c r="D123" s="53"/>
      <c r="E123" s="53"/>
      <c r="F123" s="94"/>
      <c r="G123" s="53"/>
      <c r="H123" s="54"/>
      <c r="I123" s="54"/>
      <c r="J123" s="54"/>
      <c r="K123" s="94"/>
      <c r="L123" s="52"/>
      <c r="M123" s="94"/>
      <c r="N123" s="52"/>
    </row>
    <row r="124" spans="2:14" s="44" customFormat="1" ht="13.5">
      <c r="B124" s="54"/>
      <c r="C124" s="54"/>
      <c r="D124" s="53"/>
      <c r="E124" s="53"/>
      <c r="F124" s="94"/>
      <c r="G124" s="53"/>
      <c r="H124" s="54"/>
      <c r="I124" s="54"/>
      <c r="J124" s="54"/>
      <c r="K124" s="94"/>
      <c r="L124" s="52"/>
      <c r="M124" s="94"/>
      <c r="N124" s="52"/>
    </row>
    <row r="125" spans="2:14" s="44" customFormat="1" ht="13.5">
      <c r="B125" s="54"/>
      <c r="C125" s="54"/>
      <c r="D125" s="53"/>
      <c r="E125" s="53"/>
      <c r="F125" s="94"/>
      <c r="G125" s="53"/>
      <c r="H125" s="54"/>
      <c r="I125" s="54"/>
      <c r="J125" s="54"/>
      <c r="K125" s="94"/>
      <c r="L125" s="52"/>
      <c r="M125" s="94"/>
      <c r="N125" s="52"/>
    </row>
    <row r="126" spans="2:14" s="44" customFormat="1" ht="13.5">
      <c r="B126" s="54"/>
      <c r="C126" s="54"/>
      <c r="D126" s="53"/>
      <c r="E126" s="53"/>
      <c r="F126" s="94"/>
      <c r="G126" s="53"/>
      <c r="H126" s="54"/>
      <c r="I126" s="54"/>
      <c r="J126" s="54"/>
      <c r="K126" s="94"/>
      <c r="L126" s="52"/>
      <c r="M126" s="94"/>
      <c r="N126" s="52"/>
    </row>
    <row r="127" spans="2:14" s="44" customFormat="1" ht="13.5">
      <c r="B127" s="54"/>
      <c r="C127" s="54"/>
      <c r="D127" s="53"/>
      <c r="E127" s="53"/>
      <c r="F127" s="94"/>
      <c r="G127" s="53"/>
      <c r="H127" s="54"/>
      <c r="I127" s="54"/>
      <c r="J127" s="54"/>
      <c r="K127" s="94"/>
      <c r="L127" s="52"/>
      <c r="M127" s="94"/>
      <c r="N127" s="52"/>
    </row>
    <row r="128" spans="2:14" s="44" customFormat="1" ht="13.5">
      <c r="B128" s="54"/>
      <c r="C128" s="54"/>
      <c r="D128" s="53"/>
      <c r="E128" s="53"/>
      <c r="F128" s="94"/>
      <c r="G128" s="53"/>
      <c r="H128" s="54"/>
      <c r="I128" s="54"/>
      <c r="J128" s="54"/>
      <c r="K128" s="94"/>
      <c r="L128" s="52"/>
      <c r="M128" s="94"/>
      <c r="N128" s="52"/>
    </row>
    <row r="129" spans="2:14" s="44" customFormat="1" ht="13.5">
      <c r="B129" s="54"/>
      <c r="C129" s="54"/>
      <c r="D129" s="53"/>
      <c r="E129" s="53"/>
      <c r="F129" s="94"/>
      <c r="G129" s="53"/>
      <c r="H129" s="54"/>
      <c r="I129" s="54"/>
      <c r="J129" s="54"/>
      <c r="K129" s="94"/>
      <c r="L129" s="52"/>
      <c r="M129" s="94"/>
      <c r="N129" s="52"/>
    </row>
    <row r="130" spans="2:14" s="44" customFormat="1" ht="13.5">
      <c r="B130" s="54"/>
      <c r="C130" s="54"/>
      <c r="D130" s="53"/>
      <c r="E130" s="53"/>
      <c r="F130" s="94"/>
      <c r="G130" s="53"/>
      <c r="H130" s="54"/>
      <c r="I130" s="54"/>
      <c r="J130" s="54"/>
      <c r="K130" s="94"/>
      <c r="L130" s="52"/>
      <c r="M130" s="94"/>
      <c r="N130" s="52"/>
    </row>
    <row r="131" spans="2:14" s="44" customFormat="1" ht="13.5">
      <c r="B131" s="54"/>
      <c r="C131" s="54"/>
      <c r="D131" s="53"/>
      <c r="E131" s="53"/>
      <c r="F131" s="94"/>
      <c r="G131" s="53"/>
      <c r="H131" s="54"/>
      <c r="I131" s="54"/>
      <c r="J131" s="54"/>
      <c r="K131" s="94"/>
      <c r="L131" s="52"/>
      <c r="M131" s="94"/>
      <c r="N131" s="52"/>
    </row>
    <row r="132" spans="2:14" s="44" customFormat="1" ht="13.5">
      <c r="B132" s="54"/>
      <c r="C132" s="54"/>
      <c r="D132" s="53"/>
      <c r="E132" s="53"/>
      <c r="F132" s="94"/>
      <c r="G132" s="53"/>
      <c r="H132" s="54"/>
      <c r="I132" s="54"/>
      <c r="J132" s="54"/>
      <c r="K132" s="94"/>
      <c r="L132" s="52"/>
      <c r="M132" s="94"/>
      <c r="N132" s="52"/>
    </row>
    <row r="133" spans="2:14" s="44" customFormat="1" ht="13.5">
      <c r="B133" s="54"/>
      <c r="C133" s="54"/>
      <c r="D133" s="53"/>
      <c r="E133" s="53"/>
      <c r="F133" s="94"/>
      <c r="G133" s="53"/>
      <c r="H133" s="54"/>
      <c r="I133" s="54"/>
      <c r="J133" s="54"/>
      <c r="K133" s="94"/>
      <c r="L133" s="52"/>
      <c r="M133" s="94"/>
      <c r="N133" s="52"/>
    </row>
    <row r="134" spans="2:14" s="44" customFormat="1" ht="13.5">
      <c r="B134" s="54"/>
      <c r="C134" s="54"/>
      <c r="D134" s="53"/>
      <c r="E134" s="53"/>
      <c r="F134" s="94"/>
      <c r="G134" s="53"/>
      <c r="H134" s="54"/>
      <c r="I134" s="54"/>
      <c r="J134" s="54"/>
      <c r="K134" s="94"/>
      <c r="L134" s="52"/>
      <c r="M134" s="94"/>
      <c r="N134" s="52"/>
    </row>
    <row r="135" spans="2:14" s="44" customFormat="1" ht="13.5">
      <c r="B135" s="54"/>
      <c r="C135" s="54"/>
      <c r="D135" s="53"/>
      <c r="E135" s="53"/>
      <c r="F135" s="94"/>
      <c r="G135" s="53"/>
      <c r="H135" s="54"/>
      <c r="I135" s="54"/>
      <c r="J135" s="54"/>
      <c r="K135" s="94"/>
      <c r="L135" s="52"/>
      <c r="M135" s="94"/>
      <c r="N135" s="52"/>
    </row>
    <row r="136" spans="2:14" s="44" customFormat="1" ht="13.5">
      <c r="B136" s="54"/>
      <c r="C136" s="54"/>
      <c r="D136" s="53"/>
      <c r="E136" s="53"/>
      <c r="F136" s="94"/>
      <c r="G136" s="53"/>
      <c r="H136" s="54"/>
      <c r="I136" s="54"/>
      <c r="J136" s="54"/>
      <c r="K136" s="94"/>
      <c r="L136" s="52"/>
      <c r="M136" s="94"/>
      <c r="N136" s="52"/>
    </row>
    <row r="137" spans="2:14" s="44" customFormat="1" ht="13.5">
      <c r="B137" s="54"/>
      <c r="C137" s="54"/>
      <c r="D137" s="53"/>
      <c r="E137" s="53"/>
      <c r="F137" s="94"/>
      <c r="G137" s="53"/>
      <c r="H137" s="54"/>
      <c r="I137" s="54"/>
      <c r="J137" s="54"/>
      <c r="K137" s="94"/>
      <c r="L137" s="52"/>
      <c r="M137" s="94"/>
      <c r="N137" s="52"/>
    </row>
    <row r="138" spans="2:14" s="44" customFormat="1" ht="13.5">
      <c r="B138" s="54"/>
      <c r="C138" s="54"/>
      <c r="D138" s="53"/>
      <c r="E138" s="53"/>
      <c r="F138" s="94"/>
      <c r="G138" s="53"/>
      <c r="H138" s="54"/>
      <c r="I138" s="54"/>
      <c r="J138" s="54"/>
      <c r="K138" s="94"/>
      <c r="L138" s="52"/>
      <c r="M138" s="94"/>
      <c r="N138" s="52"/>
    </row>
    <row r="139" spans="2:14" s="44" customFormat="1" ht="13.5">
      <c r="B139" s="54"/>
      <c r="C139" s="54"/>
      <c r="D139" s="53"/>
      <c r="E139" s="53"/>
      <c r="F139" s="94"/>
      <c r="G139" s="53"/>
      <c r="H139" s="54"/>
      <c r="I139" s="54"/>
      <c r="J139" s="54"/>
      <c r="K139" s="94"/>
      <c r="L139" s="52"/>
      <c r="M139" s="94"/>
      <c r="N139" s="52"/>
    </row>
    <row r="140" spans="2:14" s="44" customFormat="1" ht="13.5">
      <c r="B140" s="54"/>
      <c r="C140" s="54"/>
      <c r="D140" s="53"/>
      <c r="E140" s="53"/>
      <c r="F140" s="94"/>
      <c r="G140" s="53"/>
      <c r="H140" s="54"/>
      <c r="I140" s="54"/>
      <c r="J140" s="54"/>
      <c r="K140" s="94"/>
      <c r="L140" s="52"/>
      <c r="M140" s="94"/>
      <c r="N140" s="52"/>
    </row>
    <row r="141" spans="2:14" s="44" customFormat="1" ht="13.5">
      <c r="B141" s="54"/>
      <c r="C141" s="54"/>
      <c r="D141" s="53"/>
      <c r="E141" s="53"/>
      <c r="F141" s="94"/>
      <c r="G141" s="53"/>
      <c r="H141" s="54"/>
      <c r="I141" s="54"/>
      <c r="J141" s="54"/>
      <c r="K141" s="94"/>
      <c r="L141" s="52"/>
      <c r="M141" s="94"/>
      <c r="N141" s="52"/>
    </row>
    <row r="142" spans="2:14" s="44" customFormat="1" ht="13.5">
      <c r="B142" s="54"/>
      <c r="C142" s="54"/>
      <c r="D142" s="53"/>
      <c r="E142" s="53"/>
      <c r="F142" s="94"/>
      <c r="G142" s="53"/>
      <c r="H142" s="54"/>
      <c r="I142" s="54"/>
      <c r="J142" s="54"/>
      <c r="K142" s="94"/>
      <c r="L142" s="52"/>
      <c r="M142" s="94"/>
      <c r="N142" s="52"/>
    </row>
    <row r="143" spans="2:14" s="44" customFormat="1" ht="13.5">
      <c r="B143" s="54"/>
      <c r="C143" s="54"/>
      <c r="D143" s="53"/>
      <c r="E143" s="53"/>
      <c r="F143" s="94"/>
      <c r="G143" s="53"/>
      <c r="H143" s="54"/>
      <c r="I143" s="54"/>
      <c r="J143" s="54"/>
      <c r="K143" s="94"/>
      <c r="L143" s="52"/>
      <c r="M143" s="94"/>
      <c r="N143" s="52"/>
    </row>
    <row r="144" spans="2:14" s="44" customFormat="1" ht="13.5">
      <c r="B144" s="54"/>
      <c r="C144" s="54"/>
      <c r="D144" s="53"/>
      <c r="E144" s="53"/>
      <c r="F144" s="94"/>
      <c r="G144" s="53"/>
      <c r="H144" s="54"/>
      <c r="I144" s="54"/>
      <c r="J144" s="54"/>
      <c r="K144" s="94"/>
      <c r="L144" s="52"/>
      <c r="M144" s="94"/>
      <c r="N144" s="52"/>
    </row>
    <row r="145" spans="2:14" s="44" customFormat="1" ht="13.5">
      <c r="B145" s="54"/>
      <c r="C145" s="54"/>
      <c r="D145" s="53"/>
      <c r="E145" s="53"/>
      <c r="F145" s="94"/>
      <c r="G145" s="53"/>
      <c r="H145" s="54"/>
      <c r="I145" s="54"/>
      <c r="J145" s="54"/>
      <c r="K145" s="94"/>
      <c r="L145" s="52"/>
      <c r="M145" s="94"/>
      <c r="N145" s="52"/>
    </row>
    <row r="146" spans="2:14" s="44" customFormat="1" ht="13.5">
      <c r="B146" s="54"/>
      <c r="C146" s="54"/>
      <c r="D146" s="53"/>
      <c r="E146" s="53"/>
      <c r="F146" s="94"/>
      <c r="G146" s="53"/>
      <c r="H146" s="54"/>
      <c r="I146" s="54"/>
      <c r="J146" s="54"/>
      <c r="K146" s="94"/>
      <c r="L146" s="52"/>
      <c r="M146" s="94"/>
      <c r="N146" s="52"/>
    </row>
    <row r="147" spans="2:14" s="44" customFormat="1" ht="13.5">
      <c r="B147" s="54"/>
      <c r="C147" s="54"/>
      <c r="D147" s="53"/>
      <c r="E147" s="53"/>
      <c r="F147" s="94"/>
      <c r="G147" s="53"/>
      <c r="H147" s="54"/>
      <c r="I147" s="54"/>
      <c r="J147" s="54"/>
      <c r="K147" s="94"/>
      <c r="L147" s="52"/>
      <c r="M147" s="94"/>
      <c r="N147" s="52"/>
    </row>
    <row r="148" spans="2:14" s="44" customFormat="1" ht="13.5">
      <c r="B148" s="54"/>
      <c r="C148" s="54"/>
      <c r="D148" s="53"/>
      <c r="E148" s="53"/>
      <c r="F148" s="94"/>
      <c r="G148" s="53"/>
      <c r="H148" s="54"/>
      <c r="I148" s="54"/>
      <c r="J148" s="54"/>
      <c r="K148" s="94"/>
      <c r="L148" s="52"/>
      <c r="M148" s="94"/>
      <c r="N148" s="52"/>
    </row>
    <row r="149" spans="2:14" s="44" customFormat="1" ht="13.5">
      <c r="B149" s="54"/>
      <c r="C149" s="54"/>
      <c r="D149" s="53"/>
      <c r="E149" s="53"/>
      <c r="F149" s="94"/>
      <c r="G149" s="53"/>
      <c r="H149" s="54"/>
      <c r="I149" s="54"/>
      <c r="J149" s="54"/>
      <c r="K149" s="94"/>
      <c r="L149" s="52"/>
      <c r="M149" s="94"/>
      <c r="N149" s="52"/>
    </row>
    <row r="150" spans="2:14" s="44" customFormat="1" ht="13.5">
      <c r="B150" s="54"/>
      <c r="C150" s="54"/>
      <c r="D150" s="53"/>
      <c r="E150" s="53"/>
      <c r="F150" s="94"/>
      <c r="G150" s="53"/>
      <c r="H150" s="54"/>
      <c r="I150" s="54"/>
      <c r="J150" s="54"/>
      <c r="K150" s="94"/>
      <c r="L150" s="52"/>
      <c r="M150" s="94"/>
      <c r="N150" s="52"/>
    </row>
    <row r="151" spans="2:14" s="44" customFormat="1" ht="13.5">
      <c r="B151" s="54"/>
      <c r="C151" s="54"/>
      <c r="D151" s="53"/>
      <c r="E151" s="53"/>
      <c r="F151" s="94"/>
      <c r="G151" s="53"/>
      <c r="H151" s="54"/>
      <c r="I151" s="54"/>
      <c r="J151" s="54"/>
      <c r="K151" s="94"/>
      <c r="L151" s="52"/>
      <c r="M151" s="94"/>
      <c r="N151" s="52"/>
    </row>
    <row r="152" spans="2:14" s="44" customFormat="1" ht="13.5">
      <c r="B152" s="54"/>
      <c r="C152" s="54"/>
      <c r="D152" s="53"/>
      <c r="E152" s="53"/>
      <c r="F152" s="94"/>
      <c r="G152" s="53"/>
      <c r="H152" s="54"/>
      <c r="I152" s="54"/>
      <c r="J152" s="54"/>
      <c r="K152" s="94"/>
      <c r="L152" s="52"/>
      <c r="M152" s="94"/>
      <c r="N152" s="52"/>
    </row>
    <row r="153" spans="2:14" s="44" customFormat="1" ht="13.5">
      <c r="B153" s="54"/>
      <c r="C153" s="54"/>
      <c r="D153" s="53"/>
      <c r="E153" s="53"/>
      <c r="F153" s="94"/>
      <c r="G153" s="53"/>
      <c r="H153" s="54"/>
      <c r="I153" s="54"/>
      <c r="J153" s="54"/>
      <c r="K153" s="94"/>
      <c r="L153" s="52"/>
      <c r="M153" s="94"/>
      <c r="N153" s="52"/>
    </row>
    <row r="154" spans="2:14" s="44" customFormat="1" ht="13.5">
      <c r="B154" s="54"/>
      <c r="C154" s="54"/>
      <c r="D154" s="53"/>
      <c r="E154" s="53"/>
      <c r="F154" s="94"/>
      <c r="G154" s="53"/>
      <c r="H154" s="54"/>
      <c r="I154" s="54"/>
      <c r="J154" s="54"/>
      <c r="K154" s="94"/>
      <c r="L154" s="52"/>
      <c r="M154" s="94"/>
      <c r="N154" s="52"/>
    </row>
    <row r="155" spans="2:14" s="44" customFormat="1" ht="13.5">
      <c r="B155" s="54"/>
      <c r="C155" s="54"/>
      <c r="D155" s="53"/>
      <c r="E155" s="53"/>
      <c r="F155" s="94"/>
      <c r="G155" s="53"/>
      <c r="H155" s="54"/>
      <c r="I155" s="54"/>
      <c r="J155" s="54"/>
      <c r="K155" s="94"/>
      <c r="L155" s="52"/>
      <c r="M155" s="94"/>
      <c r="N155" s="52"/>
    </row>
    <row r="156" spans="2:14" s="44" customFormat="1" ht="13.5">
      <c r="B156" s="54"/>
      <c r="C156" s="54"/>
      <c r="D156" s="53"/>
      <c r="E156" s="53"/>
      <c r="F156" s="94"/>
      <c r="G156" s="53"/>
      <c r="H156" s="54"/>
      <c r="I156" s="54"/>
      <c r="J156" s="54"/>
      <c r="K156" s="94"/>
      <c r="L156" s="52"/>
      <c r="M156" s="94"/>
      <c r="N156" s="52"/>
    </row>
    <row r="157" spans="2:14" s="44" customFormat="1" ht="13.5">
      <c r="B157" s="54"/>
      <c r="C157" s="54"/>
      <c r="D157" s="53"/>
      <c r="E157" s="53"/>
      <c r="F157" s="94"/>
      <c r="G157" s="53"/>
      <c r="H157" s="54"/>
      <c r="I157" s="54"/>
      <c r="J157" s="54"/>
      <c r="K157" s="94"/>
      <c r="L157" s="52"/>
      <c r="M157" s="94"/>
      <c r="N157" s="52"/>
    </row>
    <row r="158" spans="2:14" s="44" customFormat="1" ht="13.5">
      <c r="B158" s="54"/>
      <c r="C158" s="54"/>
      <c r="D158" s="53"/>
      <c r="E158" s="53"/>
      <c r="F158" s="94"/>
      <c r="G158" s="53"/>
      <c r="H158" s="54"/>
      <c r="I158" s="54"/>
      <c r="J158" s="54"/>
      <c r="K158" s="94"/>
      <c r="L158" s="52"/>
      <c r="M158" s="94"/>
      <c r="N158" s="52"/>
    </row>
    <row r="159" spans="2:14" s="44" customFormat="1" ht="13.5">
      <c r="B159" s="54"/>
      <c r="C159" s="54"/>
      <c r="D159" s="53"/>
      <c r="E159" s="53"/>
      <c r="F159" s="94"/>
      <c r="G159" s="53"/>
      <c r="H159" s="54"/>
      <c r="I159" s="54"/>
      <c r="J159" s="54"/>
      <c r="K159" s="94"/>
      <c r="L159" s="52"/>
      <c r="M159" s="94"/>
      <c r="N159" s="52"/>
    </row>
    <row r="160" spans="2:14" s="44" customFormat="1" ht="13.5">
      <c r="B160" s="54"/>
      <c r="C160" s="54"/>
      <c r="D160" s="53"/>
      <c r="E160" s="53"/>
      <c r="F160" s="94"/>
      <c r="G160" s="53"/>
      <c r="H160" s="54"/>
      <c r="I160" s="54"/>
      <c r="J160" s="54"/>
      <c r="K160" s="94"/>
      <c r="L160" s="52"/>
      <c r="M160" s="94"/>
      <c r="N160" s="52"/>
    </row>
    <row r="161" spans="2:14" s="44" customFormat="1" ht="13.5">
      <c r="B161" s="54"/>
      <c r="C161" s="54"/>
      <c r="D161" s="53"/>
      <c r="E161" s="53"/>
      <c r="F161" s="94"/>
      <c r="G161" s="53"/>
      <c r="H161" s="54"/>
      <c r="I161" s="54"/>
      <c r="J161" s="54"/>
      <c r="K161" s="94"/>
      <c r="L161" s="52"/>
      <c r="M161" s="94"/>
      <c r="N161" s="52"/>
    </row>
    <row r="162" spans="2:14" s="44" customFormat="1" ht="13.5">
      <c r="B162" s="54"/>
      <c r="C162" s="54"/>
      <c r="D162" s="53"/>
      <c r="E162" s="53"/>
      <c r="F162" s="94"/>
      <c r="G162" s="53"/>
      <c r="H162" s="54"/>
      <c r="I162" s="54"/>
      <c r="J162" s="54"/>
      <c r="K162" s="94"/>
      <c r="L162" s="52"/>
      <c r="M162" s="94"/>
      <c r="N162" s="52"/>
    </row>
    <row r="163" spans="2:14" s="44" customFormat="1" ht="13.5">
      <c r="B163" s="54"/>
      <c r="C163" s="54"/>
      <c r="D163" s="53"/>
      <c r="E163" s="53"/>
      <c r="F163" s="94"/>
      <c r="G163" s="53"/>
      <c r="H163" s="54"/>
      <c r="I163" s="54"/>
      <c r="J163" s="54"/>
      <c r="K163" s="94"/>
      <c r="L163" s="52"/>
      <c r="M163" s="94"/>
      <c r="N163" s="52"/>
    </row>
    <row r="164" spans="2:14" s="44" customFormat="1" ht="13.5">
      <c r="B164" s="54"/>
      <c r="C164" s="54"/>
      <c r="D164" s="53"/>
      <c r="E164" s="53"/>
      <c r="F164" s="94"/>
      <c r="G164" s="53"/>
      <c r="H164" s="54"/>
      <c r="I164" s="54"/>
      <c r="J164" s="54"/>
      <c r="K164" s="94"/>
      <c r="L164" s="52"/>
      <c r="M164" s="94"/>
      <c r="N164" s="52"/>
    </row>
    <row r="165" spans="2:14" s="44" customFormat="1" ht="13.5">
      <c r="B165" s="54"/>
      <c r="C165" s="54"/>
      <c r="D165" s="53"/>
      <c r="E165" s="53"/>
      <c r="F165" s="94"/>
      <c r="G165" s="53"/>
      <c r="H165" s="54"/>
      <c r="I165" s="54"/>
      <c r="J165" s="54"/>
      <c r="K165" s="94"/>
      <c r="L165" s="52"/>
      <c r="M165" s="94"/>
      <c r="N165" s="52"/>
    </row>
    <row r="166" spans="2:14" s="44" customFormat="1" ht="13.5">
      <c r="B166" s="54"/>
      <c r="C166" s="54"/>
      <c r="D166" s="53"/>
      <c r="E166" s="53"/>
      <c r="F166" s="94"/>
      <c r="G166" s="53"/>
      <c r="H166" s="54"/>
      <c r="I166" s="54"/>
      <c r="J166" s="54"/>
      <c r="K166" s="94"/>
      <c r="L166" s="52"/>
      <c r="M166" s="94"/>
      <c r="N166" s="52"/>
    </row>
    <row r="167" spans="2:14" s="44" customFormat="1" ht="13.5">
      <c r="B167" s="54"/>
      <c r="C167" s="54"/>
      <c r="D167" s="53"/>
      <c r="E167" s="53"/>
      <c r="F167" s="94"/>
      <c r="G167" s="53"/>
      <c r="H167" s="54"/>
      <c r="I167" s="54"/>
      <c r="J167" s="54"/>
      <c r="K167" s="94"/>
      <c r="L167" s="52"/>
      <c r="M167" s="94"/>
      <c r="N167" s="52"/>
    </row>
    <row r="168" ht="13.5">
      <c r="D168" s="84"/>
    </row>
    <row r="169" ht="13.5">
      <c r="D169" s="84"/>
    </row>
    <row r="170" ht="13.5">
      <c r="D170" s="84"/>
    </row>
    <row r="171" ht="13.5">
      <c r="D171" s="84"/>
    </row>
    <row r="172" ht="13.5">
      <c r="D172" s="84"/>
    </row>
    <row r="173" ht="13.5">
      <c r="D173" s="84"/>
    </row>
    <row r="174" ht="13.5">
      <c r="D174" s="84"/>
    </row>
    <row r="175" ht="13.5">
      <c r="D175" s="84"/>
    </row>
    <row r="176" ht="13.5">
      <c r="D176" s="84"/>
    </row>
    <row r="177" ht="13.5">
      <c r="D177" s="84"/>
    </row>
    <row r="178" ht="13.5">
      <c r="D178" s="84"/>
    </row>
    <row r="179" ht="13.5">
      <c r="D179" s="84"/>
    </row>
    <row r="180" ht="13.5">
      <c r="D180" s="84"/>
    </row>
    <row r="181" ht="13.5">
      <c r="D181" s="84"/>
    </row>
    <row r="182" ht="13.5">
      <c r="D182" s="84"/>
    </row>
    <row r="183" ht="13.5">
      <c r="D183" s="84"/>
    </row>
    <row r="184" ht="13.5">
      <c r="D184" s="84"/>
    </row>
    <row r="185" ht="13.5">
      <c r="D185" s="84"/>
    </row>
    <row r="186" ht="13.5">
      <c r="D186" s="84"/>
    </row>
    <row r="187" ht="13.5">
      <c r="D187" s="84"/>
    </row>
    <row r="188" ht="13.5">
      <c r="D188" s="84"/>
    </row>
    <row r="189" ht="13.5">
      <c r="D189" s="84"/>
    </row>
    <row r="190" ht="13.5">
      <c r="D190" s="84"/>
    </row>
    <row r="191" ht="13.5">
      <c r="D191" s="84"/>
    </row>
    <row r="192" ht="13.5">
      <c r="D192" s="84"/>
    </row>
    <row r="193" ht="13.5">
      <c r="D193" s="84"/>
    </row>
    <row r="194" ht="13.5">
      <c r="D194" s="84"/>
    </row>
    <row r="195" ht="13.5">
      <c r="D195" s="84"/>
    </row>
    <row r="196" ht="13.5">
      <c r="D196" s="84"/>
    </row>
    <row r="197" ht="13.5">
      <c r="D197" s="84"/>
    </row>
    <row r="198" ht="13.5">
      <c r="D198" s="84"/>
    </row>
    <row r="199" ht="13.5">
      <c r="D199" s="84"/>
    </row>
    <row r="200" ht="13.5">
      <c r="D200" s="84"/>
    </row>
    <row r="201" ht="13.5">
      <c r="D201" s="84"/>
    </row>
  </sheetData>
  <mergeCells count="13">
    <mergeCell ref="A1:N1"/>
    <mergeCell ref="A3:A4"/>
    <mergeCell ref="H3:H4"/>
    <mergeCell ref="K3:L3"/>
    <mergeCell ref="M3:N3"/>
    <mergeCell ref="F3:G3"/>
    <mergeCell ref="B3:B4"/>
    <mergeCell ref="D3:E3"/>
    <mergeCell ref="A43:N43"/>
    <mergeCell ref="A44:D44"/>
    <mergeCell ref="I3:I4"/>
    <mergeCell ref="C3:C4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9.625" style="24" customWidth="1"/>
    <col min="3" max="3" width="1.37890625" style="24" customWidth="1"/>
    <col min="4" max="4" width="12.00390625" style="67" customWidth="1"/>
    <col min="5" max="5" width="12.00390625" style="15" customWidth="1"/>
    <col min="6" max="6" width="12.25390625" style="15" customWidth="1"/>
    <col min="7" max="8" width="11.625" style="15" customWidth="1"/>
    <col min="9" max="9" width="12.25390625" style="15" customWidth="1"/>
    <col min="10" max="10" width="12.375" style="15" customWidth="1"/>
    <col min="11" max="16384" width="9.00390625" style="10" customWidth="1"/>
  </cols>
  <sheetData>
    <row r="1" spans="1:10" s="69" customFormat="1" ht="17.25" customHeight="1">
      <c r="A1" s="501" t="s">
        <v>872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s="29" customFormat="1" ht="9" customHeight="1" thickBot="1">
      <c r="A2" s="32"/>
      <c r="B2" s="32"/>
      <c r="C2" s="32"/>
      <c r="D2" s="70"/>
      <c r="E2" s="71"/>
      <c r="F2" s="71"/>
      <c r="G2" s="71"/>
      <c r="H2" s="71"/>
      <c r="I2" s="71"/>
      <c r="J2" s="71"/>
    </row>
    <row r="3" spans="1:10" s="44" customFormat="1" ht="16.5" customHeight="1">
      <c r="A3" s="496"/>
      <c r="B3" s="486" t="s">
        <v>362</v>
      </c>
      <c r="C3" s="487"/>
      <c r="D3" s="481" t="s">
        <v>702</v>
      </c>
      <c r="E3" s="480" t="s">
        <v>701</v>
      </c>
      <c r="F3" s="492" t="s">
        <v>699</v>
      </c>
      <c r="G3" s="478"/>
      <c r="H3" s="479"/>
      <c r="I3" s="46" t="s">
        <v>700</v>
      </c>
      <c r="J3" s="488" t="s">
        <v>703</v>
      </c>
    </row>
    <row r="4" spans="1:10" s="44" customFormat="1" ht="16.5" customHeight="1">
      <c r="A4" s="498"/>
      <c r="B4" s="498"/>
      <c r="C4" s="493"/>
      <c r="D4" s="482"/>
      <c r="E4" s="490"/>
      <c r="F4" s="48" t="s">
        <v>20</v>
      </c>
      <c r="G4" s="48" t="s">
        <v>5</v>
      </c>
      <c r="H4" s="48" t="s">
        <v>6</v>
      </c>
      <c r="I4" s="45" t="s">
        <v>21</v>
      </c>
      <c r="J4" s="492"/>
    </row>
    <row r="5" spans="1:10" s="44" customFormat="1" ht="6" customHeight="1">
      <c r="A5" s="73"/>
      <c r="B5" s="73"/>
      <c r="C5" s="51"/>
      <c r="D5" s="74"/>
      <c r="E5" s="52"/>
      <c r="F5" s="52"/>
      <c r="G5" s="52"/>
      <c r="H5" s="52"/>
      <c r="I5" s="52"/>
      <c r="J5" s="52"/>
    </row>
    <row r="6" spans="1:10" ht="15.75" customHeight="1">
      <c r="A6" s="16"/>
      <c r="B6" s="135" t="s">
        <v>698</v>
      </c>
      <c r="C6" s="14"/>
      <c r="D6" s="401">
        <v>195.12</v>
      </c>
      <c r="E6" s="402">
        <v>149098</v>
      </c>
      <c r="F6" s="402">
        <v>399931</v>
      </c>
      <c r="G6" s="402">
        <v>189633</v>
      </c>
      <c r="H6" s="402">
        <v>210298</v>
      </c>
      <c r="I6" s="402">
        <v>2049.6668716687172</v>
      </c>
      <c r="J6" s="402">
        <v>402751</v>
      </c>
    </row>
    <row r="7" spans="1:10" s="44" customFormat="1" ht="4.5" customHeight="1">
      <c r="A7" s="68"/>
      <c r="B7" s="72"/>
      <c r="C7" s="51"/>
      <c r="D7" s="75"/>
      <c r="E7" s="52"/>
      <c r="F7" s="52" t="s">
        <v>30</v>
      </c>
      <c r="G7" s="52"/>
      <c r="H7" s="52"/>
      <c r="I7" s="52" t="s">
        <v>30</v>
      </c>
      <c r="J7" s="52"/>
    </row>
    <row r="8" spans="1:10" s="44" customFormat="1" ht="14.25" customHeight="1">
      <c r="A8" s="68"/>
      <c r="B8" s="72" t="s">
        <v>413</v>
      </c>
      <c r="C8" s="51"/>
      <c r="D8" s="403">
        <v>1.25</v>
      </c>
      <c r="E8" s="404">
        <v>2256</v>
      </c>
      <c r="F8" s="404">
        <v>5613</v>
      </c>
      <c r="G8" s="404">
        <v>2537</v>
      </c>
      <c r="H8" s="404">
        <v>3076</v>
      </c>
      <c r="I8" s="404">
        <v>4490.4</v>
      </c>
      <c r="J8" s="404">
        <v>5959</v>
      </c>
    </row>
    <row r="9" spans="1:10" s="44" customFormat="1" ht="14.25" customHeight="1">
      <c r="A9" s="68"/>
      <c r="B9" s="72" t="s">
        <v>414</v>
      </c>
      <c r="C9" s="51"/>
      <c r="D9" s="403">
        <v>0.93</v>
      </c>
      <c r="E9" s="404">
        <v>2004</v>
      </c>
      <c r="F9" s="404">
        <v>4972</v>
      </c>
      <c r="G9" s="404">
        <v>2267</v>
      </c>
      <c r="H9" s="404">
        <v>2705</v>
      </c>
      <c r="I9" s="404">
        <v>5346.236559139785</v>
      </c>
      <c r="J9" s="404">
        <v>5657</v>
      </c>
    </row>
    <row r="10" spans="1:10" s="44" customFormat="1" ht="14.25" customHeight="1">
      <c r="A10" s="68"/>
      <c r="B10" s="72" t="s">
        <v>415</v>
      </c>
      <c r="C10" s="51"/>
      <c r="D10" s="403">
        <v>0.55</v>
      </c>
      <c r="E10" s="404">
        <v>1623</v>
      </c>
      <c r="F10" s="404">
        <v>3719</v>
      </c>
      <c r="G10" s="404">
        <v>1644</v>
      </c>
      <c r="H10" s="404">
        <v>2075</v>
      </c>
      <c r="I10" s="404">
        <v>6761.818181818181</v>
      </c>
      <c r="J10" s="404">
        <v>4355</v>
      </c>
    </row>
    <row r="11" spans="1:10" s="44" customFormat="1" ht="14.25" customHeight="1">
      <c r="A11" s="68"/>
      <c r="B11" s="72" t="s">
        <v>416</v>
      </c>
      <c r="C11" s="51"/>
      <c r="D11" s="403">
        <v>0.7</v>
      </c>
      <c r="E11" s="404">
        <v>1654</v>
      </c>
      <c r="F11" s="404">
        <v>3962</v>
      </c>
      <c r="G11" s="404">
        <v>1790</v>
      </c>
      <c r="H11" s="404">
        <v>2172</v>
      </c>
      <c r="I11" s="404">
        <v>5660</v>
      </c>
      <c r="J11" s="404">
        <v>4450</v>
      </c>
    </row>
    <row r="12" spans="1:10" s="44" customFormat="1" ht="14.25" customHeight="1">
      <c r="A12" s="68"/>
      <c r="B12" s="72" t="s">
        <v>417</v>
      </c>
      <c r="C12" s="51"/>
      <c r="D12" s="403">
        <v>1.2</v>
      </c>
      <c r="E12" s="404">
        <v>3406</v>
      </c>
      <c r="F12" s="404">
        <v>7952</v>
      </c>
      <c r="G12" s="404">
        <v>3538</v>
      </c>
      <c r="H12" s="404">
        <v>4414</v>
      </c>
      <c r="I12" s="404">
        <v>6626.666666666667</v>
      </c>
      <c r="J12" s="404">
        <v>8299</v>
      </c>
    </row>
    <row r="13" spans="1:10" s="44" customFormat="1" ht="14.25" customHeight="1">
      <c r="A13" s="68"/>
      <c r="B13" s="72" t="s">
        <v>418</v>
      </c>
      <c r="C13" s="51"/>
      <c r="D13" s="403">
        <v>0.84</v>
      </c>
      <c r="E13" s="404">
        <v>2716</v>
      </c>
      <c r="F13" s="404">
        <v>6360</v>
      </c>
      <c r="G13" s="404">
        <v>2887</v>
      </c>
      <c r="H13" s="404">
        <v>3473</v>
      </c>
      <c r="I13" s="404">
        <v>7571.428571428572</v>
      </c>
      <c r="J13" s="404">
        <v>6838</v>
      </c>
    </row>
    <row r="14" spans="1:10" s="44" customFormat="1" ht="14.25" customHeight="1">
      <c r="A14" s="68"/>
      <c r="B14" s="72" t="s">
        <v>419</v>
      </c>
      <c r="C14" s="51"/>
      <c r="D14" s="403">
        <v>0.85</v>
      </c>
      <c r="E14" s="404">
        <v>2887</v>
      </c>
      <c r="F14" s="404">
        <v>7444</v>
      </c>
      <c r="G14" s="404">
        <v>3405</v>
      </c>
      <c r="H14" s="404">
        <v>4039</v>
      </c>
      <c r="I14" s="404">
        <v>8757.64705882353</v>
      </c>
      <c r="J14" s="404">
        <v>7915</v>
      </c>
    </row>
    <row r="15" spans="1:10" s="44" customFormat="1" ht="14.25" customHeight="1">
      <c r="A15" s="68"/>
      <c r="B15" s="72" t="s">
        <v>420</v>
      </c>
      <c r="C15" s="51"/>
      <c r="D15" s="403">
        <v>1.04</v>
      </c>
      <c r="E15" s="404">
        <v>3152</v>
      </c>
      <c r="F15" s="404">
        <v>7662</v>
      </c>
      <c r="G15" s="404">
        <v>3509</v>
      </c>
      <c r="H15" s="404">
        <v>4153</v>
      </c>
      <c r="I15" s="404">
        <v>7367.307692307692</v>
      </c>
      <c r="J15" s="404">
        <v>8273</v>
      </c>
    </row>
    <row r="16" spans="1:10" s="44" customFormat="1" ht="14.25" customHeight="1">
      <c r="A16" s="68"/>
      <c r="B16" s="72" t="s">
        <v>421</v>
      </c>
      <c r="C16" s="51"/>
      <c r="D16" s="403">
        <v>0.75</v>
      </c>
      <c r="E16" s="404">
        <v>2658</v>
      </c>
      <c r="F16" s="404">
        <v>6720</v>
      </c>
      <c r="G16" s="404">
        <v>3036</v>
      </c>
      <c r="H16" s="404">
        <v>3684</v>
      </c>
      <c r="I16" s="404">
        <v>8960</v>
      </c>
      <c r="J16" s="404">
        <v>6830</v>
      </c>
    </row>
    <row r="17" spans="1:10" s="44" customFormat="1" ht="14.25" customHeight="1">
      <c r="A17" s="68"/>
      <c r="B17" s="72" t="s">
        <v>422</v>
      </c>
      <c r="C17" s="51"/>
      <c r="D17" s="403">
        <v>2.47</v>
      </c>
      <c r="E17" s="404">
        <v>4416</v>
      </c>
      <c r="F17" s="404">
        <v>11371</v>
      </c>
      <c r="G17" s="404">
        <v>5320</v>
      </c>
      <c r="H17" s="404">
        <v>6051</v>
      </c>
      <c r="I17" s="404">
        <v>4603.643724696356</v>
      </c>
      <c r="J17" s="404">
        <v>11403</v>
      </c>
    </row>
    <row r="18" spans="1:10" s="44" customFormat="1" ht="14.25" customHeight="1">
      <c r="A18" s="68"/>
      <c r="B18" s="72" t="s">
        <v>423</v>
      </c>
      <c r="C18" s="51"/>
      <c r="D18" s="403">
        <v>6.22</v>
      </c>
      <c r="E18" s="404">
        <v>2520</v>
      </c>
      <c r="F18" s="404">
        <v>7712</v>
      </c>
      <c r="G18" s="404">
        <v>3749</v>
      </c>
      <c r="H18" s="404">
        <v>3963</v>
      </c>
      <c r="I18" s="404">
        <v>1239.871382636656</v>
      </c>
      <c r="J18" s="404">
        <v>7921</v>
      </c>
    </row>
    <row r="19" spans="1:10" s="44" customFormat="1" ht="14.25" customHeight="1">
      <c r="A19" s="68"/>
      <c r="B19" s="72" t="s">
        <v>424</v>
      </c>
      <c r="C19" s="51"/>
      <c r="D19" s="403">
        <v>1.18</v>
      </c>
      <c r="E19" s="404">
        <v>2833</v>
      </c>
      <c r="F19" s="404">
        <v>7270</v>
      </c>
      <c r="G19" s="404">
        <v>3292</v>
      </c>
      <c r="H19" s="404">
        <v>3978</v>
      </c>
      <c r="I19" s="404">
        <v>6161.016949152543</v>
      </c>
      <c r="J19" s="404">
        <v>7701</v>
      </c>
    </row>
    <row r="20" spans="1:10" s="44" customFormat="1" ht="14.25" customHeight="1">
      <c r="A20" s="68"/>
      <c r="B20" s="72" t="s">
        <v>425</v>
      </c>
      <c r="C20" s="51"/>
      <c r="D20" s="403">
        <v>2.25</v>
      </c>
      <c r="E20" s="404">
        <v>5193</v>
      </c>
      <c r="F20" s="404">
        <v>13627</v>
      </c>
      <c r="G20" s="404">
        <v>6379</v>
      </c>
      <c r="H20" s="404">
        <v>7248</v>
      </c>
      <c r="I20" s="404">
        <v>6056.444444444444</v>
      </c>
      <c r="J20" s="404">
        <v>14170</v>
      </c>
    </row>
    <row r="21" spans="1:10" s="44" customFormat="1" ht="14.25" customHeight="1">
      <c r="A21" s="68"/>
      <c r="B21" s="72" t="s">
        <v>426</v>
      </c>
      <c r="C21" s="51"/>
      <c r="D21" s="403">
        <v>8.67</v>
      </c>
      <c r="E21" s="404">
        <v>3674</v>
      </c>
      <c r="F21" s="404">
        <v>10568</v>
      </c>
      <c r="G21" s="404">
        <v>4904</v>
      </c>
      <c r="H21" s="404">
        <v>5664</v>
      </c>
      <c r="I21" s="404">
        <v>1218.9158016147635</v>
      </c>
      <c r="J21" s="404">
        <v>10331</v>
      </c>
    </row>
    <row r="22" spans="1:10" s="44" customFormat="1" ht="14.25" customHeight="1">
      <c r="A22" s="68"/>
      <c r="B22" s="72" t="s">
        <v>427</v>
      </c>
      <c r="C22" s="51"/>
      <c r="D22" s="403">
        <v>3.85</v>
      </c>
      <c r="E22" s="404">
        <v>3893</v>
      </c>
      <c r="F22" s="404">
        <v>10990</v>
      </c>
      <c r="G22" s="404">
        <v>5169</v>
      </c>
      <c r="H22" s="404">
        <v>5821</v>
      </c>
      <c r="I22" s="404">
        <v>2854.5454545454545</v>
      </c>
      <c r="J22" s="404">
        <v>10822</v>
      </c>
    </row>
    <row r="23" spans="1:10" s="44" customFormat="1" ht="14.25" customHeight="1">
      <c r="A23" s="68"/>
      <c r="B23" s="72" t="s">
        <v>428</v>
      </c>
      <c r="C23" s="51"/>
      <c r="D23" s="403">
        <v>1.65</v>
      </c>
      <c r="E23" s="404">
        <v>4366</v>
      </c>
      <c r="F23" s="404">
        <v>10622</v>
      </c>
      <c r="G23" s="404">
        <v>4913</v>
      </c>
      <c r="H23" s="404">
        <v>5709</v>
      </c>
      <c r="I23" s="404">
        <v>6437.575757575758</v>
      </c>
      <c r="J23" s="404">
        <v>10665</v>
      </c>
    </row>
    <row r="24" spans="1:10" s="44" customFormat="1" ht="14.25" customHeight="1">
      <c r="A24" s="68"/>
      <c r="B24" s="72" t="s">
        <v>429</v>
      </c>
      <c r="C24" s="51"/>
      <c r="D24" s="403">
        <v>1.51</v>
      </c>
      <c r="E24" s="404">
        <v>3359</v>
      </c>
      <c r="F24" s="404">
        <v>8975</v>
      </c>
      <c r="G24" s="404">
        <v>4228</v>
      </c>
      <c r="H24" s="404">
        <v>4747</v>
      </c>
      <c r="I24" s="404">
        <v>5943.7086092715235</v>
      </c>
      <c r="J24" s="404">
        <v>9442</v>
      </c>
    </row>
    <row r="25" spans="1:10" s="44" customFormat="1" ht="14.25" customHeight="1">
      <c r="A25" s="68"/>
      <c r="B25" s="72" t="s">
        <v>430</v>
      </c>
      <c r="C25" s="51"/>
      <c r="D25" s="403">
        <v>3.52</v>
      </c>
      <c r="E25" s="404">
        <v>5140</v>
      </c>
      <c r="F25" s="404">
        <v>12741</v>
      </c>
      <c r="G25" s="404">
        <v>6207</v>
      </c>
      <c r="H25" s="404">
        <v>6534</v>
      </c>
      <c r="I25" s="404">
        <v>3619.6022727272725</v>
      </c>
      <c r="J25" s="404">
        <v>12018</v>
      </c>
    </row>
    <row r="26" spans="1:10" s="44" customFormat="1" ht="14.25" customHeight="1">
      <c r="A26" s="68"/>
      <c r="B26" s="72" t="s">
        <v>431</v>
      </c>
      <c r="C26" s="51"/>
      <c r="D26" s="403">
        <v>3.19</v>
      </c>
      <c r="E26" s="404">
        <v>4038</v>
      </c>
      <c r="F26" s="404">
        <v>10571</v>
      </c>
      <c r="G26" s="404">
        <v>5035</v>
      </c>
      <c r="H26" s="404">
        <v>5536</v>
      </c>
      <c r="I26" s="404">
        <v>3313.793103448276</v>
      </c>
      <c r="J26" s="404">
        <v>10845</v>
      </c>
    </row>
    <row r="27" spans="1:10" s="44" customFormat="1" ht="14.25" customHeight="1">
      <c r="A27" s="68"/>
      <c r="B27" s="72" t="s">
        <v>432</v>
      </c>
      <c r="C27" s="51"/>
      <c r="D27" s="403">
        <v>1.1</v>
      </c>
      <c r="E27" s="404">
        <v>2814</v>
      </c>
      <c r="F27" s="404">
        <v>7412</v>
      </c>
      <c r="G27" s="404">
        <v>3417</v>
      </c>
      <c r="H27" s="404">
        <v>3995</v>
      </c>
      <c r="I27" s="404">
        <v>6738.181818181818</v>
      </c>
      <c r="J27" s="404">
        <v>7973</v>
      </c>
    </row>
    <row r="28" spans="1:10" s="44" customFormat="1" ht="14.25" customHeight="1">
      <c r="A28" s="68"/>
      <c r="B28" s="72" t="s">
        <v>433</v>
      </c>
      <c r="C28" s="51"/>
      <c r="D28" s="403">
        <v>1.15</v>
      </c>
      <c r="E28" s="404">
        <v>3267</v>
      </c>
      <c r="F28" s="404">
        <v>8481</v>
      </c>
      <c r="G28" s="404">
        <v>3986</v>
      </c>
      <c r="H28" s="404">
        <v>4495</v>
      </c>
      <c r="I28" s="404">
        <v>7374.782608695653</v>
      </c>
      <c r="J28" s="404">
        <v>9041</v>
      </c>
    </row>
    <row r="29" spans="1:10" s="44" customFormat="1" ht="14.25" customHeight="1">
      <c r="A29" s="68"/>
      <c r="B29" s="72" t="s">
        <v>434</v>
      </c>
      <c r="C29" s="51"/>
      <c r="D29" s="403">
        <v>2</v>
      </c>
      <c r="E29" s="404">
        <v>3197</v>
      </c>
      <c r="F29" s="404">
        <v>8353</v>
      </c>
      <c r="G29" s="404">
        <v>4011</v>
      </c>
      <c r="H29" s="404">
        <v>4342</v>
      </c>
      <c r="I29" s="404">
        <v>4176.5</v>
      </c>
      <c r="J29" s="404">
        <v>8633</v>
      </c>
    </row>
    <row r="30" spans="1:10" s="44" customFormat="1" ht="14.25" customHeight="1">
      <c r="A30" s="68"/>
      <c r="B30" s="72" t="s">
        <v>435</v>
      </c>
      <c r="C30" s="51"/>
      <c r="D30" s="403">
        <v>8.2</v>
      </c>
      <c r="E30" s="404">
        <v>2281</v>
      </c>
      <c r="F30" s="404">
        <v>6804</v>
      </c>
      <c r="G30" s="404">
        <v>3225</v>
      </c>
      <c r="H30" s="404">
        <v>3579</v>
      </c>
      <c r="I30" s="404">
        <v>829.7560975609757</v>
      </c>
      <c r="J30" s="404">
        <v>6713</v>
      </c>
    </row>
    <row r="31" spans="1:10" s="44" customFormat="1" ht="14.25" customHeight="1">
      <c r="A31" s="68"/>
      <c r="B31" s="72" t="s">
        <v>436</v>
      </c>
      <c r="C31" s="51"/>
      <c r="D31" s="403">
        <v>4.04</v>
      </c>
      <c r="E31" s="404">
        <v>4736</v>
      </c>
      <c r="F31" s="404">
        <v>13697</v>
      </c>
      <c r="G31" s="404">
        <v>6635</v>
      </c>
      <c r="H31" s="404">
        <v>7062</v>
      </c>
      <c r="I31" s="404">
        <v>3390.3465346534654</v>
      </c>
      <c r="J31" s="404">
        <v>13768</v>
      </c>
    </row>
    <row r="32" spans="1:10" s="44" customFormat="1" ht="14.25" customHeight="1">
      <c r="A32" s="68"/>
      <c r="B32" s="72" t="s">
        <v>437</v>
      </c>
      <c r="C32" s="51"/>
      <c r="D32" s="403">
        <v>2.02</v>
      </c>
      <c r="E32" s="404">
        <v>2551</v>
      </c>
      <c r="F32" s="404">
        <v>6862</v>
      </c>
      <c r="G32" s="404">
        <v>3238</v>
      </c>
      <c r="H32" s="404">
        <v>3624</v>
      </c>
      <c r="I32" s="404">
        <v>3397.029702970297</v>
      </c>
      <c r="J32" s="404">
        <v>7060</v>
      </c>
    </row>
    <row r="33" spans="1:10" s="44" customFormat="1" ht="14.25" customHeight="1">
      <c r="A33" s="68"/>
      <c r="B33" s="72" t="s">
        <v>438</v>
      </c>
      <c r="C33" s="51"/>
      <c r="D33" s="403">
        <v>3</v>
      </c>
      <c r="E33" s="404">
        <v>3230</v>
      </c>
      <c r="F33" s="404">
        <v>7800</v>
      </c>
      <c r="G33" s="404">
        <v>3643</v>
      </c>
      <c r="H33" s="404">
        <v>4157</v>
      </c>
      <c r="I33" s="404">
        <v>2600</v>
      </c>
      <c r="J33" s="404">
        <v>7950</v>
      </c>
    </row>
    <row r="34" spans="1:10" s="44" customFormat="1" ht="14.25" customHeight="1">
      <c r="A34" s="68"/>
      <c r="B34" s="72" t="s">
        <v>439</v>
      </c>
      <c r="C34" s="51"/>
      <c r="D34" s="403">
        <v>2.12</v>
      </c>
      <c r="E34" s="404">
        <v>2316</v>
      </c>
      <c r="F34" s="404">
        <v>6495</v>
      </c>
      <c r="G34" s="404">
        <v>3100</v>
      </c>
      <c r="H34" s="404">
        <v>3395</v>
      </c>
      <c r="I34" s="404">
        <v>3063.6792452830186</v>
      </c>
      <c r="J34" s="404">
        <v>6231</v>
      </c>
    </row>
    <row r="35" spans="1:10" s="44" customFormat="1" ht="14.25" customHeight="1">
      <c r="A35" s="68"/>
      <c r="B35" s="72" t="s">
        <v>440</v>
      </c>
      <c r="C35" s="51"/>
      <c r="D35" s="403">
        <v>2.54</v>
      </c>
      <c r="E35" s="404">
        <v>1086</v>
      </c>
      <c r="F35" s="404">
        <v>3149</v>
      </c>
      <c r="G35" s="404">
        <v>1523</v>
      </c>
      <c r="H35" s="404">
        <v>1626</v>
      </c>
      <c r="I35" s="404">
        <v>1239.763779527559</v>
      </c>
      <c r="J35" s="404">
        <v>3086</v>
      </c>
    </row>
    <row r="36" spans="1:10" s="44" customFormat="1" ht="14.25" customHeight="1">
      <c r="A36" s="68"/>
      <c r="B36" s="72" t="s">
        <v>441</v>
      </c>
      <c r="C36" s="51"/>
      <c r="D36" s="403">
        <v>6.02</v>
      </c>
      <c r="E36" s="404">
        <v>3358</v>
      </c>
      <c r="F36" s="404">
        <v>8199</v>
      </c>
      <c r="G36" s="404">
        <v>3838</v>
      </c>
      <c r="H36" s="404">
        <v>4361</v>
      </c>
      <c r="I36" s="404">
        <v>1361.9601328903655</v>
      </c>
      <c r="J36" s="404">
        <v>8581</v>
      </c>
    </row>
    <row r="37" spans="1:10" s="44" customFormat="1" ht="14.25" customHeight="1">
      <c r="A37" s="68"/>
      <c r="B37" s="72" t="s">
        <v>442</v>
      </c>
      <c r="C37" s="51"/>
      <c r="D37" s="403">
        <v>3.59</v>
      </c>
      <c r="E37" s="404">
        <v>2663</v>
      </c>
      <c r="F37" s="404">
        <v>7484</v>
      </c>
      <c r="G37" s="404">
        <v>3676</v>
      </c>
      <c r="H37" s="404">
        <v>3808</v>
      </c>
      <c r="I37" s="404">
        <v>2084.6796657381615</v>
      </c>
      <c r="J37" s="404">
        <v>6704</v>
      </c>
    </row>
    <row r="38" spans="1:10" s="44" customFormat="1" ht="14.25" customHeight="1">
      <c r="A38" s="68"/>
      <c r="B38" s="72" t="s">
        <v>443</v>
      </c>
      <c r="C38" s="51"/>
      <c r="D38" s="403">
        <v>7.71</v>
      </c>
      <c r="E38" s="404">
        <v>6963</v>
      </c>
      <c r="F38" s="404">
        <v>15717</v>
      </c>
      <c r="G38" s="404">
        <v>8049</v>
      </c>
      <c r="H38" s="404">
        <v>7668</v>
      </c>
      <c r="I38" s="404">
        <v>2038.5214007782101</v>
      </c>
      <c r="J38" s="404">
        <v>15896</v>
      </c>
    </row>
    <row r="39" spans="1:10" s="44" customFormat="1" ht="14.25" customHeight="1">
      <c r="A39" s="68"/>
      <c r="B39" s="72" t="s">
        <v>444</v>
      </c>
      <c r="C39" s="51"/>
      <c r="D39" s="403">
        <v>14.81</v>
      </c>
      <c r="E39" s="404">
        <v>879</v>
      </c>
      <c r="F39" s="404">
        <v>3119</v>
      </c>
      <c r="G39" s="404">
        <v>1436</v>
      </c>
      <c r="H39" s="404">
        <v>1683</v>
      </c>
      <c r="I39" s="404">
        <v>210.60094530722483</v>
      </c>
      <c r="J39" s="404">
        <v>3270</v>
      </c>
    </row>
    <row r="40" spans="1:10" s="44" customFormat="1" ht="14.25" customHeight="1">
      <c r="A40" s="68"/>
      <c r="B40" s="72" t="s">
        <v>445</v>
      </c>
      <c r="C40" s="51"/>
      <c r="D40" s="403">
        <v>5.74</v>
      </c>
      <c r="E40" s="404">
        <v>4392</v>
      </c>
      <c r="F40" s="404">
        <v>11375</v>
      </c>
      <c r="G40" s="404">
        <v>5559</v>
      </c>
      <c r="H40" s="404">
        <v>5816</v>
      </c>
      <c r="I40" s="404">
        <v>1981.7073170731708</v>
      </c>
      <c r="J40" s="404">
        <v>10181</v>
      </c>
    </row>
    <row r="41" spans="1:10" s="44" customFormat="1" ht="14.25" customHeight="1">
      <c r="A41" s="68"/>
      <c r="B41" s="72" t="s">
        <v>446</v>
      </c>
      <c r="C41" s="51"/>
      <c r="D41" s="403">
        <v>3.49</v>
      </c>
      <c r="E41" s="404">
        <v>3611</v>
      </c>
      <c r="F41" s="404">
        <v>9721</v>
      </c>
      <c r="G41" s="404">
        <v>4683</v>
      </c>
      <c r="H41" s="404">
        <v>5038</v>
      </c>
      <c r="I41" s="404">
        <v>2785.3868194842407</v>
      </c>
      <c r="J41" s="404">
        <v>8915</v>
      </c>
    </row>
    <row r="42" spans="1:10" s="44" customFormat="1" ht="14.25" customHeight="1">
      <c r="A42" s="68"/>
      <c r="B42" s="72" t="s">
        <v>447</v>
      </c>
      <c r="C42" s="51"/>
      <c r="D42" s="403">
        <v>4.57</v>
      </c>
      <c r="E42" s="404">
        <v>2772</v>
      </c>
      <c r="F42" s="404">
        <v>8366</v>
      </c>
      <c r="G42" s="404">
        <v>4015</v>
      </c>
      <c r="H42" s="404">
        <v>4351</v>
      </c>
      <c r="I42" s="404">
        <v>1830.6345733041574</v>
      </c>
      <c r="J42" s="404">
        <v>7445</v>
      </c>
    </row>
    <row r="43" spans="1:10" s="44" customFormat="1" ht="14.25" customHeight="1">
      <c r="A43" s="68"/>
      <c r="B43" s="72" t="s">
        <v>448</v>
      </c>
      <c r="C43" s="51"/>
      <c r="D43" s="403">
        <v>3.67</v>
      </c>
      <c r="E43" s="404">
        <v>3654</v>
      </c>
      <c r="F43" s="404">
        <v>10646</v>
      </c>
      <c r="G43" s="404">
        <v>5055</v>
      </c>
      <c r="H43" s="404">
        <v>5591</v>
      </c>
      <c r="I43" s="404">
        <v>2900.817438692098</v>
      </c>
      <c r="J43" s="404">
        <v>10116</v>
      </c>
    </row>
    <row r="44" spans="1:10" s="44" customFormat="1" ht="14.25" customHeight="1">
      <c r="A44" s="68"/>
      <c r="B44" s="72" t="s">
        <v>449</v>
      </c>
      <c r="C44" s="51"/>
      <c r="D44" s="403">
        <v>4.75</v>
      </c>
      <c r="E44" s="404">
        <v>4892</v>
      </c>
      <c r="F44" s="404">
        <v>12508</v>
      </c>
      <c r="G44" s="404">
        <v>6184</v>
      </c>
      <c r="H44" s="404">
        <v>6324</v>
      </c>
      <c r="I44" s="404">
        <v>2633.2631578947367</v>
      </c>
      <c r="J44" s="404">
        <v>12255</v>
      </c>
    </row>
    <row r="45" spans="1:10" s="44" customFormat="1" ht="14.25" customHeight="1">
      <c r="A45" s="68"/>
      <c r="B45" s="72" t="s">
        <v>450</v>
      </c>
      <c r="C45" s="51"/>
      <c r="D45" s="403">
        <v>4.43</v>
      </c>
      <c r="E45" s="404">
        <v>1628</v>
      </c>
      <c r="F45" s="404">
        <v>5097</v>
      </c>
      <c r="G45" s="404">
        <v>2375</v>
      </c>
      <c r="H45" s="404">
        <v>2722</v>
      </c>
      <c r="I45" s="404">
        <v>1150.564334085779</v>
      </c>
      <c r="J45" s="404">
        <v>5370</v>
      </c>
    </row>
    <row r="46" spans="1:10" s="44" customFormat="1" ht="14.25" customHeight="1">
      <c r="A46" s="68"/>
      <c r="B46" s="72" t="s">
        <v>451</v>
      </c>
      <c r="C46" s="51"/>
      <c r="D46" s="403">
        <v>3.75</v>
      </c>
      <c r="E46" s="404">
        <v>4608</v>
      </c>
      <c r="F46" s="404">
        <v>12934</v>
      </c>
      <c r="G46" s="404">
        <v>6089</v>
      </c>
      <c r="H46" s="404">
        <v>6845</v>
      </c>
      <c r="I46" s="404">
        <v>3449.0666666666666</v>
      </c>
      <c r="J46" s="404">
        <v>13177</v>
      </c>
    </row>
    <row r="47" spans="1:10" s="44" customFormat="1" ht="14.25" customHeight="1">
      <c r="A47" s="68"/>
      <c r="B47" s="72" t="s">
        <v>452</v>
      </c>
      <c r="C47" s="51"/>
      <c r="D47" s="403">
        <v>3.39</v>
      </c>
      <c r="E47" s="404">
        <v>5269</v>
      </c>
      <c r="F47" s="404">
        <v>13831</v>
      </c>
      <c r="G47" s="404">
        <v>6588</v>
      </c>
      <c r="H47" s="404">
        <v>7243</v>
      </c>
      <c r="I47" s="404">
        <v>4079.941002949852</v>
      </c>
      <c r="J47" s="404">
        <v>13987</v>
      </c>
    </row>
    <row r="48" spans="1:10" s="44" customFormat="1" ht="14.25" customHeight="1">
      <c r="A48" s="68"/>
      <c r="B48" s="72" t="s">
        <v>453</v>
      </c>
      <c r="C48" s="51"/>
      <c r="D48" s="403">
        <v>3.74</v>
      </c>
      <c r="E48" s="404">
        <v>1688</v>
      </c>
      <c r="F48" s="404">
        <v>4717</v>
      </c>
      <c r="G48" s="404">
        <v>2303</v>
      </c>
      <c r="H48" s="404">
        <v>2414</v>
      </c>
      <c r="I48" s="404">
        <v>1261.2299465240642</v>
      </c>
      <c r="J48" s="404">
        <v>4423</v>
      </c>
    </row>
    <row r="49" spans="1:10" s="44" customFormat="1" ht="14.25" customHeight="1">
      <c r="A49" s="68"/>
      <c r="B49" s="72" t="s">
        <v>454</v>
      </c>
      <c r="C49" s="51"/>
      <c r="D49" s="403">
        <v>6.11</v>
      </c>
      <c r="E49" s="404">
        <v>2651</v>
      </c>
      <c r="F49" s="404">
        <v>8522</v>
      </c>
      <c r="G49" s="404">
        <v>4026</v>
      </c>
      <c r="H49" s="404">
        <v>4496</v>
      </c>
      <c r="I49" s="404">
        <v>1394.7626841243862</v>
      </c>
      <c r="J49" s="404">
        <v>8364</v>
      </c>
    </row>
    <row r="50" spans="1:10" s="44" customFormat="1" ht="14.25" customHeight="1">
      <c r="A50" s="68"/>
      <c r="B50" s="72" t="s">
        <v>455</v>
      </c>
      <c r="C50" s="51"/>
      <c r="D50" s="403">
        <v>5.01</v>
      </c>
      <c r="E50" s="404">
        <v>2606</v>
      </c>
      <c r="F50" s="404">
        <v>7713</v>
      </c>
      <c r="G50" s="404">
        <v>3658</v>
      </c>
      <c r="H50" s="404">
        <v>4055</v>
      </c>
      <c r="I50" s="404">
        <v>1539.5209580838325</v>
      </c>
      <c r="J50" s="404">
        <v>8121</v>
      </c>
    </row>
    <row r="51" spans="1:10" s="44" customFormat="1" ht="14.25" customHeight="1">
      <c r="A51" s="68"/>
      <c r="B51" s="72" t="s">
        <v>456</v>
      </c>
      <c r="C51" s="51"/>
      <c r="D51" s="403">
        <v>3.14</v>
      </c>
      <c r="E51" s="404">
        <v>2570</v>
      </c>
      <c r="F51" s="404">
        <v>7376</v>
      </c>
      <c r="G51" s="404">
        <v>3458</v>
      </c>
      <c r="H51" s="404">
        <v>3918</v>
      </c>
      <c r="I51" s="404">
        <v>2349.044585987261</v>
      </c>
      <c r="J51" s="404">
        <v>7470</v>
      </c>
    </row>
    <row r="52" spans="1:10" s="44" customFormat="1" ht="14.25" customHeight="1">
      <c r="A52" s="68"/>
      <c r="B52" s="72" t="s">
        <v>457</v>
      </c>
      <c r="C52" s="51"/>
      <c r="D52" s="403">
        <v>1.04</v>
      </c>
      <c r="E52" s="404">
        <v>1374</v>
      </c>
      <c r="F52" s="404">
        <v>3501</v>
      </c>
      <c r="G52" s="404">
        <v>1638</v>
      </c>
      <c r="H52" s="404">
        <v>1863</v>
      </c>
      <c r="I52" s="404">
        <v>3366.346153846154</v>
      </c>
      <c r="J52" s="404">
        <v>3440</v>
      </c>
    </row>
    <row r="53" spans="1:10" s="44" customFormat="1" ht="14.25" customHeight="1">
      <c r="A53" s="68"/>
      <c r="B53" s="72" t="s">
        <v>458</v>
      </c>
      <c r="C53" s="51"/>
      <c r="D53" s="403">
        <v>5.01</v>
      </c>
      <c r="E53" s="404">
        <v>1842</v>
      </c>
      <c r="F53" s="404">
        <v>6000</v>
      </c>
      <c r="G53" s="404">
        <v>2785</v>
      </c>
      <c r="H53" s="404">
        <v>3215</v>
      </c>
      <c r="I53" s="404">
        <v>1197.6047904191616</v>
      </c>
      <c r="J53" s="404">
        <v>5707</v>
      </c>
    </row>
    <row r="54" spans="1:10" s="44" customFormat="1" ht="14.25" customHeight="1">
      <c r="A54" s="68"/>
      <c r="B54" s="72" t="s">
        <v>459</v>
      </c>
      <c r="C54" s="51"/>
      <c r="D54" s="403">
        <v>11.57</v>
      </c>
      <c r="E54" s="404">
        <v>3074</v>
      </c>
      <c r="F54" s="404">
        <v>9198</v>
      </c>
      <c r="G54" s="404">
        <v>4285</v>
      </c>
      <c r="H54" s="404">
        <v>4913</v>
      </c>
      <c r="I54" s="404">
        <v>794.9870354364737</v>
      </c>
      <c r="J54" s="404">
        <v>9086</v>
      </c>
    </row>
    <row r="55" spans="1:10" s="44" customFormat="1" ht="14.25" customHeight="1">
      <c r="A55" s="68"/>
      <c r="B55" s="72" t="s">
        <v>460</v>
      </c>
      <c r="C55" s="51"/>
      <c r="D55" s="403">
        <v>9.68</v>
      </c>
      <c r="E55" s="404">
        <v>800</v>
      </c>
      <c r="F55" s="404">
        <v>2954</v>
      </c>
      <c r="G55" s="404">
        <v>1399</v>
      </c>
      <c r="H55" s="404">
        <v>1555</v>
      </c>
      <c r="I55" s="404">
        <v>305.1652892561984</v>
      </c>
      <c r="J55" s="404">
        <v>3050</v>
      </c>
    </row>
    <row r="56" spans="1:10" s="44" customFormat="1" ht="14.25" customHeight="1">
      <c r="A56" s="68"/>
      <c r="B56" s="72" t="s">
        <v>461</v>
      </c>
      <c r="C56" s="51"/>
      <c r="D56" s="403">
        <v>13.17</v>
      </c>
      <c r="E56" s="404">
        <v>538</v>
      </c>
      <c r="F56" s="404">
        <v>3049</v>
      </c>
      <c r="G56" s="404">
        <v>1947</v>
      </c>
      <c r="H56" s="404">
        <v>1102</v>
      </c>
      <c r="I56" s="404">
        <v>231.51100987091877</v>
      </c>
      <c r="J56" s="404">
        <v>2844</v>
      </c>
    </row>
    <row r="57" spans="1:10" s="44" customFormat="1" ht="14.25" customHeight="1">
      <c r="A57" s="68"/>
      <c r="B57" s="72" t="s">
        <v>462</v>
      </c>
      <c r="C57" s="51"/>
      <c r="D57" s="403">
        <v>1.94</v>
      </c>
      <c r="E57" s="405" t="s">
        <v>876</v>
      </c>
      <c r="F57" s="405" t="s">
        <v>876</v>
      </c>
      <c r="G57" s="405" t="s">
        <v>876</v>
      </c>
      <c r="H57" s="405" t="s">
        <v>876</v>
      </c>
      <c r="I57" s="405" t="s">
        <v>876</v>
      </c>
      <c r="J57" s="405" t="s">
        <v>876</v>
      </c>
    </row>
    <row r="58" spans="1:10" s="44" customFormat="1" ht="6" customHeight="1" thickBot="1">
      <c r="A58" s="61"/>
      <c r="B58" s="76" t="s">
        <v>13</v>
      </c>
      <c r="C58" s="59"/>
      <c r="D58" s="77"/>
      <c r="E58" s="60"/>
      <c r="F58" s="60" t="s">
        <v>463</v>
      </c>
      <c r="G58" s="60"/>
      <c r="H58" s="60"/>
      <c r="I58" s="60"/>
      <c r="J58" s="60"/>
    </row>
    <row r="59" spans="1:10" s="44" customFormat="1" ht="16.5" customHeight="1">
      <c r="A59" s="68" t="s">
        <v>1190</v>
      </c>
      <c r="B59" s="54"/>
      <c r="C59" s="51"/>
      <c r="D59" s="75"/>
      <c r="E59" s="52"/>
      <c r="F59" s="52"/>
      <c r="G59" s="52"/>
      <c r="H59" s="52"/>
      <c r="I59" s="52"/>
      <c r="J59" s="52"/>
    </row>
    <row r="60" spans="1:10" s="44" customFormat="1" ht="16.5" customHeight="1">
      <c r="A60" s="68" t="s">
        <v>1191</v>
      </c>
      <c r="B60" s="54"/>
      <c r="C60" s="51"/>
      <c r="D60" s="75"/>
      <c r="E60" s="52"/>
      <c r="F60" s="52"/>
      <c r="G60" s="52"/>
      <c r="H60" s="52"/>
      <c r="I60" s="52"/>
      <c r="J60" s="52"/>
    </row>
  </sheetData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C2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50390625" style="66" customWidth="1"/>
    <col min="2" max="2" width="0.2421875" style="66" customWidth="1"/>
    <col min="3" max="17" width="6.25390625" style="15" customWidth="1"/>
    <col min="18" max="29" width="7.125" style="11" customWidth="1"/>
    <col min="30" max="40" width="7.125" style="6" customWidth="1"/>
    <col min="41" max="16384" width="9.00390625" style="6" customWidth="1"/>
  </cols>
  <sheetData>
    <row r="1" spans="1:29" s="21" customFormat="1" ht="18" customHeight="1">
      <c r="A1" s="499" t="s">
        <v>738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s="21" customFormat="1" ht="10.5" customHeight="1" thickBot="1">
      <c r="A2" s="145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s="148" customFormat="1" ht="13.5" customHeight="1">
      <c r="A3" s="475" t="s">
        <v>22</v>
      </c>
      <c r="B3" s="278"/>
      <c r="C3" s="477" t="s">
        <v>23</v>
      </c>
      <c r="D3" s="474"/>
      <c r="E3" s="474"/>
      <c r="F3" s="474" t="s">
        <v>570</v>
      </c>
      <c r="G3" s="474"/>
      <c r="H3" s="474"/>
      <c r="I3" s="483" t="s">
        <v>24</v>
      </c>
      <c r="J3" s="484"/>
      <c r="K3" s="477"/>
      <c r="L3" s="474" t="s">
        <v>571</v>
      </c>
      <c r="M3" s="474"/>
      <c r="N3" s="474"/>
      <c r="O3" s="474" t="s">
        <v>572</v>
      </c>
      <c r="P3" s="474"/>
      <c r="Q3" s="483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s="148" customFormat="1" ht="13.5" customHeight="1">
      <c r="A4" s="476"/>
      <c r="B4" s="279"/>
      <c r="C4" s="277" t="s">
        <v>704</v>
      </c>
      <c r="D4" s="149" t="s">
        <v>5</v>
      </c>
      <c r="E4" s="149" t="s">
        <v>6</v>
      </c>
      <c r="F4" s="149" t="s">
        <v>704</v>
      </c>
      <c r="G4" s="149" t="s">
        <v>5</v>
      </c>
      <c r="H4" s="149" t="s">
        <v>6</v>
      </c>
      <c r="I4" s="149" t="s">
        <v>704</v>
      </c>
      <c r="J4" s="149" t="s">
        <v>5</v>
      </c>
      <c r="K4" s="149" t="s">
        <v>6</v>
      </c>
      <c r="L4" s="149" t="s">
        <v>704</v>
      </c>
      <c r="M4" s="149" t="s">
        <v>5</v>
      </c>
      <c r="N4" s="149" t="s">
        <v>6</v>
      </c>
      <c r="O4" s="149" t="s">
        <v>704</v>
      </c>
      <c r="P4" s="149" t="s">
        <v>5</v>
      </c>
      <c r="Q4" s="150" t="s">
        <v>6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s="152" customFormat="1" ht="6" customHeight="1">
      <c r="A5" s="151"/>
      <c r="B5" s="2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52" customFormat="1" ht="12" customHeight="1">
      <c r="A6" s="153" t="s">
        <v>706</v>
      </c>
      <c r="B6" s="275"/>
      <c r="C6" s="81">
        <v>148607</v>
      </c>
      <c r="D6" s="81">
        <v>73068</v>
      </c>
      <c r="E6" s="81">
        <v>75539</v>
      </c>
      <c r="F6" s="81">
        <v>176016</v>
      </c>
      <c r="G6" s="81">
        <v>85281</v>
      </c>
      <c r="H6" s="81">
        <v>90735</v>
      </c>
      <c r="I6" s="81">
        <v>192326</v>
      </c>
      <c r="J6" s="81">
        <v>94117</v>
      </c>
      <c r="K6" s="81">
        <v>98209</v>
      </c>
      <c r="L6" s="81">
        <v>206203</v>
      </c>
      <c r="M6" s="81">
        <v>99888</v>
      </c>
      <c r="N6" s="81">
        <v>106315</v>
      </c>
      <c r="O6" s="81">
        <v>215856</v>
      </c>
      <c r="P6" s="81">
        <v>104199</v>
      </c>
      <c r="Q6" s="82">
        <v>111657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152" customFormat="1" ht="9.75" customHeight="1">
      <c r="A7" s="153"/>
      <c r="B7" s="27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148" customFormat="1" ht="10.5" customHeight="1">
      <c r="A8" s="154" t="s">
        <v>284</v>
      </c>
      <c r="B8" s="276"/>
      <c r="C8" s="155">
        <v>62713</v>
      </c>
      <c r="D8" s="155">
        <v>29611</v>
      </c>
      <c r="E8" s="155">
        <v>33102</v>
      </c>
      <c r="F8" s="155">
        <v>81902</v>
      </c>
      <c r="G8" s="155">
        <v>38131</v>
      </c>
      <c r="H8" s="155">
        <v>43771</v>
      </c>
      <c r="I8" s="155">
        <v>90112</v>
      </c>
      <c r="J8" s="155">
        <v>42618</v>
      </c>
      <c r="K8" s="155">
        <v>47494</v>
      </c>
      <c r="L8" s="155">
        <v>128721</v>
      </c>
      <c r="M8" s="155">
        <v>61803</v>
      </c>
      <c r="N8" s="155">
        <v>66918</v>
      </c>
      <c r="O8" s="155">
        <v>172340</v>
      </c>
      <c r="P8" s="155">
        <v>82440</v>
      </c>
      <c r="Q8" s="156">
        <v>89900</v>
      </c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</row>
    <row r="9" spans="1:29" s="148" customFormat="1" ht="10.5" customHeight="1">
      <c r="A9" s="154" t="s">
        <v>285</v>
      </c>
      <c r="B9" s="276"/>
      <c r="C9" s="157">
        <v>2499</v>
      </c>
      <c r="D9" s="157">
        <v>1237</v>
      </c>
      <c r="E9" s="157">
        <v>1262</v>
      </c>
      <c r="F9" s="157">
        <v>4377</v>
      </c>
      <c r="G9" s="157">
        <v>1882</v>
      </c>
      <c r="H9" s="157">
        <v>2495</v>
      </c>
      <c r="I9" s="157">
        <v>6673</v>
      </c>
      <c r="J9" s="157">
        <v>2808</v>
      </c>
      <c r="K9" s="157">
        <v>3865</v>
      </c>
      <c r="L9" s="157" t="s">
        <v>19</v>
      </c>
      <c r="M9" s="157" t="s">
        <v>19</v>
      </c>
      <c r="N9" s="157" t="s">
        <v>19</v>
      </c>
      <c r="O9" s="157" t="s">
        <v>19</v>
      </c>
      <c r="P9" s="157" t="s">
        <v>19</v>
      </c>
      <c r="Q9" s="158" t="s">
        <v>19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s="148" customFormat="1" ht="10.5" customHeight="1">
      <c r="A10" s="154" t="s">
        <v>286</v>
      </c>
      <c r="B10" s="276"/>
      <c r="C10" s="157">
        <v>1590</v>
      </c>
      <c r="D10" s="157">
        <v>763</v>
      </c>
      <c r="E10" s="157">
        <v>827</v>
      </c>
      <c r="F10" s="157">
        <v>1583</v>
      </c>
      <c r="G10" s="157">
        <v>757</v>
      </c>
      <c r="H10" s="157">
        <v>826</v>
      </c>
      <c r="I10" s="157">
        <v>1678</v>
      </c>
      <c r="J10" s="157">
        <v>821</v>
      </c>
      <c r="K10" s="157">
        <v>857</v>
      </c>
      <c r="L10" s="157" t="s">
        <v>19</v>
      </c>
      <c r="M10" s="157" t="s">
        <v>19</v>
      </c>
      <c r="N10" s="157" t="s">
        <v>19</v>
      </c>
      <c r="O10" s="157" t="s">
        <v>19</v>
      </c>
      <c r="P10" s="157" t="s">
        <v>19</v>
      </c>
      <c r="Q10" s="158" t="s">
        <v>19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</row>
    <row r="11" spans="1:29" s="148" customFormat="1" ht="10.5" customHeight="1">
      <c r="A11" s="154" t="s">
        <v>287</v>
      </c>
      <c r="B11" s="276"/>
      <c r="C11" s="157">
        <v>6759</v>
      </c>
      <c r="D11" s="157">
        <v>3395</v>
      </c>
      <c r="E11" s="157">
        <v>3364</v>
      </c>
      <c r="F11" s="157">
        <v>8115</v>
      </c>
      <c r="G11" s="157">
        <v>4364</v>
      </c>
      <c r="H11" s="157">
        <v>3751</v>
      </c>
      <c r="I11" s="157">
        <v>9053</v>
      </c>
      <c r="J11" s="157">
        <v>4947</v>
      </c>
      <c r="K11" s="157">
        <v>4106</v>
      </c>
      <c r="L11" s="157" t="s">
        <v>19</v>
      </c>
      <c r="M11" s="157" t="s">
        <v>19</v>
      </c>
      <c r="N11" s="157" t="s">
        <v>19</v>
      </c>
      <c r="O11" s="157" t="s">
        <v>19</v>
      </c>
      <c r="P11" s="157" t="s">
        <v>19</v>
      </c>
      <c r="Q11" s="158" t="s">
        <v>19</v>
      </c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s="148" customFormat="1" ht="10.5" customHeight="1">
      <c r="A12" s="154" t="s">
        <v>288</v>
      </c>
      <c r="B12" s="276"/>
      <c r="C12" s="157">
        <v>6090</v>
      </c>
      <c r="D12" s="157">
        <v>2925</v>
      </c>
      <c r="E12" s="157">
        <v>3165</v>
      </c>
      <c r="F12" s="157">
        <v>6086</v>
      </c>
      <c r="G12" s="157">
        <v>2911</v>
      </c>
      <c r="H12" s="157">
        <v>3175</v>
      </c>
      <c r="I12" s="157">
        <v>6209</v>
      </c>
      <c r="J12" s="157">
        <v>2987</v>
      </c>
      <c r="K12" s="157">
        <v>3222</v>
      </c>
      <c r="L12" s="157" t="s">
        <v>19</v>
      </c>
      <c r="M12" s="157" t="s">
        <v>19</v>
      </c>
      <c r="N12" s="157" t="s">
        <v>19</v>
      </c>
      <c r="O12" s="157" t="s">
        <v>19</v>
      </c>
      <c r="P12" s="157" t="s">
        <v>19</v>
      </c>
      <c r="Q12" s="158" t="s">
        <v>19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</row>
    <row r="13" spans="1:29" s="148" customFormat="1" ht="10.5" customHeight="1">
      <c r="A13" s="154" t="s">
        <v>289</v>
      </c>
      <c r="B13" s="276"/>
      <c r="C13" s="157">
        <v>2011</v>
      </c>
      <c r="D13" s="157">
        <v>998</v>
      </c>
      <c r="E13" s="157">
        <v>1013</v>
      </c>
      <c r="F13" s="157">
        <v>2068</v>
      </c>
      <c r="G13" s="157">
        <v>1053</v>
      </c>
      <c r="H13" s="157">
        <v>1015</v>
      </c>
      <c r="I13" s="157">
        <v>2190</v>
      </c>
      <c r="J13" s="157">
        <v>1125</v>
      </c>
      <c r="K13" s="157">
        <v>1065</v>
      </c>
      <c r="L13" s="157" t="s">
        <v>19</v>
      </c>
      <c r="M13" s="157" t="s">
        <v>19</v>
      </c>
      <c r="N13" s="157" t="s">
        <v>19</v>
      </c>
      <c r="O13" s="157" t="s">
        <v>19</v>
      </c>
      <c r="P13" s="157" t="s">
        <v>19</v>
      </c>
      <c r="Q13" s="158" t="s">
        <v>19</v>
      </c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s="148" customFormat="1" ht="10.5" customHeight="1">
      <c r="A14" s="154" t="s">
        <v>290</v>
      </c>
      <c r="B14" s="276"/>
      <c r="C14" s="157">
        <v>1465</v>
      </c>
      <c r="D14" s="157">
        <v>745</v>
      </c>
      <c r="E14" s="157">
        <v>720</v>
      </c>
      <c r="F14" s="157">
        <v>1461</v>
      </c>
      <c r="G14" s="157">
        <v>732</v>
      </c>
      <c r="H14" s="157">
        <v>729</v>
      </c>
      <c r="I14" s="157">
        <v>1472</v>
      </c>
      <c r="J14" s="157">
        <v>738</v>
      </c>
      <c r="K14" s="157">
        <v>734</v>
      </c>
      <c r="L14" s="157" t="s">
        <v>19</v>
      </c>
      <c r="M14" s="157" t="s">
        <v>19</v>
      </c>
      <c r="N14" s="157" t="s">
        <v>19</v>
      </c>
      <c r="O14" s="157" t="s">
        <v>19</v>
      </c>
      <c r="P14" s="157" t="s">
        <v>19</v>
      </c>
      <c r="Q14" s="158" t="s">
        <v>19</v>
      </c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</row>
    <row r="15" spans="1:29" s="148" customFormat="1" ht="10.5" customHeight="1">
      <c r="A15" s="154" t="s">
        <v>291</v>
      </c>
      <c r="B15" s="276"/>
      <c r="C15" s="157">
        <v>10082</v>
      </c>
      <c r="D15" s="157">
        <v>5118</v>
      </c>
      <c r="E15" s="157">
        <v>4964</v>
      </c>
      <c r="F15" s="157">
        <v>14672</v>
      </c>
      <c r="G15" s="157">
        <v>7002</v>
      </c>
      <c r="H15" s="157">
        <v>7670</v>
      </c>
      <c r="I15" s="157">
        <v>16611</v>
      </c>
      <c r="J15" s="157">
        <v>8187</v>
      </c>
      <c r="K15" s="157">
        <v>8424</v>
      </c>
      <c r="L15" s="157">
        <v>18584</v>
      </c>
      <c r="M15" s="157">
        <v>8824</v>
      </c>
      <c r="N15" s="157">
        <v>9760</v>
      </c>
      <c r="O15" s="157" t="s">
        <v>19</v>
      </c>
      <c r="P15" s="157" t="s">
        <v>19</v>
      </c>
      <c r="Q15" s="158" t="s">
        <v>19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</row>
    <row r="16" spans="1:29" s="148" customFormat="1" ht="10.5" customHeight="1">
      <c r="A16" s="154" t="s">
        <v>292</v>
      </c>
      <c r="B16" s="276"/>
      <c r="C16" s="157">
        <v>1359</v>
      </c>
      <c r="D16" s="157">
        <v>688</v>
      </c>
      <c r="E16" s="157">
        <v>671</v>
      </c>
      <c r="F16" s="157">
        <v>1349</v>
      </c>
      <c r="G16" s="157">
        <v>680</v>
      </c>
      <c r="H16" s="157">
        <v>669</v>
      </c>
      <c r="I16" s="157">
        <v>1401</v>
      </c>
      <c r="J16" s="157">
        <v>715</v>
      </c>
      <c r="K16" s="157">
        <v>686</v>
      </c>
      <c r="L16" s="157">
        <v>1334</v>
      </c>
      <c r="M16" s="157">
        <v>680</v>
      </c>
      <c r="N16" s="157">
        <v>654</v>
      </c>
      <c r="O16" s="157" t="s">
        <v>19</v>
      </c>
      <c r="P16" s="157" t="s">
        <v>19</v>
      </c>
      <c r="Q16" s="158" t="s">
        <v>19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s="148" customFormat="1" ht="10.5" customHeight="1">
      <c r="A17" s="154" t="s">
        <v>293</v>
      </c>
      <c r="B17" s="276"/>
      <c r="C17" s="157">
        <v>1911</v>
      </c>
      <c r="D17" s="157">
        <v>930</v>
      </c>
      <c r="E17" s="157">
        <v>981</v>
      </c>
      <c r="F17" s="157">
        <v>1893</v>
      </c>
      <c r="G17" s="157">
        <v>883</v>
      </c>
      <c r="H17" s="157">
        <v>1010</v>
      </c>
      <c r="I17" s="157">
        <v>1882</v>
      </c>
      <c r="J17" s="157">
        <v>912</v>
      </c>
      <c r="K17" s="157">
        <v>970</v>
      </c>
      <c r="L17" s="157">
        <v>1872</v>
      </c>
      <c r="M17" s="157">
        <v>929</v>
      </c>
      <c r="N17" s="157">
        <v>943</v>
      </c>
      <c r="O17" s="157" t="s">
        <v>19</v>
      </c>
      <c r="P17" s="157" t="s">
        <v>19</v>
      </c>
      <c r="Q17" s="158" t="s">
        <v>19</v>
      </c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</row>
    <row r="18" spans="1:29" s="148" customFormat="1" ht="10.5" customHeight="1">
      <c r="A18" s="154" t="s">
        <v>26</v>
      </c>
      <c r="B18" s="276"/>
      <c r="C18" s="157">
        <v>3767</v>
      </c>
      <c r="D18" s="157">
        <v>1872</v>
      </c>
      <c r="E18" s="157">
        <v>1895</v>
      </c>
      <c r="F18" s="157">
        <v>4027</v>
      </c>
      <c r="G18" s="157">
        <v>2007</v>
      </c>
      <c r="H18" s="157">
        <v>2020</v>
      </c>
      <c r="I18" s="157">
        <v>4254</v>
      </c>
      <c r="J18" s="157">
        <v>2126</v>
      </c>
      <c r="K18" s="157">
        <v>2128</v>
      </c>
      <c r="L18" s="157">
        <v>4906</v>
      </c>
      <c r="M18" s="157">
        <v>2299</v>
      </c>
      <c r="N18" s="157">
        <v>2607</v>
      </c>
      <c r="O18" s="157" t="s">
        <v>19</v>
      </c>
      <c r="P18" s="157" t="s">
        <v>19</v>
      </c>
      <c r="Q18" s="158" t="s">
        <v>19</v>
      </c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</row>
    <row r="19" spans="1:29" s="148" customFormat="1" ht="10.5" customHeight="1">
      <c r="A19" s="154" t="s">
        <v>27</v>
      </c>
      <c r="B19" s="276"/>
      <c r="C19" s="157">
        <v>5988</v>
      </c>
      <c r="D19" s="157">
        <v>3715</v>
      </c>
      <c r="E19" s="157">
        <v>2273</v>
      </c>
      <c r="F19" s="157">
        <v>6089</v>
      </c>
      <c r="G19" s="157">
        <v>3712</v>
      </c>
      <c r="H19" s="157">
        <v>2377</v>
      </c>
      <c r="I19" s="157">
        <v>6383</v>
      </c>
      <c r="J19" s="157">
        <v>3811</v>
      </c>
      <c r="K19" s="157">
        <v>2572</v>
      </c>
      <c r="L19" s="157">
        <v>5639</v>
      </c>
      <c r="M19" s="157">
        <v>2968</v>
      </c>
      <c r="N19" s="157">
        <v>2671</v>
      </c>
      <c r="O19" s="157" t="s">
        <v>19</v>
      </c>
      <c r="P19" s="157" t="s">
        <v>19</v>
      </c>
      <c r="Q19" s="158" t="s">
        <v>19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s="148" customFormat="1" ht="10.5" customHeight="1">
      <c r="A20" s="154" t="s">
        <v>294</v>
      </c>
      <c r="B20" s="276"/>
      <c r="C20" s="157">
        <v>1578</v>
      </c>
      <c r="D20" s="157">
        <v>792</v>
      </c>
      <c r="E20" s="157">
        <v>786</v>
      </c>
      <c r="F20" s="157">
        <v>1558</v>
      </c>
      <c r="G20" s="157">
        <v>784</v>
      </c>
      <c r="H20" s="157">
        <v>774</v>
      </c>
      <c r="I20" s="157">
        <v>1546</v>
      </c>
      <c r="J20" s="157">
        <v>794</v>
      </c>
      <c r="K20" s="157">
        <v>752</v>
      </c>
      <c r="L20" s="157">
        <v>1562</v>
      </c>
      <c r="M20" s="157">
        <v>810</v>
      </c>
      <c r="N20" s="157">
        <v>752</v>
      </c>
      <c r="O20" s="157" t="s">
        <v>19</v>
      </c>
      <c r="P20" s="157" t="s">
        <v>19</v>
      </c>
      <c r="Q20" s="158" t="s">
        <v>19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</row>
    <row r="21" spans="1:29" s="148" customFormat="1" ht="10.5" customHeight="1">
      <c r="A21" s="154" t="s">
        <v>28</v>
      </c>
      <c r="B21" s="276"/>
      <c r="C21" s="157">
        <v>2316</v>
      </c>
      <c r="D21" s="157">
        <v>1159</v>
      </c>
      <c r="E21" s="157">
        <v>1157</v>
      </c>
      <c r="F21" s="157">
        <v>2258</v>
      </c>
      <c r="G21" s="157">
        <v>1128</v>
      </c>
      <c r="H21" s="157">
        <v>1130</v>
      </c>
      <c r="I21" s="157">
        <v>2400</v>
      </c>
      <c r="J21" s="157">
        <v>1218</v>
      </c>
      <c r="K21" s="157">
        <v>1182</v>
      </c>
      <c r="L21" s="157">
        <v>2347</v>
      </c>
      <c r="M21" s="157">
        <v>1181</v>
      </c>
      <c r="N21" s="157">
        <v>1166</v>
      </c>
      <c r="O21" s="157">
        <v>2418</v>
      </c>
      <c r="P21" s="157">
        <v>1198</v>
      </c>
      <c r="Q21" s="158">
        <v>1220</v>
      </c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</row>
    <row r="22" spans="1:29" s="148" customFormat="1" ht="10.5" customHeight="1">
      <c r="A22" s="154" t="s">
        <v>295</v>
      </c>
      <c r="B22" s="276"/>
      <c r="C22" s="157">
        <v>3518</v>
      </c>
      <c r="D22" s="157">
        <v>1768</v>
      </c>
      <c r="E22" s="157">
        <v>1750</v>
      </c>
      <c r="F22" s="157">
        <v>3470</v>
      </c>
      <c r="G22" s="157">
        <v>1751</v>
      </c>
      <c r="H22" s="157">
        <v>1719</v>
      </c>
      <c r="I22" s="157">
        <v>3543</v>
      </c>
      <c r="J22" s="157">
        <v>1759</v>
      </c>
      <c r="K22" s="157">
        <v>1784</v>
      </c>
      <c r="L22" s="157">
        <v>3568</v>
      </c>
      <c r="M22" s="157">
        <v>1744</v>
      </c>
      <c r="N22" s="157">
        <v>1824</v>
      </c>
      <c r="O22" s="157">
        <v>3563</v>
      </c>
      <c r="P22" s="157">
        <v>1758</v>
      </c>
      <c r="Q22" s="158">
        <v>1805</v>
      </c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s="148" customFormat="1" ht="10.5" customHeight="1">
      <c r="A23" s="154" t="s">
        <v>296</v>
      </c>
      <c r="B23" s="276"/>
      <c r="C23" s="157">
        <v>2066</v>
      </c>
      <c r="D23" s="157">
        <v>1058</v>
      </c>
      <c r="E23" s="157">
        <v>1008</v>
      </c>
      <c r="F23" s="157">
        <v>2013</v>
      </c>
      <c r="G23" s="157">
        <v>1026</v>
      </c>
      <c r="H23" s="157">
        <v>987</v>
      </c>
      <c r="I23" s="157">
        <v>2122</v>
      </c>
      <c r="J23" s="157">
        <v>1053</v>
      </c>
      <c r="K23" s="157">
        <v>1069</v>
      </c>
      <c r="L23" s="157">
        <v>2033</v>
      </c>
      <c r="M23" s="157">
        <v>1002</v>
      </c>
      <c r="N23" s="157">
        <v>1031</v>
      </c>
      <c r="O23" s="157">
        <v>2073</v>
      </c>
      <c r="P23" s="157">
        <v>1032</v>
      </c>
      <c r="Q23" s="158">
        <v>1041</v>
      </c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</row>
    <row r="24" spans="1:29" s="148" customFormat="1" ht="10.5" customHeight="1">
      <c r="A24" s="154" t="s">
        <v>297</v>
      </c>
      <c r="B24" s="276"/>
      <c r="C24" s="157">
        <v>1947</v>
      </c>
      <c r="D24" s="157">
        <v>984</v>
      </c>
      <c r="E24" s="157">
        <v>963</v>
      </c>
      <c r="F24" s="157">
        <v>1968</v>
      </c>
      <c r="G24" s="157">
        <v>995</v>
      </c>
      <c r="H24" s="157">
        <v>973</v>
      </c>
      <c r="I24" s="157">
        <v>1983</v>
      </c>
      <c r="J24" s="157">
        <v>1014</v>
      </c>
      <c r="K24" s="157">
        <v>969</v>
      </c>
      <c r="L24" s="157">
        <v>1933</v>
      </c>
      <c r="M24" s="157">
        <v>980</v>
      </c>
      <c r="N24" s="157">
        <v>953</v>
      </c>
      <c r="O24" s="157">
        <v>2059</v>
      </c>
      <c r="P24" s="157">
        <v>1048</v>
      </c>
      <c r="Q24" s="158">
        <v>1011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:29" s="148" customFormat="1" ht="10.5" customHeight="1">
      <c r="A25" s="154" t="s">
        <v>298</v>
      </c>
      <c r="B25" s="276"/>
      <c r="C25" s="157">
        <v>2063</v>
      </c>
      <c r="D25" s="157">
        <v>1037</v>
      </c>
      <c r="E25" s="157">
        <v>1026</v>
      </c>
      <c r="F25" s="157">
        <v>2015</v>
      </c>
      <c r="G25" s="157">
        <v>1015</v>
      </c>
      <c r="H25" s="157">
        <v>1000</v>
      </c>
      <c r="I25" s="157">
        <v>1981</v>
      </c>
      <c r="J25" s="157">
        <v>1032</v>
      </c>
      <c r="K25" s="157">
        <v>949</v>
      </c>
      <c r="L25" s="157">
        <v>1986</v>
      </c>
      <c r="M25" s="157">
        <v>1042</v>
      </c>
      <c r="N25" s="157">
        <v>944</v>
      </c>
      <c r="O25" s="157">
        <v>2018</v>
      </c>
      <c r="P25" s="157">
        <v>1074</v>
      </c>
      <c r="Q25" s="158">
        <v>944</v>
      </c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</row>
    <row r="26" spans="1:29" s="148" customFormat="1" ht="10.5" customHeight="1">
      <c r="A26" s="154" t="s">
        <v>299</v>
      </c>
      <c r="B26" s="276"/>
      <c r="C26" s="157">
        <v>1794</v>
      </c>
      <c r="D26" s="157">
        <v>901</v>
      </c>
      <c r="E26" s="157">
        <v>893</v>
      </c>
      <c r="F26" s="157">
        <v>1729</v>
      </c>
      <c r="G26" s="157">
        <v>870</v>
      </c>
      <c r="H26" s="157">
        <v>859</v>
      </c>
      <c r="I26" s="157">
        <v>1789</v>
      </c>
      <c r="J26" s="157">
        <v>905</v>
      </c>
      <c r="K26" s="157">
        <v>884</v>
      </c>
      <c r="L26" s="157">
        <v>1699</v>
      </c>
      <c r="M26" s="157">
        <v>833</v>
      </c>
      <c r="N26" s="157">
        <v>866</v>
      </c>
      <c r="O26" s="157">
        <v>1722</v>
      </c>
      <c r="P26" s="157">
        <v>855</v>
      </c>
      <c r="Q26" s="158">
        <v>867</v>
      </c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s="148" customFormat="1" ht="10.5" customHeight="1">
      <c r="A27" s="154" t="s">
        <v>300</v>
      </c>
      <c r="B27" s="276"/>
      <c r="C27" s="157">
        <v>1666</v>
      </c>
      <c r="D27" s="157">
        <v>801</v>
      </c>
      <c r="E27" s="157">
        <v>865</v>
      </c>
      <c r="F27" s="157">
        <v>1688</v>
      </c>
      <c r="G27" s="157">
        <v>819</v>
      </c>
      <c r="H27" s="157">
        <v>869</v>
      </c>
      <c r="I27" s="157">
        <v>1712</v>
      </c>
      <c r="J27" s="157">
        <v>833</v>
      </c>
      <c r="K27" s="157">
        <v>879</v>
      </c>
      <c r="L27" s="157">
        <v>1643</v>
      </c>
      <c r="M27" s="157">
        <v>800</v>
      </c>
      <c r="N27" s="157">
        <v>843</v>
      </c>
      <c r="O27" s="157">
        <v>1680</v>
      </c>
      <c r="P27" s="157">
        <v>827</v>
      </c>
      <c r="Q27" s="158">
        <v>853</v>
      </c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</row>
    <row r="28" spans="1:29" s="148" customFormat="1" ht="10.5" customHeight="1">
      <c r="A28" s="154" t="s">
        <v>301</v>
      </c>
      <c r="B28" s="276"/>
      <c r="C28" s="157">
        <v>2203</v>
      </c>
      <c r="D28" s="157">
        <v>1033</v>
      </c>
      <c r="E28" s="157">
        <v>1170</v>
      </c>
      <c r="F28" s="157">
        <v>2222</v>
      </c>
      <c r="G28" s="157">
        <v>1069</v>
      </c>
      <c r="H28" s="157">
        <v>1153</v>
      </c>
      <c r="I28" s="157">
        <v>2386</v>
      </c>
      <c r="J28" s="157">
        <v>1115</v>
      </c>
      <c r="K28" s="157">
        <v>1271</v>
      </c>
      <c r="L28" s="157">
        <v>2531</v>
      </c>
      <c r="M28" s="157">
        <v>1180</v>
      </c>
      <c r="N28" s="157">
        <v>1351</v>
      </c>
      <c r="O28" s="157">
        <v>2458</v>
      </c>
      <c r="P28" s="157">
        <v>1190</v>
      </c>
      <c r="Q28" s="158">
        <v>1268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</row>
    <row r="29" spans="1:29" s="148" customFormat="1" ht="10.5" customHeight="1">
      <c r="A29" s="154" t="s">
        <v>302</v>
      </c>
      <c r="B29" s="276"/>
      <c r="C29" s="157">
        <v>1701</v>
      </c>
      <c r="D29" s="157">
        <v>869</v>
      </c>
      <c r="E29" s="157">
        <v>832</v>
      </c>
      <c r="F29" s="157">
        <v>1673</v>
      </c>
      <c r="G29" s="157">
        <v>866</v>
      </c>
      <c r="H29" s="157">
        <v>807</v>
      </c>
      <c r="I29" s="157">
        <v>1693</v>
      </c>
      <c r="J29" s="157">
        <v>870</v>
      </c>
      <c r="K29" s="157">
        <v>823</v>
      </c>
      <c r="L29" s="157">
        <v>1583</v>
      </c>
      <c r="M29" s="157">
        <v>824</v>
      </c>
      <c r="N29" s="157">
        <v>759</v>
      </c>
      <c r="O29" s="157">
        <v>1671</v>
      </c>
      <c r="P29" s="157">
        <v>862</v>
      </c>
      <c r="Q29" s="158">
        <v>809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</row>
    <row r="30" spans="1:29" s="148" customFormat="1" ht="10.5" customHeight="1">
      <c r="A30" s="154" t="s">
        <v>303</v>
      </c>
      <c r="B30" s="276"/>
      <c r="C30" s="157">
        <v>3928</v>
      </c>
      <c r="D30" s="157">
        <v>1794</v>
      </c>
      <c r="E30" s="157">
        <v>2134</v>
      </c>
      <c r="F30" s="157">
        <v>3909</v>
      </c>
      <c r="G30" s="157">
        <v>1803</v>
      </c>
      <c r="H30" s="157">
        <v>2106</v>
      </c>
      <c r="I30" s="157">
        <v>4269</v>
      </c>
      <c r="J30" s="157">
        <v>2000</v>
      </c>
      <c r="K30" s="157">
        <v>2269</v>
      </c>
      <c r="L30" s="157">
        <v>5171</v>
      </c>
      <c r="M30" s="157">
        <v>2280</v>
      </c>
      <c r="N30" s="157">
        <v>2891</v>
      </c>
      <c r="O30" s="157">
        <v>4660</v>
      </c>
      <c r="P30" s="157">
        <v>2142</v>
      </c>
      <c r="Q30" s="158">
        <v>2518</v>
      </c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</row>
    <row r="31" spans="1:29" s="148" customFormat="1" ht="10.5" customHeight="1">
      <c r="A31" s="154" t="s">
        <v>304</v>
      </c>
      <c r="B31" s="276"/>
      <c r="C31" s="157">
        <v>2712</v>
      </c>
      <c r="D31" s="157">
        <v>1345</v>
      </c>
      <c r="E31" s="157">
        <v>1367</v>
      </c>
      <c r="F31" s="157">
        <v>3184</v>
      </c>
      <c r="G31" s="157">
        <v>1621</v>
      </c>
      <c r="H31" s="157">
        <v>1563</v>
      </c>
      <c r="I31" s="157">
        <v>3901</v>
      </c>
      <c r="J31" s="157">
        <v>2049</v>
      </c>
      <c r="K31" s="157">
        <v>1852</v>
      </c>
      <c r="L31" s="157">
        <v>4154</v>
      </c>
      <c r="M31" s="157">
        <v>2136</v>
      </c>
      <c r="N31" s="157">
        <v>2018</v>
      </c>
      <c r="O31" s="157">
        <v>4119</v>
      </c>
      <c r="P31" s="157">
        <v>2110</v>
      </c>
      <c r="Q31" s="158">
        <v>2009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</row>
    <row r="32" spans="1:29" s="148" customFormat="1" ht="10.5" customHeight="1">
      <c r="A32" s="154" t="s">
        <v>29</v>
      </c>
      <c r="B32" s="276"/>
      <c r="C32" s="157">
        <v>1744</v>
      </c>
      <c r="D32" s="157">
        <v>860</v>
      </c>
      <c r="E32" s="157">
        <v>884</v>
      </c>
      <c r="F32" s="157">
        <v>1731</v>
      </c>
      <c r="G32" s="157">
        <v>827</v>
      </c>
      <c r="H32" s="157">
        <v>904</v>
      </c>
      <c r="I32" s="157">
        <v>1676</v>
      </c>
      <c r="J32" s="157">
        <v>828</v>
      </c>
      <c r="K32" s="157">
        <v>848</v>
      </c>
      <c r="L32" s="157">
        <v>1592</v>
      </c>
      <c r="M32" s="157">
        <v>797</v>
      </c>
      <c r="N32" s="157">
        <v>795</v>
      </c>
      <c r="O32" s="157">
        <v>1636</v>
      </c>
      <c r="P32" s="157">
        <v>822</v>
      </c>
      <c r="Q32" s="158">
        <v>814</v>
      </c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</row>
    <row r="33" spans="1:29" s="148" customFormat="1" ht="10.5" customHeight="1">
      <c r="A33" s="154" t="s">
        <v>305</v>
      </c>
      <c r="B33" s="276"/>
      <c r="C33" s="157">
        <v>2826</v>
      </c>
      <c r="D33" s="157">
        <v>1474</v>
      </c>
      <c r="E33" s="157">
        <v>1352</v>
      </c>
      <c r="F33" s="157">
        <v>2892</v>
      </c>
      <c r="G33" s="157">
        <v>1498</v>
      </c>
      <c r="H33" s="157">
        <v>1394</v>
      </c>
      <c r="I33" s="157">
        <v>2905</v>
      </c>
      <c r="J33" s="157">
        <v>1489</v>
      </c>
      <c r="K33" s="157">
        <v>1416</v>
      </c>
      <c r="L33" s="157">
        <v>2906</v>
      </c>
      <c r="M33" s="157">
        <v>1481</v>
      </c>
      <c r="N33" s="157">
        <v>1425</v>
      </c>
      <c r="O33" s="157">
        <v>2906</v>
      </c>
      <c r="P33" s="157">
        <v>1498</v>
      </c>
      <c r="Q33" s="158">
        <v>1408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1:29" s="148" customFormat="1" ht="10.5" customHeight="1">
      <c r="A34" s="154" t="s">
        <v>306</v>
      </c>
      <c r="B34" s="276"/>
      <c r="C34" s="157">
        <v>2561</v>
      </c>
      <c r="D34" s="157">
        <v>1307</v>
      </c>
      <c r="E34" s="157">
        <v>1254</v>
      </c>
      <c r="F34" s="157">
        <v>2498</v>
      </c>
      <c r="G34" s="157">
        <v>1260</v>
      </c>
      <c r="H34" s="157">
        <v>1238</v>
      </c>
      <c r="I34" s="157">
        <v>2599</v>
      </c>
      <c r="J34" s="157">
        <v>1328</v>
      </c>
      <c r="K34" s="157">
        <v>1271</v>
      </c>
      <c r="L34" s="157">
        <v>2624</v>
      </c>
      <c r="M34" s="157">
        <v>1338</v>
      </c>
      <c r="N34" s="157">
        <v>1286</v>
      </c>
      <c r="O34" s="157">
        <v>2521</v>
      </c>
      <c r="P34" s="157">
        <v>1252</v>
      </c>
      <c r="Q34" s="158">
        <v>1269</v>
      </c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</row>
    <row r="35" spans="1:29" s="148" customFormat="1" ht="10.5" customHeight="1">
      <c r="A35" s="154" t="s">
        <v>307</v>
      </c>
      <c r="B35" s="276"/>
      <c r="C35" s="157">
        <v>2859</v>
      </c>
      <c r="D35" s="157">
        <v>1443</v>
      </c>
      <c r="E35" s="157">
        <v>1416</v>
      </c>
      <c r="F35" s="157">
        <v>2801</v>
      </c>
      <c r="G35" s="157">
        <v>1424</v>
      </c>
      <c r="H35" s="157">
        <v>1377</v>
      </c>
      <c r="I35" s="157">
        <v>2971</v>
      </c>
      <c r="J35" s="157">
        <v>1540</v>
      </c>
      <c r="K35" s="157">
        <v>1431</v>
      </c>
      <c r="L35" s="157">
        <v>2965</v>
      </c>
      <c r="M35" s="157">
        <v>1522</v>
      </c>
      <c r="N35" s="157">
        <v>1443</v>
      </c>
      <c r="O35" s="157">
        <v>3070</v>
      </c>
      <c r="P35" s="157">
        <v>1565</v>
      </c>
      <c r="Q35" s="158">
        <v>1505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</row>
    <row r="36" spans="1:29" s="148" customFormat="1" ht="10.5" customHeight="1">
      <c r="A36" s="154" t="s">
        <v>308</v>
      </c>
      <c r="B36" s="276"/>
      <c r="C36" s="157">
        <v>1193</v>
      </c>
      <c r="D36" s="157">
        <v>582</v>
      </c>
      <c r="E36" s="157">
        <v>611</v>
      </c>
      <c r="F36" s="157">
        <v>1147</v>
      </c>
      <c r="G36" s="157">
        <v>567</v>
      </c>
      <c r="H36" s="157">
        <v>580</v>
      </c>
      <c r="I36" s="157">
        <v>1139</v>
      </c>
      <c r="J36" s="157">
        <v>560</v>
      </c>
      <c r="K36" s="157">
        <v>579</v>
      </c>
      <c r="L36" s="157">
        <v>1124</v>
      </c>
      <c r="M36" s="157">
        <v>546</v>
      </c>
      <c r="N36" s="157">
        <v>578</v>
      </c>
      <c r="O36" s="157">
        <v>1140</v>
      </c>
      <c r="P36" s="157">
        <v>567</v>
      </c>
      <c r="Q36" s="158">
        <v>573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</row>
    <row r="37" spans="1:29" s="148" customFormat="1" ht="10.5" customHeight="1">
      <c r="A37" s="154" t="s">
        <v>309</v>
      </c>
      <c r="B37" s="276"/>
      <c r="C37" s="157">
        <v>2115</v>
      </c>
      <c r="D37" s="157">
        <v>1072</v>
      </c>
      <c r="E37" s="157">
        <v>1043</v>
      </c>
      <c r="F37" s="157">
        <v>2092</v>
      </c>
      <c r="G37" s="157">
        <v>1063</v>
      </c>
      <c r="H37" s="157">
        <v>1029</v>
      </c>
      <c r="I37" s="157">
        <v>2230</v>
      </c>
      <c r="J37" s="157">
        <v>1141</v>
      </c>
      <c r="K37" s="157">
        <v>1089</v>
      </c>
      <c r="L37" s="157">
        <v>2208</v>
      </c>
      <c r="M37" s="157">
        <v>1111</v>
      </c>
      <c r="N37" s="157">
        <v>1097</v>
      </c>
      <c r="O37" s="157">
        <v>2252</v>
      </c>
      <c r="P37" s="157">
        <v>1146</v>
      </c>
      <c r="Q37" s="158">
        <v>1106</v>
      </c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</row>
    <row r="38" spans="1:29" s="148" customFormat="1" ht="10.5" customHeight="1">
      <c r="A38" s="154" t="s">
        <v>310</v>
      </c>
      <c r="B38" s="276"/>
      <c r="C38" s="157">
        <v>1583</v>
      </c>
      <c r="D38" s="157">
        <v>792</v>
      </c>
      <c r="E38" s="157">
        <v>791</v>
      </c>
      <c r="F38" s="157">
        <v>1546</v>
      </c>
      <c r="G38" s="157">
        <v>781</v>
      </c>
      <c r="H38" s="157">
        <v>765</v>
      </c>
      <c r="I38" s="157">
        <v>1563</v>
      </c>
      <c r="J38" s="157">
        <v>794</v>
      </c>
      <c r="K38" s="157">
        <v>769</v>
      </c>
      <c r="L38" s="157">
        <v>1518</v>
      </c>
      <c r="M38" s="157">
        <v>778</v>
      </c>
      <c r="N38" s="157">
        <v>740</v>
      </c>
      <c r="O38" s="157">
        <v>1550</v>
      </c>
      <c r="P38" s="157">
        <v>813</v>
      </c>
      <c r="Q38" s="158">
        <v>737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</row>
    <row r="39" spans="1:29" s="148" customFormat="1" ht="10.5" customHeight="1">
      <c r="A39" s="154" t="s">
        <v>311</v>
      </c>
      <c r="B39" s="276"/>
      <c r="C39" s="157" t="s">
        <v>19</v>
      </c>
      <c r="D39" s="157" t="s">
        <v>19</v>
      </c>
      <c r="E39" s="157" t="s">
        <v>19</v>
      </c>
      <c r="F39" s="157" t="s">
        <v>19</v>
      </c>
      <c r="G39" s="157" t="s">
        <v>19</v>
      </c>
      <c r="H39" s="157" t="s">
        <v>19</v>
      </c>
      <c r="I39" s="157" t="s">
        <v>19</v>
      </c>
      <c r="J39" s="157" t="s">
        <v>19</v>
      </c>
      <c r="K39" s="157" t="s">
        <v>19</v>
      </c>
      <c r="L39" s="157" t="s">
        <v>19</v>
      </c>
      <c r="M39" s="157" t="s">
        <v>19</v>
      </c>
      <c r="N39" s="157" t="s">
        <v>19</v>
      </c>
      <c r="O39" s="157" t="s">
        <v>19</v>
      </c>
      <c r="P39" s="157" t="s">
        <v>19</v>
      </c>
      <c r="Q39" s="158" t="s">
        <v>19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29" s="258" customFormat="1" ht="10.5" customHeight="1">
      <c r="A40" s="154" t="s">
        <v>283</v>
      </c>
      <c r="B40" s="276"/>
      <c r="C40" s="157" t="s">
        <v>19</v>
      </c>
      <c r="D40" s="157" t="s">
        <v>19</v>
      </c>
      <c r="E40" s="157" t="s">
        <v>19</v>
      </c>
      <c r="F40" s="157" t="s">
        <v>19</v>
      </c>
      <c r="G40" s="157" t="s">
        <v>19</v>
      </c>
      <c r="H40" s="157" t="s">
        <v>19</v>
      </c>
      <c r="I40" s="157" t="s">
        <v>19</v>
      </c>
      <c r="J40" s="157" t="s">
        <v>19</v>
      </c>
      <c r="K40" s="157" t="s">
        <v>19</v>
      </c>
      <c r="L40" s="157" t="s">
        <v>19</v>
      </c>
      <c r="M40" s="157" t="s">
        <v>19</v>
      </c>
      <c r="N40" s="157" t="s">
        <v>19</v>
      </c>
      <c r="O40" s="157" t="s">
        <v>19</v>
      </c>
      <c r="P40" s="157" t="s">
        <v>19</v>
      </c>
      <c r="Q40" s="158" t="s">
        <v>19</v>
      </c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</row>
    <row r="41" spans="1:29" s="148" customFormat="1" ht="6" customHeight="1" thickBot="1">
      <c r="A41" s="159"/>
      <c r="B41" s="161"/>
      <c r="C41" s="160" t="s">
        <v>13</v>
      </c>
      <c r="D41" s="160"/>
      <c r="E41" s="160"/>
      <c r="F41" s="160"/>
      <c r="G41" s="160"/>
      <c r="H41" s="160"/>
      <c r="I41" s="160"/>
      <c r="J41" s="160"/>
      <c r="K41" s="160"/>
      <c r="L41" s="160" t="s">
        <v>13</v>
      </c>
      <c r="M41" s="160"/>
      <c r="N41" s="160"/>
      <c r="O41" s="160"/>
      <c r="P41" s="160"/>
      <c r="Q41" s="160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</row>
    <row r="42" spans="1:29" s="148" customFormat="1" ht="12" customHeight="1" thickBot="1">
      <c r="A42" s="161"/>
      <c r="B42" s="161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</row>
    <row r="43" spans="1:29" s="148" customFormat="1" ht="13.5" customHeight="1">
      <c r="A43" s="475" t="s">
        <v>22</v>
      </c>
      <c r="B43" s="278"/>
      <c r="C43" s="477" t="s">
        <v>573</v>
      </c>
      <c r="D43" s="474"/>
      <c r="E43" s="474"/>
      <c r="F43" s="474" t="s">
        <v>574</v>
      </c>
      <c r="G43" s="474"/>
      <c r="H43" s="474"/>
      <c r="I43" s="474" t="s">
        <v>575</v>
      </c>
      <c r="J43" s="474"/>
      <c r="K43" s="474"/>
      <c r="L43" s="467" t="s">
        <v>576</v>
      </c>
      <c r="M43" s="467"/>
      <c r="N43" s="467"/>
      <c r="O43" s="467" t="s">
        <v>875</v>
      </c>
      <c r="P43" s="467"/>
      <c r="Q43" s="468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</row>
    <row r="44" spans="1:29" s="148" customFormat="1" ht="13.5" customHeight="1">
      <c r="A44" s="476"/>
      <c r="B44" s="279"/>
      <c r="C44" s="277" t="s">
        <v>704</v>
      </c>
      <c r="D44" s="149" t="s">
        <v>5</v>
      </c>
      <c r="E44" s="149" t="s">
        <v>6</v>
      </c>
      <c r="F44" s="149" t="s">
        <v>704</v>
      </c>
      <c r="G44" s="149" t="s">
        <v>5</v>
      </c>
      <c r="H44" s="149" t="s">
        <v>6</v>
      </c>
      <c r="I44" s="149" t="s">
        <v>704</v>
      </c>
      <c r="J44" s="149" t="s">
        <v>5</v>
      </c>
      <c r="K44" s="149" t="s">
        <v>6</v>
      </c>
      <c r="L44" s="149" t="s">
        <v>704</v>
      </c>
      <c r="M44" s="149" t="s">
        <v>5</v>
      </c>
      <c r="N44" s="149" t="s">
        <v>6</v>
      </c>
      <c r="O44" s="149" t="s">
        <v>704</v>
      </c>
      <c r="P44" s="149" t="s">
        <v>5</v>
      </c>
      <c r="Q44" s="150" t="s">
        <v>6</v>
      </c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</row>
    <row r="45" spans="1:29" s="152" customFormat="1" ht="6" customHeight="1">
      <c r="A45" s="151"/>
      <c r="B45" s="2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152" customFormat="1" ht="12" customHeight="1">
      <c r="A46" s="153" t="s">
        <v>705</v>
      </c>
      <c r="B46" s="275"/>
      <c r="C46" s="81">
        <v>221090</v>
      </c>
      <c r="D46" s="81">
        <v>108005</v>
      </c>
      <c r="E46" s="81">
        <v>113085</v>
      </c>
      <c r="F46" s="81">
        <v>243508</v>
      </c>
      <c r="G46" s="81">
        <v>118678</v>
      </c>
      <c r="H46" s="81">
        <v>124830</v>
      </c>
      <c r="I46" s="81">
        <v>277375</v>
      </c>
      <c r="J46" s="81">
        <v>133627</v>
      </c>
      <c r="K46" s="81">
        <v>143748</v>
      </c>
      <c r="L46" s="81">
        <v>312597</v>
      </c>
      <c r="M46" s="81">
        <v>151110</v>
      </c>
      <c r="N46" s="81">
        <v>161487</v>
      </c>
      <c r="O46" s="81">
        <f>O48+O80</f>
        <v>413367</v>
      </c>
      <c r="P46" s="81">
        <f>P48+P80</f>
        <v>196209</v>
      </c>
      <c r="Q46" s="81">
        <f>Q48+Q80</f>
        <v>217158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148" customFormat="1" ht="9.75" customHeight="1">
      <c r="A47" s="154"/>
      <c r="B47" s="276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</row>
    <row r="48" spans="1:29" s="148" customFormat="1" ht="10.5" customHeight="1">
      <c r="A48" s="154" t="s">
        <v>284</v>
      </c>
      <c r="B48" s="276"/>
      <c r="C48" s="155">
        <v>166995</v>
      </c>
      <c r="D48" s="155">
        <v>81375</v>
      </c>
      <c r="E48" s="155">
        <v>85620</v>
      </c>
      <c r="F48" s="155">
        <v>211845</v>
      </c>
      <c r="G48" s="155">
        <v>102946</v>
      </c>
      <c r="H48" s="155">
        <v>108899</v>
      </c>
      <c r="I48" s="155">
        <v>259047</v>
      </c>
      <c r="J48" s="155">
        <v>124589</v>
      </c>
      <c r="K48" s="155">
        <v>134458</v>
      </c>
      <c r="L48" s="155">
        <v>304492</v>
      </c>
      <c r="M48" s="155">
        <v>147142</v>
      </c>
      <c r="N48" s="155">
        <v>157350</v>
      </c>
      <c r="O48" s="155">
        <v>399931</v>
      </c>
      <c r="P48" s="155">
        <v>189633</v>
      </c>
      <c r="Q48" s="156">
        <v>210298</v>
      </c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</row>
    <row r="49" spans="1:29" s="148" customFormat="1" ht="10.5" customHeight="1">
      <c r="A49" s="154" t="s">
        <v>285</v>
      </c>
      <c r="B49" s="276"/>
      <c r="C49" s="157" t="s">
        <v>19</v>
      </c>
      <c r="D49" s="157" t="s">
        <v>19</v>
      </c>
      <c r="E49" s="157" t="s">
        <v>19</v>
      </c>
      <c r="F49" s="157" t="s">
        <v>19</v>
      </c>
      <c r="G49" s="157" t="s">
        <v>19</v>
      </c>
      <c r="H49" s="157" t="s">
        <v>19</v>
      </c>
      <c r="I49" s="157" t="s">
        <v>19</v>
      </c>
      <c r="J49" s="157" t="s">
        <v>19</v>
      </c>
      <c r="K49" s="157" t="s">
        <v>19</v>
      </c>
      <c r="L49" s="157" t="s">
        <v>19</v>
      </c>
      <c r="M49" s="157" t="s">
        <v>19</v>
      </c>
      <c r="N49" s="157" t="s">
        <v>19</v>
      </c>
      <c r="O49" s="157" t="s">
        <v>19</v>
      </c>
      <c r="P49" s="157" t="s">
        <v>19</v>
      </c>
      <c r="Q49" s="158" t="s">
        <v>19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29" s="148" customFormat="1" ht="10.5" customHeight="1">
      <c r="A50" s="154" t="s">
        <v>286</v>
      </c>
      <c r="B50" s="276"/>
      <c r="C50" s="157" t="s">
        <v>19</v>
      </c>
      <c r="D50" s="157" t="s">
        <v>19</v>
      </c>
      <c r="E50" s="157" t="s">
        <v>19</v>
      </c>
      <c r="F50" s="157" t="s">
        <v>19</v>
      </c>
      <c r="G50" s="157" t="s">
        <v>19</v>
      </c>
      <c r="H50" s="157" t="s">
        <v>19</v>
      </c>
      <c r="I50" s="157" t="s">
        <v>19</v>
      </c>
      <c r="J50" s="157" t="s">
        <v>19</v>
      </c>
      <c r="K50" s="157" t="s">
        <v>19</v>
      </c>
      <c r="L50" s="157" t="s">
        <v>19</v>
      </c>
      <c r="M50" s="157" t="s">
        <v>19</v>
      </c>
      <c r="N50" s="157" t="s">
        <v>19</v>
      </c>
      <c r="O50" s="157" t="s">
        <v>19</v>
      </c>
      <c r="P50" s="157" t="s">
        <v>19</v>
      </c>
      <c r="Q50" s="158" t="s">
        <v>19</v>
      </c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</row>
    <row r="51" spans="1:29" s="148" customFormat="1" ht="10.5" customHeight="1">
      <c r="A51" s="154" t="s">
        <v>287</v>
      </c>
      <c r="B51" s="276"/>
      <c r="C51" s="157" t="s">
        <v>19</v>
      </c>
      <c r="D51" s="157" t="s">
        <v>19</v>
      </c>
      <c r="E51" s="157" t="s">
        <v>19</v>
      </c>
      <c r="F51" s="157" t="s">
        <v>19</v>
      </c>
      <c r="G51" s="157" t="s">
        <v>19</v>
      </c>
      <c r="H51" s="157" t="s">
        <v>19</v>
      </c>
      <c r="I51" s="157" t="s">
        <v>19</v>
      </c>
      <c r="J51" s="157" t="s">
        <v>19</v>
      </c>
      <c r="K51" s="157" t="s">
        <v>19</v>
      </c>
      <c r="L51" s="157" t="s">
        <v>19</v>
      </c>
      <c r="M51" s="157" t="s">
        <v>19</v>
      </c>
      <c r="N51" s="157" t="s">
        <v>19</v>
      </c>
      <c r="O51" s="157" t="s">
        <v>19</v>
      </c>
      <c r="P51" s="157" t="s">
        <v>19</v>
      </c>
      <c r="Q51" s="158" t="s">
        <v>19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</row>
    <row r="52" spans="1:29" s="148" customFormat="1" ht="10.5" customHeight="1">
      <c r="A52" s="154" t="s">
        <v>288</v>
      </c>
      <c r="B52" s="276"/>
      <c r="C52" s="157" t="s">
        <v>19</v>
      </c>
      <c r="D52" s="157" t="s">
        <v>19</v>
      </c>
      <c r="E52" s="157" t="s">
        <v>19</v>
      </c>
      <c r="F52" s="157" t="s">
        <v>19</v>
      </c>
      <c r="G52" s="157" t="s">
        <v>19</v>
      </c>
      <c r="H52" s="157" t="s">
        <v>19</v>
      </c>
      <c r="I52" s="157" t="s">
        <v>19</v>
      </c>
      <c r="J52" s="157" t="s">
        <v>19</v>
      </c>
      <c r="K52" s="157" t="s">
        <v>19</v>
      </c>
      <c r="L52" s="157" t="s">
        <v>19</v>
      </c>
      <c r="M52" s="157" t="s">
        <v>19</v>
      </c>
      <c r="N52" s="157" t="s">
        <v>19</v>
      </c>
      <c r="O52" s="157" t="s">
        <v>19</v>
      </c>
      <c r="P52" s="157" t="s">
        <v>19</v>
      </c>
      <c r="Q52" s="158" t="s">
        <v>19</v>
      </c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</row>
    <row r="53" spans="1:29" s="148" customFormat="1" ht="10.5" customHeight="1">
      <c r="A53" s="154" t="s">
        <v>289</v>
      </c>
      <c r="B53" s="276"/>
      <c r="C53" s="157" t="s">
        <v>19</v>
      </c>
      <c r="D53" s="157" t="s">
        <v>19</v>
      </c>
      <c r="E53" s="157" t="s">
        <v>19</v>
      </c>
      <c r="F53" s="157" t="s">
        <v>19</v>
      </c>
      <c r="G53" s="157" t="s">
        <v>19</v>
      </c>
      <c r="H53" s="157" t="s">
        <v>19</v>
      </c>
      <c r="I53" s="157" t="s">
        <v>19</v>
      </c>
      <c r="J53" s="157" t="s">
        <v>19</v>
      </c>
      <c r="K53" s="157" t="s">
        <v>19</v>
      </c>
      <c r="L53" s="157" t="s">
        <v>19</v>
      </c>
      <c r="M53" s="157" t="s">
        <v>19</v>
      </c>
      <c r="N53" s="157" t="s">
        <v>19</v>
      </c>
      <c r="O53" s="157" t="s">
        <v>19</v>
      </c>
      <c r="P53" s="157" t="s">
        <v>19</v>
      </c>
      <c r="Q53" s="158" t="s">
        <v>19</v>
      </c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</row>
    <row r="54" spans="1:29" s="148" customFormat="1" ht="10.5" customHeight="1">
      <c r="A54" s="154" t="s">
        <v>290</v>
      </c>
      <c r="B54" s="276"/>
      <c r="C54" s="157" t="s">
        <v>19</v>
      </c>
      <c r="D54" s="157" t="s">
        <v>19</v>
      </c>
      <c r="E54" s="157" t="s">
        <v>19</v>
      </c>
      <c r="F54" s="157" t="s">
        <v>19</v>
      </c>
      <c r="G54" s="157" t="s">
        <v>19</v>
      </c>
      <c r="H54" s="157" t="s">
        <v>19</v>
      </c>
      <c r="I54" s="157" t="s">
        <v>19</v>
      </c>
      <c r="J54" s="157" t="s">
        <v>19</v>
      </c>
      <c r="K54" s="157" t="s">
        <v>19</v>
      </c>
      <c r="L54" s="157" t="s">
        <v>19</v>
      </c>
      <c r="M54" s="157" t="s">
        <v>19</v>
      </c>
      <c r="N54" s="157" t="s">
        <v>19</v>
      </c>
      <c r="O54" s="157" t="s">
        <v>19</v>
      </c>
      <c r="P54" s="157" t="s">
        <v>19</v>
      </c>
      <c r="Q54" s="158" t="s">
        <v>19</v>
      </c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</row>
    <row r="55" spans="1:29" s="148" customFormat="1" ht="10.5" customHeight="1">
      <c r="A55" s="154" t="s">
        <v>291</v>
      </c>
      <c r="B55" s="276"/>
      <c r="C55" s="157" t="s">
        <v>19</v>
      </c>
      <c r="D55" s="157" t="s">
        <v>19</v>
      </c>
      <c r="E55" s="157" t="s">
        <v>19</v>
      </c>
      <c r="F55" s="157" t="s">
        <v>19</v>
      </c>
      <c r="G55" s="157" t="s">
        <v>19</v>
      </c>
      <c r="H55" s="157" t="s">
        <v>19</v>
      </c>
      <c r="I55" s="157" t="s">
        <v>19</v>
      </c>
      <c r="J55" s="157" t="s">
        <v>19</v>
      </c>
      <c r="K55" s="157" t="s">
        <v>19</v>
      </c>
      <c r="L55" s="157" t="s">
        <v>19</v>
      </c>
      <c r="M55" s="157" t="s">
        <v>19</v>
      </c>
      <c r="N55" s="157" t="s">
        <v>19</v>
      </c>
      <c r="O55" s="157" t="s">
        <v>19</v>
      </c>
      <c r="P55" s="157" t="s">
        <v>19</v>
      </c>
      <c r="Q55" s="158" t="s">
        <v>19</v>
      </c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</row>
    <row r="56" spans="1:29" s="148" customFormat="1" ht="10.5" customHeight="1">
      <c r="A56" s="154" t="s">
        <v>292</v>
      </c>
      <c r="B56" s="276"/>
      <c r="C56" s="157" t="s">
        <v>19</v>
      </c>
      <c r="D56" s="157" t="s">
        <v>19</v>
      </c>
      <c r="E56" s="157" t="s">
        <v>19</v>
      </c>
      <c r="F56" s="157" t="s">
        <v>19</v>
      </c>
      <c r="G56" s="157" t="s">
        <v>19</v>
      </c>
      <c r="H56" s="157" t="s">
        <v>19</v>
      </c>
      <c r="I56" s="157" t="s">
        <v>19</v>
      </c>
      <c r="J56" s="157" t="s">
        <v>19</v>
      </c>
      <c r="K56" s="157" t="s">
        <v>19</v>
      </c>
      <c r="L56" s="157" t="s">
        <v>19</v>
      </c>
      <c r="M56" s="157" t="s">
        <v>19</v>
      </c>
      <c r="N56" s="157" t="s">
        <v>19</v>
      </c>
      <c r="O56" s="157" t="s">
        <v>19</v>
      </c>
      <c r="P56" s="157" t="s">
        <v>19</v>
      </c>
      <c r="Q56" s="158" t="s">
        <v>19</v>
      </c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</row>
    <row r="57" spans="1:29" s="148" customFormat="1" ht="10.5" customHeight="1">
      <c r="A57" s="154" t="s">
        <v>293</v>
      </c>
      <c r="B57" s="276"/>
      <c r="C57" s="157" t="s">
        <v>19</v>
      </c>
      <c r="D57" s="157" t="s">
        <v>19</v>
      </c>
      <c r="E57" s="157" t="s">
        <v>19</v>
      </c>
      <c r="F57" s="157" t="s">
        <v>19</v>
      </c>
      <c r="G57" s="157" t="s">
        <v>19</v>
      </c>
      <c r="H57" s="157" t="s">
        <v>19</v>
      </c>
      <c r="I57" s="157" t="s">
        <v>19</v>
      </c>
      <c r="J57" s="157" t="s">
        <v>19</v>
      </c>
      <c r="K57" s="157" t="s">
        <v>19</v>
      </c>
      <c r="L57" s="157" t="s">
        <v>19</v>
      </c>
      <c r="M57" s="157" t="s">
        <v>19</v>
      </c>
      <c r="N57" s="157" t="s">
        <v>19</v>
      </c>
      <c r="O57" s="157" t="s">
        <v>19</v>
      </c>
      <c r="P57" s="157" t="s">
        <v>19</v>
      </c>
      <c r="Q57" s="158" t="s">
        <v>19</v>
      </c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</row>
    <row r="58" spans="1:29" s="148" customFormat="1" ht="10.5" customHeight="1">
      <c r="A58" s="154" t="s">
        <v>26</v>
      </c>
      <c r="B58" s="276"/>
      <c r="C58" s="157" t="s">
        <v>19</v>
      </c>
      <c r="D58" s="157" t="s">
        <v>19</v>
      </c>
      <c r="E58" s="157" t="s">
        <v>19</v>
      </c>
      <c r="F58" s="157" t="s">
        <v>19</v>
      </c>
      <c r="G58" s="157" t="s">
        <v>19</v>
      </c>
      <c r="H58" s="157" t="s">
        <v>19</v>
      </c>
      <c r="I58" s="157" t="s">
        <v>19</v>
      </c>
      <c r="J58" s="157" t="s">
        <v>19</v>
      </c>
      <c r="K58" s="157" t="s">
        <v>19</v>
      </c>
      <c r="L58" s="157" t="s">
        <v>19</v>
      </c>
      <c r="M58" s="157" t="s">
        <v>19</v>
      </c>
      <c r="N58" s="157" t="s">
        <v>19</v>
      </c>
      <c r="O58" s="157" t="s">
        <v>19</v>
      </c>
      <c r="P58" s="157" t="s">
        <v>19</v>
      </c>
      <c r="Q58" s="158" t="s">
        <v>19</v>
      </c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</row>
    <row r="59" spans="1:29" s="148" customFormat="1" ht="10.5" customHeight="1">
      <c r="A59" s="154" t="s">
        <v>27</v>
      </c>
      <c r="B59" s="276"/>
      <c r="C59" s="157" t="s">
        <v>19</v>
      </c>
      <c r="D59" s="157" t="s">
        <v>19</v>
      </c>
      <c r="E59" s="157" t="s">
        <v>19</v>
      </c>
      <c r="F59" s="157" t="s">
        <v>19</v>
      </c>
      <c r="G59" s="157" t="s">
        <v>19</v>
      </c>
      <c r="H59" s="157" t="s">
        <v>19</v>
      </c>
      <c r="I59" s="157" t="s">
        <v>19</v>
      </c>
      <c r="J59" s="157" t="s">
        <v>19</v>
      </c>
      <c r="K59" s="157" t="s">
        <v>19</v>
      </c>
      <c r="L59" s="157" t="s">
        <v>19</v>
      </c>
      <c r="M59" s="157" t="s">
        <v>19</v>
      </c>
      <c r="N59" s="157" t="s">
        <v>19</v>
      </c>
      <c r="O59" s="157" t="s">
        <v>19</v>
      </c>
      <c r="P59" s="157" t="s">
        <v>19</v>
      </c>
      <c r="Q59" s="158" t="s">
        <v>19</v>
      </c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</row>
    <row r="60" spans="1:29" s="148" customFormat="1" ht="10.5" customHeight="1">
      <c r="A60" s="154" t="s">
        <v>294</v>
      </c>
      <c r="B60" s="276"/>
      <c r="C60" s="157" t="s">
        <v>19</v>
      </c>
      <c r="D60" s="157" t="s">
        <v>19</v>
      </c>
      <c r="E60" s="157" t="s">
        <v>19</v>
      </c>
      <c r="F60" s="157" t="s">
        <v>19</v>
      </c>
      <c r="G60" s="157" t="s">
        <v>19</v>
      </c>
      <c r="H60" s="157" t="s">
        <v>19</v>
      </c>
      <c r="I60" s="157" t="s">
        <v>19</v>
      </c>
      <c r="J60" s="157" t="s">
        <v>19</v>
      </c>
      <c r="K60" s="157" t="s">
        <v>19</v>
      </c>
      <c r="L60" s="157" t="s">
        <v>19</v>
      </c>
      <c r="M60" s="157" t="s">
        <v>19</v>
      </c>
      <c r="N60" s="157" t="s">
        <v>19</v>
      </c>
      <c r="O60" s="157" t="s">
        <v>19</v>
      </c>
      <c r="P60" s="157" t="s">
        <v>19</v>
      </c>
      <c r="Q60" s="158" t="s">
        <v>19</v>
      </c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</row>
    <row r="61" spans="1:29" s="148" customFormat="1" ht="10.5" customHeight="1">
      <c r="A61" s="154" t="s">
        <v>28</v>
      </c>
      <c r="B61" s="276"/>
      <c r="C61" s="157">
        <v>3236</v>
      </c>
      <c r="D61" s="157">
        <v>1601</v>
      </c>
      <c r="E61" s="157">
        <v>1635</v>
      </c>
      <c r="F61" s="157" t="s">
        <v>19</v>
      </c>
      <c r="G61" s="157" t="s">
        <v>19</v>
      </c>
      <c r="H61" s="157" t="s">
        <v>19</v>
      </c>
      <c r="I61" s="157" t="s">
        <v>19</v>
      </c>
      <c r="J61" s="157" t="s">
        <v>19</v>
      </c>
      <c r="K61" s="157" t="s">
        <v>19</v>
      </c>
      <c r="L61" s="157" t="s">
        <v>19</v>
      </c>
      <c r="M61" s="157" t="s">
        <v>19</v>
      </c>
      <c r="N61" s="157" t="s">
        <v>19</v>
      </c>
      <c r="O61" s="157" t="s">
        <v>19</v>
      </c>
      <c r="P61" s="157" t="s">
        <v>19</v>
      </c>
      <c r="Q61" s="158" t="s">
        <v>19</v>
      </c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</row>
    <row r="62" spans="1:29" s="148" customFormat="1" ht="10.5" customHeight="1">
      <c r="A62" s="154" t="s">
        <v>295</v>
      </c>
      <c r="B62" s="276"/>
      <c r="C62" s="157">
        <v>4568</v>
      </c>
      <c r="D62" s="157">
        <v>2201</v>
      </c>
      <c r="E62" s="157">
        <v>2367</v>
      </c>
      <c r="F62" s="157" t="s">
        <v>19</v>
      </c>
      <c r="G62" s="157" t="s">
        <v>19</v>
      </c>
      <c r="H62" s="157" t="s">
        <v>19</v>
      </c>
      <c r="I62" s="157" t="s">
        <v>19</v>
      </c>
      <c r="J62" s="157" t="s">
        <v>19</v>
      </c>
      <c r="K62" s="157" t="s">
        <v>19</v>
      </c>
      <c r="L62" s="157" t="s">
        <v>19</v>
      </c>
      <c r="M62" s="157" t="s">
        <v>19</v>
      </c>
      <c r="N62" s="157" t="s">
        <v>19</v>
      </c>
      <c r="O62" s="157" t="s">
        <v>19</v>
      </c>
      <c r="P62" s="157" t="s">
        <v>19</v>
      </c>
      <c r="Q62" s="158" t="s">
        <v>19</v>
      </c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</row>
    <row r="63" spans="1:29" s="148" customFormat="1" ht="10.5" customHeight="1">
      <c r="A63" s="154" t="s">
        <v>296</v>
      </c>
      <c r="B63" s="276"/>
      <c r="C63" s="157">
        <v>2475</v>
      </c>
      <c r="D63" s="157">
        <v>1209</v>
      </c>
      <c r="E63" s="157">
        <v>1266</v>
      </c>
      <c r="F63" s="157" t="s">
        <v>19</v>
      </c>
      <c r="G63" s="157" t="s">
        <v>19</v>
      </c>
      <c r="H63" s="157" t="s">
        <v>19</v>
      </c>
      <c r="I63" s="157" t="s">
        <v>19</v>
      </c>
      <c r="J63" s="157" t="s">
        <v>19</v>
      </c>
      <c r="K63" s="157" t="s">
        <v>19</v>
      </c>
      <c r="L63" s="157" t="s">
        <v>19</v>
      </c>
      <c r="M63" s="157" t="s">
        <v>19</v>
      </c>
      <c r="N63" s="157" t="s">
        <v>19</v>
      </c>
      <c r="O63" s="157" t="s">
        <v>19</v>
      </c>
      <c r="P63" s="157" t="s">
        <v>19</v>
      </c>
      <c r="Q63" s="158" t="s">
        <v>19</v>
      </c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</row>
    <row r="64" spans="1:29" s="148" customFormat="1" ht="10.5" customHeight="1">
      <c r="A64" s="154" t="s">
        <v>297</v>
      </c>
      <c r="B64" s="276"/>
      <c r="C64" s="157">
        <v>2490</v>
      </c>
      <c r="D64" s="157">
        <v>1238</v>
      </c>
      <c r="E64" s="157">
        <v>1252</v>
      </c>
      <c r="F64" s="157" t="s">
        <v>19</v>
      </c>
      <c r="G64" s="157" t="s">
        <v>19</v>
      </c>
      <c r="H64" s="157" t="s">
        <v>19</v>
      </c>
      <c r="I64" s="157" t="s">
        <v>19</v>
      </c>
      <c r="J64" s="157" t="s">
        <v>19</v>
      </c>
      <c r="K64" s="157" t="s">
        <v>19</v>
      </c>
      <c r="L64" s="157" t="s">
        <v>19</v>
      </c>
      <c r="M64" s="157" t="s">
        <v>19</v>
      </c>
      <c r="N64" s="157" t="s">
        <v>19</v>
      </c>
      <c r="O64" s="157" t="s">
        <v>19</v>
      </c>
      <c r="P64" s="157" t="s">
        <v>19</v>
      </c>
      <c r="Q64" s="158" t="s">
        <v>19</v>
      </c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</row>
    <row r="65" spans="1:29" s="148" customFormat="1" ht="10.5" customHeight="1">
      <c r="A65" s="154" t="s">
        <v>298</v>
      </c>
      <c r="B65" s="276"/>
      <c r="C65" s="157">
        <v>3093</v>
      </c>
      <c r="D65" s="157">
        <v>1552</v>
      </c>
      <c r="E65" s="157">
        <v>1541</v>
      </c>
      <c r="F65" s="157" t="s">
        <v>19</v>
      </c>
      <c r="G65" s="157" t="s">
        <v>19</v>
      </c>
      <c r="H65" s="157" t="s">
        <v>19</v>
      </c>
      <c r="I65" s="157" t="s">
        <v>19</v>
      </c>
      <c r="J65" s="157" t="s">
        <v>19</v>
      </c>
      <c r="K65" s="157" t="s">
        <v>19</v>
      </c>
      <c r="L65" s="157" t="s">
        <v>19</v>
      </c>
      <c r="M65" s="157" t="s">
        <v>19</v>
      </c>
      <c r="N65" s="157" t="s">
        <v>19</v>
      </c>
      <c r="O65" s="157" t="s">
        <v>19</v>
      </c>
      <c r="P65" s="157" t="s">
        <v>19</v>
      </c>
      <c r="Q65" s="158" t="s">
        <v>19</v>
      </c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</row>
    <row r="66" spans="1:29" s="148" customFormat="1" ht="10.5" customHeight="1">
      <c r="A66" s="154" t="s">
        <v>299</v>
      </c>
      <c r="B66" s="276"/>
      <c r="C66" s="157">
        <v>2142</v>
      </c>
      <c r="D66" s="157">
        <v>1048</v>
      </c>
      <c r="E66" s="157">
        <v>1094</v>
      </c>
      <c r="F66" s="157" t="s">
        <v>19</v>
      </c>
      <c r="G66" s="157" t="s">
        <v>19</v>
      </c>
      <c r="H66" s="157" t="s">
        <v>19</v>
      </c>
      <c r="I66" s="157" t="s">
        <v>19</v>
      </c>
      <c r="J66" s="157" t="s">
        <v>19</v>
      </c>
      <c r="K66" s="157" t="s">
        <v>19</v>
      </c>
      <c r="L66" s="157" t="s">
        <v>19</v>
      </c>
      <c r="M66" s="157" t="s">
        <v>19</v>
      </c>
      <c r="N66" s="157" t="s">
        <v>19</v>
      </c>
      <c r="O66" s="157" t="s">
        <v>19</v>
      </c>
      <c r="P66" s="157" t="s">
        <v>19</v>
      </c>
      <c r="Q66" s="158" t="s">
        <v>19</v>
      </c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</row>
    <row r="67" spans="1:29" s="148" customFormat="1" ht="10.5" customHeight="1">
      <c r="A67" s="154" t="s">
        <v>300</v>
      </c>
      <c r="B67" s="276"/>
      <c r="C67" s="157">
        <v>2197</v>
      </c>
      <c r="D67" s="157">
        <v>1096</v>
      </c>
      <c r="E67" s="157">
        <v>1101</v>
      </c>
      <c r="F67" s="157" t="s">
        <v>19</v>
      </c>
      <c r="G67" s="157" t="s">
        <v>19</v>
      </c>
      <c r="H67" s="157" t="s">
        <v>19</v>
      </c>
      <c r="I67" s="157" t="s">
        <v>19</v>
      </c>
      <c r="J67" s="157" t="s">
        <v>19</v>
      </c>
      <c r="K67" s="157" t="s">
        <v>19</v>
      </c>
      <c r="L67" s="157" t="s">
        <v>19</v>
      </c>
      <c r="M67" s="157" t="s">
        <v>19</v>
      </c>
      <c r="N67" s="157" t="s">
        <v>19</v>
      </c>
      <c r="O67" s="157" t="s">
        <v>19</v>
      </c>
      <c r="P67" s="157" t="s">
        <v>19</v>
      </c>
      <c r="Q67" s="158" t="s">
        <v>19</v>
      </c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</row>
    <row r="68" spans="1:29" s="148" customFormat="1" ht="10.5" customHeight="1">
      <c r="A68" s="154" t="s">
        <v>301</v>
      </c>
      <c r="B68" s="276"/>
      <c r="C68" s="157">
        <v>2781</v>
      </c>
      <c r="D68" s="157">
        <v>1340</v>
      </c>
      <c r="E68" s="157">
        <v>1441</v>
      </c>
      <c r="F68" s="157" t="s">
        <v>19</v>
      </c>
      <c r="G68" s="157" t="s">
        <v>19</v>
      </c>
      <c r="H68" s="157" t="s">
        <v>19</v>
      </c>
      <c r="I68" s="157" t="s">
        <v>19</v>
      </c>
      <c r="J68" s="157" t="s">
        <v>19</v>
      </c>
      <c r="K68" s="157" t="s">
        <v>19</v>
      </c>
      <c r="L68" s="157" t="s">
        <v>19</v>
      </c>
      <c r="M68" s="157" t="s">
        <v>19</v>
      </c>
      <c r="N68" s="157" t="s">
        <v>19</v>
      </c>
      <c r="O68" s="157" t="s">
        <v>19</v>
      </c>
      <c r="P68" s="157" t="s">
        <v>19</v>
      </c>
      <c r="Q68" s="158" t="s">
        <v>19</v>
      </c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</row>
    <row r="69" spans="1:29" s="148" customFormat="1" ht="10.5" customHeight="1">
      <c r="A69" s="154" t="s">
        <v>302</v>
      </c>
      <c r="B69" s="276"/>
      <c r="C69" s="157">
        <v>2135</v>
      </c>
      <c r="D69" s="157">
        <v>1056</v>
      </c>
      <c r="E69" s="157">
        <v>1079</v>
      </c>
      <c r="F69" s="157">
        <v>2154</v>
      </c>
      <c r="G69" s="157">
        <v>1086</v>
      </c>
      <c r="H69" s="157">
        <v>1068</v>
      </c>
      <c r="I69" s="157" t="s">
        <v>19</v>
      </c>
      <c r="J69" s="157" t="s">
        <v>19</v>
      </c>
      <c r="K69" s="157" t="s">
        <v>19</v>
      </c>
      <c r="L69" s="157" t="s">
        <v>19</v>
      </c>
      <c r="M69" s="157" t="s">
        <v>19</v>
      </c>
      <c r="N69" s="157" t="s">
        <v>19</v>
      </c>
      <c r="O69" s="157" t="s">
        <v>19</v>
      </c>
      <c r="P69" s="157" t="s">
        <v>19</v>
      </c>
      <c r="Q69" s="158" t="s">
        <v>19</v>
      </c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</row>
    <row r="70" spans="1:29" s="148" customFormat="1" ht="10.5" customHeight="1">
      <c r="A70" s="154" t="s">
        <v>303</v>
      </c>
      <c r="B70" s="276"/>
      <c r="C70" s="157">
        <v>4837</v>
      </c>
      <c r="D70" s="157">
        <v>2326</v>
      </c>
      <c r="E70" s="157">
        <v>2511</v>
      </c>
      <c r="F70" s="157">
        <v>5000</v>
      </c>
      <c r="G70" s="157">
        <v>2412</v>
      </c>
      <c r="H70" s="157">
        <v>2588</v>
      </c>
      <c r="I70" s="157" t="s">
        <v>19</v>
      </c>
      <c r="J70" s="157" t="s">
        <v>19</v>
      </c>
      <c r="K70" s="157" t="s">
        <v>19</v>
      </c>
      <c r="L70" s="157" t="s">
        <v>19</v>
      </c>
      <c r="M70" s="157" t="s">
        <v>19</v>
      </c>
      <c r="N70" s="157" t="s">
        <v>19</v>
      </c>
      <c r="O70" s="157" t="s">
        <v>19</v>
      </c>
      <c r="P70" s="157" t="s">
        <v>19</v>
      </c>
      <c r="Q70" s="158" t="s">
        <v>19</v>
      </c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</row>
    <row r="71" spans="1:29" s="148" customFormat="1" ht="10.5" customHeight="1">
      <c r="A71" s="154" t="s">
        <v>304</v>
      </c>
      <c r="B71" s="276"/>
      <c r="C71" s="157">
        <v>5341</v>
      </c>
      <c r="D71" s="157">
        <v>2665</v>
      </c>
      <c r="E71" s="157">
        <v>2676</v>
      </c>
      <c r="F71" s="157">
        <v>5684</v>
      </c>
      <c r="G71" s="157">
        <v>2846</v>
      </c>
      <c r="H71" s="157">
        <v>2838</v>
      </c>
      <c r="I71" s="157" t="s">
        <v>19</v>
      </c>
      <c r="J71" s="157" t="s">
        <v>19</v>
      </c>
      <c r="K71" s="157" t="s">
        <v>19</v>
      </c>
      <c r="L71" s="157" t="s">
        <v>19</v>
      </c>
      <c r="M71" s="157" t="s">
        <v>19</v>
      </c>
      <c r="N71" s="157" t="s">
        <v>19</v>
      </c>
      <c r="O71" s="157" t="s">
        <v>19</v>
      </c>
      <c r="P71" s="157" t="s">
        <v>19</v>
      </c>
      <c r="Q71" s="158" t="s">
        <v>19</v>
      </c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</row>
    <row r="72" spans="1:29" s="148" customFormat="1" ht="10.5" customHeight="1">
      <c r="A72" s="154" t="s">
        <v>29</v>
      </c>
      <c r="B72" s="276"/>
      <c r="C72" s="157">
        <v>1813</v>
      </c>
      <c r="D72" s="157">
        <v>892</v>
      </c>
      <c r="E72" s="157">
        <v>921</v>
      </c>
      <c r="F72" s="157">
        <v>1915</v>
      </c>
      <c r="G72" s="157">
        <v>950</v>
      </c>
      <c r="H72" s="157">
        <v>965</v>
      </c>
      <c r="I72" s="157">
        <v>1960</v>
      </c>
      <c r="J72" s="157">
        <v>961</v>
      </c>
      <c r="K72" s="157">
        <v>999</v>
      </c>
      <c r="L72" s="157" t="s">
        <v>19</v>
      </c>
      <c r="M72" s="157" t="s">
        <v>19</v>
      </c>
      <c r="N72" s="157" t="s">
        <v>19</v>
      </c>
      <c r="O72" s="157" t="s">
        <v>19</v>
      </c>
      <c r="P72" s="157" t="s">
        <v>19</v>
      </c>
      <c r="Q72" s="158" t="s">
        <v>19</v>
      </c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</row>
    <row r="73" spans="1:29" s="148" customFormat="1" ht="10.5" customHeight="1">
      <c r="A73" s="154" t="s">
        <v>305</v>
      </c>
      <c r="B73" s="276"/>
      <c r="C73" s="157">
        <v>3884</v>
      </c>
      <c r="D73" s="157">
        <v>1934</v>
      </c>
      <c r="E73" s="157">
        <v>1950</v>
      </c>
      <c r="F73" s="157">
        <v>3827</v>
      </c>
      <c r="G73" s="157">
        <v>1916</v>
      </c>
      <c r="H73" s="157">
        <v>1911</v>
      </c>
      <c r="I73" s="157">
        <v>3780</v>
      </c>
      <c r="J73" s="157">
        <v>1881</v>
      </c>
      <c r="K73" s="157">
        <v>1899</v>
      </c>
      <c r="L73" s="157" t="s">
        <v>19</v>
      </c>
      <c r="M73" s="157" t="s">
        <v>19</v>
      </c>
      <c r="N73" s="157" t="s">
        <v>19</v>
      </c>
      <c r="O73" s="157" t="s">
        <v>19</v>
      </c>
      <c r="P73" s="157" t="s">
        <v>19</v>
      </c>
      <c r="Q73" s="158" t="s">
        <v>19</v>
      </c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</row>
    <row r="74" spans="1:29" s="148" customFormat="1" ht="10.5" customHeight="1">
      <c r="A74" s="154" t="s">
        <v>306</v>
      </c>
      <c r="B74" s="276"/>
      <c r="C74" s="157">
        <v>2861</v>
      </c>
      <c r="D74" s="157">
        <v>1412</v>
      </c>
      <c r="E74" s="157">
        <v>1449</v>
      </c>
      <c r="F74" s="157">
        <v>2903</v>
      </c>
      <c r="G74" s="157">
        <v>1435</v>
      </c>
      <c r="H74" s="157">
        <v>1468</v>
      </c>
      <c r="I74" s="157">
        <v>2840</v>
      </c>
      <c r="J74" s="157">
        <v>1395</v>
      </c>
      <c r="K74" s="157">
        <v>1445</v>
      </c>
      <c r="L74" s="157" t="s">
        <v>19</v>
      </c>
      <c r="M74" s="157" t="s">
        <v>19</v>
      </c>
      <c r="N74" s="157" t="s">
        <v>19</v>
      </c>
      <c r="O74" s="157" t="s">
        <v>19</v>
      </c>
      <c r="P74" s="157" t="s">
        <v>19</v>
      </c>
      <c r="Q74" s="158" t="s">
        <v>19</v>
      </c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</row>
    <row r="75" spans="1:29" s="148" customFormat="1" ht="10.5" customHeight="1">
      <c r="A75" s="154" t="s">
        <v>307</v>
      </c>
      <c r="B75" s="276"/>
      <c r="C75" s="157">
        <v>3901</v>
      </c>
      <c r="D75" s="157">
        <v>1933</v>
      </c>
      <c r="E75" s="157">
        <v>1968</v>
      </c>
      <c r="F75" s="157">
        <v>3836</v>
      </c>
      <c r="G75" s="157">
        <v>1926</v>
      </c>
      <c r="H75" s="157">
        <v>1910</v>
      </c>
      <c r="I75" s="157">
        <v>3638</v>
      </c>
      <c r="J75" s="157">
        <v>1800</v>
      </c>
      <c r="K75" s="157">
        <v>1838</v>
      </c>
      <c r="L75" s="157" t="s">
        <v>19</v>
      </c>
      <c r="M75" s="157" t="s">
        <v>19</v>
      </c>
      <c r="N75" s="157" t="s">
        <v>19</v>
      </c>
      <c r="O75" s="157" t="s">
        <v>19</v>
      </c>
      <c r="P75" s="157" t="s">
        <v>19</v>
      </c>
      <c r="Q75" s="158" t="s">
        <v>19</v>
      </c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</row>
    <row r="76" spans="1:29" s="148" customFormat="1" ht="10.5" customHeight="1">
      <c r="A76" s="154" t="s">
        <v>308</v>
      </c>
      <c r="B76" s="276"/>
      <c r="C76" s="157">
        <v>1446</v>
      </c>
      <c r="D76" s="157">
        <v>683</v>
      </c>
      <c r="E76" s="157">
        <v>763</v>
      </c>
      <c r="F76" s="157">
        <v>1454</v>
      </c>
      <c r="G76" s="157">
        <v>705</v>
      </c>
      <c r="H76" s="157">
        <v>749</v>
      </c>
      <c r="I76" s="157">
        <v>1405</v>
      </c>
      <c r="J76" s="157">
        <v>687</v>
      </c>
      <c r="K76" s="157">
        <v>718</v>
      </c>
      <c r="L76" s="157" t="s">
        <v>19</v>
      </c>
      <c r="M76" s="157" t="s">
        <v>19</v>
      </c>
      <c r="N76" s="157" t="s">
        <v>19</v>
      </c>
      <c r="O76" s="157" t="s">
        <v>19</v>
      </c>
      <c r="P76" s="157" t="s">
        <v>19</v>
      </c>
      <c r="Q76" s="158" t="s">
        <v>19</v>
      </c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</row>
    <row r="77" spans="1:29" s="148" customFormat="1" ht="10.5" customHeight="1">
      <c r="A77" s="154" t="s">
        <v>309</v>
      </c>
      <c r="B77" s="276"/>
      <c r="C77" s="157">
        <v>2911</v>
      </c>
      <c r="D77" s="157">
        <v>1430</v>
      </c>
      <c r="E77" s="157">
        <v>1481</v>
      </c>
      <c r="F77" s="157">
        <v>2939</v>
      </c>
      <c r="G77" s="157">
        <v>1458</v>
      </c>
      <c r="H77" s="157">
        <v>1481</v>
      </c>
      <c r="I77" s="157">
        <v>2820</v>
      </c>
      <c r="J77" s="157">
        <v>1392</v>
      </c>
      <c r="K77" s="157">
        <v>1428</v>
      </c>
      <c r="L77" s="157" t="s">
        <v>19</v>
      </c>
      <c r="M77" s="157" t="s">
        <v>19</v>
      </c>
      <c r="N77" s="157" t="s">
        <v>19</v>
      </c>
      <c r="O77" s="157" t="s">
        <v>19</v>
      </c>
      <c r="P77" s="157" t="s">
        <v>19</v>
      </c>
      <c r="Q77" s="158" t="s">
        <v>19</v>
      </c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</row>
    <row r="78" spans="1:29" s="148" customFormat="1" ht="10.5" customHeight="1">
      <c r="A78" s="154" t="s">
        <v>310</v>
      </c>
      <c r="B78" s="276"/>
      <c r="C78" s="157">
        <v>1984</v>
      </c>
      <c r="D78" s="157">
        <v>1014</v>
      </c>
      <c r="E78" s="157">
        <v>970</v>
      </c>
      <c r="F78" s="157">
        <v>1951</v>
      </c>
      <c r="G78" s="157">
        <v>998</v>
      </c>
      <c r="H78" s="157">
        <v>953</v>
      </c>
      <c r="I78" s="157">
        <v>1885</v>
      </c>
      <c r="J78" s="157">
        <v>922</v>
      </c>
      <c r="K78" s="157">
        <v>963</v>
      </c>
      <c r="L78" s="157">
        <v>1798</v>
      </c>
      <c r="M78" s="157">
        <v>878</v>
      </c>
      <c r="N78" s="157">
        <v>920</v>
      </c>
      <c r="O78" s="157" t="s">
        <v>19</v>
      </c>
      <c r="P78" s="157" t="s">
        <v>19</v>
      </c>
      <c r="Q78" s="158" t="s">
        <v>19</v>
      </c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</row>
    <row r="79" spans="1:29" s="148" customFormat="1" ht="10.5" customHeight="1">
      <c r="A79" s="154" t="s">
        <v>311</v>
      </c>
      <c r="B79" s="276"/>
      <c r="C79" s="157" t="s">
        <v>19</v>
      </c>
      <c r="D79" s="157" t="s">
        <v>19</v>
      </c>
      <c r="E79" s="157" t="s">
        <v>19</v>
      </c>
      <c r="F79" s="157" t="s">
        <v>19</v>
      </c>
      <c r="G79" s="157" t="s">
        <v>19</v>
      </c>
      <c r="H79" s="157" t="s">
        <v>19</v>
      </c>
      <c r="I79" s="157" t="s">
        <v>19</v>
      </c>
      <c r="J79" s="157" t="s">
        <v>19</v>
      </c>
      <c r="K79" s="157" t="s">
        <v>19</v>
      </c>
      <c r="L79" s="157">
        <v>6307</v>
      </c>
      <c r="M79" s="157">
        <v>3090</v>
      </c>
      <c r="N79" s="157">
        <v>3217</v>
      </c>
      <c r="O79" s="157" t="s">
        <v>19</v>
      </c>
      <c r="P79" s="157" t="s">
        <v>19</v>
      </c>
      <c r="Q79" s="158" t="s">
        <v>19</v>
      </c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</row>
    <row r="80" spans="1:29" s="258" customFormat="1" ht="10.5" customHeight="1">
      <c r="A80" s="154" t="s">
        <v>283</v>
      </c>
      <c r="B80" s="276"/>
      <c r="C80" s="157" t="s">
        <v>19</v>
      </c>
      <c r="D80" s="157" t="s">
        <v>19</v>
      </c>
      <c r="E80" s="157" t="s">
        <v>19</v>
      </c>
      <c r="F80" s="157" t="s">
        <v>19</v>
      </c>
      <c r="G80" s="157" t="s">
        <v>19</v>
      </c>
      <c r="H80" s="157" t="s">
        <v>19</v>
      </c>
      <c r="I80" s="157" t="s">
        <v>19</v>
      </c>
      <c r="J80" s="157" t="s">
        <v>19</v>
      </c>
      <c r="K80" s="157" t="s">
        <v>19</v>
      </c>
      <c r="L80" s="157" t="s">
        <v>19</v>
      </c>
      <c r="M80" s="157" t="s">
        <v>19</v>
      </c>
      <c r="N80" s="157" t="s">
        <v>19</v>
      </c>
      <c r="O80" s="157">
        <v>13436</v>
      </c>
      <c r="P80" s="157">
        <v>6576</v>
      </c>
      <c r="Q80" s="158">
        <v>6860</v>
      </c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</row>
    <row r="81" spans="1:29" s="148" customFormat="1" ht="6" customHeight="1" thickBot="1">
      <c r="A81" s="159"/>
      <c r="B81" s="161"/>
      <c r="C81" s="160"/>
      <c r="D81" s="160"/>
      <c r="E81" s="160"/>
      <c r="F81" s="160" t="s">
        <v>13</v>
      </c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</row>
    <row r="82" spans="1:29" s="148" customFormat="1" ht="10.5" customHeight="1">
      <c r="A82" s="162"/>
      <c r="B82" s="16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6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</row>
    <row r="83" spans="1:29" s="148" customFormat="1" ht="10.5" customHeight="1">
      <c r="A83" s="162"/>
      <c r="B83" s="16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</row>
    <row r="84" spans="1:29" s="148" customFormat="1" ht="10.5" customHeight="1">
      <c r="A84" s="162"/>
      <c r="B84" s="16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</row>
    <row r="85" spans="1:29" s="148" customFormat="1" ht="10.5" customHeight="1">
      <c r="A85" s="162"/>
      <c r="B85" s="16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6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</row>
    <row r="86" spans="1:29" s="148" customFormat="1" ht="10.5" customHeight="1">
      <c r="A86" s="162"/>
      <c r="B86" s="16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6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</row>
    <row r="87" spans="1:29" s="148" customFormat="1" ht="10.5" customHeight="1">
      <c r="A87" s="162"/>
      <c r="B87" s="16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6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</row>
    <row r="88" spans="1:29" s="148" customFormat="1" ht="10.5" customHeight="1">
      <c r="A88" s="162"/>
      <c r="B88" s="16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</row>
    <row r="89" spans="1:29" s="148" customFormat="1" ht="10.5" customHeight="1">
      <c r="A89" s="162"/>
      <c r="B89" s="16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6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</row>
    <row r="90" spans="1:29" s="148" customFormat="1" ht="10.5" customHeight="1">
      <c r="A90" s="162"/>
      <c r="B90" s="16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</row>
    <row r="91" spans="1:29" s="148" customFormat="1" ht="10.5" customHeight="1">
      <c r="A91" s="162"/>
      <c r="B91" s="16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6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</row>
    <row r="92" spans="1:29" s="148" customFormat="1" ht="10.5" customHeight="1">
      <c r="A92" s="162"/>
      <c r="B92" s="16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6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</row>
    <row r="93" spans="1:29" s="148" customFormat="1" ht="10.5" customHeight="1">
      <c r="A93" s="162"/>
      <c r="B93" s="16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6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</row>
    <row r="94" spans="1:29" s="148" customFormat="1" ht="10.5" customHeight="1">
      <c r="A94" s="162"/>
      <c r="B94" s="16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6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</row>
    <row r="95" spans="1:29" s="148" customFormat="1" ht="10.5" customHeight="1">
      <c r="A95" s="162"/>
      <c r="B95" s="16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</row>
    <row r="96" spans="1:29" s="148" customFormat="1" ht="10.5" customHeight="1">
      <c r="A96" s="162"/>
      <c r="B96" s="16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6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</row>
    <row r="97" spans="1:29" s="148" customFormat="1" ht="10.5" customHeight="1">
      <c r="A97" s="162"/>
      <c r="B97" s="16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6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</row>
    <row r="98" spans="1:29" s="148" customFormat="1" ht="10.5" customHeight="1">
      <c r="A98" s="162"/>
      <c r="B98" s="16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6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</row>
    <row r="99" spans="1:29" s="148" customFormat="1" ht="10.5" customHeight="1">
      <c r="A99" s="162"/>
      <c r="B99" s="16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6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</row>
    <row r="100" spans="1:29" s="148" customFormat="1" ht="10.5" customHeight="1">
      <c r="A100" s="162"/>
      <c r="B100" s="16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6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</row>
    <row r="101" spans="1:29" s="148" customFormat="1" ht="10.5" customHeight="1">
      <c r="A101" s="162"/>
      <c r="B101" s="16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6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</row>
    <row r="102" spans="1:29" s="148" customFormat="1" ht="10.5" customHeight="1">
      <c r="A102" s="162"/>
      <c r="B102" s="16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</row>
    <row r="103" spans="1:29" s="148" customFormat="1" ht="10.5" customHeight="1">
      <c r="A103" s="162"/>
      <c r="B103" s="16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</row>
    <row r="104" spans="1:29" s="148" customFormat="1" ht="10.5" customHeight="1">
      <c r="A104" s="162"/>
      <c r="B104" s="16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6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</row>
    <row r="105" spans="1:29" s="148" customFormat="1" ht="10.5" customHeight="1">
      <c r="A105" s="162"/>
      <c r="B105" s="16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6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</row>
    <row r="106" spans="1:29" s="148" customFormat="1" ht="10.5" customHeight="1">
      <c r="A106" s="162"/>
      <c r="B106" s="16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6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</row>
    <row r="107" spans="1:29" s="148" customFormat="1" ht="10.5" customHeight="1">
      <c r="A107" s="162"/>
      <c r="B107" s="16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</row>
    <row r="108" spans="1:29" s="148" customFormat="1" ht="10.5" customHeight="1">
      <c r="A108" s="162"/>
      <c r="B108" s="16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</row>
    <row r="109" spans="1:29" s="148" customFormat="1" ht="10.5" customHeight="1">
      <c r="A109" s="162"/>
      <c r="B109" s="16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</row>
    <row r="110" spans="1:29" s="148" customFormat="1" ht="10.5" customHeight="1">
      <c r="A110" s="162"/>
      <c r="B110" s="16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6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</row>
    <row r="111" spans="1:29" s="148" customFormat="1" ht="10.5" customHeight="1">
      <c r="A111" s="162"/>
      <c r="B111" s="16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6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</row>
    <row r="112" spans="1:29" s="148" customFormat="1" ht="10.5" customHeight="1">
      <c r="A112" s="162"/>
      <c r="B112" s="16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6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</row>
    <row r="113" spans="1:29" s="148" customFormat="1" ht="10.5" customHeight="1">
      <c r="A113" s="162"/>
      <c r="B113" s="16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</row>
    <row r="114" spans="1:29" s="148" customFormat="1" ht="10.5" customHeight="1">
      <c r="A114" s="162"/>
      <c r="B114" s="16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</row>
    <row r="115" spans="1:29" s="148" customFormat="1" ht="10.5" customHeight="1">
      <c r="A115" s="162"/>
      <c r="B115" s="16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</row>
    <row r="116" spans="1:29" s="148" customFormat="1" ht="10.5" customHeight="1">
      <c r="A116" s="162"/>
      <c r="B116" s="16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</row>
    <row r="117" spans="1:29" s="148" customFormat="1" ht="10.5" customHeight="1">
      <c r="A117" s="162"/>
      <c r="B117" s="16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</row>
    <row r="118" spans="1:29" s="148" customFormat="1" ht="10.5" customHeight="1">
      <c r="A118" s="162"/>
      <c r="B118" s="16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</row>
    <row r="119" spans="1:29" s="148" customFormat="1" ht="10.5" customHeight="1">
      <c r="A119" s="162"/>
      <c r="B119" s="16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</row>
    <row r="120" spans="1:29" s="148" customFormat="1" ht="10.5" customHeight="1">
      <c r="A120" s="162"/>
      <c r="B120" s="162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</row>
    <row r="121" spans="1:29" s="148" customFormat="1" ht="10.5" customHeight="1">
      <c r="A121" s="162"/>
      <c r="B121" s="162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</row>
    <row r="122" spans="1:29" s="148" customFormat="1" ht="10.5" customHeight="1">
      <c r="A122" s="162"/>
      <c r="B122" s="162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</row>
    <row r="123" spans="1:29" s="148" customFormat="1" ht="10.5" customHeight="1">
      <c r="A123" s="162"/>
      <c r="B123" s="162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</row>
    <row r="124" spans="1:29" s="148" customFormat="1" ht="10.5" customHeight="1">
      <c r="A124" s="162"/>
      <c r="B124" s="162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</row>
    <row r="125" spans="1:29" s="148" customFormat="1" ht="10.5" customHeight="1">
      <c r="A125" s="162"/>
      <c r="B125" s="162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</row>
    <row r="126" spans="1:29" s="148" customFormat="1" ht="10.5" customHeight="1">
      <c r="A126" s="162"/>
      <c r="B126" s="162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</row>
    <row r="127" spans="1:29" s="148" customFormat="1" ht="10.5" customHeight="1">
      <c r="A127" s="162"/>
      <c r="B127" s="162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</row>
    <row r="128" spans="1:29" s="148" customFormat="1" ht="10.5" customHeight="1">
      <c r="A128" s="162"/>
      <c r="B128" s="162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</row>
    <row r="129" spans="1:29" s="148" customFormat="1" ht="10.5" customHeight="1">
      <c r="A129" s="162"/>
      <c r="B129" s="162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</row>
    <row r="130" spans="1:29" s="148" customFormat="1" ht="10.5" customHeight="1">
      <c r="A130" s="162"/>
      <c r="B130" s="162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</row>
    <row r="131" spans="1:29" s="148" customFormat="1" ht="10.5" customHeight="1">
      <c r="A131" s="162"/>
      <c r="B131" s="162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</row>
    <row r="132" spans="1:29" s="148" customFormat="1" ht="10.5" customHeight="1">
      <c r="A132" s="162"/>
      <c r="B132" s="162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</row>
    <row r="133" spans="1:29" s="148" customFormat="1" ht="10.5" customHeight="1">
      <c r="A133" s="162"/>
      <c r="B133" s="162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</row>
    <row r="134" spans="1:29" s="148" customFormat="1" ht="10.5" customHeight="1">
      <c r="A134" s="162"/>
      <c r="B134" s="162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</row>
    <row r="135" spans="1:29" s="148" customFormat="1" ht="10.5" customHeight="1">
      <c r="A135" s="162"/>
      <c r="B135" s="162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</row>
    <row r="136" spans="1:29" s="148" customFormat="1" ht="10.5" customHeight="1">
      <c r="A136" s="162"/>
      <c r="B136" s="162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</row>
    <row r="137" spans="1:29" s="148" customFormat="1" ht="10.5" customHeight="1">
      <c r="A137" s="162"/>
      <c r="B137" s="162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</row>
    <row r="138" spans="1:29" s="148" customFormat="1" ht="10.5" customHeight="1">
      <c r="A138" s="162"/>
      <c r="B138" s="162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</row>
    <row r="139" spans="1:29" s="148" customFormat="1" ht="10.5" customHeight="1">
      <c r="A139" s="162"/>
      <c r="B139" s="162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</row>
    <row r="140" spans="1:29" s="148" customFormat="1" ht="10.5" customHeight="1">
      <c r="A140" s="162"/>
      <c r="B140" s="162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</row>
    <row r="141" spans="1:29" s="148" customFormat="1" ht="10.5" customHeight="1">
      <c r="A141" s="162"/>
      <c r="B141" s="162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</row>
    <row r="142" spans="1:29" s="148" customFormat="1" ht="10.5" customHeight="1">
      <c r="A142" s="162"/>
      <c r="B142" s="162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</row>
    <row r="143" spans="1:29" s="148" customFormat="1" ht="10.5" customHeight="1">
      <c r="A143" s="162"/>
      <c r="B143" s="162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</row>
    <row r="144" spans="1:29" s="148" customFormat="1" ht="10.5" customHeight="1">
      <c r="A144" s="162"/>
      <c r="B144" s="162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</row>
    <row r="145" spans="1:29" s="148" customFormat="1" ht="10.5" customHeight="1">
      <c r="A145" s="162"/>
      <c r="B145" s="162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</row>
    <row r="146" spans="1:29" s="148" customFormat="1" ht="10.5" customHeight="1">
      <c r="A146" s="162"/>
      <c r="B146" s="162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</row>
    <row r="147" spans="1:29" s="148" customFormat="1" ht="10.5" customHeight="1">
      <c r="A147" s="162"/>
      <c r="B147" s="162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</row>
    <row r="148" spans="1:29" s="148" customFormat="1" ht="10.5" customHeight="1">
      <c r="A148" s="162"/>
      <c r="B148" s="162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</row>
    <row r="149" spans="1:29" s="148" customFormat="1" ht="10.5" customHeight="1">
      <c r="A149" s="162"/>
      <c r="B149" s="162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</row>
    <row r="150" spans="1:29" s="148" customFormat="1" ht="10.5" customHeight="1">
      <c r="A150" s="162"/>
      <c r="B150" s="162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</row>
    <row r="151" spans="1:29" s="148" customFormat="1" ht="10.5" customHeight="1">
      <c r="A151" s="162"/>
      <c r="B151" s="16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</row>
    <row r="152" spans="1:29" s="148" customFormat="1" ht="10.5" customHeight="1">
      <c r="A152" s="162"/>
      <c r="B152" s="16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</row>
    <row r="153" spans="1:29" s="148" customFormat="1" ht="10.5" customHeight="1">
      <c r="A153" s="162"/>
      <c r="B153" s="162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</row>
    <row r="154" spans="1:29" s="148" customFormat="1" ht="10.5" customHeight="1">
      <c r="A154" s="162"/>
      <c r="B154" s="162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</row>
    <row r="155" spans="1:29" s="148" customFormat="1" ht="10.5" customHeight="1">
      <c r="A155" s="162"/>
      <c r="B155" s="162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</row>
    <row r="156" spans="1:29" s="148" customFormat="1" ht="10.5" customHeight="1">
      <c r="A156" s="162"/>
      <c r="B156" s="162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</row>
    <row r="157" spans="1:29" s="148" customFormat="1" ht="10.5" customHeight="1">
      <c r="A157" s="162"/>
      <c r="B157" s="162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</row>
    <row r="158" spans="1:29" s="148" customFormat="1" ht="10.5" customHeight="1">
      <c r="A158" s="162"/>
      <c r="B158" s="162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</row>
    <row r="159" spans="1:29" s="148" customFormat="1" ht="10.5" customHeight="1">
      <c r="A159" s="162"/>
      <c r="B159" s="162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</row>
    <row r="160" spans="1:29" s="148" customFormat="1" ht="10.5" customHeight="1">
      <c r="A160" s="162"/>
      <c r="B160" s="162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</row>
    <row r="161" spans="1:29" s="148" customFormat="1" ht="10.5" customHeight="1">
      <c r="A161" s="162"/>
      <c r="B161" s="162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</row>
    <row r="162" spans="1:29" s="148" customFormat="1" ht="10.5" customHeight="1">
      <c r="A162" s="162"/>
      <c r="B162" s="162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</row>
    <row r="163" spans="1:29" s="148" customFormat="1" ht="10.5" customHeight="1">
      <c r="A163" s="162"/>
      <c r="B163" s="162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</row>
    <row r="164" spans="1:29" s="152" customFormat="1" ht="10.5" customHeight="1">
      <c r="A164" s="163"/>
      <c r="B164" s="163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152" customFormat="1" ht="10.5" customHeight="1">
      <c r="A165" s="163"/>
      <c r="B165" s="163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152" customFormat="1" ht="10.5" customHeight="1">
      <c r="A166" s="163"/>
      <c r="B166" s="163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152" customFormat="1" ht="10.5" customHeight="1">
      <c r="A167" s="163"/>
      <c r="B167" s="163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152" customFormat="1" ht="10.5" customHeight="1">
      <c r="A168" s="163"/>
      <c r="B168" s="163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152" customFormat="1" ht="10.5" customHeight="1">
      <c r="A169" s="163"/>
      <c r="B169" s="163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152" customFormat="1" ht="10.5" customHeight="1">
      <c r="A170" s="163"/>
      <c r="B170" s="163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152" customFormat="1" ht="10.5" customHeight="1">
      <c r="A171" s="163"/>
      <c r="B171" s="163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152" customFormat="1" ht="10.5" customHeight="1">
      <c r="A172" s="163"/>
      <c r="B172" s="163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152" customFormat="1" ht="10.5" customHeight="1">
      <c r="A173" s="163"/>
      <c r="B173" s="163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152" customFormat="1" ht="10.5" customHeight="1">
      <c r="A174" s="163"/>
      <c r="B174" s="163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152" customFormat="1" ht="10.5" customHeight="1">
      <c r="A175" s="163"/>
      <c r="B175" s="163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152" customFormat="1" ht="10.5" customHeight="1">
      <c r="A176" s="163"/>
      <c r="B176" s="16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152" customFormat="1" ht="10.5" customHeight="1">
      <c r="A177" s="163"/>
      <c r="B177" s="163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152" customFormat="1" ht="10.5" customHeight="1">
      <c r="A178" s="163"/>
      <c r="B178" s="163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152" customFormat="1" ht="10.5" customHeight="1">
      <c r="A179" s="163"/>
      <c r="B179" s="163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152" customFormat="1" ht="10.5" customHeight="1">
      <c r="A180" s="163"/>
      <c r="B180" s="163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152" customFormat="1" ht="10.5" customHeight="1">
      <c r="A181" s="163"/>
      <c r="B181" s="163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152" customFormat="1" ht="10.5" customHeight="1">
      <c r="A182" s="163"/>
      <c r="B182" s="163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152" customFormat="1" ht="10.5" customHeight="1">
      <c r="A183" s="163"/>
      <c r="B183" s="163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152" customFormat="1" ht="10.5" customHeight="1">
      <c r="A184" s="163"/>
      <c r="B184" s="163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152" customFormat="1" ht="10.5" customHeight="1">
      <c r="A185" s="163"/>
      <c r="B185" s="163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152" customFormat="1" ht="10.5" customHeight="1">
      <c r="A186" s="163"/>
      <c r="B186" s="163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152" customFormat="1" ht="10.5" customHeight="1">
      <c r="A187" s="163"/>
      <c r="B187" s="163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152" customFormat="1" ht="10.5" customHeight="1">
      <c r="A188" s="163"/>
      <c r="B188" s="163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152" customFormat="1" ht="10.5" customHeight="1">
      <c r="A189" s="163"/>
      <c r="B189" s="163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152" customFormat="1" ht="10.5" customHeight="1">
      <c r="A190" s="163"/>
      <c r="B190" s="163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152" customFormat="1" ht="10.5" customHeight="1">
      <c r="A191" s="163"/>
      <c r="B191" s="163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152" customFormat="1" ht="10.5" customHeight="1">
      <c r="A192" s="163"/>
      <c r="B192" s="163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152" customFormat="1" ht="10.5" customHeight="1">
      <c r="A193" s="163"/>
      <c r="B193" s="163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152" customFormat="1" ht="10.5" customHeight="1">
      <c r="A194" s="163"/>
      <c r="B194" s="163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152" customFormat="1" ht="10.5" customHeight="1">
      <c r="A195" s="163"/>
      <c r="B195" s="163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152" customFormat="1" ht="10.5" customHeight="1">
      <c r="A196" s="163"/>
      <c r="B196" s="163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152" customFormat="1" ht="10.5" customHeight="1">
      <c r="A197" s="163"/>
      <c r="B197" s="163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152" customFormat="1" ht="10.5" customHeight="1">
      <c r="A198" s="163"/>
      <c r="B198" s="163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152" customFormat="1" ht="10.5" customHeight="1">
      <c r="A199" s="163"/>
      <c r="B199" s="163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152" customFormat="1" ht="10.5" customHeight="1">
      <c r="A200" s="163"/>
      <c r="B200" s="163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152" customFormat="1" ht="10.5" customHeight="1">
      <c r="A201" s="163"/>
      <c r="B201" s="163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152" customFormat="1" ht="10.5" customHeight="1">
      <c r="A202" s="163"/>
      <c r="B202" s="163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152" customFormat="1" ht="10.5" customHeight="1">
      <c r="A203" s="163"/>
      <c r="B203" s="163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152" customFormat="1" ht="10.5" customHeight="1">
      <c r="A204" s="163"/>
      <c r="B204" s="163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152" customFormat="1" ht="10.5" customHeight="1">
      <c r="A205" s="163"/>
      <c r="B205" s="163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152" customFormat="1" ht="10.5" customHeight="1">
      <c r="A206" s="163"/>
      <c r="B206" s="163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152" customFormat="1" ht="10.5" customHeight="1">
      <c r="A207" s="163"/>
      <c r="B207" s="163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mergeCells count="13">
    <mergeCell ref="A43:A44"/>
    <mergeCell ref="A1:Q1"/>
    <mergeCell ref="O43:Q43"/>
    <mergeCell ref="C3:E3"/>
    <mergeCell ref="F3:H3"/>
    <mergeCell ref="A3:A4"/>
    <mergeCell ref="L3:N3"/>
    <mergeCell ref="L43:N43"/>
    <mergeCell ref="I3:K3"/>
    <mergeCell ref="O3:Q3"/>
    <mergeCell ref="C43:E43"/>
    <mergeCell ref="F43:H43"/>
    <mergeCell ref="I43:K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10.875" style="24" customWidth="1"/>
    <col min="3" max="3" width="1.25" style="24" customWidth="1"/>
    <col min="4" max="9" width="10.375" style="15" customWidth="1"/>
    <col min="10" max="11" width="10.375" style="24" customWidth="1"/>
    <col min="12" max="16384" width="9.00390625" style="10" customWidth="1"/>
  </cols>
  <sheetData>
    <row r="1" spans="1:11" ht="17.25">
      <c r="A1" s="501" t="s">
        <v>244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ht="9" customHeight="1" thickBot="1">
      <c r="A2" s="19"/>
      <c r="B2" s="19"/>
      <c r="C2" s="19"/>
      <c r="D2" s="20"/>
      <c r="E2" s="20"/>
      <c r="F2" s="20"/>
      <c r="G2" s="20"/>
      <c r="H2" s="20"/>
      <c r="I2" s="20"/>
      <c r="J2" s="19"/>
      <c r="K2" s="19"/>
    </row>
    <row r="3" spans="1:11" s="44" customFormat="1" ht="16.5" customHeight="1">
      <c r="A3" s="498"/>
      <c r="B3" s="498" t="s">
        <v>362</v>
      </c>
      <c r="C3" s="55"/>
      <c r="D3" s="470" t="s">
        <v>683</v>
      </c>
      <c r="E3" s="471"/>
      <c r="F3" s="470" t="s">
        <v>684</v>
      </c>
      <c r="G3" s="471"/>
      <c r="H3" s="490" t="s">
        <v>577</v>
      </c>
      <c r="I3" s="492"/>
      <c r="J3" s="490" t="s">
        <v>685</v>
      </c>
      <c r="K3" s="492"/>
    </row>
    <row r="4" spans="1:11" s="44" customFormat="1" ht="16.5" customHeight="1">
      <c r="A4" s="469"/>
      <c r="B4" s="469"/>
      <c r="C4" s="134"/>
      <c r="D4" s="48" t="s">
        <v>253</v>
      </c>
      <c r="E4" s="48" t="s">
        <v>464</v>
      </c>
      <c r="F4" s="48" t="s">
        <v>253</v>
      </c>
      <c r="G4" s="49" t="s">
        <v>464</v>
      </c>
      <c r="H4" s="48" t="s">
        <v>253</v>
      </c>
      <c r="I4" s="49" t="s">
        <v>464</v>
      </c>
      <c r="J4" s="48" t="s">
        <v>253</v>
      </c>
      <c r="K4" s="49" t="s">
        <v>464</v>
      </c>
    </row>
    <row r="5" spans="1:11" ht="6" customHeight="1">
      <c r="A5" s="17"/>
      <c r="B5" s="17"/>
      <c r="C5" s="14"/>
      <c r="J5" s="15"/>
      <c r="K5" s="15"/>
    </row>
    <row r="6" spans="1:11" ht="15" customHeight="1">
      <c r="A6" s="16"/>
      <c r="B6" s="135" t="s">
        <v>20</v>
      </c>
      <c r="C6" s="14"/>
      <c r="D6" s="402">
        <v>133726</v>
      </c>
      <c r="E6" s="402">
        <v>410324</v>
      </c>
      <c r="F6" s="402">
        <v>140680</v>
      </c>
      <c r="G6" s="402">
        <v>407134</v>
      </c>
      <c r="H6" s="402">
        <v>146350</v>
      </c>
      <c r="I6" s="402">
        <v>402751</v>
      </c>
      <c r="J6" s="402">
        <v>149098</v>
      </c>
      <c r="K6" s="402">
        <v>399931</v>
      </c>
    </row>
    <row r="7" spans="1:11" ht="6" customHeight="1">
      <c r="A7" s="16"/>
      <c r="B7" s="135"/>
      <c r="C7" s="14"/>
      <c r="I7" s="15" t="s">
        <v>12</v>
      </c>
      <c r="J7" s="52"/>
      <c r="K7" s="52" t="s">
        <v>949</v>
      </c>
    </row>
    <row r="8" spans="1:11" s="44" customFormat="1" ht="15" customHeight="1">
      <c r="A8" s="68"/>
      <c r="B8" s="72" t="s">
        <v>312</v>
      </c>
      <c r="C8" s="51"/>
      <c r="D8" s="404">
        <v>2492</v>
      </c>
      <c r="E8" s="404">
        <v>7052</v>
      </c>
      <c r="F8" s="404">
        <v>2448</v>
      </c>
      <c r="G8" s="404">
        <v>6521</v>
      </c>
      <c r="H8" s="404">
        <v>2321</v>
      </c>
      <c r="I8" s="404">
        <v>5959</v>
      </c>
      <c r="J8" s="404">
        <v>2256</v>
      </c>
      <c r="K8" s="404">
        <v>5613</v>
      </c>
    </row>
    <row r="9" spans="1:11" s="44" customFormat="1" ht="15" customHeight="1">
      <c r="A9" s="68"/>
      <c r="B9" s="72" t="s">
        <v>313</v>
      </c>
      <c r="C9" s="51"/>
      <c r="D9" s="404">
        <v>2522</v>
      </c>
      <c r="E9" s="404">
        <v>7387</v>
      </c>
      <c r="F9" s="404">
        <v>2456</v>
      </c>
      <c r="G9" s="404">
        <v>6644</v>
      </c>
      <c r="H9" s="404">
        <v>2168</v>
      </c>
      <c r="I9" s="404">
        <v>5657</v>
      </c>
      <c r="J9" s="404">
        <v>2004</v>
      </c>
      <c r="K9" s="404">
        <v>4972</v>
      </c>
    </row>
    <row r="10" spans="1:11" s="44" customFormat="1" ht="15" customHeight="1">
      <c r="A10" s="68"/>
      <c r="B10" s="72" t="s">
        <v>314</v>
      </c>
      <c r="C10" s="51"/>
      <c r="D10" s="404">
        <v>2155</v>
      </c>
      <c r="E10" s="404">
        <v>5746</v>
      </c>
      <c r="F10" s="404">
        <v>1992</v>
      </c>
      <c r="G10" s="404">
        <v>5042</v>
      </c>
      <c r="H10" s="404">
        <v>1834</v>
      </c>
      <c r="I10" s="404">
        <v>4355</v>
      </c>
      <c r="J10" s="404">
        <v>1623</v>
      </c>
      <c r="K10" s="404">
        <v>3719</v>
      </c>
    </row>
    <row r="11" spans="1:11" s="44" customFormat="1" ht="15" customHeight="1">
      <c r="A11" s="68"/>
      <c r="B11" s="72" t="s">
        <v>315</v>
      </c>
      <c r="C11" s="51"/>
      <c r="D11" s="404">
        <v>2128</v>
      </c>
      <c r="E11" s="404">
        <v>6147</v>
      </c>
      <c r="F11" s="404">
        <v>2027</v>
      </c>
      <c r="G11" s="404">
        <v>5316</v>
      </c>
      <c r="H11" s="404">
        <v>1775</v>
      </c>
      <c r="I11" s="404">
        <v>4450</v>
      </c>
      <c r="J11" s="404">
        <v>1654</v>
      </c>
      <c r="K11" s="404">
        <v>3962</v>
      </c>
    </row>
    <row r="12" spans="1:11" s="44" customFormat="1" ht="15" customHeight="1">
      <c r="A12" s="68"/>
      <c r="B12" s="72" t="s">
        <v>316</v>
      </c>
      <c r="C12" s="51"/>
      <c r="D12" s="404">
        <v>3759</v>
      </c>
      <c r="E12" s="404">
        <v>9998</v>
      </c>
      <c r="F12" s="404">
        <v>3589</v>
      </c>
      <c r="G12" s="404">
        <v>9180</v>
      </c>
      <c r="H12" s="404">
        <v>3409</v>
      </c>
      <c r="I12" s="404">
        <v>8299</v>
      </c>
      <c r="J12" s="404">
        <v>3406</v>
      </c>
      <c r="K12" s="404">
        <v>7952</v>
      </c>
    </row>
    <row r="13" spans="1:11" s="44" customFormat="1" ht="15" customHeight="1">
      <c r="A13" s="68"/>
      <c r="B13" s="72" t="s">
        <v>317</v>
      </c>
      <c r="C13" s="51"/>
      <c r="D13" s="404">
        <v>3035</v>
      </c>
      <c r="E13" s="404">
        <v>8118</v>
      </c>
      <c r="F13" s="404">
        <v>2874</v>
      </c>
      <c r="G13" s="404">
        <v>7382</v>
      </c>
      <c r="H13" s="404">
        <v>2810</v>
      </c>
      <c r="I13" s="404">
        <v>6838</v>
      </c>
      <c r="J13" s="404">
        <v>2716</v>
      </c>
      <c r="K13" s="404">
        <v>6360</v>
      </c>
    </row>
    <row r="14" spans="1:11" s="44" customFormat="1" ht="15" customHeight="1">
      <c r="A14" s="68"/>
      <c r="B14" s="72" t="s">
        <v>318</v>
      </c>
      <c r="C14" s="51"/>
      <c r="D14" s="404">
        <v>3140</v>
      </c>
      <c r="E14" s="404">
        <v>9163</v>
      </c>
      <c r="F14" s="404">
        <v>3061</v>
      </c>
      <c r="G14" s="404">
        <v>8370</v>
      </c>
      <c r="H14" s="404">
        <v>3008</v>
      </c>
      <c r="I14" s="404">
        <v>7915</v>
      </c>
      <c r="J14" s="404">
        <v>2887</v>
      </c>
      <c r="K14" s="404">
        <v>7444</v>
      </c>
    </row>
    <row r="15" spans="1:11" s="44" customFormat="1" ht="15" customHeight="1">
      <c r="A15" s="68"/>
      <c r="B15" s="72" t="s">
        <v>319</v>
      </c>
      <c r="C15" s="51"/>
      <c r="D15" s="404">
        <v>3678</v>
      </c>
      <c r="E15" s="404">
        <v>9919</v>
      </c>
      <c r="F15" s="404">
        <v>3623</v>
      </c>
      <c r="G15" s="404">
        <v>9291</v>
      </c>
      <c r="H15" s="404">
        <v>3379</v>
      </c>
      <c r="I15" s="404">
        <v>8273</v>
      </c>
      <c r="J15" s="404">
        <v>3152</v>
      </c>
      <c r="K15" s="404">
        <v>7662</v>
      </c>
    </row>
    <row r="16" spans="1:11" s="44" customFormat="1" ht="15" customHeight="1">
      <c r="A16" s="68"/>
      <c r="B16" s="72" t="s">
        <v>320</v>
      </c>
      <c r="C16" s="51"/>
      <c r="D16" s="404">
        <v>2804</v>
      </c>
      <c r="E16" s="404">
        <v>8130</v>
      </c>
      <c r="F16" s="404">
        <v>2670</v>
      </c>
      <c r="G16" s="404">
        <v>7394</v>
      </c>
      <c r="H16" s="404">
        <v>2631</v>
      </c>
      <c r="I16" s="404">
        <v>6830</v>
      </c>
      <c r="J16" s="404">
        <v>2658</v>
      </c>
      <c r="K16" s="404">
        <v>6720</v>
      </c>
    </row>
    <row r="17" spans="1:11" s="44" customFormat="1" ht="15" customHeight="1">
      <c r="A17" s="68"/>
      <c r="B17" s="72" t="s">
        <v>321</v>
      </c>
      <c r="C17" s="51"/>
      <c r="D17" s="404">
        <v>4353</v>
      </c>
      <c r="E17" s="404">
        <v>12935</v>
      </c>
      <c r="F17" s="404">
        <v>4385</v>
      </c>
      <c r="G17" s="404">
        <v>12263</v>
      </c>
      <c r="H17" s="404">
        <v>4306</v>
      </c>
      <c r="I17" s="404">
        <v>11403</v>
      </c>
      <c r="J17" s="404">
        <v>4416</v>
      </c>
      <c r="K17" s="404">
        <v>11371</v>
      </c>
    </row>
    <row r="18" spans="1:11" s="44" customFormat="1" ht="15" customHeight="1">
      <c r="A18" s="68"/>
      <c r="B18" s="72" t="s">
        <v>322</v>
      </c>
      <c r="C18" s="51"/>
      <c r="D18" s="404">
        <v>1825</v>
      </c>
      <c r="E18" s="404">
        <v>6176</v>
      </c>
      <c r="F18" s="404">
        <v>2303</v>
      </c>
      <c r="G18" s="404">
        <v>7039</v>
      </c>
      <c r="H18" s="404">
        <v>2623</v>
      </c>
      <c r="I18" s="404">
        <v>7921</v>
      </c>
      <c r="J18" s="404">
        <v>2520</v>
      </c>
      <c r="K18" s="404">
        <v>7712</v>
      </c>
    </row>
    <row r="19" spans="1:11" s="44" customFormat="1" ht="15" customHeight="1">
      <c r="A19" s="68"/>
      <c r="B19" s="72" t="s">
        <v>323</v>
      </c>
      <c r="C19" s="51"/>
      <c r="D19" s="404">
        <v>2920</v>
      </c>
      <c r="E19" s="404">
        <v>8708</v>
      </c>
      <c r="F19" s="404">
        <v>2942</v>
      </c>
      <c r="G19" s="404">
        <v>8289</v>
      </c>
      <c r="H19" s="404">
        <v>2886</v>
      </c>
      <c r="I19" s="404">
        <v>7701</v>
      </c>
      <c r="J19" s="404">
        <v>2833</v>
      </c>
      <c r="K19" s="404">
        <v>7270</v>
      </c>
    </row>
    <row r="20" spans="1:11" s="44" customFormat="1" ht="15" customHeight="1">
      <c r="A20" s="68"/>
      <c r="B20" s="72" t="s">
        <v>324</v>
      </c>
      <c r="C20" s="51"/>
      <c r="D20" s="404">
        <v>4817</v>
      </c>
      <c r="E20" s="404">
        <v>14134</v>
      </c>
      <c r="F20" s="404">
        <v>5009</v>
      </c>
      <c r="G20" s="404">
        <v>13884</v>
      </c>
      <c r="H20" s="404">
        <v>5317</v>
      </c>
      <c r="I20" s="404">
        <v>14170</v>
      </c>
      <c r="J20" s="404">
        <v>5193</v>
      </c>
      <c r="K20" s="404">
        <v>13627</v>
      </c>
    </row>
    <row r="21" spans="1:11" s="44" customFormat="1" ht="15" customHeight="1">
      <c r="A21" s="68"/>
      <c r="B21" s="72" t="s">
        <v>325</v>
      </c>
      <c r="C21" s="51"/>
      <c r="D21" s="404">
        <v>3211</v>
      </c>
      <c r="E21" s="404">
        <v>10208</v>
      </c>
      <c r="F21" s="404">
        <v>3287</v>
      </c>
      <c r="G21" s="404">
        <v>10000</v>
      </c>
      <c r="H21" s="404">
        <v>3573</v>
      </c>
      <c r="I21" s="404">
        <v>10331</v>
      </c>
      <c r="J21" s="404">
        <v>3674</v>
      </c>
      <c r="K21" s="404">
        <v>10568</v>
      </c>
    </row>
    <row r="22" spans="1:11" s="44" customFormat="1" ht="15" customHeight="1">
      <c r="A22" s="68"/>
      <c r="B22" s="72" t="s">
        <v>326</v>
      </c>
      <c r="C22" s="51"/>
      <c r="D22" s="404">
        <v>2659</v>
      </c>
      <c r="E22" s="404">
        <v>8350</v>
      </c>
      <c r="F22" s="404">
        <v>3308</v>
      </c>
      <c r="G22" s="404">
        <v>9897</v>
      </c>
      <c r="H22" s="404">
        <v>3750</v>
      </c>
      <c r="I22" s="404">
        <v>10822</v>
      </c>
      <c r="J22" s="404">
        <v>3893</v>
      </c>
      <c r="K22" s="404">
        <v>10990</v>
      </c>
    </row>
    <row r="23" spans="1:11" s="44" customFormat="1" ht="15" customHeight="1">
      <c r="A23" s="68"/>
      <c r="B23" s="72" t="s">
        <v>327</v>
      </c>
      <c r="C23" s="51"/>
      <c r="D23" s="404">
        <v>4210</v>
      </c>
      <c r="E23" s="404">
        <v>11448</v>
      </c>
      <c r="F23" s="404">
        <v>4447</v>
      </c>
      <c r="G23" s="404">
        <v>11175</v>
      </c>
      <c r="H23" s="404">
        <v>4388</v>
      </c>
      <c r="I23" s="404">
        <v>10665</v>
      </c>
      <c r="J23" s="404">
        <v>4366</v>
      </c>
      <c r="K23" s="404">
        <v>10622</v>
      </c>
    </row>
    <row r="24" spans="1:11" s="44" customFormat="1" ht="15" customHeight="1">
      <c r="A24" s="68"/>
      <c r="B24" s="72" t="s">
        <v>328</v>
      </c>
      <c r="C24" s="51"/>
      <c r="D24" s="404">
        <v>3320</v>
      </c>
      <c r="E24" s="404">
        <v>9644</v>
      </c>
      <c r="F24" s="404">
        <v>3357</v>
      </c>
      <c r="G24" s="404">
        <v>9538</v>
      </c>
      <c r="H24" s="404">
        <v>3467</v>
      </c>
      <c r="I24" s="404">
        <v>9442</v>
      </c>
      <c r="J24" s="404">
        <v>3359</v>
      </c>
      <c r="K24" s="404">
        <v>8975</v>
      </c>
    </row>
    <row r="25" spans="1:11" s="44" customFormat="1" ht="15" customHeight="1">
      <c r="A25" s="68"/>
      <c r="B25" s="72" t="s">
        <v>329</v>
      </c>
      <c r="C25" s="51"/>
      <c r="D25" s="404">
        <v>4203</v>
      </c>
      <c r="E25" s="404">
        <v>11653</v>
      </c>
      <c r="F25" s="404">
        <v>4429</v>
      </c>
      <c r="G25" s="404">
        <v>11690</v>
      </c>
      <c r="H25" s="404">
        <v>4751</v>
      </c>
      <c r="I25" s="404">
        <v>12018</v>
      </c>
      <c r="J25" s="404">
        <v>5140</v>
      </c>
      <c r="K25" s="404">
        <v>12741</v>
      </c>
    </row>
    <row r="26" spans="1:11" s="44" customFormat="1" ht="15" customHeight="1">
      <c r="A26" s="68"/>
      <c r="B26" s="72" t="s">
        <v>330</v>
      </c>
      <c r="C26" s="51"/>
      <c r="D26" s="404">
        <v>3849</v>
      </c>
      <c r="E26" s="404">
        <v>11478</v>
      </c>
      <c r="F26" s="404">
        <v>4031</v>
      </c>
      <c r="G26" s="404">
        <v>11334</v>
      </c>
      <c r="H26" s="404">
        <v>4034</v>
      </c>
      <c r="I26" s="404">
        <v>10845</v>
      </c>
      <c r="J26" s="404">
        <v>4038</v>
      </c>
      <c r="K26" s="404">
        <v>10571</v>
      </c>
    </row>
    <row r="27" spans="1:11" s="44" customFormat="1" ht="15" customHeight="1">
      <c r="A27" s="68"/>
      <c r="B27" s="72" t="s">
        <v>331</v>
      </c>
      <c r="C27" s="51"/>
      <c r="D27" s="404">
        <v>3204</v>
      </c>
      <c r="E27" s="404">
        <v>9864</v>
      </c>
      <c r="F27" s="404">
        <v>2958</v>
      </c>
      <c r="G27" s="404">
        <v>8756</v>
      </c>
      <c r="H27" s="404">
        <v>2855</v>
      </c>
      <c r="I27" s="404">
        <v>7973</v>
      </c>
      <c r="J27" s="404">
        <v>2814</v>
      </c>
      <c r="K27" s="404">
        <v>7412</v>
      </c>
    </row>
    <row r="28" spans="1:11" s="44" customFormat="1" ht="15" customHeight="1">
      <c r="A28" s="68"/>
      <c r="B28" s="72" t="s">
        <v>332</v>
      </c>
      <c r="C28" s="51"/>
      <c r="D28" s="404">
        <v>3524</v>
      </c>
      <c r="E28" s="404">
        <v>10609</v>
      </c>
      <c r="F28" s="404">
        <v>3412</v>
      </c>
      <c r="G28" s="404">
        <v>9549</v>
      </c>
      <c r="H28" s="404">
        <v>3400</v>
      </c>
      <c r="I28" s="404">
        <v>9041</v>
      </c>
      <c r="J28" s="404">
        <v>3267</v>
      </c>
      <c r="K28" s="404">
        <v>8481</v>
      </c>
    </row>
    <row r="29" spans="1:11" s="44" customFormat="1" ht="15" customHeight="1">
      <c r="A29" s="68"/>
      <c r="B29" s="72" t="s">
        <v>578</v>
      </c>
      <c r="C29" s="51"/>
      <c r="D29" s="404">
        <v>2884</v>
      </c>
      <c r="E29" s="404">
        <v>8616</v>
      </c>
      <c r="F29" s="404">
        <v>3041</v>
      </c>
      <c r="G29" s="404">
        <v>8618</v>
      </c>
      <c r="H29" s="404">
        <v>3211</v>
      </c>
      <c r="I29" s="404">
        <v>8633</v>
      </c>
      <c r="J29" s="404">
        <v>3197</v>
      </c>
      <c r="K29" s="404">
        <v>8353</v>
      </c>
    </row>
    <row r="30" spans="1:11" s="44" customFormat="1" ht="15" customHeight="1">
      <c r="A30" s="68"/>
      <c r="B30" s="72" t="s">
        <v>579</v>
      </c>
      <c r="C30" s="51"/>
      <c r="D30" s="404">
        <v>1614</v>
      </c>
      <c r="E30" s="404">
        <v>5885</v>
      </c>
      <c r="F30" s="404">
        <v>1971</v>
      </c>
      <c r="G30" s="404">
        <v>6577</v>
      </c>
      <c r="H30" s="404">
        <v>2187</v>
      </c>
      <c r="I30" s="404">
        <v>6713</v>
      </c>
      <c r="J30" s="404">
        <v>2281</v>
      </c>
      <c r="K30" s="404">
        <v>6804</v>
      </c>
    </row>
    <row r="31" spans="1:11" s="44" customFormat="1" ht="15" customHeight="1">
      <c r="A31" s="68"/>
      <c r="B31" s="72" t="s">
        <v>580</v>
      </c>
      <c r="C31" s="51"/>
      <c r="D31" s="404">
        <v>3762</v>
      </c>
      <c r="E31" s="404">
        <v>12759</v>
      </c>
      <c r="F31" s="404">
        <v>4172</v>
      </c>
      <c r="G31" s="404">
        <v>13345</v>
      </c>
      <c r="H31" s="404">
        <v>4634</v>
      </c>
      <c r="I31" s="404">
        <v>13768</v>
      </c>
      <c r="J31" s="404">
        <v>4736</v>
      </c>
      <c r="K31" s="404">
        <v>13697</v>
      </c>
    </row>
    <row r="32" spans="1:11" s="44" customFormat="1" ht="15" customHeight="1">
      <c r="A32" s="68"/>
      <c r="B32" s="72" t="s">
        <v>581</v>
      </c>
      <c r="C32" s="51"/>
      <c r="D32" s="404">
        <v>2578</v>
      </c>
      <c r="E32" s="404">
        <v>7629</v>
      </c>
      <c r="F32" s="404">
        <v>2582</v>
      </c>
      <c r="G32" s="404">
        <v>7276</v>
      </c>
      <c r="H32" s="404">
        <v>2618</v>
      </c>
      <c r="I32" s="404">
        <v>7060</v>
      </c>
      <c r="J32" s="404">
        <v>2551</v>
      </c>
      <c r="K32" s="404">
        <v>6862</v>
      </c>
    </row>
    <row r="33" spans="1:11" s="44" customFormat="1" ht="15" customHeight="1">
      <c r="A33" s="68"/>
      <c r="B33" s="72" t="s">
        <v>582</v>
      </c>
      <c r="C33" s="51"/>
      <c r="D33" s="404">
        <v>2646</v>
      </c>
      <c r="E33" s="404">
        <v>7448</v>
      </c>
      <c r="F33" s="404">
        <v>3026</v>
      </c>
      <c r="G33" s="404">
        <v>7881</v>
      </c>
      <c r="H33" s="404">
        <v>3183</v>
      </c>
      <c r="I33" s="404">
        <v>7950</v>
      </c>
      <c r="J33" s="404">
        <v>3230</v>
      </c>
      <c r="K33" s="404">
        <v>7800</v>
      </c>
    </row>
    <row r="34" spans="1:11" s="44" customFormat="1" ht="15" customHeight="1">
      <c r="A34" s="68"/>
      <c r="B34" s="72" t="s">
        <v>583</v>
      </c>
      <c r="C34" s="51"/>
      <c r="D34" s="404">
        <v>1964</v>
      </c>
      <c r="E34" s="404">
        <v>6190</v>
      </c>
      <c r="F34" s="404">
        <v>2170</v>
      </c>
      <c r="G34" s="404">
        <v>6258</v>
      </c>
      <c r="H34" s="404">
        <v>2260</v>
      </c>
      <c r="I34" s="404">
        <v>6231</v>
      </c>
      <c r="J34" s="404">
        <v>2316</v>
      </c>
      <c r="K34" s="404">
        <v>6495</v>
      </c>
    </row>
    <row r="35" spans="1:11" s="44" customFormat="1" ht="15" customHeight="1">
      <c r="A35" s="68"/>
      <c r="B35" s="72" t="s">
        <v>584</v>
      </c>
      <c r="C35" s="51"/>
      <c r="D35" s="404">
        <v>844</v>
      </c>
      <c r="E35" s="404">
        <v>3122</v>
      </c>
      <c r="F35" s="404">
        <v>891</v>
      </c>
      <c r="G35" s="404">
        <v>3074</v>
      </c>
      <c r="H35" s="404">
        <v>1011</v>
      </c>
      <c r="I35" s="404">
        <v>3086</v>
      </c>
      <c r="J35" s="404">
        <v>1086</v>
      </c>
      <c r="K35" s="404">
        <v>3149</v>
      </c>
    </row>
    <row r="36" spans="1:11" s="44" customFormat="1" ht="15" customHeight="1">
      <c r="A36" s="68"/>
      <c r="B36" s="72" t="s">
        <v>585</v>
      </c>
      <c r="C36" s="51"/>
      <c r="D36" s="404">
        <v>3470</v>
      </c>
      <c r="E36" s="404">
        <v>9664</v>
      </c>
      <c r="F36" s="404">
        <v>3538</v>
      </c>
      <c r="G36" s="404">
        <v>9328</v>
      </c>
      <c r="H36" s="404">
        <v>3400</v>
      </c>
      <c r="I36" s="404">
        <v>8581</v>
      </c>
      <c r="J36" s="404">
        <v>3358</v>
      </c>
      <c r="K36" s="404">
        <v>8199</v>
      </c>
    </row>
    <row r="37" spans="1:11" s="44" customFormat="1" ht="15" customHeight="1">
      <c r="A37" s="68"/>
      <c r="B37" s="72" t="s">
        <v>586</v>
      </c>
      <c r="C37" s="51"/>
      <c r="D37" s="404">
        <v>1988</v>
      </c>
      <c r="E37" s="404">
        <v>6417</v>
      </c>
      <c r="F37" s="404">
        <v>2143</v>
      </c>
      <c r="G37" s="404">
        <v>6671</v>
      </c>
      <c r="H37" s="404">
        <v>2244</v>
      </c>
      <c r="I37" s="404">
        <v>6704</v>
      </c>
      <c r="J37" s="404">
        <v>2663</v>
      </c>
      <c r="K37" s="404">
        <v>7484</v>
      </c>
    </row>
    <row r="38" spans="1:11" s="44" customFormat="1" ht="15" customHeight="1">
      <c r="A38" s="68"/>
      <c r="B38" s="72" t="s">
        <v>587</v>
      </c>
      <c r="C38" s="51"/>
      <c r="D38" s="404">
        <v>5361</v>
      </c>
      <c r="E38" s="404">
        <v>15426</v>
      </c>
      <c r="F38" s="404">
        <v>6253</v>
      </c>
      <c r="G38" s="404">
        <v>16151</v>
      </c>
      <c r="H38" s="404">
        <v>6801</v>
      </c>
      <c r="I38" s="404">
        <v>15896</v>
      </c>
      <c r="J38" s="404">
        <v>6963</v>
      </c>
      <c r="K38" s="404">
        <v>15717</v>
      </c>
    </row>
    <row r="39" spans="1:11" s="44" customFormat="1" ht="15" customHeight="1">
      <c r="A39" s="68"/>
      <c r="B39" s="72" t="s">
        <v>588</v>
      </c>
      <c r="C39" s="51"/>
      <c r="D39" s="404">
        <v>748</v>
      </c>
      <c r="E39" s="404">
        <v>3090</v>
      </c>
      <c r="F39" s="404">
        <v>809</v>
      </c>
      <c r="G39" s="404">
        <v>3233</v>
      </c>
      <c r="H39" s="404">
        <v>827</v>
      </c>
      <c r="I39" s="404">
        <v>3270</v>
      </c>
      <c r="J39" s="404">
        <v>879</v>
      </c>
      <c r="K39" s="404">
        <v>3119</v>
      </c>
    </row>
    <row r="40" spans="1:11" s="44" customFormat="1" ht="15" customHeight="1">
      <c r="A40" s="68"/>
      <c r="B40" s="72" t="s">
        <v>589</v>
      </c>
      <c r="C40" s="51"/>
      <c r="D40" s="404">
        <v>3188</v>
      </c>
      <c r="E40" s="404">
        <v>9657</v>
      </c>
      <c r="F40" s="404">
        <v>3474</v>
      </c>
      <c r="G40" s="404">
        <v>9849</v>
      </c>
      <c r="H40" s="404">
        <v>3863</v>
      </c>
      <c r="I40" s="404">
        <v>10181</v>
      </c>
      <c r="J40" s="404">
        <v>4392</v>
      </c>
      <c r="K40" s="404">
        <v>11375</v>
      </c>
    </row>
    <row r="41" spans="1:11" s="44" customFormat="1" ht="15" customHeight="1">
      <c r="A41" s="68"/>
      <c r="B41" s="72" t="s">
        <v>590</v>
      </c>
      <c r="C41" s="51"/>
      <c r="D41" s="404">
        <v>2600</v>
      </c>
      <c r="E41" s="404">
        <v>8137</v>
      </c>
      <c r="F41" s="404">
        <v>2983</v>
      </c>
      <c r="G41" s="404">
        <v>8543</v>
      </c>
      <c r="H41" s="404">
        <v>3252</v>
      </c>
      <c r="I41" s="404">
        <v>8915</v>
      </c>
      <c r="J41" s="404">
        <v>3611</v>
      </c>
      <c r="K41" s="404">
        <v>9721</v>
      </c>
    </row>
    <row r="42" spans="1:11" s="44" customFormat="1" ht="15" customHeight="1">
      <c r="A42" s="68"/>
      <c r="B42" s="72" t="s">
        <v>591</v>
      </c>
      <c r="C42" s="51"/>
      <c r="D42" s="404">
        <v>1578</v>
      </c>
      <c r="E42" s="404">
        <v>5873</v>
      </c>
      <c r="F42" s="404">
        <v>1805</v>
      </c>
      <c r="G42" s="404">
        <v>6304</v>
      </c>
      <c r="H42" s="404">
        <v>2292</v>
      </c>
      <c r="I42" s="404">
        <v>7445</v>
      </c>
      <c r="J42" s="404">
        <v>2772</v>
      </c>
      <c r="K42" s="404">
        <v>8366</v>
      </c>
    </row>
    <row r="43" spans="1:11" s="44" customFormat="1" ht="15" customHeight="1">
      <c r="A43" s="68"/>
      <c r="B43" s="72" t="s">
        <v>592</v>
      </c>
      <c r="C43" s="51"/>
      <c r="D43" s="404">
        <v>2509</v>
      </c>
      <c r="E43" s="404">
        <v>8416</v>
      </c>
      <c r="F43" s="404">
        <v>2891</v>
      </c>
      <c r="G43" s="404">
        <v>9144</v>
      </c>
      <c r="H43" s="404">
        <v>3380</v>
      </c>
      <c r="I43" s="404">
        <v>10116</v>
      </c>
      <c r="J43" s="404">
        <v>3654</v>
      </c>
      <c r="K43" s="404">
        <v>10646</v>
      </c>
    </row>
    <row r="44" spans="1:11" s="44" customFormat="1" ht="15" customHeight="1">
      <c r="A44" s="68"/>
      <c r="B44" s="72" t="s">
        <v>593</v>
      </c>
      <c r="C44" s="51"/>
      <c r="D44" s="404">
        <v>4019</v>
      </c>
      <c r="E44" s="404">
        <v>11746</v>
      </c>
      <c r="F44" s="404">
        <v>4304</v>
      </c>
      <c r="G44" s="404">
        <v>12054</v>
      </c>
      <c r="H44" s="404">
        <v>4740</v>
      </c>
      <c r="I44" s="404">
        <v>12255</v>
      </c>
      <c r="J44" s="404">
        <v>4892</v>
      </c>
      <c r="K44" s="404">
        <v>12508</v>
      </c>
    </row>
    <row r="45" spans="1:11" s="44" customFormat="1" ht="15" customHeight="1">
      <c r="A45" s="68"/>
      <c r="B45" s="72" t="s">
        <v>594</v>
      </c>
      <c r="C45" s="51"/>
      <c r="D45" s="404">
        <v>1507</v>
      </c>
      <c r="E45" s="404">
        <v>5356</v>
      </c>
      <c r="F45" s="404">
        <v>1594</v>
      </c>
      <c r="G45" s="404">
        <v>5440</v>
      </c>
      <c r="H45" s="404">
        <v>1611</v>
      </c>
      <c r="I45" s="404">
        <v>5370</v>
      </c>
      <c r="J45" s="404">
        <v>1628</v>
      </c>
      <c r="K45" s="404">
        <v>5097</v>
      </c>
    </row>
    <row r="46" spans="1:11" s="44" customFormat="1" ht="15" customHeight="1">
      <c r="A46" s="68"/>
      <c r="B46" s="72" t="s">
        <v>595</v>
      </c>
      <c r="C46" s="51"/>
      <c r="D46" s="404">
        <v>4124</v>
      </c>
      <c r="E46" s="404">
        <v>12979</v>
      </c>
      <c r="F46" s="404">
        <v>4367</v>
      </c>
      <c r="G46" s="404">
        <v>12954</v>
      </c>
      <c r="H46" s="404">
        <v>4631</v>
      </c>
      <c r="I46" s="404">
        <v>13177</v>
      </c>
      <c r="J46" s="404">
        <v>4608</v>
      </c>
      <c r="K46" s="404">
        <v>12934</v>
      </c>
    </row>
    <row r="47" spans="1:11" s="44" customFormat="1" ht="15" customHeight="1">
      <c r="A47" s="68"/>
      <c r="B47" s="72" t="s">
        <v>596</v>
      </c>
      <c r="C47" s="51"/>
      <c r="D47" s="404">
        <v>4645</v>
      </c>
      <c r="E47" s="404">
        <v>14475</v>
      </c>
      <c r="F47" s="404">
        <v>4969</v>
      </c>
      <c r="G47" s="404">
        <v>14389</v>
      </c>
      <c r="H47" s="404">
        <v>5142</v>
      </c>
      <c r="I47" s="404">
        <v>13987</v>
      </c>
      <c r="J47" s="404">
        <v>5269</v>
      </c>
      <c r="K47" s="404">
        <v>13831</v>
      </c>
    </row>
    <row r="48" spans="1:11" s="44" customFormat="1" ht="15" customHeight="1">
      <c r="A48" s="68"/>
      <c r="B48" s="72" t="s">
        <v>597</v>
      </c>
      <c r="C48" s="51"/>
      <c r="D48" s="404">
        <v>1140</v>
      </c>
      <c r="E48" s="404">
        <v>3946</v>
      </c>
      <c r="F48" s="404">
        <v>1240</v>
      </c>
      <c r="G48" s="404">
        <v>3977</v>
      </c>
      <c r="H48" s="404">
        <v>1535</v>
      </c>
      <c r="I48" s="404">
        <v>4423</v>
      </c>
      <c r="J48" s="404">
        <v>1688</v>
      </c>
      <c r="K48" s="404">
        <v>4717</v>
      </c>
    </row>
    <row r="49" spans="1:11" s="44" customFormat="1" ht="15" customHeight="1">
      <c r="A49" s="68"/>
      <c r="B49" s="72" t="s">
        <v>598</v>
      </c>
      <c r="C49" s="51"/>
      <c r="D49" s="404">
        <v>2249</v>
      </c>
      <c r="E49" s="404">
        <v>8303</v>
      </c>
      <c r="F49" s="404">
        <v>2395</v>
      </c>
      <c r="G49" s="404">
        <v>8441</v>
      </c>
      <c r="H49" s="404">
        <v>2519</v>
      </c>
      <c r="I49" s="404">
        <v>8364</v>
      </c>
      <c r="J49" s="404">
        <v>2651</v>
      </c>
      <c r="K49" s="404">
        <v>8522</v>
      </c>
    </row>
    <row r="50" spans="1:11" s="44" customFormat="1" ht="15" customHeight="1">
      <c r="A50" s="68"/>
      <c r="B50" s="72" t="s">
        <v>599</v>
      </c>
      <c r="C50" s="51"/>
      <c r="D50" s="404">
        <v>2438</v>
      </c>
      <c r="E50" s="404">
        <v>8662</v>
      </c>
      <c r="F50" s="404">
        <v>2538</v>
      </c>
      <c r="G50" s="404">
        <v>8596</v>
      </c>
      <c r="H50" s="404">
        <v>2546</v>
      </c>
      <c r="I50" s="404">
        <v>8121</v>
      </c>
      <c r="J50" s="404">
        <v>2606</v>
      </c>
      <c r="K50" s="404">
        <v>7713</v>
      </c>
    </row>
    <row r="51" spans="1:11" s="44" customFormat="1" ht="15" customHeight="1">
      <c r="A51" s="68"/>
      <c r="B51" s="72" t="s">
        <v>600</v>
      </c>
      <c r="C51" s="51"/>
      <c r="D51" s="404">
        <v>2454</v>
      </c>
      <c r="E51" s="404">
        <v>8306</v>
      </c>
      <c r="F51" s="404">
        <v>2449</v>
      </c>
      <c r="G51" s="404">
        <v>7782</v>
      </c>
      <c r="H51" s="404">
        <v>2514</v>
      </c>
      <c r="I51" s="404">
        <v>7470</v>
      </c>
      <c r="J51" s="404">
        <v>2570</v>
      </c>
      <c r="K51" s="404">
        <v>7376</v>
      </c>
    </row>
    <row r="52" spans="1:11" s="44" customFormat="1" ht="15" customHeight="1">
      <c r="A52" s="68"/>
      <c r="B52" s="72" t="s">
        <v>601</v>
      </c>
      <c r="C52" s="51"/>
      <c r="D52" s="404">
        <v>1064</v>
      </c>
      <c r="E52" s="404">
        <v>3265</v>
      </c>
      <c r="F52" s="404">
        <v>1099</v>
      </c>
      <c r="G52" s="404">
        <v>3110</v>
      </c>
      <c r="H52" s="404">
        <v>1291</v>
      </c>
      <c r="I52" s="404">
        <v>3440</v>
      </c>
      <c r="J52" s="404">
        <v>1374</v>
      </c>
      <c r="K52" s="404">
        <v>3501</v>
      </c>
    </row>
    <row r="53" spans="1:11" s="44" customFormat="1" ht="15" customHeight="1">
      <c r="A53" s="68"/>
      <c r="B53" s="72" t="s">
        <v>602</v>
      </c>
      <c r="C53" s="51"/>
      <c r="D53" s="404">
        <v>1079</v>
      </c>
      <c r="E53" s="404">
        <v>4314</v>
      </c>
      <c r="F53" s="404">
        <v>1491</v>
      </c>
      <c r="G53" s="404">
        <v>5165</v>
      </c>
      <c r="H53" s="404">
        <v>1727</v>
      </c>
      <c r="I53" s="404">
        <v>5707</v>
      </c>
      <c r="J53" s="404">
        <v>1842</v>
      </c>
      <c r="K53" s="404">
        <v>6000</v>
      </c>
    </row>
    <row r="54" spans="1:11" s="44" customFormat="1" ht="15" customHeight="1">
      <c r="A54" s="68"/>
      <c r="B54" s="72" t="s">
        <v>603</v>
      </c>
      <c r="C54" s="51"/>
      <c r="D54" s="404">
        <v>2210</v>
      </c>
      <c r="E54" s="404">
        <v>7949</v>
      </c>
      <c r="F54" s="404">
        <v>2569</v>
      </c>
      <c r="G54" s="404">
        <v>8506</v>
      </c>
      <c r="H54" s="404">
        <v>2897</v>
      </c>
      <c r="I54" s="404">
        <v>9086</v>
      </c>
      <c r="J54" s="404">
        <v>3074</v>
      </c>
      <c r="K54" s="404">
        <v>9198</v>
      </c>
    </row>
    <row r="55" spans="1:11" s="44" customFormat="1" ht="15" customHeight="1">
      <c r="A55" s="68"/>
      <c r="B55" s="72" t="s">
        <v>604</v>
      </c>
      <c r="C55" s="51"/>
      <c r="D55" s="404">
        <v>710</v>
      </c>
      <c r="E55" s="404">
        <v>3057</v>
      </c>
      <c r="F55" s="404">
        <v>756</v>
      </c>
      <c r="G55" s="404">
        <v>3115</v>
      </c>
      <c r="H55" s="404">
        <v>783</v>
      </c>
      <c r="I55" s="404">
        <v>3050</v>
      </c>
      <c r="J55" s="404">
        <v>800</v>
      </c>
      <c r="K55" s="404">
        <v>2954</v>
      </c>
    </row>
    <row r="56" spans="1:11" s="44" customFormat="1" ht="15" customHeight="1">
      <c r="A56" s="68"/>
      <c r="B56" s="72" t="s">
        <v>605</v>
      </c>
      <c r="C56" s="51"/>
      <c r="D56" s="404">
        <v>545</v>
      </c>
      <c r="E56" s="404">
        <v>2770</v>
      </c>
      <c r="F56" s="404">
        <v>552</v>
      </c>
      <c r="G56" s="404">
        <v>2799</v>
      </c>
      <c r="H56" s="404">
        <v>566</v>
      </c>
      <c r="I56" s="404">
        <v>2844</v>
      </c>
      <c r="J56" s="404">
        <v>538</v>
      </c>
      <c r="K56" s="404">
        <v>3049</v>
      </c>
    </row>
    <row r="57" spans="1:11" s="44" customFormat="1" ht="5.25" customHeight="1" thickBot="1">
      <c r="A57" s="61"/>
      <c r="B57" s="61"/>
      <c r="C57" s="59"/>
      <c r="D57" s="60"/>
      <c r="E57" s="60"/>
      <c r="F57" s="60"/>
      <c r="G57" s="60"/>
      <c r="H57" s="60"/>
      <c r="I57" s="60"/>
      <c r="J57" s="133" t="s">
        <v>463</v>
      </c>
      <c r="K57" s="60"/>
    </row>
    <row r="58" spans="1:11" s="44" customFormat="1" ht="15" customHeight="1">
      <c r="A58" s="54" t="s">
        <v>1192</v>
      </c>
      <c r="B58" s="68"/>
      <c r="C58" s="54"/>
      <c r="D58" s="52"/>
      <c r="E58" s="52"/>
      <c r="F58" s="52"/>
      <c r="G58" s="52"/>
      <c r="H58" s="52"/>
      <c r="I58" s="52"/>
      <c r="J58" s="54"/>
      <c r="K58" s="54"/>
    </row>
    <row r="59" spans="1:11" s="44" customFormat="1" ht="15" customHeight="1">
      <c r="A59" s="54" t="s">
        <v>1193</v>
      </c>
      <c r="B59" s="68"/>
      <c r="C59" s="54"/>
      <c r="D59" s="52"/>
      <c r="E59" s="52"/>
      <c r="F59" s="52"/>
      <c r="G59" s="52"/>
      <c r="H59" s="52"/>
      <c r="I59" s="52"/>
      <c r="J59" s="54"/>
      <c r="K59" s="54"/>
    </row>
    <row r="60" spans="1:11" s="44" customFormat="1" ht="13.5">
      <c r="A60" s="54"/>
      <c r="B60" s="54"/>
      <c r="C60" s="54"/>
      <c r="D60" s="52"/>
      <c r="E60" s="52"/>
      <c r="F60" s="52"/>
      <c r="G60" s="52"/>
      <c r="H60" s="52"/>
      <c r="I60" s="52"/>
      <c r="J60" s="54"/>
      <c r="K60" s="54"/>
    </row>
    <row r="61" spans="1:11" s="44" customFormat="1" ht="13.5">
      <c r="A61" s="54"/>
      <c r="B61" s="54"/>
      <c r="C61" s="54"/>
      <c r="D61" s="52"/>
      <c r="E61" s="52"/>
      <c r="F61" s="52"/>
      <c r="G61" s="52"/>
      <c r="H61" s="52"/>
      <c r="I61" s="52"/>
      <c r="J61" s="54"/>
      <c r="K61" s="54"/>
    </row>
    <row r="62" spans="1:11" s="44" customFormat="1" ht="13.5">
      <c r="A62" s="54"/>
      <c r="B62" s="54"/>
      <c r="C62" s="54"/>
      <c r="D62" s="52"/>
      <c r="E62" s="52"/>
      <c r="F62" s="52"/>
      <c r="G62" s="52"/>
      <c r="H62" s="52"/>
      <c r="I62" s="52"/>
      <c r="J62" s="54"/>
      <c r="K62" s="54"/>
    </row>
    <row r="63" spans="1:11" s="44" customFormat="1" ht="13.5">
      <c r="A63" s="54"/>
      <c r="B63" s="54"/>
      <c r="C63" s="54"/>
      <c r="D63" s="52"/>
      <c r="E63" s="52"/>
      <c r="F63" s="52"/>
      <c r="G63" s="52"/>
      <c r="H63" s="52"/>
      <c r="I63" s="52"/>
      <c r="J63" s="54"/>
      <c r="K63" s="54"/>
    </row>
    <row r="64" spans="1:11" s="44" customFormat="1" ht="13.5">
      <c r="A64" s="54"/>
      <c r="B64" s="54"/>
      <c r="C64" s="54"/>
      <c r="D64" s="52"/>
      <c r="E64" s="52"/>
      <c r="F64" s="52"/>
      <c r="G64" s="52"/>
      <c r="H64" s="52"/>
      <c r="I64" s="52"/>
      <c r="J64" s="54"/>
      <c r="K64" s="54"/>
    </row>
    <row r="65" spans="1:11" s="44" customFormat="1" ht="13.5">
      <c r="A65" s="54"/>
      <c r="B65" s="54"/>
      <c r="C65" s="54"/>
      <c r="D65" s="52"/>
      <c r="E65" s="52"/>
      <c r="F65" s="52"/>
      <c r="G65" s="52"/>
      <c r="H65" s="52"/>
      <c r="I65" s="52"/>
      <c r="J65" s="54"/>
      <c r="K65" s="54"/>
    </row>
    <row r="66" spans="1:11" s="44" customFormat="1" ht="13.5">
      <c r="A66" s="54"/>
      <c r="B66" s="54"/>
      <c r="C66" s="54"/>
      <c r="D66" s="52"/>
      <c r="E66" s="52"/>
      <c r="F66" s="52"/>
      <c r="G66" s="52"/>
      <c r="H66" s="52"/>
      <c r="I66" s="52"/>
      <c r="J66" s="54"/>
      <c r="K66" s="54"/>
    </row>
    <row r="67" spans="1:11" s="44" customFormat="1" ht="13.5">
      <c r="A67" s="54"/>
      <c r="B67" s="54"/>
      <c r="C67" s="54"/>
      <c r="D67" s="52"/>
      <c r="E67" s="52"/>
      <c r="F67" s="52"/>
      <c r="G67" s="52"/>
      <c r="H67" s="52"/>
      <c r="I67" s="52"/>
      <c r="J67" s="54"/>
      <c r="K67" s="54"/>
    </row>
    <row r="68" spans="1:11" s="44" customFormat="1" ht="13.5">
      <c r="A68" s="54"/>
      <c r="B68" s="54"/>
      <c r="C68" s="54"/>
      <c r="D68" s="52"/>
      <c r="E68" s="52"/>
      <c r="F68" s="52"/>
      <c r="G68" s="52"/>
      <c r="H68" s="52"/>
      <c r="I68" s="52"/>
      <c r="J68" s="54"/>
      <c r="K68" s="54"/>
    </row>
    <row r="69" spans="1:11" s="44" customFormat="1" ht="13.5">
      <c r="A69" s="54"/>
      <c r="B69" s="54"/>
      <c r="C69" s="54"/>
      <c r="D69" s="52"/>
      <c r="E69" s="52"/>
      <c r="F69" s="52"/>
      <c r="G69" s="52"/>
      <c r="H69" s="52"/>
      <c r="I69" s="52"/>
      <c r="J69" s="54"/>
      <c r="K69" s="54"/>
    </row>
    <row r="70" spans="1:11" s="44" customFormat="1" ht="13.5">
      <c r="A70" s="54"/>
      <c r="B70" s="54"/>
      <c r="C70" s="54"/>
      <c r="D70" s="52"/>
      <c r="E70" s="52"/>
      <c r="F70" s="52"/>
      <c r="G70" s="52"/>
      <c r="H70" s="52"/>
      <c r="I70" s="52"/>
      <c r="J70" s="54"/>
      <c r="K70" s="54"/>
    </row>
    <row r="71" spans="1:11" s="44" customFormat="1" ht="13.5">
      <c r="A71" s="54"/>
      <c r="B71" s="54"/>
      <c r="C71" s="54"/>
      <c r="D71" s="52"/>
      <c r="E71" s="52"/>
      <c r="F71" s="52"/>
      <c r="G71" s="52"/>
      <c r="H71" s="52"/>
      <c r="I71" s="52"/>
      <c r="J71" s="54"/>
      <c r="K71" s="54"/>
    </row>
    <row r="72" spans="1:11" s="44" customFormat="1" ht="13.5">
      <c r="A72" s="54"/>
      <c r="B72" s="54"/>
      <c r="C72" s="54"/>
      <c r="D72" s="52"/>
      <c r="E72" s="52"/>
      <c r="F72" s="52"/>
      <c r="G72" s="52"/>
      <c r="H72" s="52"/>
      <c r="I72" s="52"/>
      <c r="J72" s="54"/>
      <c r="K72" s="54"/>
    </row>
    <row r="73" spans="1:11" s="44" customFormat="1" ht="13.5">
      <c r="A73" s="54"/>
      <c r="B73" s="54"/>
      <c r="C73" s="54"/>
      <c r="D73" s="52"/>
      <c r="E73" s="52"/>
      <c r="F73" s="52"/>
      <c r="G73" s="52"/>
      <c r="H73" s="52"/>
      <c r="I73" s="52"/>
      <c r="J73" s="54"/>
      <c r="K73" s="54"/>
    </row>
    <row r="74" spans="1:11" s="44" customFormat="1" ht="13.5">
      <c r="A74" s="54"/>
      <c r="B74" s="54"/>
      <c r="C74" s="54"/>
      <c r="D74" s="52"/>
      <c r="E74" s="52"/>
      <c r="F74" s="52"/>
      <c r="G74" s="52"/>
      <c r="H74" s="52"/>
      <c r="I74" s="52"/>
      <c r="J74" s="54"/>
      <c r="K74" s="54"/>
    </row>
    <row r="75" spans="1:11" s="44" customFormat="1" ht="13.5">
      <c r="A75" s="54"/>
      <c r="B75" s="54"/>
      <c r="C75" s="54"/>
      <c r="D75" s="52"/>
      <c r="E75" s="52"/>
      <c r="F75" s="52"/>
      <c r="G75" s="52"/>
      <c r="H75" s="52"/>
      <c r="I75" s="52"/>
      <c r="J75" s="54"/>
      <c r="K75" s="54"/>
    </row>
    <row r="76" spans="1:11" s="44" customFormat="1" ht="13.5">
      <c r="A76" s="54"/>
      <c r="B76" s="54"/>
      <c r="C76" s="54"/>
      <c r="D76" s="52"/>
      <c r="E76" s="52"/>
      <c r="F76" s="52"/>
      <c r="G76" s="52"/>
      <c r="H76" s="52"/>
      <c r="I76" s="52"/>
      <c r="J76" s="54"/>
      <c r="K76" s="54"/>
    </row>
    <row r="77" spans="1:11" s="44" customFormat="1" ht="13.5">
      <c r="A77" s="54"/>
      <c r="B77" s="54"/>
      <c r="C77" s="54"/>
      <c r="D77" s="52"/>
      <c r="E77" s="52"/>
      <c r="F77" s="52"/>
      <c r="G77" s="52"/>
      <c r="H77" s="52"/>
      <c r="I77" s="52"/>
      <c r="J77" s="54"/>
      <c r="K77" s="54"/>
    </row>
    <row r="78" spans="1:11" s="44" customFormat="1" ht="13.5">
      <c r="A78" s="54"/>
      <c r="B78" s="54"/>
      <c r="C78" s="54"/>
      <c r="D78" s="52"/>
      <c r="E78" s="52"/>
      <c r="F78" s="52"/>
      <c r="G78" s="52"/>
      <c r="H78" s="52"/>
      <c r="I78" s="52"/>
      <c r="J78" s="54"/>
      <c r="K78" s="54"/>
    </row>
    <row r="79" spans="1:11" s="44" customFormat="1" ht="13.5">
      <c r="A79" s="54"/>
      <c r="B79" s="54"/>
      <c r="C79" s="54"/>
      <c r="D79" s="52"/>
      <c r="E79" s="52"/>
      <c r="F79" s="52"/>
      <c r="G79" s="52"/>
      <c r="H79" s="52"/>
      <c r="I79" s="52"/>
      <c r="J79" s="54"/>
      <c r="K79" s="54"/>
    </row>
    <row r="80" spans="1:11" s="44" customFormat="1" ht="13.5">
      <c r="A80" s="54"/>
      <c r="B80" s="54"/>
      <c r="C80" s="54"/>
      <c r="D80" s="52"/>
      <c r="E80" s="52"/>
      <c r="F80" s="52"/>
      <c r="G80" s="52"/>
      <c r="H80" s="52"/>
      <c r="I80" s="52"/>
      <c r="J80" s="54"/>
      <c r="K80" s="54"/>
    </row>
    <row r="81" spans="1:11" s="44" customFormat="1" ht="13.5">
      <c r="A81" s="54"/>
      <c r="B81" s="54"/>
      <c r="C81" s="54"/>
      <c r="D81" s="52"/>
      <c r="E81" s="52"/>
      <c r="F81" s="52"/>
      <c r="G81" s="52"/>
      <c r="H81" s="52"/>
      <c r="I81" s="52"/>
      <c r="J81" s="54"/>
      <c r="K81" s="54"/>
    </row>
    <row r="82" spans="1:11" s="44" customFormat="1" ht="13.5">
      <c r="A82" s="54"/>
      <c r="B82" s="54"/>
      <c r="C82" s="54"/>
      <c r="D82" s="52"/>
      <c r="E82" s="52"/>
      <c r="F82" s="52"/>
      <c r="G82" s="52"/>
      <c r="H82" s="52"/>
      <c r="I82" s="52"/>
      <c r="J82" s="54"/>
      <c r="K82" s="54"/>
    </row>
    <row r="83" spans="1:11" s="44" customFormat="1" ht="13.5">
      <c r="A83" s="54"/>
      <c r="B83" s="54"/>
      <c r="C83" s="54"/>
      <c r="D83" s="52"/>
      <c r="E83" s="52"/>
      <c r="F83" s="52"/>
      <c r="G83" s="52"/>
      <c r="H83" s="52"/>
      <c r="I83" s="52"/>
      <c r="J83" s="54"/>
      <c r="K83" s="54"/>
    </row>
    <row r="84" spans="1:11" s="44" customFormat="1" ht="13.5">
      <c r="A84" s="54"/>
      <c r="B84" s="54"/>
      <c r="C84" s="54"/>
      <c r="D84" s="52"/>
      <c r="E84" s="52"/>
      <c r="F84" s="52"/>
      <c r="G84" s="52"/>
      <c r="H84" s="52"/>
      <c r="I84" s="52"/>
      <c r="J84" s="54"/>
      <c r="K84" s="54"/>
    </row>
    <row r="85" spans="1:11" s="44" customFormat="1" ht="13.5">
      <c r="A85" s="54"/>
      <c r="B85" s="54"/>
      <c r="C85" s="54"/>
      <c r="D85" s="52"/>
      <c r="E85" s="52"/>
      <c r="F85" s="52"/>
      <c r="G85" s="52"/>
      <c r="H85" s="52"/>
      <c r="I85" s="52"/>
      <c r="J85" s="54"/>
      <c r="K85" s="54"/>
    </row>
    <row r="86" spans="1:11" s="44" customFormat="1" ht="13.5">
      <c r="A86" s="54"/>
      <c r="B86" s="54"/>
      <c r="C86" s="54"/>
      <c r="D86" s="52"/>
      <c r="E86" s="52"/>
      <c r="F86" s="52"/>
      <c r="G86" s="52"/>
      <c r="H86" s="52"/>
      <c r="I86" s="52"/>
      <c r="J86" s="54"/>
      <c r="K86" s="54"/>
    </row>
    <row r="87" spans="1:11" s="44" customFormat="1" ht="13.5">
      <c r="A87" s="54"/>
      <c r="B87" s="54"/>
      <c r="C87" s="54"/>
      <c r="D87" s="52"/>
      <c r="E87" s="52"/>
      <c r="F87" s="52"/>
      <c r="G87" s="52"/>
      <c r="H87" s="52"/>
      <c r="I87" s="52"/>
      <c r="J87" s="54"/>
      <c r="K87" s="54"/>
    </row>
    <row r="88" spans="1:11" s="44" customFormat="1" ht="13.5">
      <c r="A88" s="54"/>
      <c r="B88" s="54"/>
      <c r="C88" s="54"/>
      <c r="D88" s="52"/>
      <c r="E88" s="52"/>
      <c r="F88" s="52"/>
      <c r="G88" s="52"/>
      <c r="H88" s="52"/>
      <c r="I88" s="52"/>
      <c r="J88" s="54"/>
      <c r="K88" s="54"/>
    </row>
    <row r="89" spans="1:11" s="44" customFormat="1" ht="13.5">
      <c r="A89" s="54"/>
      <c r="B89" s="54"/>
      <c r="C89" s="54"/>
      <c r="D89" s="52"/>
      <c r="E89" s="52"/>
      <c r="F89" s="52"/>
      <c r="G89" s="52"/>
      <c r="H89" s="52"/>
      <c r="I89" s="52"/>
      <c r="J89" s="54"/>
      <c r="K89" s="54"/>
    </row>
    <row r="90" spans="1:11" s="44" customFormat="1" ht="13.5">
      <c r="A90" s="54"/>
      <c r="B90" s="54"/>
      <c r="C90" s="54"/>
      <c r="D90" s="52"/>
      <c r="E90" s="52"/>
      <c r="F90" s="52"/>
      <c r="G90" s="52"/>
      <c r="H90" s="52"/>
      <c r="I90" s="52"/>
      <c r="J90" s="54"/>
      <c r="K90" s="54"/>
    </row>
    <row r="91" spans="1:11" s="44" customFormat="1" ht="13.5">
      <c r="A91" s="54"/>
      <c r="B91" s="54"/>
      <c r="C91" s="54"/>
      <c r="D91" s="52"/>
      <c r="E91" s="52"/>
      <c r="F91" s="52"/>
      <c r="G91" s="52"/>
      <c r="H91" s="52"/>
      <c r="I91" s="52"/>
      <c r="J91" s="54"/>
      <c r="K91" s="54"/>
    </row>
    <row r="92" spans="1:11" s="44" customFormat="1" ht="13.5">
      <c r="A92" s="54"/>
      <c r="B92" s="54"/>
      <c r="C92" s="54"/>
      <c r="D92" s="52"/>
      <c r="E92" s="52"/>
      <c r="F92" s="52"/>
      <c r="G92" s="52"/>
      <c r="H92" s="52"/>
      <c r="I92" s="52"/>
      <c r="J92" s="54"/>
      <c r="K92" s="54"/>
    </row>
    <row r="93" spans="1:11" s="44" customFormat="1" ht="13.5">
      <c r="A93" s="54"/>
      <c r="B93" s="54"/>
      <c r="C93" s="54"/>
      <c r="D93" s="52"/>
      <c r="E93" s="52"/>
      <c r="F93" s="52"/>
      <c r="G93" s="52"/>
      <c r="H93" s="52"/>
      <c r="I93" s="52"/>
      <c r="J93" s="54"/>
      <c r="K93" s="54"/>
    </row>
    <row r="94" spans="1:11" s="44" customFormat="1" ht="13.5">
      <c r="A94" s="54"/>
      <c r="B94" s="54"/>
      <c r="C94" s="54"/>
      <c r="D94" s="52"/>
      <c r="E94" s="52"/>
      <c r="F94" s="52"/>
      <c r="G94" s="52"/>
      <c r="H94" s="52"/>
      <c r="I94" s="52"/>
      <c r="J94" s="54"/>
      <c r="K94" s="54"/>
    </row>
    <row r="95" spans="1:11" s="44" customFormat="1" ht="13.5">
      <c r="A95" s="54"/>
      <c r="B95" s="54"/>
      <c r="C95" s="54"/>
      <c r="D95" s="52"/>
      <c r="E95" s="52"/>
      <c r="F95" s="52"/>
      <c r="G95" s="52"/>
      <c r="H95" s="52"/>
      <c r="I95" s="52"/>
      <c r="J95" s="54"/>
      <c r="K95" s="54"/>
    </row>
    <row r="96" spans="1:11" s="44" customFormat="1" ht="13.5">
      <c r="A96" s="54"/>
      <c r="B96" s="54"/>
      <c r="C96" s="54"/>
      <c r="D96" s="52"/>
      <c r="E96" s="52"/>
      <c r="F96" s="52"/>
      <c r="G96" s="52"/>
      <c r="H96" s="52"/>
      <c r="I96" s="52"/>
      <c r="J96" s="54"/>
      <c r="K96" s="54"/>
    </row>
    <row r="97" spans="1:11" s="44" customFormat="1" ht="13.5">
      <c r="A97" s="54"/>
      <c r="B97" s="54"/>
      <c r="C97" s="54"/>
      <c r="D97" s="52"/>
      <c r="E97" s="52"/>
      <c r="F97" s="52"/>
      <c r="G97" s="52"/>
      <c r="H97" s="52"/>
      <c r="I97" s="52"/>
      <c r="J97" s="54"/>
      <c r="K97" s="54"/>
    </row>
    <row r="98" spans="1:11" s="44" customFormat="1" ht="13.5">
      <c r="A98" s="54"/>
      <c r="B98" s="54"/>
      <c r="C98" s="54"/>
      <c r="D98" s="52"/>
      <c r="E98" s="52"/>
      <c r="F98" s="52"/>
      <c r="G98" s="52"/>
      <c r="H98" s="52"/>
      <c r="I98" s="52"/>
      <c r="J98" s="54"/>
      <c r="K98" s="54"/>
    </row>
    <row r="99" spans="1:11" s="44" customFormat="1" ht="13.5">
      <c r="A99" s="54"/>
      <c r="B99" s="54"/>
      <c r="C99" s="54"/>
      <c r="D99" s="52"/>
      <c r="E99" s="52"/>
      <c r="F99" s="52"/>
      <c r="G99" s="52"/>
      <c r="H99" s="52"/>
      <c r="I99" s="52"/>
      <c r="J99" s="54"/>
      <c r="K99" s="54"/>
    </row>
    <row r="100" spans="1:11" s="44" customFormat="1" ht="13.5">
      <c r="A100" s="54"/>
      <c r="B100" s="54"/>
      <c r="C100" s="54"/>
      <c r="D100" s="52"/>
      <c r="E100" s="52"/>
      <c r="F100" s="52"/>
      <c r="G100" s="52"/>
      <c r="H100" s="52"/>
      <c r="I100" s="52"/>
      <c r="J100" s="54"/>
      <c r="K100" s="54"/>
    </row>
    <row r="101" spans="1:11" s="44" customFormat="1" ht="13.5">
      <c r="A101" s="54"/>
      <c r="B101" s="54"/>
      <c r="C101" s="54"/>
      <c r="D101" s="52"/>
      <c r="E101" s="52"/>
      <c r="F101" s="52"/>
      <c r="G101" s="52"/>
      <c r="H101" s="52"/>
      <c r="I101" s="52"/>
      <c r="J101" s="54"/>
      <c r="K101" s="54"/>
    </row>
    <row r="102" spans="1:11" s="44" customFormat="1" ht="13.5">
      <c r="A102" s="54"/>
      <c r="B102" s="54"/>
      <c r="C102" s="54"/>
      <c r="D102" s="52"/>
      <c r="E102" s="52"/>
      <c r="F102" s="52"/>
      <c r="G102" s="52"/>
      <c r="H102" s="52"/>
      <c r="I102" s="52"/>
      <c r="J102" s="54"/>
      <c r="K102" s="54"/>
    </row>
    <row r="103" spans="1:11" s="44" customFormat="1" ht="13.5">
      <c r="A103" s="54"/>
      <c r="B103" s="54"/>
      <c r="C103" s="54"/>
      <c r="D103" s="52"/>
      <c r="E103" s="52"/>
      <c r="F103" s="52"/>
      <c r="G103" s="52"/>
      <c r="H103" s="52"/>
      <c r="I103" s="52"/>
      <c r="J103" s="54"/>
      <c r="K103" s="54"/>
    </row>
    <row r="104" spans="1:11" s="44" customFormat="1" ht="13.5">
      <c r="A104" s="54"/>
      <c r="B104" s="54"/>
      <c r="C104" s="54"/>
      <c r="D104" s="52"/>
      <c r="E104" s="52"/>
      <c r="F104" s="52"/>
      <c r="G104" s="52"/>
      <c r="H104" s="52"/>
      <c r="I104" s="52"/>
      <c r="J104" s="54"/>
      <c r="K104" s="54"/>
    </row>
    <row r="105" spans="1:11" s="44" customFormat="1" ht="13.5">
      <c r="A105" s="54"/>
      <c r="B105" s="54"/>
      <c r="C105" s="54"/>
      <c r="D105" s="52"/>
      <c r="E105" s="52"/>
      <c r="F105" s="52"/>
      <c r="G105" s="52"/>
      <c r="H105" s="52"/>
      <c r="I105" s="52"/>
      <c r="J105" s="54"/>
      <c r="K105" s="54"/>
    </row>
    <row r="106" spans="1:11" s="44" customFormat="1" ht="13.5">
      <c r="A106" s="54"/>
      <c r="B106" s="54"/>
      <c r="C106" s="54"/>
      <c r="D106" s="52"/>
      <c r="E106" s="52"/>
      <c r="F106" s="52"/>
      <c r="G106" s="52"/>
      <c r="H106" s="52"/>
      <c r="I106" s="52"/>
      <c r="J106" s="54"/>
      <c r="K106" s="54"/>
    </row>
    <row r="107" spans="1:11" s="44" customFormat="1" ht="13.5">
      <c r="A107" s="54"/>
      <c r="B107" s="54"/>
      <c r="C107" s="54"/>
      <c r="D107" s="52"/>
      <c r="E107" s="52"/>
      <c r="F107" s="52"/>
      <c r="G107" s="52"/>
      <c r="H107" s="52"/>
      <c r="I107" s="52"/>
      <c r="J107" s="54"/>
      <c r="K107" s="54"/>
    </row>
    <row r="108" spans="1:11" s="44" customFormat="1" ht="13.5">
      <c r="A108" s="54"/>
      <c r="B108" s="54"/>
      <c r="C108" s="54"/>
      <c r="D108" s="52"/>
      <c r="E108" s="52"/>
      <c r="F108" s="52"/>
      <c r="G108" s="52"/>
      <c r="H108" s="52"/>
      <c r="I108" s="52"/>
      <c r="J108" s="54"/>
      <c r="K108" s="54"/>
    </row>
    <row r="109" spans="1:11" s="44" customFormat="1" ht="13.5">
      <c r="A109" s="54"/>
      <c r="B109" s="54"/>
      <c r="C109" s="54"/>
      <c r="D109" s="52"/>
      <c r="E109" s="52"/>
      <c r="F109" s="52"/>
      <c r="G109" s="52"/>
      <c r="H109" s="52"/>
      <c r="I109" s="52"/>
      <c r="J109" s="54"/>
      <c r="K109" s="54"/>
    </row>
    <row r="110" spans="1:11" s="44" customFormat="1" ht="13.5">
      <c r="A110" s="54"/>
      <c r="B110" s="54"/>
      <c r="C110" s="54"/>
      <c r="D110" s="52"/>
      <c r="E110" s="52"/>
      <c r="F110" s="52"/>
      <c r="G110" s="52"/>
      <c r="H110" s="52"/>
      <c r="I110" s="52"/>
      <c r="J110" s="54"/>
      <c r="K110" s="54"/>
    </row>
    <row r="111" spans="1:11" s="44" customFormat="1" ht="13.5">
      <c r="A111" s="54"/>
      <c r="B111" s="54"/>
      <c r="C111" s="54"/>
      <c r="D111" s="52"/>
      <c r="E111" s="52"/>
      <c r="F111" s="52"/>
      <c r="G111" s="52"/>
      <c r="H111" s="52"/>
      <c r="I111" s="52"/>
      <c r="J111" s="54"/>
      <c r="K111" s="54"/>
    </row>
    <row r="112" spans="1:11" s="44" customFormat="1" ht="13.5">
      <c r="A112" s="54"/>
      <c r="B112" s="54"/>
      <c r="C112" s="54"/>
      <c r="D112" s="52"/>
      <c r="E112" s="52"/>
      <c r="F112" s="52"/>
      <c r="G112" s="52"/>
      <c r="H112" s="52"/>
      <c r="I112" s="52"/>
      <c r="J112" s="54"/>
      <c r="K112" s="54"/>
    </row>
    <row r="113" spans="1:11" s="44" customFormat="1" ht="13.5">
      <c r="A113" s="54"/>
      <c r="B113" s="54"/>
      <c r="C113" s="54"/>
      <c r="D113" s="52"/>
      <c r="E113" s="52"/>
      <c r="F113" s="52"/>
      <c r="G113" s="52"/>
      <c r="H113" s="52"/>
      <c r="I113" s="52"/>
      <c r="J113" s="54"/>
      <c r="K113" s="54"/>
    </row>
    <row r="114" spans="1:11" s="44" customFormat="1" ht="13.5">
      <c r="A114" s="54"/>
      <c r="B114" s="54"/>
      <c r="C114" s="54"/>
      <c r="D114" s="52"/>
      <c r="E114" s="52"/>
      <c r="F114" s="52"/>
      <c r="G114" s="52"/>
      <c r="H114" s="52"/>
      <c r="I114" s="52"/>
      <c r="J114" s="54"/>
      <c r="K114" s="54"/>
    </row>
    <row r="115" spans="1:11" s="44" customFormat="1" ht="13.5">
      <c r="A115" s="54"/>
      <c r="B115" s="54"/>
      <c r="C115" s="54"/>
      <c r="D115" s="52"/>
      <c r="E115" s="52"/>
      <c r="F115" s="52"/>
      <c r="G115" s="52"/>
      <c r="H115" s="52"/>
      <c r="I115" s="52"/>
      <c r="J115" s="54"/>
      <c r="K115" s="54"/>
    </row>
    <row r="116" spans="1:11" s="44" customFormat="1" ht="13.5">
      <c r="A116" s="54"/>
      <c r="B116" s="54"/>
      <c r="C116" s="54"/>
      <c r="D116" s="52"/>
      <c r="E116" s="52"/>
      <c r="F116" s="52"/>
      <c r="G116" s="52"/>
      <c r="H116" s="52"/>
      <c r="I116" s="52"/>
      <c r="J116" s="54"/>
      <c r="K116" s="54"/>
    </row>
    <row r="117" spans="1:11" s="44" customFormat="1" ht="13.5">
      <c r="A117" s="54"/>
      <c r="B117" s="54"/>
      <c r="C117" s="54"/>
      <c r="D117" s="52"/>
      <c r="E117" s="52"/>
      <c r="F117" s="52"/>
      <c r="G117" s="52"/>
      <c r="H117" s="52"/>
      <c r="I117" s="52"/>
      <c r="J117" s="54"/>
      <c r="K117" s="54"/>
    </row>
    <row r="118" spans="1:11" s="44" customFormat="1" ht="13.5">
      <c r="A118" s="54"/>
      <c r="B118" s="54"/>
      <c r="C118" s="54"/>
      <c r="D118" s="52"/>
      <c r="E118" s="52"/>
      <c r="F118" s="52"/>
      <c r="G118" s="52"/>
      <c r="H118" s="52"/>
      <c r="I118" s="52"/>
      <c r="J118" s="54"/>
      <c r="K118" s="54"/>
    </row>
    <row r="119" spans="1:11" s="44" customFormat="1" ht="13.5">
      <c r="A119" s="54"/>
      <c r="B119" s="54"/>
      <c r="C119" s="54"/>
      <c r="D119" s="52"/>
      <c r="E119" s="52"/>
      <c r="F119" s="52"/>
      <c r="G119" s="52"/>
      <c r="H119" s="52"/>
      <c r="I119" s="52"/>
      <c r="J119" s="54"/>
      <c r="K119" s="54"/>
    </row>
    <row r="120" spans="1:11" s="44" customFormat="1" ht="13.5">
      <c r="A120" s="54"/>
      <c r="B120" s="54"/>
      <c r="C120" s="54"/>
      <c r="D120" s="52"/>
      <c r="E120" s="52"/>
      <c r="F120" s="52"/>
      <c r="G120" s="52"/>
      <c r="H120" s="52"/>
      <c r="I120" s="52"/>
      <c r="J120" s="54"/>
      <c r="K120" s="54"/>
    </row>
    <row r="121" spans="1:11" s="44" customFormat="1" ht="13.5">
      <c r="A121" s="54"/>
      <c r="B121" s="54"/>
      <c r="C121" s="54"/>
      <c r="D121" s="52"/>
      <c r="E121" s="52"/>
      <c r="F121" s="52"/>
      <c r="G121" s="52"/>
      <c r="H121" s="52"/>
      <c r="I121" s="52"/>
      <c r="J121" s="54"/>
      <c r="K121" s="54"/>
    </row>
    <row r="122" spans="1:11" s="44" customFormat="1" ht="13.5">
      <c r="A122" s="54"/>
      <c r="B122" s="54"/>
      <c r="C122" s="54"/>
      <c r="D122" s="52"/>
      <c r="E122" s="52"/>
      <c r="F122" s="52"/>
      <c r="G122" s="52"/>
      <c r="H122" s="52"/>
      <c r="I122" s="52"/>
      <c r="J122" s="54"/>
      <c r="K122" s="54"/>
    </row>
    <row r="123" spans="1:11" s="44" customFormat="1" ht="13.5">
      <c r="A123" s="54"/>
      <c r="B123" s="54"/>
      <c r="C123" s="54"/>
      <c r="D123" s="52"/>
      <c r="E123" s="52"/>
      <c r="F123" s="52"/>
      <c r="G123" s="52"/>
      <c r="H123" s="52"/>
      <c r="I123" s="52"/>
      <c r="J123" s="54"/>
      <c r="K123" s="54"/>
    </row>
    <row r="124" spans="1:11" s="44" customFormat="1" ht="13.5">
      <c r="A124" s="54"/>
      <c r="B124" s="54"/>
      <c r="C124" s="54"/>
      <c r="D124" s="52"/>
      <c r="E124" s="52"/>
      <c r="F124" s="52"/>
      <c r="G124" s="52"/>
      <c r="H124" s="52"/>
      <c r="I124" s="52"/>
      <c r="J124" s="54"/>
      <c r="K124" s="54"/>
    </row>
    <row r="125" spans="1:11" s="44" customFormat="1" ht="13.5">
      <c r="A125" s="54"/>
      <c r="B125" s="54"/>
      <c r="C125" s="54"/>
      <c r="D125" s="52"/>
      <c r="E125" s="52"/>
      <c r="F125" s="52"/>
      <c r="G125" s="52"/>
      <c r="H125" s="52"/>
      <c r="I125" s="52"/>
      <c r="J125" s="54"/>
      <c r="K125" s="54"/>
    </row>
    <row r="126" spans="1:11" s="44" customFormat="1" ht="13.5">
      <c r="A126" s="54"/>
      <c r="B126" s="54"/>
      <c r="C126" s="54"/>
      <c r="D126" s="52"/>
      <c r="E126" s="52"/>
      <c r="F126" s="52"/>
      <c r="G126" s="52"/>
      <c r="H126" s="52"/>
      <c r="I126" s="52"/>
      <c r="J126" s="54"/>
      <c r="K126" s="54"/>
    </row>
    <row r="127" spans="1:11" s="44" customFormat="1" ht="13.5">
      <c r="A127" s="54"/>
      <c r="B127" s="54"/>
      <c r="C127" s="54"/>
      <c r="D127" s="52"/>
      <c r="E127" s="52"/>
      <c r="F127" s="52"/>
      <c r="G127" s="52"/>
      <c r="H127" s="52"/>
      <c r="I127" s="52"/>
      <c r="J127" s="54"/>
      <c r="K127" s="54"/>
    </row>
    <row r="128" spans="1:11" s="44" customFormat="1" ht="13.5">
      <c r="A128" s="54"/>
      <c r="B128" s="54"/>
      <c r="C128" s="54"/>
      <c r="D128" s="52"/>
      <c r="E128" s="52"/>
      <c r="F128" s="52"/>
      <c r="G128" s="52"/>
      <c r="H128" s="52"/>
      <c r="I128" s="52"/>
      <c r="J128" s="54"/>
      <c r="K128" s="54"/>
    </row>
    <row r="129" spans="1:11" s="44" customFormat="1" ht="13.5">
      <c r="A129" s="54"/>
      <c r="B129" s="54"/>
      <c r="C129" s="54"/>
      <c r="D129" s="52"/>
      <c r="E129" s="52"/>
      <c r="F129" s="52"/>
      <c r="G129" s="52"/>
      <c r="H129" s="52"/>
      <c r="I129" s="52"/>
      <c r="J129" s="54"/>
      <c r="K129" s="54"/>
    </row>
    <row r="130" spans="1:11" s="44" customFormat="1" ht="13.5">
      <c r="A130" s="54"/>
      <c r="B130" s="54"/>
      <c r="C130" s="54"/>
      <c r="D130" s="52"/>
      <c r="E130" s="52"/>
      <c r="F130" s="52"/>
      <c r="G130" s="52"/>
      <c r="H130" s="52"/>
      <c r="I130" s="52"/>
      <c r="J130" s="54"/>
      <c r="K130" s="54"/>
    </row>
    <row r="131" spans="1:11" s="44" customFormat="1" ht="13.5">
      <c r="A131" s="54"/>
      <c r="B131" s="54"/>
      <c r="C131" s="54"/>
      <c r="D131" s="52"/>
      <c r="E131" s="52"/>
      <c r="F131" s="52"/>
      <c r="G131" s="52"/>
      <c r="H131" s="52"/>
      <c r="I131" s="52"/>
      <c r="J131" s="54"/>
      <c r="K131" s="54"/>
    </row>
    <row r="132" spans="1:11" s="44" customFormat="1" ht="13.5">
      <c r="A132" s="54"/>
      <c r="B132" s="54"/>
      <c r="C132" s="54"/>
      <c r="D132" s="52"/>
      <c r="E132" s="52"/>
      <c r="F132" s="52"/>
      <c r="G132" s="52"/>
      <c r="H132" s="52"/>
      <c r="I132" s="52"/>
      <c r="J132" s="54"/>
      <c r="K132" s="54"/>
    </row>
    <row r="133" spans="1:11" s="44" customFormat="1" ht="13.5">
      <c r="A133" s="54"/>
      <c r="B133" s="54"/>
      <c r="C133" s="54"/>
      <c r="D133" s="52"/>
      <c r="E133" s="52"/>
      <c r="F133" s="52"/>
      <c r="G133" s="52"/>
      <c r="H133" s="52"/>
      <c r="I133" s="52"/>
      <c r="J133" s="54"/>
      <c r="K133" s="54"/>
    </row>
  </sheetData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V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8" s="29" customFormat="1" ht="17.25">
      <c r="A1" s="472" t="s">
        <v>466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28"/>
    </row>
    <row r="2" spans="1:48" s="89" customFormat="1" ht="18" thickBot="1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2"/>
      <c r="AS2" s="42"/>
      <c r="AT2" s="42"/>
      <c r="AU2" s="42"/>
      <c r="AV2" s="64"/>
    </row>
    <row r="3" spans="1:48" s="44" customFormat="1" ht="18" customHeight="1">
      <c r="A3" s="487" t="s">
        <v>254</v>
      </c>
      <c r="B3" s="438" t="s">
        <v>224</v>
      </c>
      <c r="C3" s="488" t="s">
        <v>708</v>
      </c>
      <c r="D3" s="466"/>
      <c r="E3" s="466"/>
      <c r="F3" s="466"/>
      <c r="G3" s="446"/>
      <c r="H3" s="488" t="s">
        <v>374</v>
      </c>
      <c r="I3" s="466"/>
      <c r="J3" s="466"/>
      <c r="K3" s="466"/>
      <c r="L3" s="446"/>
      <c r="M3" s="492" t="s">
        <v>693</v>
      </c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63"/>
      <c r="AI3" s="463"/>
      <c r="AJ3" s="463"/>
      <c r="AK3" s="463"/>
      <c r="AL3" s="478"/>
      <c r="AM3" s="126"/>
      <c r="AN3" s="126"/>
      <c r="AO3" s="126"/>
      <c r="AP3" s="126"/>
      <c r="AQ3" s="488" t="s">
        <v>337</v>
      </c>
      <c r="AR3" s="466"/>
      <c r="AS3" s="466"/>
      <c r="AT3" s="466"/>
      <c r="AU3" s="466"/>
      <c r="AV3" s="54"/>
    </row>
    <row r="4" spans="1:48" s="117" customFormat="1" ht="18" customHeight="1">
      <c r="A4" s="487"/>
      <c r="B4" s="439"/>
      <c r="C4" s="488"/>
      <c r="D4" s="466"/>
      <c r="E4" s="466"/>
      <c r="F4" s="466"/>
      <c r="G4" s="446"/>
      <c r="H4" s="488"/>
      <c r="I4" s="466"/>
      <c r="J4" s="466"/>
      <c r="K4" s="466"/>
      <c r="L4" s="446"/>
      <c r="M4" s="448" t="s">
        <v>692</v>
      </c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5"/>
      <c r="AL4" s="464" t="s">
        <v>336</v>
      </c>
      <c r="AM4" s="464"/>
      <c r="AN4" s="464"/>
      <c r="AO4" s="464"/>
      <c r="AP4" s="465"/>
      <c r="AQ4" s="488"/>
      <c r="AR4" s="466"/>
      <c r="AS4" s="466"/>
      <c r="AT4" s="466"/>
      <c r="AU4" s="466"/>
      <c r="AV4" s="125"/>
    </row>
    <row r="5" spans="1:48" s="117" customFormat="1" ht="18" customHeight="1">
      <c r="A5" s="487"/>
      <c r="B5" s="439"/>
      <c r="C5" s="488"/>
      <c r="D5" s="466"/>
      <c r="E5" s="466"/>
      <c r="F5" s="466"/>
      <c r="G5" s="446"/>
      <c r="H5" s="488"/>
      <c r="I5" s="466"/>
      <c r="J5" s="466"/>
      <c r="K5" s="466"/>
      <c r="L5" s="446"/>
      <c r="M5" s="448" t="s">
        <v>374</v>
      </c>
      <c r="N5" s="464"/>
      <c r="O5" s="464"/>
      <c r="P5" s="464"/>
      <c r="Q5" s="465"/>
      <c r="R5" s="448" t="s">
        <v>255</v>
      </c>
      <c r="S5" s="464"/>
      <c r="T5" s="464"/>
      <c r="U5" s="464"/>
      <c r="V5" s="465"/>
      <c r="W5" s="457" t="s">
        <v>334</v>
      </c>
      <c r="X5" s="458"/>
      <c r="Y5" s="458"/>
      <c r="Z5" s="458"/>
      <c r="AA5" s="437"/>
      <c r="AB5" s="451" t="s">
        <v>335</v>
      </c>
      <c r="AC5" s="452"/>
      <c r="AD5" s="452"/>
      <c r="AE5" s="452"/>
      <c r="AF5" s="453"/>
      <c r="AG5" s="448" t="s">
        <v>707</v>
      </c>
      <c r="AH5" s="464"/>
      <c r="AI5" s="464"/>
      <c r="AJ5" s="464"/>
      <c r="AK5" s="465"/>
      <c r="AL5" s="466"/>
      <c r="AM5" s="466"/>
      <c r="AN5" s="466"/>
      <c r="AO5" s="466"/>
      <c r="AP5" s="446"/>
      <c r="AQ5" s="488"/>
      <c r="AR5" s="466"/>
      <c r="AS5" s="466"/>
      <c r="AT5" s="466"/>
      <c r="AU5" s="466"/>
      <c r="AV5" s="125"/>
    </row>
    <row r="6" spans="1:48" s="117" customFormat="1" ht="18" customHeight="1">
      <c r="A6" s="493"/>
      <c r="B6" s="439"/>
      <c r="C6" s="488"/>
      <c r="D6" s="466"/>
      <c r="E6" s="466"/>
      <c r="F6" s="466"/>
      <c r="G6" s="446"/>
      <c r="H6" s="488"/>
      <c r="I6" s="447"/>
      <c r="J6" s="447"/>
      <c r="K6" s="447"/>
      <c r="L6" s="450"/>
      <c r="M6" s="449"/>
      <c r="N6" s="447"/>
      <c r="O6" s="447"/>
      <c r="P6" s="447"/>
      <c r="Q6" s="450"/>
      <c r="R6" s="449"/>
      <c r="S6" s="447"/>
      <c r="T6" s="447"/>
      <c r="U6" s="447"/>
      <c r="V6" s="450"/>
      <c r="W6" s="441" t="s">
        <v>333</v>
      </c>
      <c r="X6" s="442"/>
      <c r="Y6" s="442"/>
      <c r="Z6" s="442"/>
      <c r="AA6" s="443"/>
      <c r="AB6" s="454" t="s">
        <v>400</v>
      </c>
      <c r="AC6" s="455"/>
      <c r="AD6" s="455"/>
      <c r="AE6" s="455"/>
      <c r="AF6" s="456"/>
      <c r="AG6" s="449"/>
      <c r="AH6" s="447"/>
      <c r="AI6" s="447"/>
      <c r="AJ6" s="447"/>
      <c r="AK6" s="450"/>
      <c r="AL6" s="447"/>
      <c r="AM6" s="447"/>
      <c r="AN6" s="447"/>
      <c r="AO6" s="447"/>
      <c r="AP6" s="446"/>
      <c r="AQ6" s="488"/>
      <c r="AR6" s="466"/>
      <c r="AS6" s="466"/>
      <c r="AT6" s="466"/>
      <c r="AU6" s="466"/>
      <c r="AV6" s="125"/>
    </row>
    <row r="7" spans="1:48" s="44" customFormat="1" ht="6" customHeight="1">
      <c r="A7" s="50"/>
      <c r="B7" s="164"/>
      <c r="C7" s="73"/>
      <c r="D7" s="73"/>
      <c r="E7" s="165"/>
      <c r="F7" s="165"/>
      <c r="G7" s="165"/>
      <c r="H7" s="16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65"/>
      <c r="AQ7" s="165"/>
      <c r="AR7" s="73"/>
      <c r="AS7" s="73"/>
      <c r="AT7" s="73"/>
      <c r="AU7" s="73"/>
      <c r="AV7" s="54"/>
    </row>
    <row r="8" spans="1:48" s="44" customFormat="1" ht="18" customHeight="1">
      <c r="A8" s="462" t="s">
        <v>879</v>
      </c>
      <c r="B8" s="166" t="s">
        <v>225</v>
      </c>
      <c r="C8" s="440">
        <f>SUM(C9:E10)</f>
        <v>345501</v>
      </c>
      <c r="D8" s="459"/>
      <c r="E8" s="459"/>
      <c r="F8" s="459"/>
      <c r="G8" s="459"/>
      <c r="H8" s="473">
        <f>SUM(M8,AL8)</f>
        <v>223930</v>
      </c>
      <c r="I8" s="473"/>
      <c r="J8" s="473"/>
      <c r="K8" s="473"/>
      <c r="L8" s="473"/>
      <c r="M8" s="473">
        <f>SUM(P8:AG8)</f>
        <v>214686</v>
      </c>
      <c r="N8" s="473"/>
      <c r="O8" s="473"/>
      <c r="P8" s="473"/>
      <c r="Q8" s="473"/>
      <c r="R8" s="473">
        <f>SUM(R9:V10)</f>
        <v>176607</v>
      </c>
      <c r="S8" s="473"/>
      <c r="T8" s="473"/>
      <c r="U8" s="473"/>
      <c r="V8" s="473"/>
      <c r="W8" s="473">
        <f>SUM(W9:AA10)</f>
        <v>32685</v>
      </c>
      <c r="X8" s="473"/>
      <c r="Y8" s="473"/>
      <c r="Z8" s="473"/>
      <c r="AA8" s="473"/>
      <c r="AB8" s="473">
        <f>SUM(AB9:AB10)</f>
        <v>3281</v>
      </c>
      <c r="AC8" s="473"/>
      <c r="AD8" s="473"/>
      <c r="AE8" s="473"/>
      <c r="AF8" s="473"/>
      <c r="AG8" s="473">
        <f>SUM(AG9:AG10)</f>
        <v>2113</v>
      </c>
      <c r="AH8" s="473"/>
      <c r="AI8" s="473"/>
      <c r="AJ8" s="473"/>
      <c r="AK8" s="473"/>
      <c r="AL8" s="473">
        <f>SUM(AL9:AL10)</f>
        <v>9244</v>
      </c>
      <c r="AM8" s="473"/>
      <c r="AN8" s="473"/>
      <c r="AO8" s="473"/>
      <c r="AP8" s="473"/>
      <c r="AQ8" s="473">
        <f>SUM(AQ9:AQ10)</f>
        <v>120947</v>
      </c>
      <c r="AR8" s="473"/>
      <c r="AS8" s="473"/>
      <c r="AT8" s="473"/>
      <c r="AU8" s="473"/>
      <c r="AV8" s="54"/>
    </row>
    <row r="9" spans="1:48" s="44" customFormat="1" ht="18" customHeight="1">
      <c r="A9" s="462"/>
      <c r="B9" s="166" t="s">
        <v>256</v>
      </c>
      <c r="C9" s="440">
        <v>161818</v>
      </c>
      <c r="D9" s="459"/>
      <c r="E9" s="459"/>
      <c r="F9" s="459"/>
      <c r="G9" s="459"/>
      <c r="H9" s="473">
        <f>SUM(M9,AL9)</f>
        <v>130568</v>
      </c>
      <c r="I9" s="473"/>
      <c r="J9" s="473"/>
      <c r="K9" s="473"/>
      <c r="L9" s="473"/>
      <c r="M9" s="473">
        <f>SUM(P9:AG9)</f>
        <v>124775</v>
      </c>
      <c r="N9" s="473"/>
      <c r="O9" s="473"/>
      <c r="P9" s="473"/>
      <c r="Q9" s="473"/>
      <c r="R9" s="473">
        <v>121149</v>
      </c>
      <c r="S9" s="473"/>
      <c r="T9" s="473"/>
      <c r="U9" s="473"/>
      <c r="V9" s="473"/>
      <c r="W9" s="473">
        <v>887</v>
      </c>
      <c r="X9" s="473"/>
      <c r="Y9" s="473"/>
      <c r="Z9" s="473"/>
      <c r="AA9" s="473"/>
      <c r="AB9" s="473">
        <v>1516</v>
      </c>
      <c r="AC9" s="473"/>
      <c r="AD9" s="473"/>
      <c r="AE9" s="473"/>
      <c r="AF9" s="473"/>
      <c r="AG9" s="473">
        <v>1223</v>
      </c>
      <c r="AH9" s="473"/>
      <c r="AI9" s="473"/>
      <c r="AJ9" s="473"/>
      <c r="AK9" s="473"/>
      <c r="AL9" s="473">
        <v>5793</v>
      </c>
      <c r="AM9" s="473"/>
      <c r="AN9" s="473"/>
      <c r="AO9" s="473"/>
      <c r="AP9" s="473"/>
      <c r="AQ9" s="473">
        <v>30917</v>
      </c>
      <c r="AR9" s="473"/>
      <c r="AS9" s="473"/>
      <c r="AT9" s="473"/>
      <c r="AU9" s="473"/>
      <c r="AV9" s="54"/>
    </row>
    <row r="10" spans="1:48" s="44" customFormat="1" ht="18" customHeight="1">
      <c r="A10" s="462"/>
      <c r="B10" s="166" t="s">
        <v>257</v>
      </c>
      <c r="C10" s="440">
        <v>183683</v>
      </c>
      <c r="D10" s="459"/>
      <c r="E10" s="459"/>
      <c r="F10" s="459"/>
      <c r="G10" s="459"/>
      <c r="H10" s="473">
        <f>SUM(M10,AL10)</f>
        <v>93362</v>
      </c>
      <c r="I10" s="473"/>
      <c r="J10" s="473"/>
      <c r="K10" s="473"/>
      <c r="L10" s="473"/>
      <c r="M10" s="473">
        <f>SUM(P10:AG10)</f>
        <v>89911</v>
      </c>
      <c r="N10" s="473"/>
      <c r="O10" s="473"/>
      <c r="P10" s="473"/>
      <c r="Q10" s="473"/>
      <c r="R10" s="473">
        <v>55458</v>
      </c>
      <c r="S10" s="473"/>
      <c r="T10" s="473"/>
      <c r="U10" s="473"/>
      <c r="V10" s="473"/>
      <c r="W10" s="473">
        <v>31798</v>
      </c>
      <c r="X10" s="473"/>
      <c r="Y10" s="473"/>
      <c r="Z10" s="473"/>
      <c r="AA10" s="473"/>
      <c r="AB10" s="473">
        <v>1765</v>
      </c>
      <c r="AC10" s="473"/>
      <c r="AD10" s="473"/>
      <c r="AE10" s="473"/>
      <c r="AF10" s="473"/>
      <c r="AG10" s="473">
        <v>890</v>
      </c>
      <c r="AH10" s="473"/>
      <c r="AI10" s="473"/>
      <c r="AJ10" s="473"/>
      <c r="AK10" s="473"/>
      <c r="AL10" s="473">
        <v>3451</v>
      </c>
      <c r="AM10" s="473"/>
      <c r="AN10" s="473"/>
      <c r="AO10" s="473"/>
      <c r="AP10" s="473"/>
      <c r="AQ10" s="473">
        <v>90030</v>
      </c>
      <c r="AR10" s="473"/>
      <c r="AS10" s="473"/>
      <c r="AT10" s="473"/>
      <c r="AU10" s="473"/>
      <c r="AV10" s="54"/>
    </row>
    <row r="11" spans="1:48" s="44" customFormat="1" ht="18" customHeight="1">
      <c r="A11" s="51"/>
      <c r="B11" s="166"/>
      <c r="C11" s="68"/>
      <c r="D11" s="68"/>
      <c r="E11" s="40"/>
      <c r="F11" s="40"/>
      <c r="G11" s="40"/>
      <c r="H11" s="52"/>
      <c r="I11" s="52" t="s">
        <v>258</v>
      </c>
      <c r="J11" s="52"/>
      <c r="K11" s="52"/>
      <c r="L11" s="52"/>
      <c r="M11" s="52"/>
      <c r="N11" s="52" t="s">
        <v>258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4"/>
      <c r="AS11" s="54"/>
      <c r="AT11" s="54"/>
      <c r="AU11" s="54"/>
      <c r="AV11" s="54"/>
    </row>
    <row r="12" spans="1:48" s="44" customFormat="1" ht="18" customHeight="1">
      <c r="A12" s="460" t="s">
        <v>465</v>
      </c>
      <c r="B12" s="166" t="s">
        <v>225</v>
      </c>
      <c r="C12" s="459">
        <f>SUM(C13:G14)</f>
        <v>344813</v>
      </c>
      <c r="D12" s="459"/>
      <c r="E12" s="459"/>
      <c r="F12" s="459"/>
      <c r="G12" s="459"/>
      <c r="H12" s="473">
        <f>SUM(M12,AL12)</f>
        <v>214805</v>
      </c>
      <c r="I12" s="473"/>
      <c r="J12" s="473"/>
      <c r="K12" s="473"/>
      <c r="L12" s="473"/>
      <c r="M12" s="473">
        <f>SUM(P12:AG12)</f>
        <v>205401</v>
      </c>
      <c r="N12" s="473"/>
      <c r="O12" s="473"/>
      <c r="P12" s="473"/>
      <c r="Q12" s="473"/>
      <c r="R12" s="473">
        <f>SUM(R13:V14)</f>
        <v>171090</v>
      </c>
      <c r="S12" s="473"/>
      <c r="T12" s="473"/>
      <c r="U12" s="473"/>
      <c r="V12" s="473"/>
      <c r="W12" s="473">
        <f>SUM(W13:AA14)</f>
        <v>28673</v>
      </c>
      <c r="X12" s="473"/>
      <c r="Y12" s="473"/>
      <c r="Z12" s="473"/>
      <c r="AA12" s="473"/>
      <c r="AB12" s="473">
        <f>SUM(AB13:AB14)</f>
        <v>3356</v>
      </c>
      <c r="AC12" s="473"/>
      <c r="AD12" s="473"/>
      <c r="AE12" s="473"/>
      <c r="AF12" s="473"/>
      <c r="AG12" s="473">
        <f>SUM(AG13:AG14)</f>
        <v>2282</v>
      </c>
      <c r="AH12" s="473"/>
      <c r="AI12" s="473"/>
      <c r="AJ12" s="473"/>
      <c r="AK12" s="473"/>
      <c r="AL12" s="473">
        <f>SUM(AL13:AL14)</f>
        <v>9404</v>
      </c>
      <c r="AM12" s="473"/>
      <c r="AN12" s="473"/>
      <c r="AO12" s="473"/>
      <c r="AP12" s="473"/>
      <c r="AQ12" s="473">
        <f>SUM(AQ13:AQ14)</f>
        <v>128061</v>
      </c>
      <c r="AR12" s="473"/>
      <c r="AS12" s="473"/>
      <c r="AT12" s="473"/>
      <c r="AU12" s="473"/>
      <c r="AV12" s="54"/>
    </row>
    <row r="13" spans="1:48" s="44" customFormat="1" ht="18" customHeight="1">
      <c r="A13" s="461"/>
      <c r="B13" s="166" t="s">
        <v>256</v>
      </c>
      <c r="C13" s="459">
        <v>161459</v>
      </c>
      <c r="D13" s="459"/>
      <c r="E13" s="459"/>
      <c r="F13" s="459"/>
      <c r="G13" s="459"/>
      <c r="H13" s="473">
        <f>SUM(M13,AL13)</f>
        <v>123689</v>
      </c>
      <c r="I13" s="473"/>
      <c r="J13" s="473"/>
      <c r="K13" s="473"/>
      <c r="L13" s="473"/>
      <c r="M13" s="473">
        <f>SUM(P13:AG13)</f>
        <v>117824</v>
      </c>
      <c r="N13" s="473"/>
      <c r="O13" s="473"/>
      <c r="P13" s="473"/>
      <c r="Q13" s="473"/>
      <c r="R13" s="473">
        <v>113525</v>
      </c>
      <c r="S13" s="473"/>
      <c r="T13" s="473"/>
      <c r="U13" s="473"/>
      <c r="V13" s="473"/>
      <c r="W13" s="473">
        <v>1308</v>
      </c>
      <c r="X13" s="473"/>
      <c r="Y13" s="473"/>
      <c r="Z13" s="473"/>
      <c r="AA13" s="473"/>
      <c r="AB13" s="473">
        <v>1688</v>
      </c>
      <c r="AC13" s="473"/>
      <c r="AD13" s="473"/>
      <c r="AE13" s="473"/>
      <c r="AF13" s="473"/>
      <c r="AG13" s="473">
        <v>1303</v>
      </c>
      <c r="AH13" s="473"/>
      <c r="AI13" s="473"/>
      <c r="AJ13" s="473"/>
      <c r="AK13" s="473"/>
      <c r="AL13" s="473">
        <v>5865</v>
      </c>
      <c r="AM13" s="473"/>
      <c r="AN13" s="473"/>
      <c r="AO13" s="473"/>
      <c r="AP13" s="473"/>
      <c r="AQ13" s="473">
        <v>36489</v>
      </c>
      <c r="AR13" s="473"/>
      <c r="AS13" s="473"/>
      <c r="AT13" s="473"/>
      <c r="AU13" s="473"/>
      <c r="AV13" s="54"/>
    </row>
    <row r="14" spans="1:48" s="44" customFormat="1" ht="18" customHeight="1">
      <c r="A14" s="461"/>
      <c r="B14" s="166" t="s">
        <v>257</v>
      </c>
      <c r="C14" s="459">
        <v>183354</v>
      </c>
      <c r="D14" s="459"/>
      <c r="E14" s="459"/>
      <c r="F14" s="459"/>
      <c r="G14" s="459"/>
      <c r="H14" s="473">
        <f>SUM(M14,AL14)</f>
        <v>91116</v>
      </c>
      <c r="I14" s="473"/>
      <c r="J14" s="473"/>
      <c r="K14" s="473"/>
      <c r="L14" s="473"/>
      <c r="M14" s="473">
        <f>SUM(P14:AG14)</f>
        <v>87577</v>
      </c>
      <c r="N14" s="473"/>
      <c r="O14" s="473"/>
      <c r="P14" s="473"/>
      <c r="Q14" s="473"/>
      <c r="R14" s="473">
        <v>57565</v>
      </c>
      <c r="S14" s="473"/>
      <c r="T14" s="473"/>
      <c r="U14" s="473"/>
      <c r="V14" s="473"/>
      <c r="W14" s="473">
        <v>27365</v>
      </c>
      <c r="X14" s="473"/>
      <c r="Y14" s="473"/>
      <c r="Z14" s="473"/>
      <c r="AA14" s="473"/>
      <c r="AB14" s="473">
        <v>1668</v>
      </c>
      <c r="AC14" s="473"/>
      <c r="AD14" s="473"/>
      <c r="AE14" s="473"/>
      <c r="AF14" s="473"/>
      <c r="AG14" s="473">
        <v>979</v>
      </c>
      <c r="AH14" s="473"/>
      <c r="AI14" s="473"/>
      <c r="AJ14" s="473"/>
      <c r="AK14" s="473"/>
      <c r="AL14" s="473">
        <v>3539</v>
      </c>
      <c r="AM14" s="473"/>
      <c r="AN14" s="473"/>
      <c r="AO14" s="473"/>
      <c r="AP14" s="473"/>
      <c r="AQ14" s="473">
        <v>91572</v>
      </c>
      <c r="AR14" s="473"/>
      <c r="AS14" s="473"/>
      <c r="AT14" s="473"/>
      <c r="AU14" s="473"/>
      <c r="AV14" s="54"/>
    </row>
    <row r="15" spans="1:48" s="44" customFormat="1" ht="18" customHeight="1">
      <c r="A15" s="141"/>
      <c r="B15" s="166"/>
      <c r="C15" s="68"/>
      <c r="D15" s="68"/>
      <c r="E15" s="40"/>
      <c r="F15" s="40"/>
      <c r="G15" s="4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4"/>
      <c r="AS15" s="54"/>
      <c r="AT15" s="54"/>
      <c r="AU15" s="54"/>
      <c r="AV15" s="54"/>
    </row>
    <row r="16" spans="1:48" s="44" customFormat="1" ht="18" customHeight="1">
      <c r="A16" s="460" t="s">
        <v>880</v>
      </c>
      <c r="B16" s="166" t="s">
        <v>225</v>
      </c>
      <c r="C16" s="459">
        <f>SUM(C17:G18)</f>
        <v>343930</v>
      </c>
      <c r="D16" s="459"/>
      <c r="E16" s="459"/>
      <c r="F16" s="459"/>
      <c r="G16" s="459"/>
      <c r="H16" s="473">
        <f>SUM(M16,AL16)</f>
        <v>210338</v>
      </c>
      <c r="I16" s="473"/>
      <c r="J16" s="473"/>
      <c r="K16" s="473"/>
      <c r="L16" s="473"/>
      <c r="M16" s="473">
        <f>SUM(P16:AG16)</f>
        <v>197762</v>
      </c>
      <c r="N16" s="473"/>
      <c r="O16" s="473"/>
      <c r="P16" s="473"/>
      <c r="Q16" s="473"/>
      <c r="R16" s="473">
        <f>SUM(R17:V18)</f>
        <v>160597</v>
      </c>
      <c r="S16" s="473"/>
      <c r="T16" s="473"/>
      <c r="U16" s="473"/>
      <c r="V16" s="473"/>
      <c r="W16" s="473">
        <f>SUM(W17:AA18)</f>
        <v>30856</v>
      </c>
      <c r="X16" s="473"/>
      <c r="Y16" s="473"/>
      <c r="Z16" s="473"/>
      <c r="AA16" s="473"/>
      <c r="AB16" s="473">
        <f>SUM(AB17:AB18)</f>
        <v>3684</v>
      </c>
      <c r="AC16" s="473"/>
      <c r="AD16" s="473"/>
      <c r="AE16" s="473"/>
      <c r="AF16" s="473"/>
      <c r="AG16" s="473">
        <f>SUM(AG17:AG18)</f>
        <v>2625</v>
      </c>
      <c r="AH16" s="473"/>
      <c r="AI16" s="473"/>
      <c r="AJ16" s="473"/>
      <c r="AK16" s="473"/>
      <c r="AL16" s="473">
        <f>SUM(AL17:AL18)</f>
        <v>12576</v>
      </c>
      <c r="AM16" s="473"/>
      <c r="AN16" s="473"/>
      <c r="AO16" s="473"/>
      <c r="AP16" s="473"/>
      <c r="AQ16" s="473">
        <f>SUM(AQ17:AQ18)</f>
        <v>130480</v>
      </c>
      <c r="AR16" s="473"/>
      <c r="AS16" s="473"/>
      <c r="AT16" s="473"/>
      <c r="AU16" s="473"/>
      <c r="AV16" s="54"/>
    </row>
    <row r="17" spans="1:48" s="44" customFormat="1" ht="18" customHeight="1">
      <c r="A17" s="461"/>
      <c r="B17" s="166" t="s">
        <v>256</v>
      </c>
      <c r="C17" s="459">
        <v>161067</v>
      </c>
      <c r="D17" s="459"/>
      <c r="E17" s="459"/>
      <c r="F17" s="459"/>
      <c r="G17" s="459"/>
      <c r="H17" s="473">
        <f>SUM(M17,AL17)</f>
        <v>119677</v>
      </c>
      <c r="I17" s="473"/>
      <c r="J17" s="473"/>
      <c r="K17" s="473"/>
      <c r="L17" s="473"/>
      <c r="M17" s="473">
        <f>SUM(P17:AG17)</f>
        <v>111487</v>
      </c>
      <c r="N17" s="473"/>
      <c r="O17" s="473"/>
      <c r="P17" s="473"/>
      <c r="Q17" s="473"/>
      <c r="R17" s="473">
        <v>106738</v>
      </c>
      <c r="S17" s="473"/>
      <c r="T17" s="473"/>
      <c r="U17" s="473"/>
      <c r="V17" s="473"/>
      <c r="W17" s="473">
        <v>1541</v>
      </c>
      <c r="X17" s="473"/>
      <c r="Y17" s="473"/>
      <c r="Z17" s="473"/>
      <c r="AA17" s="473"/>
      <c r="AB17" s="473">
        <v>1835</v>
      </c>
      <c r="AC17" s="473"/>
      <c r="AD17" s="473"/>
      <c r="AE17" s="473"/>
      <c r="AF17" s="473"/>
      <c r="AG17" s="473">
        <v>1373</v>
      </c>
      <c r="AH17" s="473"/>
      <c r="AI17" s="473"/>
      <c r="AJ17" s="473"/>
      <c r="AK17" s="473"/>
      <c r="AL17" s="473">
        <v>8190</v>
      </c>
      <c r="AM17" s="473"/>
      <c r="AN17" s="473"/>
      <c r="AO17" s="473"/>
      <c r="AP17" s="473"/>
      <c r="AQ17" s="473">
        <v>39363</v>
      </c>
      <c r="AR17" s="473"/>
      <c r="AS17" s="473"/>
      <c r="AT17" s="473"/>
      <c r="AU17" s="473"/>
      <c r="AV17" s="54"/>
    </row>
    <row r="18" spans="1:48" s="44" customFormat="1" ht="18" customHeight="1">
      <c r="A18" s="461"/>
      <c r="B18" s="166" t="s">
        <v>257</v>
      </c>
      <c r="C18" s="459">
        <v>182863</v>
      </c>
      <c r="D18" s="459"/>
      <c r="E18" s="459"/>
      <c r="F18" s="459"/>
      <c r="G18" s="459"/>
      <c r="H18" s="473">
        <f>SUM(M18,AL18)</f>
        <v>90661</v>
      </c>
      <c r="I18" s="473"/>
      <c r="J18" s="473"/>
      <c r="K18" s="473"/>
      <c r="L18" s="473"/>
      <c r="M18" s="473">
        <f>SUM(P18:AG18)</f>
        <v>86275</v>
      </c>
      <c r="N18" s="473"/>
      <c r="O18" s="473"/>
      <c r="P18" s="473"/>
      <c r="Q18" s="473"/>
      <c r="R18" s="473">
        <v>53859</v>
      </c>
      <c r="S18" s="473"/>
      <c r="T18" s="473"/>
      <c r="U18" s="473"/>
      <c r="V18" s="473"/>
      <c r="W18" s="473">
        <v>29315</v>
      </c>
      <c r="X18" s="473"/>
      <c r="Y18" s="473"/>
      <c r="Z18" s="473"/>
      <c r="AA18" s="473"/>
      <c r="AB18" s="473">
        <v>1849</v>
      </c>
      <c r="AC18" s="473"/>
      <c r="AD18" s="473"/>
      <c r="AE18" s="473"/>
      <c r="AF18" s="473"/>
      <c r="AG18" s="473">
        <v>1252</v>
      </c>
      <c r="AH18" s="473"/>
      <c r="AI18" s="473"/>
      <c r="AJ18" s="473"/>
      <c r="AK18" s="473"/>
      <c r="AL18" s="473">
        <v>4386</v>
      </c>
      <c r="AM18" s="473"/>
      <c r="AN18" s="473"/>
      <c r="AO18" s="473"/>
      <c r="AP18" s="473"/>
      <c r="AQ18" s="473">
        <v>91117</v>
      </c>
      <c r="AR18" s="473"/>
      <c r="AS18" s="473"/>
      <c r="AT18" s="473"/>
      <c r="AU18" s="473"/>
      <c r="AV18" s="54"/>
    </row>
    <row r="19" spans="1:48" s="44" customFormat="1" ht="5.25" customHeight="1" thickBot="1">
      <c r="A19" s="59"/>
      <c r="B19" s="167"/>
      <c r="C19" s="61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1"/>
      <c r="AT19" s="61"/>
      <c r="AU19" s="61"/>
      <c r="AV19" s="54"/>
    </row>
    <row r="20" spans="1:48" s="44" customFormat="1" ht="16.5" customHeight="1">
      <c r="A20" s="52" t="s">
        <v>691</v>
      </c>
      <c r="B20" s="54"/>
      <c r="C20" s="54"/>
      <c r="D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4"/>
      <c r="AS20" s="54"/>
      <c r="AT20" s="54"/>
      <c r="AU20" s="54"/>
      <c r="AV20" s="54"/>
    </row>
  </sheetData>
  <sheetProtection/>
  <mergeCells count="100">
    <mergeCell ref="AQ3:AU6"/>
    <mergeCell ref="W6:AA6"/>
    <mergeCell ref="AB12:AF12"/>
    <mergeCell ref="AB13:AF13"/>
    <mergeCell ref="W9:AA9"/>
    <mergeCell ref="W10:AA10"/>
    <mergeCell ref="AB9:AF9"/>
    <mergeCell ref="AB10:AF10"/>
    <mergeCell ref="W8:AA8"/>
    <mergeCell ref="AB8:AF8"/>
    <mergeCell ref="W12:AA12"/>
    <mergeCell ref="AB18:AF18"/>
    <mergeCell ref="H8:L8"/>
    <mergeCell ref="H9:L9"/>
    <mergeCell ref="H10:L10"/>
    <mergeCell ref="H12:L12"/>
    <mergeCell ref="H13:L13"/>
    <mergeCell ref="H14:L14"/>
    <mergeCell ref="H16:L16"/>
    <mergeCell ref="H17:L17"/>
    <mergeCell ref="H3:L6"/>
    <mergeCell ref="C10:G10"/>
    <mergeCell ref="C12:G12"/>
    <mergeCell ref="C13:G13"/>
    <mergeCell ref="B3:B6"/>
    <mergeCell ref="C3:G6"/>
    <mergeCell ref="C9:G9"/>
    <mergeCell ref="C8:G8"/>
    <mergeCell ref="M3:AL3"/>
    <mergeCell ref="AL4:AP6"/>
    <mergeCell ref="R5:V6"/>
    <mergeCell ref="M5:Q6"/>
    <mergeCell ref="M4:AK4"/>
    <mergeCell ref="AB5:AF5"/>
    <mergeCell ref="AB6:AF6"/>
    <mergeCell ref="AG5:AK6"/>
    <mergeCell ref="W5:AA5"/>
    <mergeCell ref="A16:A18"/>
    <mergeCell ref="A3:A6"/>
    <mergeCell ref="A8:A10"/>
    <mergeCell ref="A12:A14"/>
    <mergeCell ref="C16:G16"/>
    <mergeCell ref="C17:G17"/>
    <mergeCell ref="C18:G18"/>
    <mergeCell ref="M14:Q14"/>
    <mergeCell ref="M16:Q16"/>
    <mergeCell ref="M17:Q17"/>
    <mergeCell ref="H18:L18"/>
    <mergeCell ref="C14:G14"/>
    <mergeCell ref="M8:Q8"/>
    <mergeCell ref="M9:Q9"/>
    <mergeCell ref="M10:Q10"/>
    <mergeCell ref="M12:Q12"/>
    <mergeCell ref="R8:V8"/>
    <mergeCell ref="R9:V9"/>
    <mergeCell ref="R10:V10"/>
    <mergeCell ref="R12:V12"/>
    <mergeCell ref="W13:AA13"/>
    <mergeCell ref="W14:AA14"/>
    <mergeCell ref="M18:Q18"/>
    <mergeCell ref="R13:V13"/>
    <mergeCell ref="R14:V14"/>
    <mergeCell ref="R16:V16"/>
    <mergeCell ref="R17:V17"/>
    <mergeCell ref="R18:V18"/>
    <mergeCell ref="M13:Q13"/>
    <mergeCell ref="W16:AA16"/>
    <mergeCell ref="W17:AA17"/>
    <mergeCell ref="W18:AA18"/>
    <mergeCell ref="AQ12:AU12"/>
    <mergeCell ref="AG12:AK12"/>
    <mergeCell ref="AQ13:AU13"/>
    <mergeCell ref="AQ14:AU14"/>
    <mergeCell ref="AB16:AF16"/>
    <mergeCell ref="AG13:AK13"/>
    <mergeCell ref="AG14:AK14"/>
    <mergeCell ref="AL12:AP12"/>
    <mergeCell ref="AL8:AP8"/>
    <mergeCell ref="AQ8:AU8"/>
    <mergeCell ref="AG9:AK9"/>
    <mergeCell ref="AG10:AK10"/>
    <mergeCell ref="AL9:AP9"/>
    <mergeCell ref="AQ9:AU9"/>
    <mergeCell ref="AL10:AP10"/>
    <mergeCell ref="AQ10:AU10"/>
    <mergeCell ref="AG8:AK8"/>
    <mergeCell ref="AG17:AK17"/>
    <mergeCell ref="AL13:AP13"/>
    <mergeCell ref="AL14:AP14"/>
    <mergeCell ref="AB14:AF14"/>
    <mergeCell ref="A1:AU1"/>
    <mergeCell ref="AQ17:AU17"/>
    <mergeCell ref="AG18:AK18"/>
    <mergeCell ref="AL16:AP16"/>
    <mergeCell ref="AL17:AP17"/>
    <mergeCell ref="AL18:AP18"/>
    <mergeCell ref="AQ18:AU18"/>
    <mergeCell ref="AQ16:AU16"/>
    <mergeCell ref="AB17:AF17"/>
    <mergeCell ref="AG16:AK1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V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7" ht="17.25">
      <c r="A1" s="501" t="s">
        <v>905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</row>
    <row r="2" spans="1:48" s="44" customFormat="1" ht="18" thickBot="1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54"/>
    </row>
    <row r="3" spans="1:48" s="44" customFormat="1" ht="18" customHeight="1">
      <c r="A3" s="496" t="s">
        <v>254</v>
      </c>
      <c r="B3" s="487"/>
      <c r="C3" s="502" t="s">
        <v>606</v>
      </c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2" t="s">
        <v>256</v>
      </c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4"/>
      <c r="AJ3" s="502" t="s">
        <v>257</v>
      </c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4"/>
    </row>
    <row r="4" spans="1:48" s="44" customFormat="1" ht="18" customHeight="1">
      <c r="A4" s="498"/>
      <c r="B4" s="493"/>
      <c r="C4" s="433" t="s">
        <v>259</v>
      </c>
      <c r="D4" s="434"/>
      <c r="E4" s="435"/>
      <c r="F4" s="433" t="s">
        <v>256</v>
      </c>
      <c r="G4" s="434"/>
      <c r="H4" s="435"/>
      <c r="I4" s="433" t="s">
        <v>257</v>
      </c>
      <c r="J4" s="434"/>
      <c r="K4" s="435"/>
      <c r="L4" s="433" t="s">
        <v>260</v>
      </c>
      <c r="M4" s="434"/>
      <c r="N4" s="435"/>
      <c r="O4" s="433" t="s">
        <v>261</v>
      </c>
      <c r="P4" s="434"/>
      <c r="Q4" s="435"/>
      <c r="R4" s="433" t="s">
        <v>262</v>
      </c>
      <c r="S4" s="434"/>
      <c r="T4" s="434"/>
      <c r="U4" s="433" t="s">
        <v>263</v>
      </c>
      <c r="V4" s="434"/>
      <c r="W4" s="435"/>
      <c r="X4" s="433" t="s">
        <v>260</v>
      </c>
      <c r="Y4" s="434"/>
      <c r="Z4" s="435"/>
      <c r="AA4" s="433" t="s">
        <v>261</v>
      </c>
      <c r="AB4" s="434"/>
      <c r="AC4" s="435"/>
      <c r="AD4" s="433" t="s">
        <v>262</v>
      </c>
      <c r="AE4" s="434"/>
      <c r="AF4" s="435"/>
      <c r="AG4" s="433" t="s">
        <v>263</v>
      </c>
      <c r="AH4" s="434"/>
      <c r="AI4" s="435"/>
      <c r="AJ4" s="433" t="s">
        <v>260</v>
      </c>
      <c r="AK4" s="434"/>
      <c r="AL4" s="435"/>
      <c r="AM4" s="433" t="s">
        <v>261</v>
      </c>
      <c r="AN4" s="434"/>
      <c r="AO4" s="435"/>
      <c r="AP4" s="433" t="s">
        <v>262</v>
      </c>
      <c r="AQ4" s="434"/>
      <c r="AR4" s="434"/>
      <c r="AS4" s="433" t="s">
        <v>263</v>
      </c>
      <c r="AT4" s="434"/>
      <c r="AU4" s="434"/>
      <c r="AV4" s="54"/>
    </row>
    <row r="5" spans="1:48" s="44" customFormat="1" ht="6" customHeight="1">
      <c r="A5" s="73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4"/>
      <c r="AS5" s="54"/>
      <c r="AT5" s="54"/>
      <c r="AU5" s="52"/>
      <c r="AV5" s="54"/>
    </row>
    <row r="6" spans="1:48" s="44" customFormat="1" ht="18" customHeight="1">
      <c r="A6" s="496" t="s">
        <v>223</v>
      </c>
      <c r="B6" s="487"/>
      <c r="C6" s="445">
        <f>SUM(E6:I6)</f>
        <v>344813</v>
      </c>
      <c r="D6" s="445"/>
      <c r="E6" s="445"/>
      <c r="F6" s="445">
        <v>161459</v>
      </c>
      <c r="G6" s="445"/>
      <c r="H6" s="445"/>
      <c r="I6" s="445">
        <v>183354</v>
      </c>
      <c r="J6" s="445"/>
      <c r="K6" s="445"/>
      <c r="L6" s="445">
        <f>SUM(X6,AJ6)</f>
        <v>92072</v>
      </c>
      <c r="M6" s="445"/>
      <c r="N6" s="445"/>
      <c r="O6" s="445">
        <f>SUM(AA6,AM6)</f>
        <v>208476</v>
      </c>
      <c r="P6" s="445"/>
      <c r="Q6" s="445"/>
      <c r="R6" s="445">
        <f>SUM(AD6,AP6)</f>
        <v>29059</v>
      </c>
      <c r="S6" s="445"/>
      <c r="T6" s="445"/>
      <c r="U6" s="445">
        <f>SUM(AG6,AS6)</f>
        <v>13678</v>
      </c>
      <c r="V6" s="445"/>
      <c r="W6" s="445"/>
      <c r="X6" s="445">
        <v>47445</v>
      </c>
      <c r="Y6" s="445"/>
      <c r="Z6" s="445"/>
      <c r="AA6" s="445">
        <v>104074</v>
      </c>
      <c r="AB6" s="445"/>
      <c r="AC6" s="445"/>
      <c r="AD6" s="445">
        <v>4854</v>
      </c>
      <c r="AE6" s="445"/>
      <c r="AF6" s="445"/>
      <c r="AG6" s="445">
        <v>4330</v>
      </c>
      <c r="AH6" s="445"/>
      <c r="AI6" s="445"/>
      <c r="AJ6" s="445">
        <v>44627</v>
      </c>
      <c r="AK6" s="445"/>
      <c r="AL6" s="445"/>
      <c r="AM6" s="445">
        <v>104402</v>
      </c>
      <c r="AN6" s="445"/>
      <c r="AO6" s="445"/>
      <c r="AP6" s="445">
        <v>24205</v>
      </c>
      <c r="AQ6" s="445"/>
      <c r="AR6" s="445"/>
      <c r="AS6" s="445">
        <v>9348</v>
      </c>
      <c r="AT6" s="445"/>
      <c r="AU6" s="445"/>
      <c r="AV6" s="54"/>
    </row>
    <row r="7" spans="1:48" s="44" customFormat="1" ht="18" customHeight="1">
      <c r="A7" s="68"/>
      <c r="B7" s="5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68"/>
      <c r="AS7" s="168"/>
      <c r="AT7" s="168"/>
      <c r="AU7" s="142"/>
      <c r="AV7" s="54"/>
    </row>
    <row r="8" spans="1:48" s="44" customFormat="1" ht="18" customHeight="1">
      <c r="A8" s="496" t="s">
        <v>874</v>
      </c>
      <c r="B8" s="487"/>
      <c r="C8" s="445">
        <f>SUM(C10:E24)</f>
        <v>343930</v>
      </c>
      <c r="D8" s="445"/>
      <c r="E8" s="445"/>
      <c r="F8" s="445">
        <f>SUM(F10:H24)</f>
        <v>161067</v>
      </c>
      <c r="G8" s="445"/>
      <c r="H8" s="445"/>
      <c r="I8" s="445">
        <f>SUM(I10:K24)</f>
        <v>182863</v>
      </c>
      <c r="J8" s="445"/>
      <c r="K8" s="445"/>
      <c r="L8" s="445">
        <f>SUM(L10:N24)</f>
        <v>88515</v>
      </c>
      <c r="M8" s="445"/>
      <c r="N8" s="445"/>
      <c r="O8" s="445">
        <f>SUM(O10:Q24)</f>
        <v>206708</v>
      </c>
      <c r="P8" s="445"/>
      <c r="Q8" s="445"/>
      <c r="R8" s="445">
        <f>SUM(R10:T24)</f>
        <v>31073</v>
      </c>
      <c r="S8" s="445"/>
      <c r="T8" s="445"/>
      <c r="U8" s="445">
        <f>SUM(U10:W24)</f>
        <v>16233</v>
      </c>
      <c r="V8" s="445"/>
      <c r="W8" s="445"/>
      <c r="X8" s="445">
        <f>SUM(X10:Z24)</f>
        <v>46403</v>
      </c>
      <c r="Y8" s="445"/>
      <c r="Z8" s="445"/>
      <c r="AA8" s="445">
        <f>SUM(AA10:AC24)</f>
        <v>102977</v>
      </c>
      <c r="AB8" s="445"/>
      <c r="AC8" s="445"/>
      <c r="AD8" s="445">
        <f>SUM(AD10:AF24)</f>
        <v>5368</v>
      </c>
      <c r="AE8" s="445"/>
      <c r="AF8" s="445"/>
      <c r="AG8" s="445">
        <f>SUM(AG10:AI24)</f>
        <v>5461</v>
      </c>
      <c r="AH8" s="445"/>
      <c r="AI8" s="445"/>
      <c r="AJ8" s="445">
        <f>SUM(AJ10:AL24)</f>
        <v>42112</v>
      </c>
      <c r="AK8" s="445"/>
      <c r="AL8" s="445"/>
      <c r="AM8" s="445">
        <f>SUM(AM10:AO24)</f>
        <v>103731</v>
      </c>
      <c r="AN8" s="445"/>
      <c r="AO8" s="445"/>
      <c r="AP8" s="445">
        <f>SUM(AP10:AR24)</f>
        <v>25705</v>
      </c>
      <c r="AQ8" s="445"/>
      <c r="AR8" s="445"/>
      <c r="AS8" s="445">
        <f>SUM(AS10:AU24)</f>
        <v>10772</v>
      </c>
      <c r="AT8" s="445"/>
      <c r="AU8" s="445"/>
      <c r="AV8" s="54"/>
    </row>
    <row r="9" spans="1:48" s="44" customFormat="1" ht="18" customHeight="1">
      <c r="A9" s="68"/>
      <c r="B9" s="51"/>
      <c r="C9" s="143" t="s">
        <v>909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69"/>
      <c r="AS9" s="169"/>
      <c r="AT9" s="169"/>
      <c r="AU9" s="143"/>
      <c r="AV9" s="54"/>
    </row>
    <row r="10" spans="1:48" s="44" customFormat="1" ht="18" customHeight="1">
      <c r="A10" s="496" t="s">
        <v>264</v>
      </c>
      <c r="B10" s="487"/>
      <c r="C10" s="505">
        <f aca="true" t="shared" si="0" ref="C10:C24">SUM(E10:I10)</f>
        <v>20171</v>
      </c>
      <c r="D10" s="444"/>
      <c r="E10" s="444"/>
      <c r="F10" s="444">
        <v>10043</v>
      </c>
      <c r="G10" s="444"/>
      <c r="H10" s="444"/>
      <c r="I10" s="444">
        <v>10128</v>
      </c>
      <c r="J10" s="444"/>
      <c r="K10" s="444"/>
      <c r="L10" s="444">
        <f aca="true" t="shared" si="1" ref="L10:L24">SUM(X10,AJ10)</f>
        <v>20077</v>
      </c>
      <c r="M10" s="444"/>
      <c r="N10" s="444"/>
      <c r="O10" s="444">
        <f aca="true" t="shared" si="2" ref="O10:O24">SUM(AA10,AM10)</f>
        <v>89</v>
      </c>
      <c r="P10" s="444"/>
      <c r="Q10" s="444"/>
      <c r="R10" s="444">
        <f aca="true" t="shared" si="3" ref="R10:R24">SUM(AD10,AP10)</f>
        <v>1</v>
      </c>
      <c r="S10" s="444"/>
      <c r="T10" s="444"/>
      <c r="U10" s="444">
        <f aca="true" t="shared" si="4" ref="U10:U24">SUM(AG10,AS10)</f>
        <v>4</v>
      </c>
      <c r="V10" s="444"/>
      <c r="W10" s="444"/>
      <c r="X10" s="444">
        <v>10015</v>
      </c>
      <c r="Y10" s="444"/>
      <c r="Z10" s="444"/>
      <c r="AA10" s="444">
        <v>27</v>
      </c>
      <c r="AB10" s="444"/>
      <c r="AC10" s="444"/>
      <c r="AD10" s="445">
        <v>1</v>
      </c>
      <c r="AE10" s="445"/>
      <c r="AF10" s="445"/>
      <c r="AG10" s="445" t="s">
        <v>910</v>
      </c>
      <c r="AH10" s="445"/>
      <c r="AI10" s="445"/>
      <c r="AJ10" s="444">
        <v>10062</v>
      </c>
      <c r="AK10" s="444"/>
      <c r="AL10" s="444"/>
      <c r="AM10" s="444">
        <v>62</v>
      </c>
      <c r="AN10" s="444"/>
      <c r="AO10" s="444"/>
      <c r="AP10" s="445" t="s">
        <v>910</v>
      </c>
      <c r="AQ10" s="445"/>
      <c r="AR10" s="445"/>
      <c r="AS10" s="444">
        <v>4</v>
      </c>
      <c r="AT10" s="444"/>
      <c r="AU10" s="444"/>
      <c r="AV10" s="54"/>
    </row>
    <row r="11" spans="1:48" s="44" customFormat="1" ht="18" customHeight="1">
      <c r="A11" s="487" t="s">
        <v>911</v>
      </c>
      <c r="B11" s="487"/>
      <c r="C11" s="432">
        <f t="shared" si="0"/>
        <v>22473</v>
      </c>
      <c r="D11" s="444"/>
      <c r="E11" s="444"/>
      <c r="F11" s="444">
        <v>10642</v>
      </c>
      <c r="G11" s="444"/>
      <c r="H11" s="444"/>
      <c r="I11" s="444">
        <v>11831</v>
      </c>
      <c r="J11" s="444"/>
      <c r="K11" s="444"/>
      <c r="L11" s="444">
        <f t="shared" si="1"/>
        <v>20848</v>
      </c>
      <c r="M11" s="444"/>
      <c r="N11" s="444"/>
      <c r="O11" s="444">
        <f t="shared" si="2"/>
        <v>1510</v>
      </c>
      <c r="P11" s="444"/>
      <c r="Q11" s="444"/>
      <c r="R11" s="444">
        <f t="shared" si="3"/>
        <v>2</v>
      </c>
      <c r="S11" s="444"/>
      <c r="T11" s="444"/>
      <c r="U11" s="444">
        <f t="shared" si="4"/>
        <v>112</v>
      </c>
      <c r="V11" s="444"/>
      <c r="W11" s="444"/>
      <c r="X11" s="444">
        <v>10084</v>
      </c>
      <c r="Y11" s="444"/>
      <c r="Z11" s="444"/>
      <c r="AA11" s="444">
        <v>534</v>
      </c>
      <c r="AB11" s="444"/>
      <c r="AC11" s="444"/>
      <c r="AD11" s="445">
        <v>1</v>
      </c>
      <c r="AE11" s="445"/>
      <c r="AF11" s="445"/>
      <c r="AG11" s="444">
        <v>22</v>
      </c>
      <c r="AH11" s="444"/>
      <c r="AI11" s="444"/>
      <c r="AJ11" s="444">
        <v>10764</v>
      </c>
      <c r="AK11" s="444"/>
      <c r="AL11" s="444"/>
      <c r="AM11" s="444">
        <v>976</v>
      </c>
      <c r="AN11" s="444"/>
      <c r="AO11" s="444"/>
      <c r="AP11" s="444">
        <v>1</v>
      </c>
      <c r="AQ11" s="444"/>
      <c r="AR11" s="444"/>
      <c r="AS11" s="444">
        <v>90</v>
      </c>
      <c r="AT11" s="444"/>
      <c r="AU11" s="444"/>
      <c r="AV11" s="54"/>
    </row>
    <row r="12" spans="1:48" s="44" customFormat="1" ht="18" customHeight="1">
      <c r="A12" s="487" t="s">
        <v>912</v>
      </c>
      <c r="B12" s="487"/>
      <c r="C12" s="432">
        <f t="shared" si="0"/>
        <v>24552</v>
      </c>
      <c r="D12" s="444"/>
      <c r="E12" s="444"/>
      <c r="F12" s="444">
        <v>11656</v>
      </c>
      <c r="G12" s="444"/>
      <c r="H12" s="444"/>
      <c r="I12" s="444">
        <v>12896</v>
      </c>
      <c r="J12" s="444"/>
      <c r="K12" s="444"/>
      <c r="L12" s="444">
        <f t="shared" si="1"/>
        <v>15784</v>
      </c>
      <c r="M12" s="444"/>
      <c r="N12" s="444"/>
      <c r="O12" s="444">
        <f t="shared" si="2"/>
        <v>8334</v>
      </c>
      <c r="P12" s="444"/>
      <c r="Q12" s="444"/>
      <c r="R12" s="444">
        <f t="shared" si="3"/>
        <v>10</v>
      </c>
      <c r="S12" s="444"/>
      <c r="T12" s="444"/>
      <c r="U12" s="444">
        <f t="shared" si="4"/>
        <v>416</v>
      </c>
      <c r="V12" s="444"/>
      <c r="W12" s="444"/>
      <c r="X12" s="444">
        <v>8259</v>
      </c>
      <c r="Y12" s="444"/>
      <c r="Z12" s="444"/>
      <c r="AA12" s="444">
        <v>3272</v>
      </c>
      <c r="AB12" s="444"/>
      <c r="AC12" s="444"/>
      <c r="AD12" s="444">
        <v>2</v>
      </c>
      <c r="AE12" s="444"/>
      <c r="AF12" s="444"/>
      <c r="AG12" s="444">
        <v>121</v>
      </c>
      <c r="AH12" s="444"/>
      <c r="AI12" s="444"/>
      <c r="AJ12" s="444">
        <v>7525</v>
      </c>
      <c r="AK12" s="444"/>
      <c r="AL12" s="444"/>
      <c r="AM12" s="444">
        <v>5062</v>
      </c>
      <c r="AN12" s="444"/>
      <c r="AO12" s="444"/>
      <c r="AP12" s="444">
        <v>8</v>
      </c>
      <c r="AQ12" s="444"/>
      <c r="AR12" s="444"/>
      <c r="AS12" s="444">
        <v>295</v>
      </c>
      <c r="AT12" s="444"/>
      <c r="AU12" s="444"/>
      <c r="AV12" s="54"/>
    </row>
    <row r="13" spans="1:48" s="44" customFormat="1" ht="18" customHeight="1">
      <c r="A13" s="487" t="s">
        <v>913</v>
      </c>
      <c r="B13" s="487"/>
      <c r="C13" s="432">
        <f t="shared" si="0"/>
        <v>30166</v>
      </c>
      <c r="D13" s="444"/>
      <c r="E13" s="444"/>
      <c r="F13" s="444">
        <v>14521</v>
      </c>
      <c r="G13" s="444"/>
      <c r="H13" s="444"/>
      <c r="I13" s="444">
        <v>15645</v>
      </c>
      <c r="J13" s="444"/>
      <c r="K13" s="444"/>
      <c r="L13" s="444">
        <f t="shared" si="1"/>
        <v>10899</v>
      </c>
      <c r="M13" s="444"/>
      <c r="N13" s="444"/>
      <c r="O13" s="444">
        <f t="shared" si="2"/>
        <v>18158</v>
      </c>
      <c r="P13" s="444"/>
      <c r="Q13" s="444"/>
      <c r="R13" s="444">
        <f t="shared" si="3"/>
        <v>42</v>
      </c>
      <c r="S13" s="444"/>
      <c r="T13" s="444"/>
      <c r="U13" s="444">
        <f t="shared" si="4"/>
        <v>1058</v>
      </c>
      <c r="V13" s="444"/>
      <c r="W13" s="444"/>
      <c r="X13" s="444">
        <v>6200</v>
      </c>
      <c r="Y13" s="444"/>
      <c r="Z13" s="444"/>
      <c r="AA13" s="444">
        <v>8011</v>
      </c>
      <c r="AB13" s="444"/>
      <c r="AC13" s="444"/>
      <c r="AD13" s="444">
        <v>9</v>
      </c>
      <c r="AE13" s="444"/>
      <c r="AF13" s="444"/>
      <c r="AG13" s="444">
        <v>301</v>
      </c>
      <c r="AH13" s="444"/>
      <c r="AI13" s="444"/>
      <c r="AJ13" s="444">
        <v>4699</v>
      </c>
      <c r="AK13" s="444"/>
      <c r="AL13" s="444"/>
      <c r="AM13" s="444">
        <v>10147</v>
      </c>
      <c r="AN13" s="444"/>
      <c r="AO13" s="444"/>
      <c r="AP13" s="444">
        <v>33</v>
      </c>
      <c r="AQ13" s="444"/>
      <c r="AR13" s="444"/>
      <c r="AS13" s="444">
        <v>757</v>
      </c>
      <c r="AT13" s="444"/>
      <c r="AU13" s="444"/>
      <c r="AV13" s="54"/>
    </row>
    <row r="14" spans="1:48" s="44" customFormat="1" ht="18" customHeight="1">
      <c r="A14" s="496" t="s">
        <v>914</v>
      </c>
      <c r="B14" s="487"/>
      <c r="C14" s="444">
        <f t="shared" si="0"/>
        <v>27404</v>
      </c>
      <c r="D14" s="444"/>
      <c r="E14" s="444"/>
      <c r="F14" s="444">
        <v>13354</v>
      </c>
      <c r="G14" s="444"/>
      <c r="H14" s="444"/>
      <c r="I14" s="444">
        <v>14050</v>
      </c>
      <c r="J14" s="444"/>
      <c r="K14" s="444"/>
      <c r="L14" s="444">
        <f t="shared" si="1"/>
        <v>6254</v>
      </c>
      <c r="M14" s="444"/>
      <c r="N14" s="444"/>
      <c r="O14" s="444">
        <f t="shared" si="2"/>
        <v>19329</v>
      </c>
      <c r="P14" s="444"/>
      <c r="Q14" s="444"/>
      <c r="R14" s="444">
        <f t="shared" si="3"/>
        <v>88</v>
      </c>
      <c r="S14" s="444"/>
      <c r="T14" s="444"/>
      <c r="U14" s="444">
        <f t="shared" si="4"/>
        <v>1548</v>
      </c>
      <c r="V14" s="444"/>
      <c r="W14" s="444"/>
      <c r="X14" s="444">
        <v>3799</v>
      </c>
      <c r="Y14" s="444"/>
      <c r="Z14" s="444"/>
      <c r="AA14" s="444">
        <v>8906</v>
      </c>
      <c r="AB14" s="444"/>
      <c r="AC14" s="444"/>
      <c r="AD14" s="444">
        <v>19</v>
      </c>
      <c r="AE14" s="444"/>
      <c r="AF14" s="444"/>
      <c r="AG14" s="444">
        <v>511</v>
      </c>
      <c r="AH14" s="444"/>
      <c r="AI14" s="444"/>
      <c r="AJ14" s="444">
        <v>2455</v>
      </c>
      <c r="AK14" s="444"/>
      <c r="AL14" s="444"/>
      <c r="AM14" s="444">
        <v>10423</v>
      </c>
      <c r="AN14" s="444"/>
      <c r="AO14" s="444"/>
      <c r="AP14" s="444">
        <v>69</v>
      </c>
      <c r="AQ14" s="444"/>
      <c r="AR14" s="444"/>
      <c r="AS14" s="444">
        <v>1037</v>
      </c>
      <c r="AT14" s="444"/>
      <c r="AU14" s="444"/>
      <c r="AV14" s="54"/>
    </row>
    <row r="15" spans="1:48" s="44" customFormat="1" ht="18" customHeight="1">
      <c r="A15" s="496" t="s">
        <v>915</v>
      </c>
      <c r="B15" s="487"/>
      <c r="C15" s="444">
        <f t="shared" si="0"/>
        <v>25620</v>
      </c>
      <c r="D15" s="444"/>
      <c r="E15" s="444"/>
      <c r="F15" s="444">
        <v>12554</v>
      </c>
      <c r="G15" s="444"/>
      <c r="H15" s="444"/>
      <c r="I15" s="444">
        <v>13066</v>
      </c>
      <c r="J15" s="444"/>
      <c r="K15" s="444"/>
      <c r="L15" s="444">
        <f t="shared" si="1"/>
        <v>4043</v>
      </c>
      <c r="M15" s="444"/>
      <c r="N15" s="444"/>
      <c r="O15" s="444">
        <f t="shared" si="2"/>
        <v>19534</v>
      </c>
      <c r="P15" s="444"/>
      <c r="Q15" s="444"/>
      <c r="R15" s="444">
        <f t="shared" si="3"/>
        <v>182</v>
      </c>
      <c r="S15" s="444"/>
      <c r="T15" s="444"/>
      <c r="U15" s="444">
        <f t="shared" si="4"/>
        <v>1696</v>
      </c>
      <c r="V15" s="444"/>
      <c r="W15" s="444"/>
      <c r="X15" s="444">
        <v>2508</v>
      </c>
      <c r="Y15" s="444"/>
      <c r="Z15" s="444"/>
      <c r="AA15" s="444">
        <v>9349</v>
      </c>
      <c r="AB15" s="444"/>
      <c r="AC15" s="444"/>
      <c r="AD15" s="444">
        <v>53</v>
      </c>
      <c r="AE15" s="444"/>
      <c r="AF15" s="444"/>
      <c r="AG15" s="444">
        <v>537</v>
      </c>
      <c r="AH15" s="444"/>
      <c r="AI15" s="444"/>
      <c r="AJ15" s="444">
        <v>1535</v>
      </c>
      <c r="AK15" s="444"/>
      <c r="AL15" s="444"/>
      <c r="AM15" s="444">
        <v>10185</v>
      </c>
      <c r="AN15" s="444"/>
      <c r="AO15" s="444"/>
      <c r="AP15" s="444">
        <v>129</v>
      </c>
      <c r="AQ15" s="444"/>
      <c r="AR15" s="444"/>
      <c r="AS15" s="444">
        <v>1159</v>
      </c>
      <c r="AT15" s="444"/>
      <c r="AU15" s="444"/>
      <c r="AV15" s="54"/>
    </row>
    <row r="16" spans="1:48" s="44" customFormat="1" ht="18" customHeight="1">
      <c r="A16" s="496" t="s">
        <v>916</v>
      </c>
      <c r="B16" s="487"/>
      <c r="C16" s="444">
        <f t="shared" si="0"/>
        <v>23358</v>
      </c>
      <c r="D16" s="444"/>
      <c r="E16" s="444"/>
      <c r="F16" s="444">
        <v>11464</v>
      </c>
      <c r="G16" s="444"/>
      <c r="H16" s="444"/>
      <c r="I16" s="444">
        <v>11894</v>
      </c>
      <c r="J16" s="444"/>
      <c r="K16" s="444"/>
      <c r="L16" s="444">
        <f t="shared" si="1"/>
        <v>2552</v>
      </c>
      <c r="M16" s="444"/>
      <c r="N16" s="444"/>
      <c r="O16" s="444">
        <f t="shared" si="2"/>
        <v>18635</v>
      </c>
      <c r="P16" s="444"/>
      <c r="Q16" s="444"/>
      <c r="R16" s="444">
        <f t="shared" si="3"/>
        <v>304</v>
      </c>
      <c r="S16" s="444"/>
      <c r="T16" s="444"/>
      <c r="U16" s="444">
        <f t="shared" si="4"/>
        <v>1724</v>
      </c>
      <c r="V16" s="444"/>
      <c r="W16" s="444"/>
      <c r="X16" s="444">
        <v>1581</v>
      </c>
      <c r="Y16" s="444"/>
      <c r="Z16" s="444"/>
      <c r="AA16" s="444">
        <v>9085</v>
      </c>
      <c r="AB16" s="444"/>
      <c r="AC16" s="444"/>
      <c r="AD16" s="444">
        <v>67</v>
      </c>
      <c r="AE16" s="444"/>
      <c r="AF16" s="444"/>
      <c r="AG16" s="444">
        <v>634</v>
      </c>
      <c r="AH16" s="444"/>
      <c r="AI16" s="444"/>
      <c r="AJ16" s="444">
        <v>971</v>
      </c>
      <c r="AK16" s="444"/>
      <c r="AL16" s="444"/>
      <c r="AM16" s="444">
        <v>9550</v>
      </c>
      <c r="AN16" s="444"/>
      <c r="AO16" s="444"/>
      <c r="AP16" s="444">
        <v>237</v>
      </c>
      <c r="AQ16" s="444"/>
      <c r="AR16" s="444"/>
      <c r="AS16" s="444">
        <v>1090</v>
      </c>
      <c r="AT16" s="444"/>
      <c r="AU16" s="444"/>
      <c r="AV16" s="54"/>
    </row>
    <row r="17" spans="1:48" s="44" customFormat="1" ht="18" customHeight="1">
      <c r="A17" s="496" t="s">
        <v>917</v>
      </c>
      <c r="B17" s="487"/>
      <c r="C17" s="444">
        <f t="shared" si="0"/>
        <v>25646</v>
      </c>
      <c r="D17" s="444"/>
      <c r="E17" s="444"/>
      <c r="F17" s="444">
        <v>12321</v>
      </c>
      <c r="G17" s="444"/>
      <c r="H17" s="444"/>
      <c r="I17" s="444">
        <v>13325</v>
      </c>
      <c r="J17" s="444"/>
      <c r="K17" s="444"/>
      <c r="L17" s="444">
        <f t="shared" si="1"/>
        <v>2250</v>
      </c>
      <c r="M17" s="444"/>
      <c r="N17" s="444"/>
      <c r="O17" s="444">
        <f t="shared" si="2"/>
        <v>20664</v>
      </c>
      <c r="P17" s="444"/>
      <c r="Q17" s="444"/>
      <c r="R17" s="444">
        <f t="shared" si="3"/>
        <v>671</v>
      </c>
      <c r="S17" s="444"/>
      <c r="T17" s="444"/>
      <c r="U17" s="444">
        <f t="shared" si="4"/>
        <v>1914</v>
      </c>
      <c r="V17" s="444"/>
      <c r="W17" s="444"/>
      <c r="X17" s="444">
        <v>1421</v>
      </c>
      <c r="Y17" s="444"/>
      <c r="Z17" s="444"/>
      <c r="AA17" s="444">
        <v>9967</v>
      </c>
      <c r="AB17" s="444"/>
      <c r="AC17" s="444"/>
      <c r="AD17" s="444">
        <v>167</v>
      </c>
      <c r="AE17" s="444"/>
      <c r="AF17" s="444"/>
      <c r="AG17" s="444">
        <v>667</v>
      </c>
      <c r="AH17" s="444"/>
      <c r="AI17" s="444"/>
      <c r="AJ17" s="444">
        <v>829</v>
      </c>
      <c r="AK17" s="444"/>
      <c r="AL17" s="444"/>
      <c r="AM17" s="444">
        <v>10697</v>
      </c>
      <c r="AN17" s="444"/>
      <c r="AO17" s="444"/>
      <c r="AP17" s="444">
        <v>504</v>
      </c>
      <c r="AQ17" s="444"/>
      <c r="AR17" s="444"/>
      <c r="AS17" s="444">
        <v>1247</v>
      </c>
      <c r="AT17" s="444"/>
      <c r="AU17" s="444"/>
      <c r="AV17" s="54"/>
    </row>
    <row r="18" spans="1:48" s="44" customFormat="1" ht="18" customHeight="1">
      <c r="A18" s="496" t="s">
        <v>918</v>
      </c>
      <c r="B18" s="487"/>
      <c r="C18" s="444">
        <f t="shared" si="0"/>
        <v>32227</v>
      </c>
      <c r="D18" s="444"/>
      <c r="E18" s="444"/>
      <c r="F18" s="444">
        <v>15465</v>
      </c>
      <c r="G18" s="444"/>
      <c r="H18" s="444"/>
      <c r="I18" s="444">
        <v>16762</v>
      </c>
      <c r="J18" s="444"/>
      <c r="K18" s="444"/>
      <c r="L18" s="444">
        <f t="shared" si="1"/>
        <v>2158</v>
      </c>
      <c r="M18" s="444"/>
      <c r="N18" s="444"/>
      <c r="O18" s="444">
        <f t="shared" si="2"/>
        <v>25906</v>
      </c>
      <c r="P18" s="444"/>
      <c r="Q18" s="444"/>
      <c r="R18" s="444">
        <f t="shared" si="3"/>
        <v>1516</v>
      </c>
      <c r="S18" s="444"/>
      <c r="T18" s="444"/>
      <c r="U18" s="444">
        <f t="shared" si="4"/>
        <v>2490</v>
      </c>
      <c r="V18" s="444"/>
      <c r="W18" s="444"/>
      <c r="X18" s="444">
        <v>1280</v>
      </c>
      <c r="Y18" s="444"/>
      <c r="Z18" s="444"/>
      <c r="AA18" s="444">
        <v>12809</v>
      </c>
      <c r="AB18" s="444"/>
      <c r="AC18" s="444"/>
      <c r="AD18" s="444">
        <v>314</v>
      </c>
      <c r="AE18" s="444"/>
      <c r="AF18" s="444"/>
      <c r="AG18" s="444">
        <v>965</v>
      </c>
      <c r="AH18" s="444"/>
      <c r="AI18" s="444"/>
      <c r="AJ18" s="444">
        <v>878</v>
      </c>
      <c r="AK18" s="444"/>
      <c r="AL18" s="444"/>
      <c r="AM18" s="444">
        <v>13097</v>
      </c>
      <c r="AN18" s="444"/>
      <c r="AO18" s="444"/>
      <c r="AP18" s="444">
        <v>1202</v>
      </c>
      <c r="AQ18" s="444"/>
      <c r="AR18" s="444"/>
      <c r="AS18" s="444">
        <v>1525</v>
      </c>
      <c r="AT18" s="444"/>
      <c r="AU18" s="444"/>
      <c r="AV18" s="54"/>
    </row>
    <row r="19" spans="1:48" s="44" customFormat="1" ht="18" customHeight="1">
      <c r="A19" s="496" t="s">
        <v>919</v>
      </c>
      <c r="B19" s="487"/>
      <c r="C19" s="444">
        <f t="shared" si="0"/>
        <v>28504</v>
      </c>
      <c r="D19" s="444"/>
      <c r="E19" s="444"/>
      <c r="F19" s="444">
        <v>13520</v>
      </c>
      <c r="G19" s="444"/>
      <c r="H19" s="444"/>
      <c r="I19" s="444">
        <v>14984</v>
      </c>
      <c r="J19" s="444"/>
      <c r="K19" s="444"/>
      <c r="L19" s="444">
        <f t="shared" si="1"/>
        <v>1225</v>
      </c>
      <c r="M19" s="444"/>
      <c r="N19" s="444"/>
      <c r="O19" s="444">
        <f t="shared" si="2"/>
        <v>22830</v>
      </c>
      <c r="P19" s="444"/>
      <c r="Q19" s="444"/>
      <c r="R19" s="444">
        <f t="shared" si="3"/>
        <v>2389</v>
      </c>
      <c r="S19" s="444"/>
      <c r="T19" s="444"/>
      <c r="U19" s="444">
        <f t="shared" si="4"/>
        <v>1915</v>
      </c>
      <c r="V19" s="444"/>
      <c r="W19" s="444"/>
      <c r="X19" s="444">
        <v>590</v>
      </c>
      <c r="Y19" s="444"/>
      <c r="Z19" s="444"/>
      <c r="AA19" s="444">
        <v>11631</v>
      </c>
      <c r="AB19" s="444"/>
      <c r="AC19" s="444"/>
      <c r="AD19" s="444">
        <v>501</v>
      </c>
      <c r="AE19" s="444"/>
      <c r="AF19" s="444"/>
      <c r="AG19" s="444">
        <v>704</v>
      </c>
      <c r="AH19" s="444"/>
      <c r="AI19" s="444"/>
      <c r="AJ19" s="444">
        <v>635</v>
      </c>
      <c r="AK19" s="444"/>
      <c r="AL19" s="444"/>
      <c r="AM19" s="444">
        <v>11199</v>
      </c>
      <c r="AN19" s="444"/>
      <c r="AO19" s="444"/>
      <c r="AP19" s="444">
        <v>1888</v>
      </c>
      <c r="AQ19" s="444"/>
      <c r="AR19" s="444"/>
      <c r="AS19" s="444">
        <v>1211</v>
      </c>
      <c r="AT19" s="444"/>
      <c r="AU19" s="444"/>
      <c r="AV19" s="54"/>
    </row>
    <row r="20" spans="1:48" s="44" customFormat="1" ht="18" customHeight="1">
      <c r="A20" s="496" t="s">
        <v>920</v>
      </c>
      <c r="B20" s="487"/>
      <c r="C20" s="444">
        <f t="shared" si="0"/>
        <v>25316</v>
      </c>
      <c r="D20" s="444"/>
      <c r="E20" s="444"/>
      <c r="F20" s="444">
        <v>11792</v>
      </c>
      <c r="G20" s="444"/>
      <c r="H20" s="444"/>
      <c r="I20" s="444">
        <v>13524</v>
      </c>
      <c r="J20" s="444"/>
      <c r="K20" s="444"/>
      <c r="L20" s="444">
        <f t="shared" si="1"/>
        <v>858</v>
      </c>
      <c r="M20" s="444"/>
      <c r="N20" s="444"/>
      <c r="O20" s="444">
        <f t="shared" si="2"/>
        <v>19370</v>
      </c>
      <c r="P20" s="444"/>
      <c r="Q20" s="444"/>
      <c r="R20" s="444">
        <f t="shared" si="3"/>
        <v>3598</v>
      </c>
      <c r="S20" s="444"/>
      <c r="T20" s="444"/>
      <c r="U20" s="444">
        <f t="shared" si="4"/>
        <v>1358</v>
      </c>
      <c r="V20" s="444"/>
      <c r="W20" s="444"/>
      <c r="X20" s="444">
        <v>320</v>
      </c>
      <c r="Y20" s="444"/>
      <c r="Z20" s="444"/>
      <c r="AA20" s="444">
        <v>10245</v>
      </c>
      <c r="AB20" s="444"/>
      <c r="AC20" s="444"/>
      <c r="AD20" s="444">
        <v>667</v>
      </c>
      <c r="AE20" s="444"/>
      <c r="AF20" s="444"/>
      <c r="AG20" s="444">
        <v>480</v>
      </c>
      <c r="AH20" s="444"/>
      <c r="AI20" s="444"/>
      <c r="AJ20" s="444">
        <v>538</v>
      </c>
      <c r="AK20" s="444"/>
      <c r="AL20" s="444"/>
      <c r="AM20" s="444">
        <v>9125</v>
      </c>
      <c r="AN20" s="444"/>
      <c r="AO20" s="444"/>
      <c r="AP20" s="444">
        <v>2931</v>
      </c>
      <c r="AQ20" s="444"/>
      <c r="AR20" s="444"/>
      <c r="AS20" s="444">
        <v>878</v>
      </c>
      <c r="AT20" s="444"/>
      <c r="AU20" s="444"/>
      <c r="AV20" s="54"/>
    </row>
    <row r="21" spans="1:48" s="44" customFormat="1" ht="18" customHeight="1">
      <c r="A21" s="496" t="s">
        <v>921</v>
      </c>
      <c r="B21" s="487"/>
      <c r="C21" s="444">
        <f t="shared" si="0"/>
        <v>22207</v>
      </c>
      <c r="D21" s="444"/>
      <c r="E21" s="444"/>
      <c r="F21" s="444">
        <v>10035</v>
      </c>
      <c r="G21" s="444"/>
      <c r="H21" s="444"/>
      <c r="I21" s="444">
        <v>12172</v>
      </c>
      <c r="J21" s="444"/>
      <c r="K21" s="444"/>
      <c r="L21" s="444">
        <f t="shared" si="1"/>
        <v>685</v>
      </c>
      <c r="M21" s="444"/>
      <c r="N21" s="444"/>
      <c r="O21" s="444">
        <f t="shared" si="2"/>
        <v>15639</v>
      </c>
      <c r="P21" s="444"/>
      <c r="Q21" s="444"/>
      <c r="R21" s="444">
        <f t="shared" si="3"/>
        <v>4894</v>
      </c>
      <c r="S21" s="444"/>
      <c r="T21" s="444"/>
      <c r="U21" s="444">
        <f t="shared" si="4"/>
        <v>885</v>
      </c>
      <c r="V21" s="444"/>
      <c r="W21" s="444"/>
      <c r="X21" s="444">
        <v>188</v>
      </c>
      <c r="Y21" s="444"/>
      <c r="Z21" s="444"/>
      <c r="AA21" s="444">
        <v>8604</v>
      </c>
      <c r="AB21" s="444"/>
      <c r="AC21" s="444"/>
      <c r="AD21" s="444">
        <v>901</v>
      </c>
      <c r="AE21" s="444"/>
      <c r="AF21" s="444"/>
      <c r="AG21" s="444">
        <v>290</v>
      </c>
      <c r="AH21" s="444"/>
      <c r="AI21" s="444"/>
      <c r="AJ21" s="444">
        <v>497</v>
      </c>
      <c r="AK21" s="444"/>
      <c r="AL21" s="444"/>
      <c r="AM21" s="444">
        <v>7035</v>
      </c>
      <c r="AN21" s="444"/>
      <c r="AO21" s="444"/>
      <c r="AP21" s="444">
        <v>3993</v>
      </c>
      <c r="AQ21" s="444"/>
      <c r="AR21" s="444"/>
      <c r="AS21" s="444">
        <v>595</v>
      </c>
      <c r="AT21" s="444"/>
      <c r="AU21" s="444"/>
      <c r="AV21" s="54"/>
    </row>
    <row r="22" spans="1:48" s="44" customFormat="1" ht="18" customHeight="1">
      <c r="A22" s="496" t="s">
        <v>922</v>
      </c>
      <c r="B22" s="487"/>
      <c r="C22" s="444">
        <f t="shared" si="0"/>
        <v>16855</v>
      </c>
      <c r="D22" s="444"/>
      <c r="E22" s="444"/>
      <c r="F22" s="444">
        <v>7292</v>
      </c>
      <c r="G22" s="444"/>
      <c r="H22" s="444"/>
      <c r="I22" s="444">
        <v>9563</v>
      </c>
      <c r="J22" s="444"/>
      <c r="K22" s="444"/>
      <c r="L22" s="444">
        <f t="shared" si="1"/>
        <v>488</v>
      </c>
      <c r="M22" s="444"/>
      <c r="N22" s="444"/>
      <c r="O22" s="444">
        <f t="shared" si="2"/>
        <v>10108</v>
      </c>
      <c r="P22" s="444"/>
      <c r="Q22" s="444"/>
      <c r="R22" s="444">
        <f t="shared" si="3"/>
        <v>5594</v>
      </c>
      <c r="S22" s="444"/>
      <c r="T22" s="444"/>
      <c r="U22" s="444">
        <f t="shared" si="4"/>
        <v>577</v>
      </c>
      <c r="V22" s="444"/>
      <c r="W22" s="444"/>
      <c r="X22" s="444">
        <v>87</v>
      </c>
      <c r="Y22" s="444"/>
      <c r="Z22" s="444"/>
      <c r="AA22" s="444">
        <v>6049</v>
      </c>
      <c r="AB22" s="444"/>
      <c r="AC22" s="444"/>
      <c r="AD22" s="444">
        <v>972</v>
      </c>
      <c r="AE22" s="444"/>
      <c r="AF22" s="444"/>
      <c r="AG22" s="444">
        <v>129</v>
      </c>
      <c r="AH22" s="444"/>
      <c r="AI22" s="444"/>
      <c r="AJ22" s="444">
        <v>401</v>
      </c>
      <c r="AK22" s="444"/>
      <c r="AL22" s="444"/>
      <c r="AM22" s="444">
        <v>4059</v>
      </c>
      <c r="AN22" s="444"/>
      <c r="AO22" s="444"/>
      <c r="AP22" s="444">
        <v>4622</v>
      </c>
      <c r="AQ22" s="444"/>
      <c r="AR22" s="444"/>
      <c r="AS22" s="444">
        <v>448</v>
      </c>
      <c r="AT22" s="444"/>
      <c r="AU22" s="444"/>
      <c r="AV22" s="54"/>
    </row>
    <row r="23" spans="1:48" s="44" customFormat="1" ht="18" customHeight="1">
      <c r="A23" s="496" t="s">
        <v>923</v>
      </c>
      <c r="B23" s="487"/>
      <c r="C23" s="444">
        <f t="shared" si="0"/>
        <v>10539</v>
      </c>
      <c r="D23" s="444"/>
      <c r="E23" s="444"/>
      <c r="F23" s="444">
        <v>3882</v>
      </c>
      <c r="G23" s="444"/>
      <c r="H23" s="444"/>
      <c r="I23" s="444">
        <v>6657</v>
      </c>
      <c r="J23" s="444"/>
      <c r="K23" s="444"/>
      <c r="L23" s="444">
        <f t="shared" si="1"/>
        <v>264</v>
      </c>
      <c r="M23" s="444"/>
      <c r="N23" s="444"/>
      <c r="O23" s="444">
        <f t="shared" si="2"/>
        <v>4569</v>
      </c>
      <c r="P23" s="444"/>
      <c r="Q23" s="444"/>
      <c r="R23" s="444">
        <f t="shared" si="3"/>
        <v>5304</v>
      </c>
      <c r="S23" s="444"/>
      <c r="T23" s="444"/>
      <c r="U23" s="444">
        <f t="shared" si="4"/>
        <v>338</v>
      </c>
      <c r="V23" s="444"/>
      <c r="W23" s="444"/>
      <c r="X23" s="444">
        <v>52</v>
      </c>
      <c r="Y23" s="444"/>
      <c r="Z23" s="444"/>
      <c r="AA23" s="444">
        <v>2937</v>
      </c>
      <c r="AB23" s="444"/>
      <c r="AC23" s="444"/>
      <c r="AD23" s="444">
        <v>787</v>
      </c>
      <c r="AE23" s="444"/>
      <c r="AF23" s="444"/>
      <c r="AG23" s="444">
        <v>70</v>
      </c>
      <c r="AH23" s="444"/>
      <c r="AI23" s="444"/>
      <c r="AJ23" s="444">
        <v>212</v>
      </c>
      <c r="AK23" s="444"/>
      <c r="AL23" s="444"/>
      <c r="AM23" s="444">
        <v>1632</v>
      </c>
      <c r="AN23" s="444"/>
      <c r="AO23" s="444"/>
      <c r="AP23" s="444">
        <v>4517</v>
      </c>
      <c r="AQ23" s="444"/>
      <c r="AR23" s="444"/>
      <c r="AS23" s="444">
        <v>268</v>
      </c>
      <c r="AT23" s="444"/>
      <c r="AU23" s="444"/>
      <c r="AV23" s="54"/>
    </row>
    <row r="24" spans="1:48" s="44" customFormat="1" ht="18" customHeight="1">
      <c r="A24" s="496" t="s">
        <v>265</v>
      </c>
      <c r="B24" s="487"/>
      <c r="C24" s="444">
        <f t="shared" si="0"/>
        <v>8892</v>
      </c>
      <c r="D24" s="444"/>
      <c r="E24" s="444"/>
      <c r="F24" s="444">
        <v>2526</v>
      </c>
      <c r="G24" s="444"/>
      <c r="H24" s="444"/>
      <c r="I24" s="444">
        <v>6366</v>
      </c>
      <c r="J24" s="444"/>
      <c r="K24" s="444"/>
      <c r="L24" s="444">
        <f t="shared" si="1"/>
        <v>130</v>
      </c>
      <c r="M24" s="444"/>
      <c r="N24" s="444"/>
      <c r="O24" s="444">
        <f t="shared" si="2"/>
        <v>2033</v>
      </c>
      <c r="P24" s="444"/>
      <c r="Q24" s="444"/>
      <c r="R24" s="444">
        <f t="shared" si="3"/>
        <v>6478</v>
      </c>
      <c r="S24" s="444"/>
      <c r="T24" s="444"/>
      <c r="U24" s="444">
        <f t="shared" si="4"/>
        <v>198</v>
      </c>
      <c r="V24" s="444"/>
      <c r="W24" s="444"/>
      <c r="X24" s="444">
        <v>19</v>
      </c>
      <c r="Y24" s="444"/>
      <c r="Z24" s="444"/>
      <c r="AA24" s="444">
        <v>1551</v>
      </c>
      <c r="AB24" s="444"/>
      <c r="AC24" s="444"/>
      <c r="AD24" s="444">
        <v>907</v>
      </c>
      <c r="AE24" s="444"/>
      <c r="AF24" s="444"/>
      <c r="AG24" s="444">
        <v>30</v>
      </c>
      <c r="AH24" s="444"/>
      <c r="AI24" s="444"/>
      <c r="AJ24" s="444">
        <v>111</v>
      </c>
      <c r="AK24" s="444"/>
      <c r="AL24" s="444"/>
      <c r="AM24" s="444">
        <v>482</v>
      </c>
      <c r="AN24" s="444"/>
      <c r="AO24" s="444"/>
      <c r="AP24" s="444">
        <v>5571</v>
      </c>
      <c r="AQ24" s="444"/>
      <c r="AR24" s="444"/>
      <c r="AS24" s="444">
        <v>168</v>
      </c>
      <c r="AT24" s="444"/>
      <c r="AU24" s="444"/>
      <c r="AV24" s="54"/>
    </row>
    <row r="25" spans="1:48" s="44" customFormat="1" ht="6" customHeight="1" thickBot="1">
      <c r="A25" s="61"/>
      <c r="B25" s="5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54"/>
    </row>
    <row r="26" spans="1:48" s="44" customFormat="1" ht="17.25" customHeight="1">
      <c r="A26" s="52" t="s">
        <v>694</v>
      </c>
      <c r="B26" s="6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4"/>
    </row>
    <row r="27" spans="1:48" s="44" customFormat="1" ht="13.5">
      <c r="A27" s="68"/>
      <c r="B27" s="5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4"/>
    </row>
    <row r="28" spans="1:48" s="44" customFormat="1" ht="13.5">
      <c r="A28" s="68"/>
      <c r="B28" s="54"/>
      <c r="C28" s="54"/>
      <c r="D28" s="5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4"/>
      <c r="AS28" s="54"/>
      <c r="AT28" s="54"/>
      <c r="AU28" s="54"/>
      <c r="AV28" s="54"/>
    </row>
  </sheetData>
  <sheetProtection/>
  <mergeCells count="292">
    <mergeCell ref="A1:AU1"/>
    <mergeCell ref="AG22:AI22"/>
    <mergeCell ref="AG21:AI21"/>
    <mergeCell ref="AG20:AI20"/>
    <mergeCell ref="AG19:AI19"/>
    <mergeCell ref="AJ19:AL19"/>
    <mergeCell ref="AJ20:AL20"/>
    <mergeCell ref="AJ21:AL21"/>
    <mergeCell ref="AJ22:AL22"/>
    <mergeCell ref="AM19:AO19"/>
    <mergeCell ref="AJ23:AL23"/>
    <mergeCell ref="AJ24:AL24"/>
    <mergeCell ref="AG24:AI24"/>
    <mergeCell ref="AG23:AI23"/>
    <mergeCell ref="AM23:AO23"/>
    <mergeCell ref="AM24:AO24"/>
    <mergeCell ref="AG15:AI15"/>
    <mergeCell ref="AJ15:AL15"/>
    <mergeCell ref="AJ16:AL16"/>
    <mergeCell ref="AJ17:AL17"/>
    <mergeCell ref="AG16:AI16"/>
    <mergeCell ref="AG17:AI17"/>
    <mergeCell ref="AG18:AI18"/>
    <mergeCell ref="AJ18:AL18"/>
    <mergeCell ref="AM20:AO20"/>
    <mergeCell ref="AM21:AO21"/>
    <mergeCell ref="AM22:AO22"/>
    <mergeCell ref="AM15:AO15"/>
    <mergeCell ref="AM16:AO16"/>
    <mergeCell ref="AM17:AO17"/>
    <mergeCell ref="AM18:AO18"/>
    <mergeCell ref="AD24:AF2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A24:AC2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X24:Z2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X20:Z20"/>
    <mergeCell ref="X21:Z21"/>
    <mergeCell ref="X22:Z22"/>
    <mergeCell ref="X23:Z23"/>
    <mergeCell ref="X16:Z16"/>
    <mergeCell ref="X17:Z17"/>
    <mergeCell ref="X18:Z18"/>
    <mergeCell ref="X19:Z19"/>
    <mergeCell ref="AJ12:AL12"/>
    <mergeCell ref="AJ13:AL13"/>
    <mergeCell ref="AJ14:AL14"/>
    <mergeCell ref="AM12:AO12"/>
    <mergeCell ref="AM13:AO13"/>
    <mergeCell ref="AM14:AO14"/>
    <mergeCell ref="X15:Z15"/>
    <mergeCell ref="AD14:AF14"/>
    <mergeCell ref="AG12:AI12"/>
    <mergeCell ref="AG13:AI13"/>
    <mergeCell ref="AG14:AI14"/>
    <mergeCell ref="X13:Z13"/>
    <mergeCell ref="X14:Z14"/>
    <mergeCell ref="AA13:AC13"/>
    <mergeCell ref="AA14:AC14"/>
    <mergeCell ref="X11:Z11"/>
    <mergeCell ref="AA11:AC11"/>
    <mergeCell ref="X12:Z12"/>
    <mergeCell ref="AA12:AC12"/>
    <mergeCell ref="U21:W21"/>
    <mergeCell ref="U22:W22"/>
    <mergeCell ref="U23:W23"/>
    <mergeCell ref="U24:W24"/>
    <mergeCell ref="U17:W17"/>
    <mergeCell ref="U18:W18"/>
    <mergeCell ref="U19:W19"/>
    <mergeCell ref="U20:W20"/>
    <mergeCell ref="U13:W13"/>
    <mergeCell ref="U14:W14"/>
    <mergeCell ref="U15:W15"/>
    <mergeCell ref="U16:W16"/>
    <mergeCell ref="R21:T21"/>
    <mergeCell ref="R22:T22"/>
    <mergeCell ref="R23:T23"/>
    <mergeCell ref="R24:T24"/>
    <mergeCell ref="O24:Q24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O20:Q20"/>
    <mergeCell ref="O21:Q21"/>
    <mergeCell ref="O22:Q22"/>
    <mergeCell ref="O23:Q23"/>
    <mergeCell ref="L24:N24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L20:N20"/>
    <mergeCell ref="L21:N21"/>
    <mergeCell ref="L22:N22"/>
    <mergeCell ref="L23:N23"/>
    <mergeCell ref="L16:N16"/>
    <mergeCell ref="L17:N17"/>
    <mergeCell ref="L18:N18"/>
    <mergeCell ref="L19:N19"/>
    <mergeCell ref="I21:K21"/>
    <mergeCell ref="I22:K22"/>
    <mergeCell ref="I23:K23"/>
    <mergeCell ref="I24:K24"/>
    <mergeCell ref="I17:K17"/>
    <mergeCell ref="I18:K18"/>
    <mergeCell ref="I19:K19"/>
    <mergeCell ref="I20:K20"/>
    <mergeCell ref="O10:Q10"/>
    <mergeCell ref="AP13:AR13"/>
    <mergeCell ref="AD11:AF11"/>
    <mergeCell ref="AG11:AI11"/>
    <mergeCell ref="AJ11:AL11"/>
    <mergeCell ref="AM11:AO11"/>
    <mergeCell ref="AD12:AF12"/>
    <mergeCell ref="AD13:AF13"/>
    <mergeCell ref="U11:W11"/>
    <mergeCell ref="U12:W12"/>
    <mergeCell ref="AD10:AF10"/>
    <mergeCell ref="AA10:AC10"/>
    <mergeCell ref="X10:Z10"/>
    <mergeCell ref="U10:W10"/>
    <mergeCell ref="AM8:AO8"/>
    <mergeCell ref="AM10:AO10"/>
    <mergeCell ref="AJ10:AL10"/>
    <mergeCell ref="AG10:AI10"/>
    <mergeCell ref="AJ6:AL6"/>
    <mergeCell ref="AM6:AO6"/>
    <mergeCell ref="O8:Q8"/>
    <mergeCell ref="R8:T8"/>
    <mergeCell ref="U8:W8"/>
    <mergeCell ref="X8:Z8"/>
    <mergeCell ref="AA8:AC8"/>
    <mergeCell ref="AD8:AF8"/>
    <mergeCell ref="AG8:AI8"/>
    <mergeCell ref="AJ8:AL8"/>
    <mergeCell ref="F24:H24"/>
    <mergeCell ref="O6:Q6"/>
    <mergeCell ref="R6:T6"/>
    <mergeCell ref="I11:K11"/>
    <mergeCell ref="I12:K12"/>
    <mergeCell ref="I13:K13"/>
    <mergeCell ref="I14:K14"/>
    <mergeCell ref="I15:K15"/>
    <mergeCell ref="I16:K16"/>
    <mergeCell ref="R10:T10"/>
    <mergeCell ref="F20:H20"/>
    <mergeCell ref="F21:H21"/>
    <mergeCell ref="F22:H22"/>
    <mergeCell ref="F23:H23"/>
    <mergeCell ref="F16:H16"/>
    <mergeCell ref="F17:H17"/>
    <mergeCell ref="F18:H18"/>
    <mergeCell ref="F19:H19"/>
    <mergeCell ref="L12:N12"/>
    <mergeCell ref="L13:N13"/>
    <mergeCell ref="L14:N14"/>
    <mergeCell ref="F15:H15"/>
    <mergeCell ref="L15:N15"/>
    <mergeCell ref="L8:N8"/>
    <mergeCell ref="L10:N10"/>
    <mergeCell ref="I10:K10"/>
    <mergeCell ref="L11:N11"/>
    <mergeCell ref="A23:B23"/>
    <mergeCell ref="A24:B24"/>
    <mergeCell ref="I6:K6"/>
    <mergeCell ref="I8:K8"/>
    <mergeCell ref="F10:H10"/>
    <mergeCell ref="F11:H11"/>
    <mergeCell ref="F6:H6"/>
    <mergeCell ref="F8:H8"/>
    <mergeCell ref="F13:H13"/>
    <mergeCell ref="F14:H14"/>
    <mergeCell ref="C24:E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20:E20"/>
    <mergeCell ref="C21:E21"/>
    <mergeCell ref="C22:E22"/>
    <mergeCell ref="C23:E23"/>
    <mergeCell ref="AS24:AU24"/>
    <mergeCell ref="AP6:AR6"/>
    <mergeCell ref="AP8:AR8"/>
    <mergeCell ref="AP10:AR10"/>
    <mergeCell ref="AP11:AR11"/>
    <mergeCell ref="AP12:AR12"/>
    <mergeCell ref="AP14:AR14"/>
    <mergeCell ref="AP24:AR24"/>
    <mergeCell ref="AS15:AU15"/>
    <mergeCell ref="AS22:AU22"/>
    <mergeCell ref="C10:E10"/>
    <mergeCell ref="C11:E11"/>
    <mergeCell ref="C14:E14"/>
    <mergeCell ref="C15:E15"/>
    <mergeCell ref="C16:E16"/>
    <mergeCell ref="C17:E17"/>
    <mergeCell ref="C18:E18"/>
    <mergeCell ref="C19:E19"/>
    <mergeCell ref="AS23:AU23"/>
    <mergeCell ref="AS16:AU16"/>
    <mergeCell ref="AS17:AU17"/>
    <mergeCell ref="AS18:AU18"/>
    <mergeCell ref="AS19:AU19"/>
    <mergeCell ref="AS20:AU20"/>
    <mergeCell ref="AS21:AU21"/>
    <mergeCell ref="AS11:AU11"/>
    <mergeCell ref="AS12:AU12"/>
    <mergeCell ref="AS13:AU13"/>
    <mergeCell ref="AS14:AU14"/>
    <mergeCell ref="O4:Q4"/>
    <mergeCell ref="AS6:AU6"/>
    <mergeCell ref="AS8:AU8"/>
    <mergeCell ref="AS10:AU10"/>
    <mergeCell ref="AP4:AR4"/>
    <mergeCell ref="AS4:AU4"/>
    <mergeCell ref="X6:Z6"/>
    <mergeCell ref="AA6:AC6"/>
    <mergeCell ref="AD6:AF6"/>
    <mergeCell ref="AG6:AI6"/>
    <mergeCell ref="X3:AI3"/>
    <mergeCell ref="AJ3:AU3"/>
    <mergeCell ref="R4:T4"/>
    <mergeCell ref="A6:B6"/>
    <mergeCell ref="C6:E6"/>
    <mergeCell ref="A3:B4"/>
    <mergeCell ref="F4:H4"/>
    <mergeCell ref="C3:W3"/>
    <mergeCell ref="L6:N6"/>
    <mergeCell ref="U6:W6"/>
    <mergeCell ref="C4:E4"/>
    <mergeCell ref="AG4:AI4"/>
    <mergeCell ref="AJ4:AL4"/>
    <mergeCell ref="AM4:AO4"/>
    <mergeCell ref="X4:Z4"/>
    <mergeCell ref="AA4:AC4"/>
    <mergeCell ref="AD4:AF4"/>
    <mergeCell ref="U4:W4"/>
    <mergeCell ref="I4:K4"/>
    <mergeCell ref="L4:N4"/>
    <mergeCell ref="R11:T11"/>
    <mergeCell ref="A13:B13"/>
    <mergeCell ref="A8:B8"/>
    <mergeCell ref="A10:B10"/>
    <mergeCell ref="A11:B11"/>
    <mergeCell ref="A12:B12"/>
    <mergeCell ref="C8:E8"/>
    <mergeCell ref="C12:E12"/>
    <mergeCell ref="C13:E13"/>
    <mergeCell ref="F12:H1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8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375" style="24" customWidth="1"/>
    <col min="2" max="2" width="28.875" style="24" customWidth="1"/>
    <col min="3" max="3" width="0.6171875" style="24" customWidth="1"/>
    <col min="4" max="9" width="10.625" style="15" customWidth="1"/>
    <col min="10" max="16384" width="9.00390625" style="24" customWidth="1"/>
  </cols>
  <sheetData>
    <row r="1" spans="1:9" ht="19.5" customHeight="1">
      <c r="A1" s="501" t="s">
        <v>467</v>
      </c>
      <c r="B1" s="501"/>
      <c r="C1" s="501"/>
      <c r="D1" s="501"/>
      <c r="E1" s="501"/>
      <c r="F1" s="501"/>
      <c r="G1" s="501"/>
      <c r="H1" s="501"/>
      <c r="I1" s="501"/>
    </row>
    <row r="2" spans="1:9" s="64" customFormat="1" ht="12" customHeight="1" thickBot="1">
      <c r="A2" s="42"/>
      <c r="B2" s="42"/>
      <c r="C2" s="42"/>
      <c r="D2" s="43"/>
      <c r="E2" s="43"/>
      <c r="F2" s="43"/>
      <c r="G2" s="43"/>
      <c r="H2" s="43"/>
      <c r="I2" s="43"/>
    </row>
    <row r="3" spans="1:9" s="391" customFormat="1" ht="18" customHeight="1">
      <c r="A3" s="496" t="s">
        <v>906</v>
      </c>
      <c r="B3" s="496"/>
      <c r="C3" s="487"/>
      <c r="D3" s="490" t="s">
        <v>888</v>
      </c>
      <c r="E3" s="490"/>
      <c r="F3" s="492"/>
      <c r="G3" s="490" t="s">
        <v>889</v>
      </c>
      <c r="H3" s="490"/>
      <c r="I3" s="492"/>
    </row>
    <row r="4" spans="1:9" s="391" customFormat="1" ht="18" customHeight="1">
      <c r="A4" s="498"/>
      <c r="B4" s="498"/>
      <c r="C4" s="493"/>
      <c r="D4" s="48" t="s">
        <v>890</v>
      </c>
      <c r="E4" s="48" t="s">
        <v>5</v>
      </c>
      <c r="F4" s="48" t="s">
        <v>6</v>
      </c>
      <c r="G4" s="48" t="s">
        <v>890</v>
      </c>
      <c r="H4" s="48" t="s">
        <v>5</v>
      </c>
      <c r="I4" s="49" t="s">
        <v>6</v>
      </c>
    </row>
    <row r="5" spans="1:9" s="391" customFormat="1" ht="5.25" customHeight="1">
      <c r="A5" s="68"/>
      <c r="B5" s="392"/>
      <c r="C5" s="51"/>
      <c r="D5" s="155"/>
      <c r="E5" s="155"/>
      <c r="F5" s="155"/>
      <c r="G5" s="155"/>
      <c r="H5" s="155"/>
      <c r="I5" s="156"/>
    </row>
    <row r="6" spans="1:9" s="80" customFormat="1" ht="18" customHeight="1">
      <c r="A6" s="506" t="s">
        <v>1200</v>
      </c>
      <c r="B6" s="506"/>
      <c r="C6" s="507"/>
      <c r="D6" s="15">
        <v>214686</v>
      </c>
      <c r="E6" s="15">
        <v>124775</v>
      </c>
      <c r="F6" s="15">
        <v>89911</v>
      </c>
      <c r="G6" s="15">
        <f>+H6+I6</f>
        <v>205401</v>
      </c>
      <c r="H6" s="15">
        <f>+H8+H13+H18+H26</f>
        <v>117824</v>
      </c>
      <c r="I6" s="7">
        <f>+I8+I13+I18+I26</f>
        <v>87577</v>
      </c>
    </row>
    <row r="7" spans="1:9" s="80" customFormat="1" ht="5.25" customHeight="1">
      <c r="A7" s="16"/>
      <c r="B7" s="135"/>
      <c r="C7" s="14"/>
      <c r="D7" s="52"/>
      <c r="E7" s="52"/>
      <c r="F7" s="52"/>
      <c r="G7" s="52"/>
      <c r="H7" s="52"/>
      <c r="I7" s="40"/>
    </row>
    <row r="8" spans="1:9" s="80" customFormat="1" ht="16.5" customHeight="1">
      <c r="A8" s="506" t="s">
        <v>1195</v>
      </c>
      <c r="B8" s="506"/>
      <c r="C8" s="507"/>
      <c r="D8" s="15">
        <v>5001</v>
      </c>
      <c r="E8" s="15">
        <v>2830</v>
      </c>
      <c r="F8" s="15">
        <v>2171</v>
      </c>
      <c r="G8" s="15">
        <f>+H8+I8</f>
        <v>4199</v>
      </c>
      <c r="H8" s="15">
        <f>SUM(H9:H11)</f>
        <v>2388</v>
      </c>
      <c r="I8" s="15">
        <f>SUM(I9:I11)</f>
        <v>1811</v>
      </c>
    </row>
    <row r="9" spans="1:9" s="391" customFormat="1" ht="16.5" customHeight="1">
      <c r="A9" s="41" t="s">
        <v>31</v>
      </c>
      <c r="B9" s="72" t="s">
        <v>32</v>
      </c>
      <c r="C9" s="51"/>
      <c r="D9" s="52">
        <v>4851</v>
      </c>
      <c r="E9" s="52">
        <v>2708</v>
      </c>
      <c r="F9" s="52">
        <v>2143</v>
      </c>
      <c r="G9" s="52">
        <f>+H9+I9</f>
        <v>4056</v>
      </c>
      <c r="H9" s="52">
        <v>2270</v>
      </c>
      <c r="I9" s="52">
        <v>1786</v>
      </c>
    </row>
    <row r="10" spans="1:9" s="391" customFormat="1" ht="16.5" customHeight="1">
      <c r="A10" s="41" t="s">
        <v>33</v>
      </c>
      <c r="B10" s="72" t="s">
        <v>34</v>
      </c>
      <c r="C10" s="51"/>
      <c r="D10" s="52">
        <v>126</v>
      </c>
      <c r="E10" s="52">
        <v>106</v>
      </c>
      <c r="F10" s="52">
        <v>20</v>
      </c>
      <c r="G10" s="52">
        <f>+H10+I10</f>
        <v>99</v>
      </c>
      <c r="H10" s="52">
        <v>85</v>
      </c>
      <c r="I10" s="52">
        <v>14</v>
      </c>
    </row>
    <row r="11" spans="1:9" s="391" customFormat="1" ht="16.5" customHeight="1">
      <c r="A11" s="41" t="s">
        <v>35</v>
      </c>
      <c r="B11" s="72" t="s">
        <v>36</v>
      </c>
      <c r="C11" s="51"/>
      <c r="D11" s="52">
        <v>24</v>
      </c>
      <c r="E11" s="52">
        <v>16</v>
      </c>
      <c r="F11" s="52">
        <v>8</v>
      </c>
      <c r="G11" s="52">
        <f>+H11+I11</f>
        <v>44</v>
      </c>
      <c r="H11" s="52">
        <v>33</v>
      </c>
      <c r="I11" s="52">
        <v>11</v>
      </c>
    </row>
    <row r="12" spans="1:9" s="80" customFormat="1" ht="5.25" customHeight="1">
      <c r="A12" s="16"/>
      <c r="B12" s="135"/>
      <c r="C12" s="14"/>
      <c r="D12" s="52"/>
      <c r="E12" s="52"/>
      <c r="F12" s="52"/>
      <c r="G12" s="52"/>
      <c r="H12" s="52"/>
      <c r="I12" s="52"/>
    </row>
    <row r="13" spans="1:9" s="80" customFormat="1" ht="16.5" customHeight="1">
      <c r="A13" s="506" t="s">
        <v>893</v>
      </c>
      <c r="B13" s="506"/>
      <c r="C13" s="507"/>
      <c r="D13" s="15">
        <v>68929</v>
      </c>
      <c r="E13" s="15">
        <v>45375</v>
      </c>
      <c r="F13" s="15">
        <v>23554</v>
      </c>
      <c r="G13" s="15">
        <f>+H13+I13</f>
        <v>59974</v>
      </c>
      <c r="H13" s="15">
        <f>SUM(H14:H16)</f>
        <v>41142</v>
      </c>
      <c r="I13" s="15">
        <f>SUM(I14:I16)</f>
        <v>18832</v>
      </c>
    </row>
    <row r="14" spans="1:9" s="391" customFormat="1" ht="16.5" customHeight="1">
      <c r="A14" s="41" t="s">
        <v>37</v>
      </c>
      <c r="B14" s="72" t="s">
        <v>38</v>
      </c>
      <c r="C14" s="51"/>
      <c r="D14" s="52">
        <v>99</v>
      </c>
      <c r="E14" s="52">
        <v>81</v>
      </c>
      <c r="F14" s="52">
        <v>18</v>
      </c>
      <c r="G14" s="52">
        <f>+H14+I14</f>
        <v>95</v>
      </c>
      <c r="H14" s="52">
        <v>79</v>
      </c>
      <c r="I14" s="52">
        <v>16</v>
      </c>
    </row>
    <row r="15" spans="1:9" s="391" customFormat="1" ht="16.5" customHeight="1">
      <c r="A15" s="41" t="s">
        <v>39</v>
      </c>
      <c r="B15" s="72" t="s">
        <v>40</v>
      </c>
      <c r="C15" s="51"/>
      <c r="D15" s="52">
        <v>20360</v>
      </c>
      <c r="E15" s="52">
        <v>17180</v>
      </c>
      <c r="F15" s="52">
        <v>3180</v>
      </c>
      <c r="G15" s="52">
        <f>+H15+I15</f>
        <v>20230</v>
      </c>
      <c r="H15" s="52">
        <v>17186</v>
      </c>
      <c r="I15" s="52">
        <v>3044</v>
      </c>
    </row>
    <row r="16" spans="1:9" s="391" customFormat="1" ht="16.5" customHeight="1">
      <c r="A16" s="41" t="s">
        <v>41</v>
      </c>
      <c r="B16" s="72" t="s">
        <v>42</v>
      </c>
      <c r="C16" s="51"/>
      <c r="D16" s="52">
        <v>48470</v>
      </c>
      <c r="E16" s="52">
        <v>28114</v>
      </c>
      <c r="F16" s="52">
        <v>20356</v>
      </c>
      <c r="G16" s="52">
        <f>+H16+I16</f>
        <v>39649</v>
      </c>
      <c r="H16" s="52">
        <v>23877</v>
      </c>
      <c r="I16" s="52">
        <v>15772</v>
      </c>
    </row>
    <row r="17" spans="1:9" s="80" customFormat="1" ht="5.25" customHeight="1">
      <c r="A17" s="16"/>
      <c r="B17" s="135"/>
      <c r="C17" s="14"/>
      <c r="D17" s="52"/>
      <c r="E17" s="52"/>
      <c r="F17" s="52"/>
      <c r="G17" s="52"/>
      <c r="H17" s="52"/>
      <c r="I17" s="52"/>
    </row>
    <row r="18" spans="1:9" s="80" customFormat="1" ht="16.5" customHeight="1">
      <c r="A18" s="506" t="s">
        <v>894</v>
      </c>
      <c r="B18" s="506"/>
      <c r="C18" s="507"/>
      <c r="D18" s="15">
        <v>140260</v>
      </c>
      <c r="E18" s="15">
        <v>76314</v>
      </c>
      <c r="F18" s="15">
        <v>63946</v>
      </c>
      <c r="G18" s="15">
        <f aca="true" t="shared" si="0" ref="G18:G26">+H18+I18</f>
        <v>140290</v>
      </c>
      <c r="H18" s="15">
        <f>SUM(H19:H25)</f>
        <v>73793</v>
      </c>
      <c r="I18" s="15">
        <f>SUM(I19:I25)</f>
        <v>66497</v>
      </c>
    </row>
    <row r="19" spans="1:9" s="391" customFormat="1" ht="16.5" customHeight="1">
      <c r="A19" s="41" t="s">
        <v>43</v>
      </c>
      <c r="B19" s="132" t="s">
        <v>895</v>
      </c>
      <c r="C19" s="171"/>
      <c r="D19" s="52">
        <v>1388</v>
      </c>
      <c r="E19" s="52">
        <v>1165</v>
      </c>
      <c r="F19" s="52">
        <v>223</v>
      </c>
      <c r="G19" s="52">
        <f t="shared" si="0"/>
        <v>1148</v>
      </c>
      <c r="H19" s="52">
        <v>973</v>
      </c>
      <c r="I19" s="52">
        <v>175</v>
      </c>
    </row>
    <row r="20" spans="1:9" s="391" customFormat="1" ht="16.5" customHeight="1">
      <c r="A20" s="41" t="s">
        <v>44</v>
      </c>
      <c r="B20" s="72" t="s">
        <v>881</v>
      </c>
      <c r="C20" s="51"/>
      <c r="D20" s="52">
        <v>9960</v>
      </c>
      <c r="E20" s="52">
        <v>8205</v>
      </c>
      <c r="F20" s="52">
        <v>1755</v>
      </c>
      <c r="G20" s="52">
        <f t="shared" si="0"/>
        <v>9845</v>
      </c>
      <c r="H20" s="52">
        <v>7856</v>
      </c>
      <c r="I20" s="52">
        <v>1989</v>
      </c>
    </row>
    <row r="21" spans="1:9" s="391" customFormat="1" ht="16.5" customHeight="1">
      <c r="A21" s="41" t="s">
        <v>45</v>
      </c>
      <c r="B21" s="132" t="s">
        <v>896</v>
      </c>
      <c r="C21" s="51"/>
      <c r="D21" s="52">
        <v>58308</v>
      </c>
      <c r="E21" s="52">
        <v>30136</v>
      </c>
      <c r="F21" s="52">
        <v>28172</v>
      </c>
      <c r="G21" s="52">
        <f t="shared" si="0"/>
        <v>56440</v>
      </c>
      <c r="H21" s="52">
        <v>28057</v>
      </c>
      <c r="I21" s="52">
        <v>28383</v>
      </c>
    </row>
    <row r="22" spans="1:9" s="391" customFormat="1" ht="16.5" customHeight="1">
      <c r="A22" s="41" t="s">
        <v>46</v>
      </c>
      <c r="B22" s="72" t="s">
        <v>47</v>
      </c>
      <c r="C22" s="51"/>
      <c r="D22" s="52">
        <v>8167</v>
      </c>
      <c r="E22" s="52">
        <v>3875</v>
      </c>
      <c r="F22" s="52">
        <v>4292</v>
      </c>
      <c r="G22" s="52">
        <f t="shared" si="0"/>
        <v>7271</v>
      </c>
      <c r="H22" s="52">
        <v>3544</v>
      </c>
      <c r="I22" s="52">
        <v>3727</v>
      </c>
    </row>
    <row r="23" spans="1:9" s="391" customFormat="1" ht="16.5" customHeight="1">
      <c r="A23" s="41" t="s">
        <v>48</v>
      </c>
      <c r="B23" s="72" t="s">
        <v>49</v>
      </c>
      <c r="C23" s="51"/>
      <c r="D23" s="52">
        <v>1883</v>
      </c>
      <c r="E23" s="52">
        <v>1135</v>
      </c>
      <c r="F23" s="52">
        <v>748</v>
      </c>
      <c r="G23" s="52">
        <f t="shared" si="0"/>
        <v>1997</v>
      </c>
      <c r="H23" s="52">
        <v>1169</v>
      </c>
      <c r="I23" s="52">
        <v>828</v>
      </c>
    </row>
    <row r="24" spans="1:9" s="391" customFormat="1" ht="16.5" customHeight="1">
      <c r="A24" s="41" t="s">
        <v>50</v>
      </c>
      <c r="B24" s="72" t="s">
        <v>51</v>
      </c>
      <c r="C24" s="51"/>
      <c r="D24" s="52">
        <v>54789</v>
      </c>
      <c r="E24" s="52">
        <v>27096</v>
      </c>
      <c r="F24" s="52">
        <v>27693</v>
      </c>
      <c r="G24" s="52">
        <f t="shared" si="0"/>
        <v>57606</v>
      </c>
      <c r="H24" s="52">
        <v>27396</v>
      </c>
      <c r="I24" s="52">
        <v>30210</v>
      </c>
    </row>
    <row r="25" spans="1:9" s="391" customFormat="1" ht="16.5" customHeight="1">
      <c r="A25" s="41" t="s">
        <v>52</v>
      </c>
      <c r="B25" s="72" t="s">
        <v>882</v>
      </c>
      <c r="C25" s="51"/>
      <c r="D25" s="52">
        <v>5765</v>
      </c>
      <c r="E25" s="52">
        <v>4702</v>
      </c>
      <c r="F25" s="52">
        <v>1063</v>
      </c>
      <c r="G25" s="52">
        <f t="shared" si="0"/>
        <v>5983</v>
      </c>
      <c r="H25" s="52">
        <v>4798</v>
      </c>
      <c r="I25" s="52">
        <v>1185</v>
      </c>
    </row>
    <row r="26" spans="1:9" s="391" customFormat="1" ht="16.5" customHeight="1">
      <c r="A26" s="41" t="s">
        <v>53</v>
      </c>
      <c r="B26" s="72" t="s">
        <v>54</v>
      </c>
      <c r="C26" s="51"/>
      <c r="D26" s="52">
        <v>496</v>
      </c>
      <c r="E26" s="52">
        <v>256</v>
      </c>
      <c r="F26" s="52">
        <v>240</v>
      </c>
      <c r="G26" s="52">
        <f t="shared" si="0"/>
        <v>938</v>
      </c>
      <c r="H26" s="52">
        <v>501</v>
      </c>
      <c r="I26" s="52">
        <v>437</v>
      </c>
    </row>
    <row r="27" spans="1:9" s="80" customFormat="1" ht="5.25" customHeight="1" thickBot="1">
      <c r="A27" s="19"/>
      <c r="B27" s="19"/>
      <c r="C27" s="22"/>
      <c r="D27" s="394"/>
      <c r="E27" s="394"/>
      <c r="F27" s="394"/>
      <c r="G27" s="394"/>
      <c r="H27" s="394"/>
      <c r="I27" s="394"/>
    </row>
    <row r="28" spans="1:9" s="80" customFormat="1" ht="6.75" customHeight="1" thickBot="1">
      <c r="A28" s="395"/>
      <c r="B28" s="395"/>
      <c r="C28" s="395"/>
      <c r="D28" s="396"/>
      <c r="E28" s="396"/>
      <c r="F28" s="396"/>
      <c r="G28" s="397"/>
      <c r="H28" s="397"/>
      <c r="I28" s="397"/>
    </row>
    <row r="29" spans="1:9" s="391" customFormat="1" ht="18" customHeight="1">
      <c r="A29" s="496" t="s">
        <v>906</v>
      </c>
      <c r="B29" s="496"/>
      <c r="C29" s="487"/>
      <c r="D29" s="490" t="s">
        <v>674</v>
      </c>
      <c r="E29" s="490"/>
      <c r="F29" s="492"/>
      <c r="G29" s="463"/>
      <c r="H29" s="463"/>
      <c r="I29" s="463"/>
    </row>
    <row r="30" spans="1:9" s="391" customFormat="1" ht="18" customHeight="1">
      <c r="A30" s="498"/>
      <c r="B30" s="498"/>
      <c r="C30" s="493"/>
      <c r="D30" s="48" t="s">
        <v>890</v>
      </c>
      <c r="E30" s="48" t="s">
        <v>5</v>
      </c>
      <c r="F30" s="49" t="s">
        <v>6</v>
      </c>
      <c r="G30" s="39"/>
      <c r="H30" s="39"/>
      <c r="I30" s="39"/>
    </row>
    <row r="31" spans="1:9" s="391" customFormat="1" ht="5.25" customHeight="1">
      <c r="A31" s="68"/>
      <c r="B31" s="392"/>
      <c r="C31" s="51"/>
      <c r="D31" s="155"/>
      <c r="E31" s="155"/>
      <c r="F31" s="155"/>
      <c r="G31" s="156"/>
      <c r="H31" s="156"/>
      <c r="I31" s="156"/>
    </row>
    <row r="32" spans="1:9" s="393" customFormat="1" ht="18" customHeight="1">
      <c r="A32" s="506" t="s">
        <v>891</v>
      </c>
      <c r="B32" s="506"/>
      <c r="C32" s="507"/>
      <c r="D32" s="52">
        <v>197762</v>
      </c>
      <c r="E32" s="52">
        <v>111487</v>
      </c>
      <c r="F32" s="52">
        <v>86275</v>
      </c>
      <c r="G32" s="40"/>
      <c r="H32" s="40"/>
      <c r="I32" s="40"/>
    </row>
    <row r="33" spans="1:9" s="80" customFormat="1" ht="5.25" customHeight="1">
      <c r="A33" s="16"/>
      <c r="B33" s="135"/>
      <c r="C33" s="14"/>
      <c r="D33" s="52"/>
      <c r="E33" s="52"/>
      <c r="F33" s="52"/>
      <c r="G33" s="40"/>
      <c r="H33" s="40"/>
      <c r="I33" s="40"/>
    </row>
    <row r="34" spans="1:9" s="393" customFormat="1" ht="16.5" customHeight="1">
      <c r="A34" s="506" t="s">
        <v>892</v>
      </c>
      <c r="B34" s="506"/>
      <c r="C34" s="507"/>
      <c r="D34" s="52">
        <v>3909</v>
      </c>
      <c r="E34" s="52">
        <v>2195</v>
      </c>
      <c r="F34" s="52">
        <v>1714</v>
      </c>
      <c r="G34" s="40"/>
      <c r="H34" s="40"/>
      <c r="I34" s="40"/>
    </row>
    <row r="35" spans="1:9" s="391" customFormat="1" ht="16.5" customHeight="1">
      <c r="A35" s="41" t="s">
        <v>31</v>
      </c>
      <c r="B35" s="72" t="s">
        <v>32</v>
      </c>
      <c r="C35" s="51"/>
      <c r="D35" s="52">
        <v>3820</v>
      </c>
      <c r="E35" s="52">
        <v>2119</v>
      </c>
      <c r="F35" s="52">
        <v>1701</v>
      </c>
      <c r="G35" s="40"/>
      <c r="H35" s="40"/>
      <c r="I35" s="40"/>
    </row>
    <row r="36" spans="1:9" s="391" customFormat="1" ht="16.5" customHeight="1">
      <c r="A36" s="41" t="s">
        <v>33</v>
      </c>
      <c r="B36" s="72" t="s">
        <v>34</v>
      </c>
      <c r="C36" s="51"/>
      <c r="D36" s="52">
        <v>73</v>
      </c>
      <c r="E36" s="52">
        <v>63</v>
      </c>
      <c r="F36" s="52">
        <v>10</v>
      </c>
      <c r="G36" s="40"/>
      <c r="H36" s="40"/>
      <c r="I36" s="40"/>
    </row>
    <row r="37" spans="1:9" s="391" customFormat="1" ht="16.5" customHeight="1">
      <c r="A37" s="41" t="s">
        <v>35</v>
      </c>
      <c r="B37" s="72" t="s">
        <v>36</v>
      </c>
      <c r="C37" s="51"/>
      <c r="D37" s="52">
        <v>16</v>
      </c>
      <c r="E37" s="52">
        <v>13</v>
      </c>
      <c r="F37" s="52">
        <v>3</v>
      </c>
      <c r="G37" s="40"/>
      <c r="H37" s="40"/>
      <c r="I37" s="40"/>
    </row>
    <row r="38" spans="1:9" s="80" customFormat="1" ht="5.25" customHeight="1">
      <c r="A38" s="16"/>
      <c r="B38" s="135"/>
      <c r="C38" s="14"/>
      <c r="D38" s="52"/>
      <c r="E38" s="52"/>
      <c r="F38" s="52"/>
      <c r="G38" s="40"/>
      <c r="H38" s="40"/>
      <c r="I38" s="40"/>
    </row>
    <row r="39" spans="1:9" s="393" customFormat="1" ht="16.5" customHeight="1">
      <c r="A39" s="506" t="s">
        <v>893</v>
      </c>
      <c r="B39" s="506"/>
      <c r="C39" s="507"/>
      <c r="D39" s="52">
        <v>51215</v>
      </c>
      <c r="E39" s="52">
        <v>36254</v>
      </c>
      <c r="F39" s="52">
        <v>14961</v>
      </c>
      <c r="G39" s="40"/>
      <c r="H39" s="40"/>
      <c r="I39" s="40"/>
    </row>
    <row r="40" spans="1:9" s="391" customFormat="1" ht="16.5" customHeight="1">
      <c r="A40" s="41" t="s">
        <v>37</v>
      </c>
      <c r="B40" s="72" t="s">
        <v>38</v>
      </c>
      <c r="C40" s="51"/>
      <c r="D40" s="52">
        <v>60</v>
      </c>
      <c r="E40" s="52">
        <v>47</v>
      </c>
      <c r="F40" s="52">
        <v>13</v>
      </c>
      <c r="G40" s="40"/>
      <c r="H40" s="40"/>
      <c r="I40" s="40"/>
    </row>
    <row r="41" spans="1:9" s="391" customFormat="1" ht="16.5" customHeight="1">
      <c r="A41" s="41" t="s">
        <v>39</v>
      </c>
      <c r="B41" s="72" t="s">
        <v>40</v>
      </c>
      <c r="C41" s="51"/>
      <c r="D41" s="52">
        <v>18296</v>
      </c>
      <c r="E41" s="52">
        <v>15471</v>
      </c>
      <c r="F41" s="52">
        <v>2825</v>
      </c>
      <c r="G41" s="40"/>
      <c r="H41" s="40"/>
      <c r="I41" s="40"/>
    </row>
    <row r="42" spans="1:9" s="391" customFormat="1" ht="16.5" customHeight="1">
      <c r="A42" s="41" t="s">
        <v>41</v>
      </c>
      <c r="B42" s="72" t="s">
        <v>42</v>
      </c>
      <c r="C42" s="51"/>
      <c r="D42" s="52">
        <v>32859</v>
      </c>
      <c r="E42" s="52">
        <v>20736</v>
      </c>
      <c r="F42" s="52">
        <v>12123</v>
      </c>
      <c r="G42" s="40"/>
      <c r="H42" s="40"/>
      <c r="I42" s="40"/>
    </row>
    <row r="43" spans="1:9" s="80" customFormat="1" ht="5.25" customHeight="1">
      <c r="A43" s="16"/>
      <c r="B43" s="135"/>
      <c r="C43" s="14"/>
      <c r="D43" s="52"/>
      <c r="E43" s="52"/>
      <c r="F43" s="52"/>
      <c r="G43" s="40"/>
      <c r="H43" s="40"/>
      <c r="I43" s="40"/>
    </row>
    <row r="44" spans="1:9" s="393" customFormat="1" ht="16.5" customHeight="1">
      <c r="A44" s="506" t="s">
        <v>894</v>
      </c>
      <c r="B44" s="506"/>
      <c r="C44" s="507"/>
      <c r="D44" s="52">
        <v>141059</v>
      </c>
      <c r="E44" s="52">
        <v>72147</v>
      </c>
      <c r="F44" s="52">
        <v>68912</v>
      </c>
      <c r="G44" s="40"/>
      <c r="H44" s="40"/>
      <c r="I44" s="40"/>
    </row>
    <row r="45" spans="1:9" s="391" customFormat="1" ht="16.5" customHeight="1">
      <c r="A45" s="41" t="s">
        <v>43</v>
      </c>
      <c r="B45" s="132" t="s">
        <v>381</v>
      </c>
      <c r="C45" s="171"/>
      <c r="D45" s="52">
        <v>1015</v>
      </c>
      <c r="E45" s="52">
        <v>852</v>
      </c>
      <c r="F45" s="52">
        <v>163</v>
      </c>
      <c r="G45" s="40"/>
      <c r="H45" s="40"/>
      <c r="I45" s="40"/>
    </row>
    <row r="46" spans="1:9" s="391" customFormat="1" ht="16.5" customHeight="1">
      <c r="A46" s="41" t="s">
        <v>44</v>
      </c>
      <c r="B46" s="72" t="s">
        <v>897</v>
      </c>
      <c r="C46" s="51"/>
      <c r="D46" s="52">
        <v>3746</v>
      </c>
      <c r="E46" s="52">
        <v>2662</v>
      </c>
      <c r="F46" s="52">
        <v>1084</v>
      </c>
      <c r="G46" s="40"/>
      <c r="H46" s="40"/>
      <c r="I46" s="40"/>
    </row>
    <row r="47" spans="1:9" s="391" customFormat="1" ht="16.5" customHeight="1">
      <c r="A47" s="41" t="s">
        <v>45</v>
      </c>
      <c r="B47" s="132" t="s">
        <v>898</v>
      </c>
      <c r="C47" s="51"/>
      <c r="D47" s="52">
        <v>7560</v>
      </c>
      <c r="E47" s="52">
        <v>6363</v>
      </c>
      <c r="F47" s="52">
        <v>1197</v>
      </c>
      <c r="G47" s="40"/>
      <c r="H47" s="40"/>
      <c r="I47" s="40"/>
    </row>
    <row r="48" spans="1:9" s="391" customFormat="1" ht="16.5" customHeight="1">
      <c r="A48" s="41" t="s">
        <v>46</v>
      </c>
      <c r="B48" s="132" t="s">
        <v>899</v>
      </c>
      <c r="C48" s="51"/>
      <c r="D48" s="52">
        <v>42104</v>
      </c>
      <c r="E48" s="52">
        <v>21521</v>
      </c>
      <c r="F48" s="52">
        <v>20583</v>
      </c>
      <c r="G48" s="40"/>
      <c r="H48" s="40"/>
      <c r="I48" s="40"/>
    </row>
    <row r="49" spans="1:9" s="391" customFormat="1" ht="16.5" customHeight="1">
      <c r="A49" s="41" t="s">
        <v>48</v>
      </c>
      <c r="B49" s="132" t="s">
        <v>47</v>
      </c>
      <c r="C49" s="51"/>
      <c r="D49" s="52">
        <v>6464</v>
      </c>
      <c r="E49" s="52">
        <v>3229</v>
      </c>
      <c r="F49" s="52">
        <v>3235</v>
      </c>
      <c r="G49" s="40"/>
      <c r="H49" s="40"/>
      <c r="I49" s="40"/>
    </row>
    <row r="50" spans="1:9" s="391" customFormat="1" ht="16.5" customHeight="1">
      <c r="A50" s="41" t="s">
        <v>50</v>
      </c>
      <c r="B50" s="132" t="s">
        <v>49</v>
      </c>
      <c r="C50" s="51"/>
      <c r="D50" s="52">
        <v>2366</v>
      </c>
      <c r="E50" s="52">
        <v>1418</v>
      </c>
      <c r="F50" s="52">
        <v>948</v>
      </c>
      <c r="G50" s="40"/>
      <c r="H50" s="40"/>
      <c r="I50" s="40"/>
    </row>
    <row r="51" spans="1:9" s="391" customFormat="1" ht="16.5" customHeight="1">
      <c r="A51" s="41" t="s">
        <v>52</v>
      </c>
      <c r="B51" s="132" t="s">
        <v>900</v>
      </c>
      <c r="C51" s="51"/>
      <c r="D51" s="52">
        <v>12482</v>
      </c>
      <c r="E51" s="52">
        <v>4737</v>
      </c>
      <c r="F51" s="52">
        <v>7745</v>
      </c>
      <c r="G51" s="40"/>
      <c r="H51" s="40"/>
      <c r="I51" s="40"/>
    </row>
    <row r="52" spans="1:9" s="391" customFormat="1" ht="16.5" customHeight="1">
      <c r="A52" s="41" t="s">
        <v>53</v>
      </c>
      <c r="B52" s="72" t="s">
        <v>901</v>
      </c>
      <c r="C52" s="51"/>
      <c r="D52" s="52">
        <v>17452</v>
      </c>
      <c r="E52" s="52">
        <v>4621</v>
      </c>
      <c r="F52" s="52">
        <v>12831</v>
      </c>
      <c r="G52" s="40"/>
      <c r="H52" s="40"/>
      <c r="I52" s="40"/>
    </row>
    <row r="53" spans="1:9" s="391" customFormat="1" ht="16.5" customHeight="1">
      <c r="A53" s="41" t="s">
        <v>883</v>
      </c>
      <c r="B53" s="72" t="s">
        <v>902</v>
      </c>
      <c r="C53" s="51"/>
      <c r="D53" s="52">
        <v>10071</v>
      </c>
      <c r="E53" s="52">
        <v>4589</v>
      </c>
      <c r="F53" s="52">
        <v>5482</v>
      </c>
      <c r="G53" s="40"/>
      <c r="H53" s="40"/>
      <c r="I53" s="40"/>
    </row>
    <row r="54" spans="1:9" s="391" customFormat="1" ht="16.5" customHeight="1">
      <c r="A54" s="41" t="s">
        <v>884</v>
      </c>
      <c r="B54" s="72" t="s">
        <v>903</v>
      </c>
      <c r="C54" s="51"/>
      <c r="D54" s="52">
        <v>1710</v>
      </c>
      <c r="E54" s="52">
        <v>1104</v>
      </c>
      <c r="F54" s="52">
        <v>606</v>
      </c>
      <c r="G54" s="40"/>
      <c r="H54" s="40"/>
      <c r="I54" s="40"/>
    </row>
    <row r="55" spans="1:9" s="391" customFormat="1" ht="16.5" customHeight="1">
      <c r="A55" s="41" t="s">
        <v>885</v>
      </c>
      <c r="B55" s="398" t="s">
        <v>904</v>
      </c>
      <c r="C55" s="51"/>
      <c r="D55" s="52">
        <v>30361</v>
      </c>
      <c r="E55" s="52">
        <v>16554</v>
      </c>
      <c r="F55" s="52">
        <v>13807</v>
      </c>
      <c r="G55" s="40"/>
      <c r="H55" s="40"/>
      <c r="I55" s="40"/>
    </row>
    <row r="56" spans="1:9" s="391" customFormat="1" ht="16.5" customHeight="1">
      <c r="A56" s="41" t="s">
        <v>886</v>
      </c>
      <c r="B56" s="398" t="s">
        <v>382</v>
      </c>
      <c r="C56" s="51"/>
      <c r="D56" s="52">
        <v>5728</v>
      </c>
      <c r="E56" s="52">
        <v>4497</v>
      </c>
      <c r="F56" s="52">
        <v>1231</v>
      </c>
      <c r="G56" s="40"/>
      <c r="H56" s="40"/>
      <c r="I56" s="40"/>
    </row>
    <row r="57" spans="1:9" s="391" customFormat="1" ht="16.5" customHeight="1">
      <c r="A57" s="41" t="s">
        <v>887</v>
      </c>
      <c r="B57" s="72" t="s">
        <v>54</v>
      </c>
      <c r="C57" s="51"/>
      <c r="D57" s="52">
        <v>1579</v>
      </c>
      <c r="E57" s="52">
        <v>891</v>
      </c>
      <c r="F57" s="52">
        <v>688</v>
      </c>
      <c r="G57" s="40"/>
      <c r="H57" s="40"/>
      <c r="I57" s="40"/>
    </row>
    <row r="58" spans="1:9" s="80" customFormat="1" ht="5.25" customHeight="1" thickBot="1">
      <c r="A58" s="19"/>
      <c r="B58" s="19"/>
      <c r="C58" s="22"/>
      <c r="D58" s="394"/>
      <c r="E58" s="394"/>
      <c r="F58" s="394"/>
      <c r="G58" s="82"/>
      <c r="H58" s="82"/>
      <c r="I58" s="82"/>
    </row>
    <row r="59" spans="1:9" s="54" customFormat="1" ht="16.5" customHeight="1">
      <c r="A59" s="54" t="s">
        <v>1188</v>
      </c>
      <c r="D59" s="155"/>
      <c r="E59" s="155"/>
      <c r="F59" s="155"/>
      <c r="G59" s="155"/>
      <c r="H59" s="155"/>
      <c r="I59" s="155"/>
    </row>
    <row r="60" spans="4:9" ht="13.5">
      <c r="D60" s="81"/>
      <c r="E60" s="81"/>
      <c r="F60" s="81"/>
      <c r="G60" s="81"/>
      <c r="H60" s="81"/>
      <c r="I60" s="81"/>
    </row>
    <row r="61" spans="4:9" ht="13.5">
      <c r="D61" s="81"/>
      <c r="E61" s="81"/>
      <c r="F61" s="81"/>
      <c r="G61" s="81"/>
      <c r="H61" s="81"/>
      <c r="I61" s="81"/>
    </row>
    <row r="62" spans="4:9" ht="13.5">
      <c r="D62" s="81"/>
      <c r="E62" s="81"/>
      <c r="F62" s="81"/>
      <c r="G62" s="81"/>
      <c r="H62" s="81"/>
      <c r="I62" s="81"/>
    </row>
    <row r="63" spans="4:9" ht="13.5">
      <c r="D63" s="81"/>
      <c r="E63" s="81"/>
      <c r="F63" s="81"/>
      <c r="G63" s="81"/>
      <c r="H63" s="81"/>
      <c r="I63" s="81"/>
    </row>
    <row r="64" spans="4:9" ht="13.5">
      <c r="D64" s="81"/>
      <c r="E64" s="81"/>
      <c r="F64" s="81"/>
      <c r="G64" s="81"/>
      <c r="H64" s="81"/>
      <c r="I64" s="81"/>
    </row>
    <row r="65" spans="4:9" ht="13.5">
      <c r="D65" s="81"/>
      <c r="E65" s="81"/>
      <c r="F65" s="81"/>
      <c r="G65" s="81"/>
      <c r="H65" s="81"/>
      <c r="I65" s="81"/>
    </row>
    <row r="66" spans="4:9" ht="13.5">
      <c r="D66" s="81"/>
      <c r="E66" s="81"/>
      <c r="F66" s="81"/>
      <c r="G66" s="81"/>
      <c r="H66" s="81"/>
      <c r="I66" s="81"/>
    </row>
    <row r="67" spans="4:9" ht="13.5">
      <c r="D67" s="81"/>
      <c r="E67" s="81"/>
      <c r="F67" s="81"/>
      <c r="G67" s="81"/>
      <c r="H67" s="81"/>
      <c r="I67" s="81"/>
    </row>
    <row r="68" spans="4:9" ht="13.5">
      <c r="D68" s="81"/>
      <c r="E68" s="81"/>
      <c r="F68" s="81"/>
      <c r="G68" s="81"/>
      <c r="H68" s="81"/>
      <c r="I68" s="81"/>
    </row>
    <row r="69" spans="4:9" ht="13.5">
      <c r="D69" s="81"/>
      <c r="E69" s="81"/>
      <c r="F69" s="81"/>
      <c r="G69" s="81"/>
      <c r="H69" s="81"/>
      <c r="I69" s="81"/>
    </row>
    <row r="70" spans="4:9" ht="13.5">
      <c r="D70" s="81"/>
      <c r="E70" s="81"/>
      <c r="F70" s="81"/>
      <c r="G70" s="81"/>
      <c r="H70" s="81"/>
      <c r="I70" s="81"/>
    </row>
    <row r="71" spans="4:9" ht="13.5">
      <c r="D71" s="81"/>
      <c r="E71" s="81"/>
      <c r="F71" s="81"/>
      <c r="G71" s="81"/>
      <c r="H71" s="81"/>
      <c r="I71" s="81"/>
    </row>
    <row r="72" spans="4:9" ht="13.5">
      <c r="D72" s="81"/>
      <c r="E72" s="81"/>
      <c r="F72" s="81"/>
      <c r="G72" s="81"/>
      <c r="H72" s="81"/>
      <c r="I72" s="81"/>
    </row>
    <row r="73" spans="4:9" ht="13.5">
      <c r="D73" s="81"/>
      <c r="E73" s="81"/>
      <c r="F73" s="81"/>
      <c r="G73" s="81"/>
      <c r="H73" s="81"/>
      <c r="I73" s="81"/>
    </row>
    <row r="74" spans="4:9" ht="13.5">
      <c r="D74" s="81"/>
      <c r="E74" s="81"/>
      <c r="F74" s="81"/>
      <c r="G74" s="81"/>
      <c r="H74" s="81"/>
      <c r="I74" s="81"/>
    </row>
    <row r="75" spans="4:9" ht="13.5">
      <c r="D75" s="81"/>
      <c r="E75" s="81"/>
      <c r="F75" s="81"/>
      <c r="G75" s="81"/>
      <c r="H75" s="81"/>
      <c r="I75" s="81"/>
    </row>
    <row r="76" spans="4:9" ht="13.5">
      <c r="D76" s="81"/>
      <c r="E76" s="81"/>
      <c r="F76" s="81"/>
      <c r="G76" s="81"/>
      <c r="H76" s="81"/>
      <c r="I76" s="81"/>
    </row>
    <row r="77" spans="4:9" ht="13.5">
      <c r="D77" s="81"/>
      <c r="E77" s="81"/>
      <c r="F77" s="81"/>
      <c r="G77" s="81"/>
      <c r="H77" s="81"/>
      <c r="I77" s="81"/>
    </row>
    <row r="78" spans="4:9" ht="13.5">
      <c r="D78" s="81"/>
      <c r="E78" s="81"/>
      <c r="F78" s="81"/>
      <c r="G78" s="81"/>
      <c r="H78" s="81"/>
      <c r="I78" s="81"/>
    </row>
    <row r="79" spans="4:9" ht="13.5">
      <c r="D79" s="81"/>
      <c r="E79" s="81"/>
      <c r="F79" s="81"/>
      <c r="G79" s="81"/>
      <c r="H79" s="81"/>
      <c r="I79" s="81"/>
    </row>
    <row r="80" spans="4:9" ht="13.5">
      <c r="D80" s="81"/>
      <c r="E80" s="81"/>
      <c r="F80" s="81"/>
      <c r="G80" s="81"/>
      <c r="H80" s="81"/>
      <c r="I80" s="81"/>
    </row>
    <row r="81" spans="4:9" ht="13.5">
      <c r="D81" s="81"/>
      <c r="E81" s="81"/>
      <c r="F81" s="81"/>
      <c r="G81" s="81"/>
      <c r="H81" s="81"/>
      <c r="I81" s="81"/>
    </row>
    <row r="82" spans="4:9" ht="13.5">
      <c r="D82" s="81"/>
      <c r="E82" s="81"/>
      <c r="F82" s="81"/>
      <c r="G82" s="81"/>
      <c r="H82" s="81"/>
      <c r="I82" s="81"/>
    </row>
    <row r="83" spans="4:9" ht="13.5">
      <c r="D83" s="81"/>
      <c r="E83" s="81"/>
      <c r="F83" s="81"/>
      <c r="G83" s="81"/>
      <c r="H83" s="81"/>
      <c r="I83" s="81"/>
    </row>
    <row r="84" spans="4:9" ht="13.5">
      <c r="D84" s="81"/>
      <c r="E84" s="81"/>
      <c r="F84" s="81"/>
      <c r="G84" s="81"/>
      <c r="H84" s="81"/>
      <c r="I84" s="81"/>
    </row>
    <row r="85" spans="4:9" ht="13.5">
      <c r="D85" s="81"/>
      <c r="E85" s="81"/>
      <c r="F85" s="81"/>
      <c r="G85" s="81"/>
      <c r="H85" s="81"/>
      <c r="I85" s="81"/>
    </row>
    <row r="86" spans="4:9" ht="13.5">
      <c r="D86" s="81"/>
      <c r="E86" s="81"/>
      <c r="F86" s="81"/>
      <c r="G86" s="81"/>
      <c r="H86" s="81"/>
      <c r="I86" s="81"/>
    </row>
    <row r="87" spans="4:9" ht="13.5">
      <c r="D87" s="81"/>
      <c r="E87" s="81"/>
      <c r="F87" s="81"/>
      <c r="G87" s="81"/>
      <c r="H87" s="81"/>
      <c r="I87" s="81"/>
    </row>
    <row r="88" spans="4:9" ht="13.5">
      <c r="D88" s="81"/>
      <c r="E88" s="81"/>
      <c r="F88" s="81"/>
      <c r="G88" s="81"/>
      <c r="H88" s="81"/>
      <c r="I88" s="81"/>
    </row>
    <row r="89" spans="4:9" ht="13.5">
      <c r="D89" s="81"/>
      <c r="E89" s="81"/>
      <c r="F89" s="81"/>
      <c r="G89" s="81"/>
      <c r="H89" s="81"/>
      <c r="I89" s="81"/>
    </row>
  </sheetData>
  <mergeCells count="15">
    <mergeCell ref="A39:C39"/>
    <mergeCell ref="A44:C44"/>
    <mergeCell ref="A29:C30"/>
    <mergeCell ref="A8:C8"/>
    <mergeCell ref="A32:C32"/>
    <mergeCell ref="A6:C6"/>
    <mergeCell ref="A13:C13"/>
    <mergeCell ref="A34:C34"/>
    <mergeCell ref="A1:I1"/>
    <mergeCell ref="G3:I3"/>
    <mergeCell ref="D3:F3"/>
    <mergeCell ref="A3:C4"/>
    <mergeCell ref="A18:C18"/>
    <mergeCell ref="D29:F29"/>
    <mergeCell ref="G29:I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U10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.75390625" style="54" customWidth="1"/>
    <col min="2" max="2" width="2.50390625" style="54" customWidth="1"/>
    <col min="3" max="3" width="17.125" style="54" customWidth="1"/>
    <col min="4" max="4" width="7.00390625" style="54" customWidth="1"/>
    <col min="5" max="21" width="9.625" style="52" customWidth="1"/>
    <col min="22" max="16384" width="9.00390625" style="54" customWidth="1"/>
  </cols>
  <sheetData>
    <row r="1" spans="1:21" ht="22.5" customHeight="1">
      <c r="A1" s="522" t="s">
        <v>805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7" t="s">
        <v>781</v>
      </c>
      <c r="M1" s="527"/>
      <c r="N1" s="527"/>
      <c r="O1" s="527"/>
      <c r="P1" s="527"/>
      <c r="Q1" s="527"/>
      <c r="R1" s="527"/>
      <c r="S1" s="527"/>
      <c r="T1" s="527"/>
      <c r="U1" s="527"/>
    </row>
    <row r="2" spans="1:21" ht="9" customHeight="1" thickBot="1">
      <c r="A2" s="61"/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6.5" customHeight="1">
      <c r="A3" s="496" t="s">
        <v>762</v>
      </c>
      <c r="B3" s="496"/>
      <c r="C3" s="496"/>
      <c r="D3" s="487"/>
      <c r="E3" s="523" t="s">
        <v>778</v>
      </c>
      <c r="F3" s="524"/>
      <c r="G3" s="524"/>
      <c r="H3" s="524"/>
      <c r="I3" s="524"/>
      <c r="J3" s="524"/>
      <c r="K3" s="524"/>
      <c r="L3" s="528" t="s">
        <v>777</v>
      </c>
      <c r="M3" s="528"/>
      <c r="N3" s="528"/>
      <c r="O3" s="528"/>
      <c r="P3" s="528"/>
      <c r="Q3" s="528"/>
      <c r="R3" s="528"/>
      <c r="S3" s="528"/>
      <c r="T3" s="528"/>
      <c r="U3" s="528"/>
    </row>
    <row r="4" spans="1:21" ht="16.5" customHeight="1">
      <c r="A4" s="496"/>
      <c r="B4" s="496"/>
      <c r="C4" s="496"/>
      <c r="D4" s="487"/>
      <c r="E4" s="491" t="s">
        <v>629</v>
      </c>
      <c r="F4" s="525" t="s">
        <v>775</v>
      </c>
      <c r="G4" s="526"/>
      <c r="H4" s="526"/>
      <c r="I4" s="526"/>
      <c r="J4" s="526"/>
      <c r="K4" s="526"/>
      <c r="L4" s="529" t="s">
        <v>776</v>
      </c>
      <c r="M4" s="529"/>
      <c r="N4" s="529"/>
      <c r="O4" s="529"/>
      <c r="P4" s="529"/>
      <c r="Q4" s="529"/>
      <c r="R4" s="529"/>
      <c r="S4" s="529"/>
      <c r="T4" s="529"/>
      <c r="U4" s="529"/>
    </row>
    <row r="5" spans="1:21" ht="16.5" customHeight="1">
      <c r="A5" s="496"/>
      <c r="B5" s="496"/>
      <c r="C5" s="496"/>
      <c r="D5" s="487"/>
      <c r="E5" s="491"/>
      <c r="F5" s="491" t="s">
        <v>548</v>
      </c>
      <c r="G5" s="491" t="s">
        <v>630</v>
      </c>
      <c r="H5" s="514"/>
      <c r="I5" s="514"/>
      <c r="J5" s="514"/>
      <c r="K5" s="514"/>
      <c r="L5" s="530" t="s">
        <v>785</v>
      </c>
      <c r="M5" s="530"/>
      <c r="N5" s="530"/>
      <c r="O5" s="530"/>
      <c r="P5" s="530"/>
      <c r="Q5" s="530"/>
      <c r="R5" s="530"/>
      <c r="S5" s="530"/>
      <c r="T5" s="530"/>
      <c r="U5" s="530"/>
    </row>
    <row r="6" spans="1:21" ht="16.5" customHeight="1">
      <c r="A6" s="496"/>
      <c r="B6" s="496"/>
      <c r="C6" s="496"/>
      <c r="D6" s="487"/>
      <c r="E6" s="491"/>
      <c r="F6" s="491"/>
      <c r="G6" s="513" t="s">
        <v>548</v>
      </c>
      <c r="H6" s="196">
        <v>-1</v>
      </c>
      <c r="I6" s="196">
        <v>-2</v>
      </c>
      <c r="J6" s="196">
        <v>-3</v>
      </c>
      <c r="K6" s="196">
        <v>-4</v>
      </c>
      <c r="L6" s="531" t="s">
        <v>784</v>
      </c>
      <c r="M6" s="196">
        <v>-5</v>
      </c>
      <c r="N6" s="196"/>
      <c r="O6" s="197"/>
      <c r="P6" s="196">
        <v>-6</v>
      </c>
      <c r="Q6" s="197"/>
      <c r="R6" s="196"/>
      <c r="S6" s="198">
        <v>-7</v>
      </c>
      <c r="T6" s="196"/>
      <c r="U6" s="306"/>
    </row>
    <row r="7" spans="1:21" ht="16.5" customHeight="1">
      <c r="A7" s="496"/>
      <c r="B7" s="496"/>
      <c r="C7" s="496"/>
      <c r="D7" s="487"/>
      <c r="E7" s="491"/>
      <c r="F7" s="491"/>
      <c r="G7" s="513"/>
      <c r="H7" s="199" t="s">
        <v>359</v>
      </c>
      <c r="I7" s="199" t="s">
        <v>608</v>
      </c>
      <c r="J7" s="199" t="s">
        <v>609</v>
      </c>
      <c r="K7" s="199" t="s">
        <v>610</v>
      </c>
      <c r="L7" s="531"/>
      <c r="M7" s="199" t="s">
        <v>788</v>
      </c>
      <c r="N7" s="199" t="s">
        <v>789</v>
      </c>
      <c r="O7" s="199" t="s">
        <v>790</v>
      </c>
      <c r="P7" s="199" t="s">
        <v>788</v>
      </c>
      <c r="Q7" s="199" t="s">
        <v>789</v>
      </c>
      <c r="R7" s="199" t="s">
        <v>790</v>
      </c>
      <c r="S7" s="297" t="s">
        <v>342</v>
      </c>
      <c r="T7" s="199" t="s">
        <v>789</v>
      </c>
      <c r="U7" s="300" t="s">
        <v>790</v>
      </c>
    </row>
    <row r="8" spans="1:21" ht="16.5" customHeight="1">
      <c r="A8" s="496"/>
      <c r="B8" s="496"/>
      <c r="C8" s="496"/>
      <c r="D8" s="487"/>
      <c r="E8" s="491"/>
      <c r="F8" s="491"/>
      <c r="G8" s="513"/>
      <c r="H8" s="199"/>
      <c r="I8" s="199"/>
      <c r="J8" s="199"/>
      <c r="K8" s="199"/>
      <c r="L8" s="531"/>
      <c r="M8" s="199"/>
      <c r="N8" s="199" t="s">
        <v>770</v>
      </c>
      <c r="O8" s="199" t="s">
        <v>773</v>
      </c>
      <c r="P8" s="532" t="s">
        <v>803</v>
      </c>
      <c r="Q8" s="199" t="s">
        <v>770</v>
      </c>
      <c r="R8" s="199" t="s">
        <v>773</v>
      </c>
      <c r="S8" s="532" t="s">
        <v>804</v>
      </c>
      <c r="T8" s="199" t="s">
        <v>770</v>
      </c>
      <c r="U8" s="300" t="s">
        <v>773</v>
      </c>
    </row>
    <row r="9" spans="1:21" ht="16.5" customHeight="1">
      <c r="A9" s="496"/>
      <c r="B9" s="496"/>
      <c r="C9" s="496"/>
      <c r="D9" s="487"/>
      <c r="E9" s="491"/>
      <c r="F9" s="491"/>
      <c r="G9" s="513"/>
      <c r="H9" s="199"/>
      <c r="I9" s="508" t="s">
        <v>358</v>
      </c>
      <c r="J9" s="508" t="s">
        <v>358</v>
      </c>
      <c r="K9" s="508" t="s">
        <v>358</v>
      </c>
      <c r="L9" s="531"/>
      <c r="M9" s="508" t="s">
        <v>357</v>
      </c>
      <c r="N9" s="166"/>
      <c r="O9" s="166"/>
      <c r="P9" s="532"/>
      <c r="Q9" s="304"/>
      <c r="R9" s="307"/>
      <c r="S9" s="532"/>
      <c r="T9" s="304"/>
      <c r="U9" s="98"/>
    </row>
    <row r="10" spans="1:21" ht="16.5" customHeight="1">
      <c r="A10" s="496"/>
      <c r="B10" s="496"/>
      <c r="C10" s="496"/>
      <c r="D10" s="487"/>
      <c r="E10" s="491"/>
      <c r="F10" s="491"/>
      <c r="G10" s="513"/>
      <c r="H10" s="199"/>
      <c r="I10" s="508"/>
      <c r="J10" s="508"/>
      <c r="K10" s="508"/>
      <c r="L10" s="531"/>
      <c r="M10" s="508"/>
      <c r="N10" s="166" t="s">
        <v>771</v>
      </c>
      <c r="O10" s="166" t="s">
        <v>771</v>
      </c>
      <c r="P10" s="532"/>
      <c r="Q10" s="166" t="s">
        <v>771</v>
      </c>
      <c r="R10" s="166" t="s">
        <v>771</v>
      </c>
      <c r="S10" s="532"/>
      <c r="T10" s="166" t="s">
        <v>771</v>
      </c>
      <c r="U10" s="78" t="s">
        <v>771</v>
      </c>
    </row>
    <row r="11" spans="1:21" ht="16.5" customHeight="1">
      <c r="A11" s="496"/>
      <c r="B11" s="496"/>
      <c r="C11" s="496"/>
      <c r="D11" s="487"/>
      <c r="E11" s="491"/>
      <c r="F11" s="491"/>
      <c r="G11" s="513"/>
      <c r="H11" s="199"/>
      <c r="I11" s="199"/>
      <c r="J11" s="199"/>
      <c r="K11" s="199"/>
      <c r="L11" s="531"/>
      <c r="M11" s="199"/>
      <c r="N11" s="166"/>
      <c r="O11" s="166"/>
      <c r="P11" s="532"/>
      <c r="Q11" s="166"/>
      <c r="R11" s="166"/>
      <c r="S11" s="532"/>
      <c r="T11" s="166"/>
      <c r="U11" s="78"/>
    </row>
    <row r="12" spans="1:21" s="125" customFormat="1" ht="16.5" customHeight="1">
      <c r="A12" s="498"/>
      <c r="B12" s="498"/>
      <c r="C12" s="498"/>
      <c r="D12" s="493"/>
      <c r="E12" s="491"/>
      <c r="F12" s="491"/>
      <c r="G12" s="513"/>
      <c r="H12" s="284" t="s">
        <v>611</v>
      </c>
      <c r="I12" s="284" t="s">
        <v>612</v>
      </c>
      <c r="J12" s="284" t="s">
        <v>612</v>
      </c>
      <c r="K12" s="284" t="s">
        <v>612</v>
      </c>
      <c r="L12" s="531"/>
      <c r="M12" s="284" t="s">
        <v>793</v>
      </c>
      <c r="N12" s="305" t="s">
        <v>772</v>
      </c>
      <c r="O12" s="305" t="s">
        <v>772</v>
      </c>
      <c r="P12" s="284" t="s">
        <v>794</v>
      </c>
      <c r="Q12" s="305" t="s">
        <v>772</v>
      </c>
      <c r="R12" s="305" t="s">
        <v>772</v>
      </c>
      <c r="S12" s="283" t="s">
        <v>794</v>
      </c>
      <c r="T12" s="305" t="s">
        <v>772</v>
      </c>
      <c r="U12" s="303" t="s">
        <v>772</v>
      </c>
    </row>
    <row r="13" spans="1:21" ht="6" customHeight="1">
      <c r="A13" s="200" t="s">
        <v>280</v>
      </c>
      <c r="B13" s="200"/>
      <c r="C13" s="200"/>
      <c r="D13" s="201" t="s">
        <v>280</v>
      </c>
      <c r="E13" s="202"/>
      <c r="U13" s="40"/>
    </row>
    <row r="14" spans="1:21" ht="16.5" customHeight="1">
      <c r="A14" s="520" t="s">
        <v>607</v>
      </c>
      <c r="B14" s="520"/>
      <c r="C14" s="520"/>
      <c r="D14" s="521"/>
      <c r="U14" s="40"/>
    </row>
    <row r="15" spans="1:21" ht="16.5" customHeight="1">
      <c r="A15" s="511" t="s">
        <v>57</v>
      </c>
      <c r="B15" s="511"/>
      <c r="C15" s="511"/>
      <c r="D15" s="51"/>
      <c r="E15" s="52">
        <v>146176</v>
      </c>
      <c r="F15" s="52">
        <v>106189</v>
      </c>
      <c r="G15" s="52">
        <f>SUM(H15:K15)</f>
        <v>82512</v>
      </c>
      <c r="H15" s="52">
        <v>27252</v>
      </c>
      <c r="I15" s="52">
        <v>44278</v>
      </c>
      <c r="J15" s="52">
        <v>1576</v>
      </c>
      <c r="K15" s="52">
        <v>9406</v>
      </c>
      <c r="L15" s="52">
        <v>23677</v>
      </c>
      <c r="M15" s="52">
        <v>902</v>
      </c>
      <c r="N15" s="53">
        <v>773</v>
      </c>
      <c r="O15" s="53">
        <v>129</v>
      </c>
      <c r="P15" s="52">
        <v>2439</v>
      </c>
      <c r="Q15" s="53">
        <v>1913</v>
      </c>
      <c r="R15" s="53">
        <v>526</v>
      </c>
      <c r="S15" s="52">
        <v>6144</v>
      </c>
      <c r="T15" s="53">
        <v>5363</v>
      </c>
      <c r="U15" s="235">
        <v>781</v>
      </c>
    </row>
    <row r="16" spans="1:21" ht="16.5" customHeight="1">
      <c r="A16" s="511" t="s">
        <v>68</v>
      </c>
      <c r="B16" s="511"/>
      <c r="C16" s="511"/>
      <c r="D16" s="51"/>
      <c r="E16" s="52">
        <v>397197</v>
      </c>
      <c r="F16" s="52">
        <v>356522</v>
      </c>
      <c r="G16" s="52">
        <f>SUM(H16:K16)</f>
        <v>242340</v>
      </c>
      <c r="H16" s="52">
        <v>54592</v>
      </c>
      <c r="I16" s="52">
        <v>161616</v>
      </c>
      <c r="J16" s="52">
        <v>3727</v>
      </c>
      <c r="K16" s="52">
        <v>22405</v>
      </c>
      <c r="L16" s="52">
        <v>114182</v>
      </c>
      <c r="M16" s="52">
        <v>3612</v>
      </c>
      <c r="N16" s="53">
        <v>3095</v>
      </c>
      <c r="O16" s="53">
        <v>517</v>
      </c>
      <c r="P16" s="52">
        <v>7328</v>
      </c>
      <c r="Q16" s="53">
        <v>5748</v>
      </c>
      <c r="R16" s="53">
        <v>1580</v>
      </c>
      <c r="S16" s="52">
        <v>36868</v>
      </c>
      <c r="T16" s="53">
        <v>32241</v>
      </c>
      <c r="U16" s="235">
        <v>4627</v>
      </c>
    </row>
    <row r="17" spans="1:21" ht="16.5" customHeight="1">
      <c r="A17" s="511" t="s">
        <v>72</v>
      </c>
      <c r="B17" s="511"/>
      <c r="C17" s="511"/>
      <c r="D17" s="51"/>
      <c r="E17" s="52">
        <v>395999</v>
      </c>
      <c r="F17" s="52">
        <v>356012</v>
      </c>
      <c r="G17" s="52">
        <f>SUM(H17:K17)</f>
        <v>242006</v>
      </c>
      <c r="H17" s="52">
        <v>54504</v>
      </c>
      <c r="I17" s="52">
        <v>161506</v>
      </c>
      <c r="J17" s="52">
        <v>3687</v>
      </c>
      <c r="K17" s="52">
        <v>22309</v>
      </c>
      <c r="L17" s="52">
        <v>114006</v>
      </c>
      <c r="M17" s="52">
        <v>3608</v>
      </c>
      <c r="N17" s="53">
        <v>3092</v>
      </c>
      <c r="O17" s="53">
        <v>516</v>
      </c>
      <c r="P17" s="52">
        <v>7317</v>
      </c>
      <c r="Q17" s="53">
        <v>5739</v>
      </c>
      <c r="R17" s="53">
        <v>1578</v>
      </c>
      <c r="S17" s="52">
        <v>36836</v>
      </c>
      <c r="T17" s="53">
        <v>32209</v>
      </c>
      <c r="U17" s="235">
        <v>4627</v>
      </c>
    </row>
    <row r="18" spans="1:21" ht="16.5" customHeight="1">
      <c r="A18" s="515" t="s">
        <v>769</v>
      </c>
      <c r="B18" s="515"/>
      <c r="C18" s="515"/>
      <c r="D18" s="51"/>
      <c r="E18" s="75">
        <v>2.71</v>
      </c>
      <c r="F18" s="75">
        <v>3.35</v>
      </c>
      <c r="G18" s="75">
        <v>2.93</v>
      </c>
      <c r="H18" s="75">
        <v>2</v>
      </c>
      <c r="I18" s="75">
        <v>3.65</v>
      </c>
      <c r="J18" s="75">
        <v>2.34</v>
      </c>
      <c r="K18" s="75">
        <v>2.37</v>
      </c>
      <c r="L18" s="75">
        <v>4.82</v>
      </c>
      <c r="M18" s="75">
        <v>4</v>
      </c>
      <c r="N18" s="75">
        <v>4</v>
      </c>
      <c r="O18" s="75">
        <v>4</v>
      </c>
      <c r="P18" s="75">
        <v>3</v>
      </c>
      <c r="Q18" s="75">
        <v>3</v>
      </c>
      <c r="R18" s="75">
        <v>3</v>
      </c>
      <c r="S18" s="75">
        <v>6</v>
      </c>
      <c r="T18" s="389">
        <v>6.01</v>
      </c>
      <c r="U18" s="390">
        <v>5.92</v>
      </c>
    </row>
    <row r="19" spans="1:21" ht="16.5" customHeight="1">
      <c r="A19" s="51" t="s">
        <v>73</v>
      </c>
      <c r="B19" s="98"/>
      <c r="C19" s="68"/>
      <c r="D19" s="51"/>
      <c r="U19" s="40"/>
    </row>
    <row r="20" spans="1:21" ht="16.5" customHeight="1">
      <c r="A20" s="203"/>
      <c r="B20" s="517" t="s">
        <v>763</v>
      </c>
      <c r="C20" s="517"/>
      <c r="D20" s="461"/>
      <c r="U20" s="40"/>
    </row>
    <row r="21" spans="1:21" ht="16.5" customHeight="1">
      <c r="A21" s="68"/>
      <c r="B21" s="68"/>
      <c r="C21" s="511" t="s">
        <v>764</v>
      </c>
      <c r="D21" s="512"/>
      <c r="E21" s="52">
        <v>17400</v>
      </c>
      <c r="F21" s="52">
        <v>17400</v>
      </c>
      <c r="G21" s="52">
        <f>SUM(H21:K21)</f>
        <v>12866</v>
      </c>
      <c r="H21" s="53" t="s">
        <v>19</v>
      </c>
      <c r="I21" s="52">
        <v>12168</v>
      </c>
      <c r="J21" s="52">
        <v>48</v>
      </c>
      <c r="K21" s="52">
        <v>650</v>
      </c>
      <c r="L21" s="52">
        <v>4534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2">
        <v>1915</v>
      </c>
      <c r="T21" s="53">
        <v>1712</v>
      </c>
      <c r="U21" s="235">
        <v>203</v>
      </c>
    </row>
    <row r="22" spans="1:21" ht="16.5" customHeight="1">
      <c r="A22" s="68"/>
      <c r="B22" s="68"/>
      <c r="C22" s="511" t="s">
        <v>765</v>
      </c>
      <c r="D22" s="512"/>
      <c r="E22" s="52">
        <v>73443</v>
      </c>
      <c r="F22" s="52">
        <v>73443</v>
      </c>
      <c r="G22" s="52">
        <f>SUM(H22:K22)</f>
        <v>47255</v>
      </c>
      <c r="H22" s="53" t="s">
        <v>19</v>
      </c>
      <c r="I22" s="52">
        <v>45349</v>
      </c>
      <c r="J22" s="52">
        <v>144</v>
      </c>
      <c r="K22" s="52">
        <v>1762</v>
      </c>
      <c r="L22" s="52">
        <v>26188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2">
        <v>11516</v>
      </c>
      <c r="T22" s="53">
        <v>10309</v>
      </c>
      <c r="U22" s="235">
        <v>1207</v>
      </c>
    </row>
    <row r="23" spans="1:21" ht="16.5" customHeight="1">
      <c r="A23" s="68"/>
      <c r="B23" s="68"/>
      <c r="C23" s="511" t="s">
        <v>768</v>
      </c>
      <c r="D23" s="512"/>
      <c r="E23" s="52">
        <v>23053</v>
      </c>
      <c r="F23" s="52">
        <v>23053</v>
      </c>
      <c r="G23" s="52">
        <f>SUM(H23:K23)</f>
        <v>16932</v>
      </c>
      <c r="H23" s="53" t="s">
        <v>19</v>
      </c>
      <c r="I23" s="52">
        <v>16093</v>
      </c>
      <c r="J23" s="52">
        <v>55</v>
      </c>
      <c r="K23" s="52">
        <v>784</v>
      </c>
      <c r="L23" s="52">
        <v>6121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2">
        <v>2600</v>
      </c>
      <c r="T23" s="53">
        <v>2322</v>
      </c>
      <c r="U23" s="53">
        <v>278</v>
      </c>
    </row>
    <row r="24" spans="1:21" ht="16.5" customHeight="1">
      <c r="A24" s="51" t="s">
        <v>73</v>
      </c>
      <c r="B24" s="68"/>
      <c r="C24" s="68"/>
      <c r="D24" s="5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18" ht="16.5" customHeight="1">
      <c r="A25" s="203"/>
      <c r="B25" s="517" t="s">
        <v>74</v>
      </c>
      <c r="C25" s="517"/>
      <c r="D25" s="461"/>
      <c r="E25" s="52" t="s">
        <v>767</v>
      </c>
      <c r="F25" s="52" t="s">
        <v>767</v>
      </c>
      <c r="P25" s="53"/>
      <c r="Q25" s="53"/>
      <c r="R25" s="53"/>
    </row>
    <row r="26" spans="1:21" ht="16.5" customHeight="1">
      <c r="A26" s="68"/>
      <c r="B26" s="68"/>
      <c r="C26" s="511" t="s">
        <v>764</v>
      </c>
      <c r="D26" s="512"/>
      <c r="E26" s="52">
        <v>41096</v>
      </c>
      <c r="F26" s="52">
        <v>40924</v>
      </c>
      <c r="G26" s="52">
        <f>SUM(H26:K26)</f>
        <v>28164</v>
      </c>
      <c r="H26" s="52">
        <v>1</v>
      </c>
      <c r="I26" s="52">
        <v>25115</v>
      </c>
      <c r="J26" s="52">
        <v>272</v>
      </c>
      <c r="K26" s="52">
        <v>2776</v>
      </c>
      <c r="L26" s="52">
        <v>12760</v>
      </c>
      <c r="M26" s="52">
        <v>1</v>
      </c>
      <c r="N26" s="52">
        <v>1</v>
      </c>
      <c r="O26" s="53" t="s">
        <v>19</v>
      </c>
      <c r="P26" s="53">
        <v>1</v>
      </c>
      <c r="Q26" s="53">
        <v>1</v>
      </c>
      <c r="R26" s="53" t="s">
        <v>19</v>
      </c>
      <c r="S26" s="52">
        <v>5012</v>
      </c>
      <c r="T26" s="53">
        <v>4411</v>
      </c>
      <c r="U26" s="53">
        <v>601</v>
      </c>
    </row>
    <row r="27" spans="1:21" ht="16.5" customHeight="1">
      <c r="A27" s="68"/>
      <c r="B27" s="68"/>
      <c r="C27" s="511" t="s">
        <v>765</v>
      </c>
      <c r="D27" s="512"/>
      <c r="E27" s="52">
        <v>176569</v>
      </c>
      <c r="F27" s="52">
        <v>176396</v>
      </c>
      <c r="G27" s="52">
        <f>SUM(H27:K27)</f>
        <v>105379</v>
      </c>
      <c r="H27" s="52">
        <v>2</v>
      </c>
      <c r="I27" s="52">
        <v>97014</v>
      </c>
      <c r="J27" s="52">
        <v>787</v>
      </c>
      <c r="K27" s="52">
        <v>7576</v>
      </c>
      <c r="L27" s="52">
        <v>71017</v>
      </c>
      <c r="M27" s="52">
        <v>4</v>
      </c>
      <c r="N27" s="52">
        <v>4</v>
      </c>
      <c r="O27" s="53" t="s">
        <v>19</v>
      </c>
      <c r="P27" s="53">
        <v>3</v>
      </c>
      <c r="Q27" s="53">
        <v>3</v>
      </c>
      <c r="R27" s="53" t="s">
        <v>19</v>
      </c>
      <c r="S27" s="52">
        <v>30523</v>
      </c>
      <c r="T27" s="53">
        <v>26910</v>
      </c>
      <c r="U27" s="53">
        <v>3613</v>
      </c>
    </row>
    <row r="28" spans="1:21" ht="16.5" customHeight="1">
      <c r="A28" s="68"/>
      <c r="B28" s="68"/>
      <c r="C28" s="515" t="s">
        <v>766</v>
      </c>
      <c r="D28" s="516"/>
      <c r="E28" s="52">
        <v>70870</v>
      </c>
      <c r="F28" s="52">
        <v>70698</v>
      </c>
      <c r="G28" s="52">
        <f>SUM(H28:K28)</f>
        <v>47567</v>
      </c>
      <c r="H28" s="52">
        <v>1</v>
      </c>
      <c r="I28" s="52">
        <v>42906</v>
      </c>
      <c r="J28" s="52">
        <v>411</v>
      </c>
      <c r="K28" s="52">
        <v>4249</v>
      </c>
      <c r="L28" s="52">
        <v>23131</v>
      </c>
      <c r="M28" s="52">
        <v>2</v>
      </c>
      <c r="N28" s="52">
        <v>2</v>
      </c>
      <c r="O28" s="53" t="s">
        <v>19</v>
      </c>
      <c r="P28" s="53">
        <v>1</v>
      </c>
      <c r="Q28" s="53">
        <v>1</v>
      </c>
      <c r="R28" s="53" t="s">
        <v>19</v>
      </c>
      <c r="S28" s="52">
        <v>9619</v>
      </c>
      <c r="T28" s="53">
        <v>8513</v>
      </c>
      <c r="U28" s="53">
        <v>1106</v>
      </c>
    </row>
    <row r="29" spans="1:18" ht="16.5" customHeight="1">
      <c r="A29" s="68" t="s">
        <v>73</v>
      </c>
      <c r="B29" s="68"/>
      <c r="C29" s="68"/>
      <c r="D29" s="51"/>
      <c r="P29" s="53"/>
      <c r="Q29" s="53"/>
      <c r="R29" s="53"/>
    </row>
    <row r="30" spans="1:18" ht="16.5" customHeight="1">
      <c r="A30" s="203"/>
      <c r="B30" s="509" t="s">
        <v>75</v>
      </c>
      <c r="C30" s="509"/>
      <c r="D30" s="510"/>
      <c r="P30" s="53"/>
      <c r="Q30" s="53"/>
      <c r="R30" s="53"/>
    </row>
    <row r="31" spans="1:21" ht="16.5" customHeight="1">
      <c r="A31" s="68"/>
      <c r="B31" s="68"/>
      <c r="C31" s="511" t="s">
        <v>764</v>
      </c>
      <c r="D31" s="512"/>
      <c r="E31" s="52">
        <v>145161</v>
      </c>
      <c r="F31" s="52">
        <v>105844</v>
      </c>
      <c r="G31" s="52">
        <f>SUM(H31:K31)</f>
        <v>82283</v>
      </c>
      <c r="H31" s="52">
        <v>27211</v>
      </c>
      <c r="I31" s="52">
        <v>44223</v>
      </c>
      <c r="J31" s="52">
        <v>1537</v>
      </c>
      <c r="K31" s="52">
        <v>9312</v>
      </c>
      <c r="L31" s="52">
        <v>23561</v>
      </c>
      <c r="M31" s="52">
        <v>898</v>
      </c>
      <c r="N31" s="53">
        <v>770</v>
      </c>
      <c r="O31" s="53">
        <v>128</v>
      </c>
      <c r="P31" s="52">
        <v>2430</v>
      </c>
      <c r="Q31" s="53">
        <v>1906</v>
      </c>
      <c r="R31" s="53">
        <v>524</v>
      </c>
      <c r="S31" s="52">
        <v>6127</v>
      </c>
      <c r="T31" s="53">
        <v>5346</v>
      </c>
      <c r="U31" s="53">
        <v>781</v>
      </c>
    </row>
    <row r="32" spans="1:21" ht="16.5" customHeight="1">
      <c r="A32" s="68"/>
      <c r="B32" s="68"/>
      <c r="C32" s="511" t="s">
        <v>765</v>
      </c>
      <c r="D32" s="512"/>
      <c r="E32" s="52">
        <v>394215</v>
      </c>
      <c r="F32" s="52">
        <v>354898</v>
      </c>
      <c r="G32" s="52">
        <f>SUM(H32:K32)</f>
        <v>241408</v>
      </c>
      <c r="H32" s="52">
        <v>54422</v>
      </c>
      <c r="I32" s="52">
        <v>161313</v>
      </c>
      <c r="J32" s="52">
        <v>3593</v>
      </c>
      <c r="K32" s="52">
        <v>22080</v>
      </c>
      <c r="L32" s="52">
        <v>113490</v>
      </c>
      <c r="M32" s="52">
        <v>3592</v>
      </c>
      <c r="N32" s="53">
        <v>3080</v>
      </c>
      <c r="O32" s="53">
        <v>512</v>
      </c>
      <c r="P32" s="52">
        <v>7290</v>
      </c>
      <c r="Q32" s="53">
        <v>5718</v>
      </c>
      <c r="R32" s="53">
        <v>1572</v>
      </c>
      <c r="S32" s="52">
        <v>36736</v>
      </c>
      <c r="T32" s="53">
        <v>32109</v>
      </c>
      <c r="U32" s="53">
        <v>4627</v>
      </c>
    </row>
    <row r="33" spans="1:12" ht="6.75" customHeight="1">
      <c r="A33" s="68"/>
      <c r="B33" s="68"/>
      <c r="C33" s="68"/>
      <c r="D33" s="51"/>
      <c r="L33" s="52" t="s">
        <v>13</v>
      </c>
    </row>
    <row r="34" spans="1:4" ht="16.5" customHeight="1">
      <c r="A34" s="520" t="s">
        <v>774</v>
      </c>
      <c r="B34" s="520"/>
      <c r="C34" s="520"/>
      <c r="D34" s="521"/>
    </row>
    <row r="35" spans="1:21" ht="16.5" customHeight="1">
      <c r="A35" s="511" t="s">
        <v>57</v>
      </c>
      <c r="B35" s="511"/>
      <c r="C35" s="511"/>
      <c r="D35" s="51"/>
      <c r="E35" s="52">
        <v>148811</v>
      </c>
      <c r="F35" s="52">
        <v>107479</v>
      </c>
      <c r="G35" s="52">
        <f>SUM(H35:K35)</f>
        <v>85464</v>
      </c>
      <c r="H35" s="52">
        <v>29387</v>
      </c>
      <c r="I35" s="52">
        <v>43794</v>
      </c>
      <c r="J35" s="52">
        <v>1707</v>
      </c>
      <c r="K35" s="52">
        <v>10576</v>
      </c>
      <c r="L35" s="52">
        <v>22015</v>
      </c>
      <c r="M35" s="52">
        <f>SUM(N35:O35)</f>
        <v>884</v>
      </c>
      <c r="N35" s="52">
        <v>714</v>
      </c>
      <c r="O35" s="52">
        <v>170</v>
      </c>
      <c r="P35" s="52">
        <f>SUM(Q35:R35)</f>
        <v>2625</v>
      </c>
      <c r="Q35" s="52">
        <v>1994</v>
      </c>
      <c r="R35" s="52">
        <v>631</v>
      </c>
      <c r="S35" s="52">
        <f>SUM(T35:U35)</f>
        <v>5077</v>
      </c>
      <c r="T35" s="52">
        <v>4435</v>
      </c>
      <c r="U35" s="52">
        <v>642</v>
      </c>
    </row>
    <row r="36" spans="1:21" ht="16.5" customHeight="1">
      <c r="A36" s="511" t="s">
        <v>68</v>
      </c>
      <c r="B36" s="511"/>
      <c r="C36" s="511"/>
      <c r="D36" s="51"/>
      <c r="E36" s="52">
        <v>392588</v>
      </c>
      <c r="F36" s="52">
        <v>350425</v>
      </c>
      <c r="G36" s="52">
        <f aca="true" t="shared" si="0" ref="G36:G52">SUM(H36:K36)</f>
        <v>247379</v>
      </c>
      <c r="H36" s="52">
        <v>58838</v>
      </c>
      <c r="I36" s="52">
        <v>159314</v>
      </c>
      <c r="J36" s="52">
        <v>3979</v>
      </c>
      <c r="K36" s="52">
        <v>25248</v>
      </c>
      <c r="L36" s="52">
        <v>103046</v>
      </c>
      <c r="M36" s="52">
        <f>SUM(N36:O36)</f>
        <v>3537</v>
      </c>
      <c r="N36" s="52">
        <v>2857</v>
      </c>
      <c r="O36" s="52">
        <v>680</v>
      </c>
      <c r="P36" s="52">
        <f>SUM(Q36:R36)</f>
        <v>7889</v>
      </c>
      <c r="Q36" s="52">
        <v>5987</v>
      </c>
      <c r="R36" s="52">
        <v>1902</v>
      </c>
      <c r="S36" s="52">
        <f>SUM(T36:U36)</f>
        <v>30355</v>
      </c>
      <c r="T36" s="52">
        <v>26568</v>
      </c>
      <c r="U36" s="52">
        <v>3787</v>
      </c>
    </row>
    <row r="37" spans="1:21" ht="16.5" customHeight="1">
      <c r="A37" s="511" t="s">
        <v>72</v>
      </c>
      <c r="B37" s="511"/>
      <c r="C37" s="511"/>
      <c r="D37" s="51"/>
      <c r="E37" s="52">
        <v>391356</v>
      </c>
      <c r="F37" s="52">
        <v>350024</v>
      </c>
      <c r="G37" s="52">
        <f t="shared" si="0"/>
        <v>247095</v>
      </c>
      <c r="H37" s="52">
        <v>58774</v>
      </c>
      <c r="I37" s="52">
        <v>159254</v>
      </c>
      <c r="J37" s="52">
        <v>3926</v>
      </c>
      <c r="K37" s="52">
        <v>25141</v>
      </c>
      <c r="L37" s="52">
        <v>102929</v>
      </c>
      <c r="M37" s="52">
        <f>SUM(N37:O37)</f>
        <v>3536</v>
      </c>
      <c r="N37" s="52">
        <v>2856</v>
      </c>
      <c r="O37" s="52">
        <v>680</v>
      </c>
      <c r="P37" s="52">
        <f>SUM(Q37:R37)</f>
        <v>7875</v>
      </c>
      <c r="Q37" s="52">
        <v>5982</v>
      </c>
      <c r="R37" s="52">
        <v>1893</v>
      </c>
      <c r="S37" s="52">
        <f>SUM(T37:U37)</f>
        <v>30347</v>
      </c>
      <c r="T37" s="52">
        <v>26561</v>
      </c>
      <c r="U37" s="52">
        <v>3786</v>
      </c>
    </row>
    <row r="38" spans="1:21" ht="16.5" customHeight="1">
      <c r="A38" s="515" t="s">
        <v>769</v>
      </c>
      <c r="B38" s="515"/>
      <c r="C38" s="515"/>
      <c r="D38" s="51"/>
      <c r="E38" s="75">
        <v>2.63</v>
      </c>
      <c r="F38" s="75">
        <v>3.26</v>
      </c>
      <c r="G38" s="75">
        <v>2.89</v>
      </c>
      <c r="H38" s="75">
        <v>2</v>
      </c>
      <c r="I38" s="75">
        <v>3.64</v>
      </c>
      <c r="J38" s="75">
        <v>2.3</v>
      </c>
      <c r="K38" s="75">
        <v>2.38</v>
      </c>
      <c r="L38" s="75">
        <v>4.68</v>
      </c>
      <c r="M38" s="75">
        <v>4</v>
      </c>
      <c r="N38" s="75">
        <v>4</v>
      </c>
      <c r="O38" s="75">
        <v>4</v>
      </c>
      <c r="P38" s="75">
        <v>3</v>
      </c>
      <c r="Q38" s="75">
        <v>3</v>
      </c>
      <c r="R38" s="75">
        <v>3</v>
      </c>
      <c r="S38" s="75">
        <v>5.98</v>
      </c>
      <c r="T38" s="75">
        <v>5.99</v>
      </c>
      <c r="U38" s="75">
        <v>5.9</v>
      </c>
    </row>
    <row r="39" spans="1:4" ht="16.5" customHeight="1">
      <c r="A39" s="51" t="s">
        <v>73</v>
      </c>
      <c r="B39" s="98"/>
      <c r="C39" s="68"/>
      <c r="D39" s="51"/>
    </row>
    <row r="40" spans="1:4" ht="16.5" customHeight="1">
      <c r="A40" s="203"/>
      <c r="B40" s="517" t="s">
        <v>763</v>
      </c>
      <c r="C40" s="518"/>
      <c r="D40" s="519"/>
    </row>
    <row r="41" spans="1:21" ht="16.5" customHeight="1">
      <c r="A41" s="68"/>
      <c r="B41" s="68"/>
      <c r="C41" s="511" t="s">
        <v>764</v>
      </c>
      <c r="D41" s="512"/>
      <c r="E41" s="52">
        <v>16667</v>
      </c>
      <c r="F41" s="52">
        <v>16667</v>
      </c>
      <c r="G41" s="52">
        <f t="shared" si="0"/>
        <v>13065</v>
      </c>
      <c r="H41" s="53" t="s">
        <v>780</v>
      </c>
      <c r="I41" s="52">
        <v>12300</v>
      </c>
      <c r="J41" s="52">
        <v>28</v>
      </c>
      <c r="K41" s="52">
        <v>737</v>
      </c>
      <c r="L41" s="52">
        <v>3602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2">
        <f>SUM(T41:U41)</f>
        <v>1330</v>
      </c>
      <c r="T41" s="52">
        <v>1139</v>
      </c>
      <c r="U41" s="52">
        <v>191</v>
      </c>
    </row>
    <row r="42" spans="1:21" ht="16.5" customHeight="1">
      <c r="A42" s="68"/>
      <c r="B42" s="68"/>
      <c r="C42" s="511" t="s">
        <v>765</v>
      </c>
      <c r="D42" s="512"/>
      <c r="E42" s="52">
        <v>68408</v>
      </c>
      <c r="F42" s="52">
        <v>68408</v>
      </c>
      <c r="G42" s="52">
        <f t="shared" si="0"/>
        <v>48087</v>
      </c>
      <c r="H42" s="53" t="s">
        <v>780</v>
      </c>
      <c r="I42" s="52">
        <v>45979</v>
      </c>
      <c r="J42" s="52">
        <v>87</v>
      </c>
      <c r="K42" s="52">
        <v>2021</v>
      </c>
      <c r="L42" s="52">
        <v>20321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2">
        <f>SUM(T42:U42)</f>
        <v>7990</v>
      </c>
      <c r="T42" s="52">
        <v>6863</v>
      </c>
      <c r="U42" s="52">
        <v>1127</v>
      </c>
    </row>
    <row r="43" spans="1:21" ht="16.5" customHeight="1">
      <c r="A43" s="68"/>
      <c r="B43" s="68"/>
      <c r="C43" s="511" t="s">
        <v>768</v>
      </c>
      <c r="D43" s="512"/>
      <c r="E43" s="52">
        <v>21831</v>
      </c>
      <c r="F43" s="52">
        <v>21831</v>
      </c>
      <c r="G43" s="52">
        <f t="shared" si="0"/>
        <v>17084</v>
      </c>
      <c r="H43" s="53" t="s">
        <v>780</v>
      </c>
      <c r="I43" s="52">
        <v>16172</v>
      </c>
      <c r="J43" s="52">
        <v>31</v>
      </c>
      <c r="K43" s="52">
        <v>881</v>
      </c>
      <c r="L43" s="52">
        <v>4747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2">
        <f>SUM(T43:U43)</f>
        <v>1797</v>
      </c>
      <c r="T43" s="52">
        <v>1546</v>
      </c>
      <c r="U43" s="52">
        <v>251</v>
      </c>
    </row>
    <row r="44" spans="1:21" ht="16.5" customHeight="1">
      <c r="A44" s="51" t="s">
        <v>73</v>
      </c>
      <c r="B44" s="68"/>
      <c r="C44" s="68"/>
      <c r="D44" s="51"/>
      <c r="E44" s="54"/>
      <c r="F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18" ht="16.5" customHeight="1">
      <c r="A45" s="203"/>
      <c r="B45" s="517" t="s">
        <v>74</v>
      </c>
      <c r="C45" s="517"/>
      <c r="D45" s="461"/>
      <c r="P45" s="53"/>
      <c r="Q45" s="53"/>
      <c r="R45" s="53"/>
    </row>
    <row r="46" spans="1:21" ht="16.5" customHeight="1">
      <c r="A46" s="68"/>
      <c r="B46" s="68"/>
      <c r="C46" s="511" t="s">
        <v>764</v>
      </c>
      <c r="D46" s="512"/>
      <c r="E46" s="52">
        <v>39521</v>
      </c>
      <c r="F46" s="52">
        <v>39396</v>
      </c>
      <c r="G46" s="52">
        <f t="shared" si="0"/>
        <v>28583</v>
      </c>
      <c r="H46" s="52">
        <v>2</v>
      </c>
      <c r="I46" s="52">
        <v>25151</v>
      </c>
      <c r="J46" s="52">
        <v>254</v>
      </c>
      <c r="K46" s="52">
        <v>3176</v>
      </c>
      <c r="L46" s="52">
        <v>10813</v>
      </c>
      <c r="M46" s="52">
        <f>SUM(N46:O46)</f>
        <v>2</v>
      </c>
      <c r="N46" s="53">
        <v>2</v>
      </c>
      <c r="O46" s="53" t="s">
        <v>19</v>
      </c>
      <c r="P46" s="53" t="s">
        <v>19</v>
      </c>
      <c r="Q46" s="53" t="s">
        <v>19</v>
      </c>
      <c r="R46" s="53" t="s">
        <v>19</v>
      </c>
      <c r="S46" s="52">
        <f>SUM(T46:U46)</f>
        <v>3905</v>
      </c>
      <c r="T46" s="52">
        <v>3434</v>
      </c>
      <c r="U46" s="52">
        <v>471</v>
      </c>
    </row>
    <row r="47" spans="1:21" ht="16.5" customHeight="1">
      <c r="A47" s="68"/>
      <c r="B47" s="68"/>
      <c r="C47" s="511" t="s">
        <v>765</v>
      </c>
      <c r="D47" s="512"/>
      <c r="E47" s="52">
        <v>165606</v>
      </c>
      <c r="F47" s="52">
        <v>165481</v>
      </c>
      <c r="G47" s="52">
        <f t="shared" si="0"/>
        <v>106343</v>
      </c>
      <c r="H47" s="52">
        <v>4</v>
      </c>
      <c r="I47" s="52">
        <v>96801</v>
      </c>
      <c r="J47" s="52">
        <v>730</v>
      </c>
      <c r="K47" s="52">
        <v>8808</v>
      </c>
      <c r="L47" s="52">
        <v>59138</v>
      </c>
      <c r="M47" s="52">
        <f>SUM(N47:O47)</f>
        <v>8</v>
      </c>
      <c r="N47" s="53">
        <v>8</v>
      </c>
      <c r="O47" s="53" t="s">
        <v>19</v>
      </c>
      <c r="P47" s="53" t="s">
        <v>19</v>
      </c>
      <c r="Q47" s="53" t="s">
        <v>19</v>
      </c>
      <c r="R47" s="53" t="s">
        <v>19</v>
      </c>
      <c r="S47" s="52">
        <f>SUM(T47:U47)</f>
        <v>23765</v>
      </c>
      <c r="T47" s="52">
        <v>20937</v>
      </c>
      <c r="U47" s="52">
        <v>2828</v>
      </c>
    </row>
    <row r="48" spans="1:21" ht="16.5" customHeight="1">
      <c r="A48" s="68"/>
      <c r="B48" s="68"/>
      <c r="C48" s="515" t="s">
        <v>766</v>
      </c>
      <c r="D48" s="516"/>
      <c r="E48" s="52">
        <v>67380</v>
      </c>
      <c r="F48" s="52">
        <v>67255</v>
      </c>
      <c r="G48" s="52">
        <f t="shared" si="0"/>
        <v>48368</v>
      </c>
      <c r="H48" s="52">
        <v>2</v>
      </c>
      <c r="I48" s="52">
        <v>43005</v>
      </c>
      <c r="J48" s="52">
        <v>383</v>
      </c>
      <c r="K48" s="52">
        <v>4978</v>
      </c>
      <c r="L48" s="52">
        <v>18887</v>
      </c>
      <c r="M48" s="52">
        <f>SUM(N48:O48)</f>
        <v>2</v>
      </c>
      <c r="N48" s="53">
        <v>2</v>
      </c>
      <c r="O48" s="53" t="s">
        <v>19</v>
      </c>
      <c r="P48" s="53" t="s">
        <v>19</v>
      </c>
      <c r="Q48" s="53" t="s">
        <v>19</v>
      </c>
      <c r="R48" s="53" t="s">
        <v>19</v>
      </c>
      <c r="S48" s="52">
        <f>SUM(T48:U48)</f>
        <v>7346</v>
      </c>
      <c r="T48" s="52">
        <v>6514</v>
      </c>
      <c r="U48" s="52">
        <v>832</v>
      </c>
    </row>
    <row r="49" spans="1:18" ht="16.5" customHeight="1">
      <c r="A49" s="68" t="s">
        <v>73</v>
      </c>
      <c r="B49" s="68"/>
      <c r="C49" s="68"/>
      <c r="D49" s="51"/>
      <c r="P49" s="53"/>
      <c r="Q49" s="53"/>
      <c r="R49" s="53"/>
    </row>
    <row r="50" spans="1:18" ht="16.5" customHeight="1">
      <c r="A50" s="203"/>
      <c r="B50" s="511" t="s">
        <v>75</v>
      </c>
      <c r="C50" s="511"/>
      <c r="D50" s="512"/>
      <c r="P50" s="53"/>
      <c r="Q50" s="53"/>
      <c r="R50" s="53"/>
    </row>
    <row r="51" spans="1:21" ht="16.5" customHeight="1">
      <c r="A51" s="68"/>
      <c r="B51" s="68"/>
      <c r="C51" s="511" t="s">
        <v>764</v>
      </c>
      <c r="D51" s="512"/>
      <c r="E51" s="52">
        <v>147676</v>
      </c>
      <c r="F51" s="52">
        <v>107171</v>
      </c>
      <c r="G51" s="52">
        <f t="shared" si="0"/>
        <v>85242</v>
      </c>
      <c r="H51" s="52">
        <v>29352</v>
      </c>
      <c r="I51" s="52">
        <v>43759</v>
      </c>
      <c r="J51" s="52">
        <v>1660</v>
      </c>
      <c r="K51" s="52">
        <v>10471</v>
      </c>
      <c r="L51" s="52">
        <v>21929</v>
      </c>
      <c r="M51" s="52">
        <f>SUM(N51:O51)</f>
        <v>883</v>
      </c>
      <c r="N51" s="52">
        <v>713</v>
      </c>
      <c r="O51" s="52">
        <v>170</v>
      </c>
      <c r="P51" s="52">
        <f>SUM(Q51:R51)</f>
        <v>2617</v>
      </c>
      <c r="Q51" s="52">
        <v>1990</v>
      </c>
      <c r="R51" s="52">
        <v>627</v>
      </c>
      <c r="S51" s="52">
        <f>SUM(T51:U51)</f>
        <v>5070</v>
      </c>
      <c r="T51" s="52">
        <v>4429</v>
      </c>
      <c r="U51" s="52">
        <v>641</v>
      </c>
    </row>
    <row r="52" spans="1:21" ht="16.5" customHeight="1">
      <c r="A52" s="68"/>
      <c r="B52" s="68"/>
      <c r="C52" s="511" t="s">
        <v>765</v>
      </c>
      <c r="D52" s="512"/>
      <c r="E52" s="52">
        <v>389621</v>
      </c>
      <c r="F52" s="52">
        <v>349116</v>
      </c>
      <c r="G52" s="52">
        <f t="shared" si="0"/>
        <v>246557</v>
      </c>
      <c r="H52" s="52">
        <v>58704</v>
      </c>
      <c r="I52" s="52">
        <v>159135</v>
      </c>
      <c r="J52" s="52">
        <v>3820</v>
      </c>
      <c r="K52" s="52">
        <v>24898</v>
      </c>
      <c r="L52" s="52">
        <v>102559</v>
      </c>
      <c r="M52" s="52">
        <f>SUM(N52:O52)</f>
        <v>3532</v>
      </c>
      <c r="N52" s="52">
        <v>2852</v>
      </c>
      <c r="O52" s="52">
        <v>680</v>
      </c>
      <c r="P52" s="52">
        <f>SUM(Q52:R52)</f>
        <v>7851</v>
      </c>
      <c r="Q52" s="52">
        <v>5970</v>
      </c>
      <c r="R52" s="52">
        <v>1881</v>
      </c>
      <c r="S52" s="52">
        <f>SUM(T52:U52)</f>
        <v>30304</v>
      </c>
      <c r="T52" s="52">
        <v>26525</v>
      </c>
      <c r="U52" s="52">
        <v>3779</v>
      </c>
    </row>
    <row r="53" spans="1:21" ht="6" customHeight="1" thickBot="1">
      <c r="A53" s="61"/>
      <c r="B53" s="61"/>
      <c r="C53" s="61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22.5" customHeight="1">
      <c r="A54" s="522" t="s">
        <v>805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36" t="s">
        <v>782</v>
      </c>
      <c r="M54" s="536"/>
      <c r="N54" s="536"/>
      <c r="O54" s="536"/>
      <c r="P54" s="536"/>
      <c r="Q54" s="536"/>
      <c r="R54" s="536"/>
      <c r="S54" s="536"/>
      <c r="T54" s="536"/>
      <c r="U54" s="536"/>
    </row>
    <row r="55" spans="1:21" ht="9" customHeight="1" thickBot="1">
      <c r="A55" s="61"/>
      <c r="B55" s="61"/>
      <c r="C55" s="61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6.5" customHeight="1">
      <c r="A56" s="496" t="s">
        <v>783</v>
      </c>
      <c r="B56" s="496"/>
      <c r="C56" s="496"/>
      <c r="D56" s="487"/>
      <c r="E56" s="523" t="s">
        <v>778</v>
      </c>
      <c r="F56" s="524"/>
      <c r="G56" s="524"/>
      <c r="H56" s="524"/>
      <c r="I56" s="524"/>
      <c r="J56" s="524"/>
      <c r="K56" s="524"/>
      <c r="L56" s="528" t="s">
        <v>777</v>
      </c>
      <c r="M56" s="528"/>
      <c r="N56" s="528"/>
      <c r="O56" s="528"/>
      <c r="P56" s="528"/>
      <c r="Q56" s="528"/>
      <c r="R56" s="528"/>
      <c r="S56" s="528"/>
      <c r="T56" s="528"/>
      <c r="U56" s="528"/>
    </row>
    <row r="57" spans="1:21" ht="16.5" customHeight="1">
      <c r="A57" s="496"/>
      <c r="B57" s="496"/>
      <c r="C57" s="496"/>
      <c r="D57" s="487"/>
      <c r="E57" s="525" t="s">
        <v>775</v>
      </c>
      <c r="F57" s="526"/>
      <c r="G57" s="526"/>
      <c r="H57" s="526"/>
      <c r="I57" s="526"/>
      <c r="J57" s="526"/>
      <c r="K57" s="526"/>
      <c r="L57" s="529" t="s">
        <v>776</v>
      </c>
      <c r="M57" s="529"/>
      <c r="N57" s="529"/>
      <c r="O57" s="529"/>
      <c r="P57" s="529"/>
      <c r="Q57" s="529"/>
      <c r="R57" s="529"/>
      <c r="S57" s="529"/>
      <c r="T57" s="49" t="s">
        <v>73</v>
      </c>
      <c r="U57" s="49" t="s">
        <v>73</v>
      </c>
    </row>
    <row r="58" spans="1:21" ht="16.5" customHeight="1">
      <c r="A58" s="496"/>
      <c r="B58" s="496"/>
      <c r="C58" s="496"/>
      <c r="D58" s="487"/>
      <c r="E58" s="525" t="s">
        <v>786</v>
      </c>
      <c r="F58" s="526"/>
      <c r="G58" s="526"/>
      <c r="H58" s="526"/>
      <c r="I58" s="526"/>
      <c r="J58" s="526"/>
      <c r="K58" s="526"/>
      <c r="L58" s="539" t="s">
        <v>779</v>
      </c>
      <c r="M58" s="539"/>
      <c r="N58" s="539"/>
      <c r="O58" s="539"/>
      <c r="P58" s="539"/>
      <c r="Q58" s="540"/>
      <c r="R58" s="533" t="s">
        <v>787</v>
      </c>
      <c r="S58" s="533" t="s">
        <v>78</v>
      </c>
      <c r="T58" s="514" t="s">
        <v>76</v>
      </c>
      <c r="U58" s="537" t="s">
        <v>77</v>
      </c>
    </row>
    <row r="59" spans="1:21" ht="16.5" customHeight="1">
      <c r="A59" s="496"/>
      <c r="B59" s="496"/>
      <c r="C59" s="496"/>
      <c r="D59" s="487"/>
      <c r="E59" s="198">
        <v>-8</v>
      </c>
      <c r="F59" s="196"/>
      <c r="G59" s="197"/>
      <c r="H59" s="196">
        <v>-9</v>
      </c>
      <c r="I59" s="197">
        <v>-10</v>
      </c>
      <c r="J59" s="196">
        <v>-11</v>
      </c>
      <c r="K59" s="196"/>
      <c r="L59" s="198"/>
      <c r="M59" s="197">
        <v>-12</v>
      </c>
      <c r="N59" s="196"/>
      <c r="O59" s="197"/>
      <c r="P59" s="196">
        <v>-13</v>
      </c>
      <c r="Q59" s="198">
        <v>-14</v>
      </c>
      <c r="R59" s="534"/>
      <c r="S59" s="534"/>
      <c r="T59" s="480"/>
      <c r="U59" s="538"/>
    </row>
    <row r="60" spans="1:21" ht="16.5" customHeight="1">
      <c r="A60" s="496"/>
      <c r="B60" s="496"/>
      <c r="C60" s="496"/>
      <c r="D60" s="487"/>
      <c r="E60" s="297" t="s">
        <v>342</v>
      </c>
      <c r="F60" s="199" t="s">
        <v>789</v>
      </c>
      <c r="G60" s="199" t="s">
        <v>790</v>
      </c>
      <c r="H60" s="298" t="s">
        <v>339</v>
      </c>
      <c r="I60" s="299" t="s">
        <v>342</v>
      </c>
      <c r="J60" s="199" t="s">
        <v>352</v>
      </c>
      <c r="K60" s="199" t="s">
        <v>789</v>
      </c>
      <c r="L60" s="297" t="s">
        <v>790</v>
      </c>
      <c r="M60" s="296"/>
      <c r="N60" s="199" t="s">
        <v>789</v>
      </c>
      <c r="O60" s="199" t="s">
        <v>790</v>
      </c>
      <c r="P60" s="199" t="s">
        <v>347</v>
      </c>
      <c r="Q60" s="297" t="s">
        <v>345</v>
      </c>
      <c r="R60" s="534"/>
      <c r="S60" s="534"/>
      <c r="T60" s="480"/>
      <c r="U60" s="538"/>
    </row>
    <row r="61" spans="1:21" ht="16.5" customHeight="1">
      <c r="A61" s="496"/>
      <c r="B61" s="496"/>
      <c r="C61" s="496"/>
      <c r="D61" s="487"/>
      <c r="E61" s="508" t="s">
        <v>355</v>
      </c>
      <c r="F61" s="199" t="s">
        <v>770</v>
      </c>
      <c r="G61" s="199" t="s">
        <v>773</v>
      </c>
      <c r="H61" s="298" t="s">
        <v>791</v>
      </c>
      <c r="I61" s="299" t="s">
        <v>343</v>
      </c>
      <c r="J61" s="199" t="s">
        <v>353</v>
      </c>
      <c r="K61" s="199" t="s">
        <v>770</v>
      </c>
      <c r="L61" s="297" t="s">
        <v>773</v>
      </c>
      <c r="M61" s="296" t="s">
        <v>342</v>
      </c>
      <c r="N61" s="199" t="s">
        <v>770</v>
      </c>
      <c r="O61" s="199" t="s">
        <v>773</v>
      </c>
      <c r="P61" s="199"/>
      <c r="Q61" s="297"/>
      <c r="R61" s="534"/>
      <c r="S61" s="534"/>
      <c r="T61" s="480"/>
      <c r="U61" s="538"/>
    </row>
    <row r="62" spans="1:21" ht="16.5" customHeight="1">
      <c r="A62" s="496"/>
      <c r="B62" s="496"/>
      <c r="C62" s="496"/>
      <c r="D62" s="487"/>
      <c r="E62" s="508"/>
      <c r="F62" s="304"/>
      <c r="G62" s="68"/>
      <c r="H62" s="301" t="s">
        <v>792</v>
      </c>
      <c r="I62" s="299" t="s">
        <v>344</v>
      </c>
      <c r="J62" s="199" t="s">
        <v>354</v>
      </c>
      <c r="K62" s="304"/>
      <c r="L62" s="51"/>
      <c r="M62" s="296" t="s">
        <v>349</v>
      </c>
      <c r="N62" s="304"/>
      <c r="O62" s="68"/>
      <c r="P62" s="508" t="s">
        <v>348</v>
      </c>
      <c r="Q62" s="508" t="s">
        <v>346</v>
      </c>
      <c r="R62" s="534"/>
      <c r="S62" s="534"/>
      <c r="T62" s="480"/>
      <c r="U62" s="538"/>
    </row>
    <row r="63" spans="1:21" ht="16.5" customHeight="1">
      <c r="A63" s="496"/>
      <c r="B63" s="496"/>
      <c r="C63" s="496"/>
      <c r="D63" s="487"/>
      <c r="E63" s="508" t="s">
        <v>356</v>
      </c>
      <c r="F63" s="166" t="s">
        <v>771</v>
      </c>
      <c r="G63" s="166" t="s">
        <v>771</v>
      </c>
      <c r="H63" s="298" t="s">
        <v>340</v>
      </c>
      <c r="I63" s="299" t="s">
        <v>340</v>
      </c>
      <c r="J63" s="199" t="s">
        <v>340</v>
      </c>
      <c r="K63" s="166" t="s">
        <v>771</v>
      </c>
      <c r="L63" s="55" t="s">
        <v>771</v>
      </c>
      <c r="M63" s="296" t="s">
        <v>350</v>
      </c>
      <c r="N63" s="166" t="s">
        <v>771</v>
      </c>
      <c r="O63" s="166" t="s">
        <v>771</v>
      </c>
      <c r="P63" s="508"/>
      <c r="Q63" s="508"/>
      <c r="R63" s="534"/>
      <c r="S63" s="534"/>
      <c r="T63" s="480"/>
      <c r="U63" s="538"/>
    </row>
    <row r="64" spans="1:21" ht="16.5" customHeight="1">
      <c r="A64" s="496"/>
      <c r="B64" s="496"/>
      <c r="C64" s="496"/>
      <c r="D64" s="487"/>
      <c r="E64" s="508"/>
      <c r="F64" s="166"/>
      <c r="G64" s="166"/>
      <c r="H64" s="298" t="s">
        <v>341</v>
      </c>
      <c r="I64" s="299" t="s">
        <v>341</v>
      </c>
      <c r="J64" s="199" t="s">
        <v>341</v>
      </c>
      <c r="K64" s="166"/>
      <c r="L64" s="55"/>
      <c r="M64" s="296" t="s">
        <v>351</v>
      </c>
      <c r="N64" s="166"/>
      <c r="O64" s="166"/>
      <c r="P64" s="199"/>
      <c r="Q64" s="297"/>
      <c r="R64" s="534"/>
      <c r="S64" s="534"/>
      <c r="T64" s="480"/>
      <c r="U64" s="538"/>
    </row>
    <row r="65" spans="1:21" s="125" customFormat="1" ht="16.5" customHeight="1">
      <c r="A65" s="498"/>
      <c r="B65" s="498"/>
      <c r="C65" s="498"/>
      <c r="D65" s="493"/>
      <c r="E65" s="283" t="s">
        <v>795</v>
      </c>
      <c r="F65" s="305" t="s">
        <v>772</v>
      </c>
      <c r="G65" s="305" t="s">
        <v>772</v>
      </c>
      <c r="H65" s="302" t="s">
        <v>795</v>
      </c>
      <c r="I65" s="281" t="s">
        <v>795</v>
      </c>
      <c r="J65" s="284" t="s">
        <v>795</v>
      </c>
      <c r="K65" s="305" t="s">
        <v>772</v>
      </c>
      <c r="L65" s="308" t="s">
        <v>772</v>
      </c>
      <c r="M65" s="282" t="s">
        <v>794</v>
      </c>
      <c r="N65" s="305" t="s">
        <v>772</v>
      </c>
      <c r="O65" s="305" t="s">
        <v>772</v>
      </c>
      <c r="P65" s="284" t="s">
        <v>795</v>
      </c>
      <c r="Q65" s="283" t="s">
        <v>796</v>
      </c>
      <c r="R65" s="535"/>
      <c r="S65" s="535"/>
      <c r="T65" s="490"/>
      <c r="U65" s="492"/>
    </row>
    <row r="66" spans="1:4" ht="6" customHeight="1">
      <c r="A66" s="200" t="s">
        <v>645</v>
      </c>
      <c r="B66" s="200"/>
      <c r="C66" s="200"/>
      <c r="D66" s="201" t="s">
        <v>645</v>
      </c>
    </row>
    <row r="67" spans="1:4" ht="16.5" customHeight="1">
      <c r="A67" s="520" t="s">
        <v>607</v>
      </c>
      <c r="B67" s="520"/>
      <c r="C67" s="520"/>
      <c r="D67" s="521"/>
    </row>
    <row r="68" spans="1:21" ht="16.5" customHeight="1">
      <c r="A68" s="511" t="s">
        <v>57</v>
      </c>
      <c r="B68" s="511"/>
      <c r="C68" s="511"/>
      <c r="D68" s="51"/>
      <c r="E68" s="52">
        <v>8346</v>
      </c>
      <c r="F68" s="53">
        <v>6831</v>
      </c>
      <c r="G68" s="53">
        <v>1512</v>
      </c>
      <c r="H68" s="52">
        <v>348</v>
      </c>
      <c r="I68" s="52">
        <v>1203</v>
      </c>
      <c r="J68" s="52">
        <v>385</v>
      </c>
      <c r="K68" s="53">
        <v>269</v>
      </c>
      <c r="L68" s="53">
        <v>55</v>
      </c>
      <c r="M68" s="52">
        <v>1483</v>
      </c>
      <c r="N68" s="53">
        <v>1256</v>
      </c>
      <c r="O68" s="53">
        <v>208</v>
      </c>
      <c r="P68" s="52">
        <v>677</v>
      </c>
      <c r="Q68" s="52">
        <v>1750</v>
      </c>
      <c r="R68" s="52">
        <v>670</v>
      </c>
      <c r="S68" s="52">
        <v>39317</v>
      </c>
      <c r="T68" s="52">
        <v>2191</v>
      </c>
      <c r="U68" s="52">
        <v>186</v>
      </c>
    </row>
    <row r="69" spans="1:21" ht="16.5" customHeight="1">
      <c r="A69" s="511" t="s">
        <v>68</v>
      </c>
      <c r="B69" s="511"/>
      <c r="C69" s="511"/>
      <c r="D69" s="51"/>
      <c r="E69" s="52">
        <v>40142</v>
      </c>
      <c r="F69" s="53">
        <v>32956</v>
      </c>
      <c r="G69" s="53">
        <v>7172</v>
      </c>
      <c r="H69" s="52">
        <v>1120</v>
      </c>
      <c r="I69" s="52">
        <v>5732</v>
      </c>
      <c r="J69" s="52">
        <v>1987</v>
      </c>
      <c r="K69" s="53">
        <v>1324</v>
      </c>
      <c r="L69" s="53">
        <v>264</v>
      </c>
      <c r="M69" s="52">
        <v>10075</v>
      </c>
      <c r="N69" s="53">
        <v>8555</v>
      </c>
      <c r="O69" s="53">
        <v>1403</v>
      </c>
      <c r="P69" s="52">
        <v>1421</v>
      </c>
      <c r="Q69" s="52">
        <v>5897</v>
      </c>
      <c r="R69" s="52">
        <v>1358</v>
      </c>
      <c r="S69" s="52">
        <v>39317</v>
      </c>
      <c r="T69" s="52">
        <v>5581</v>
      </c>
      <c r="U69" s="52">
        <v>496</v>
      </c>
    </row>
    <row r="70" spans="1:21" ht="16.5" customHeight="1">
      <c r="A70" s="511" t="s">
        <v>72</v>
      </c>
      <c r="B70" s="511"/>
      <c r="C70" s="511"/>
      <c r="D70" s="51"/>
      <c r="E70" s="52">
        <v>40088</v>
      </c>
      <c r="F70" s="53">
        <v>32911</v>
      </c>
      <c r="G70" s="53">
        <v>7163</v>
      </c>
      <c r="H70" s="52">
        <v>1116</v>
      </c>
      <c r="I70" s="52">
        <v>5722</v>
      </c>
      <c r="J70" s="52">
        <v>1983</v>
      </c>
      <c r="K70" s="53">
        <v>1320</v>
      </c>
      <c r="L70" s="53">
        <v>264</v>
      </c>
      <c r="M70" s="52">
        <v>10055</v>
      </c>
      <c r="N70" s="53">
        <v>8537</v>
      </c>
      <c r="O70" s="53">
        <v>1401</v>
      </c>
      <c r="P70" s="52">
        <v>1409</v>
      </c>
      <c r="Q70" s="52">
        <v>5872</v>
      </c>
      <c r="R70" s="52">
        <v>670</v>
      </c>
      <c r="S70" s="52">
        <v>39317</v>
      </c>
      <c r="T70" s="52">
        <v>5581</v>
      </c>
      <c r="U70" s="52">
        <v>496</v>
      </c>
    </row>
    <row r="71" spans="1:21" ht="16.5" customHeight="1">
      <c r="A71" s="515" t="s">
        <v>797</v>
      </c>
      <c r="B71" s="515"/>
      <c r="C71" s="515"/>
      <c r="D71" s="51"/>
      <c r="E71" s="75">
        <v>4.8</v>
      </c>
      <c r="F71" s="75">
        <v>4.82</v>
      </c>
      <c r="G71" s="75">
        <v>4.74</v>
      </c>
      <c r="H71" s="75">
        <v>3.21</v>
      </c>
      <c r="I71" s="75">
        <v>4.76</v>
      </c>
      <c r="J71" s="75">
        <v>5.15</v>
      </c>
      <c r="K71" s="389">
        <v>4.91</v>
      </c>
      <c r="L71" s="389">
        <v>4.8</v>
      </c>
      <c r="M71" s="75">
        <v>6.78</v>
      </c>
      <c r="N71" s="389">
        <v>6.8</v>
      </c>
      <c r="O71" s="389">
        <v>6.74</v>
      </c>
      <c r="P71" s="75">
        <v>2.08</v>
      </c>
      <c r="Q71" s="75">
        <v>3.36</v>
      </c>
      <c r="R71" s="75">
        <v>1</v>
      </c>
      <c r="S71" s="75">
        <v>1</v>
      </c>
      <c r="T71" s="75">
        <v>2.55</v>
      </c>
      <c r="U71" s="75">
        <v>2.67</v>
      </c>
    </row>
    <row r="72" spans="1:4" ht="16.5" customHeight="1">
      <c r="A72" s="51" t="s">
        <v>73</v>
      </c>
      <c r="B72" s="98"/>
      <c r="C72" s="68"/>
      <c r="D72" s="51"/>
    </row>
    <row r="73" spans="1:4" ht="16.5" customHeight="1">
      <c r="A73" s="203"/>
      <c r="B73" s="517" t="s">
        <v>798</v>
      </c>
      <c r="C73" s="517"/>
      <c r="D73" s="461"/>
    </row>
    <row r="74" spans="1:21" ht="16.5" customHeight="1">
      <c r="A74" s="68"/>
      <c r="B74" s="68"/>
      <c r="C74" s="511" t="s">
        <v>799</v>
      </c>
      <c r="D74" s="512"/>
      <c r="E74" s="52">
        <v>1224</v>
      </c>
      <c r="F74" s="53">
        <v>1009</v>
      </c>
      <c r="G74" s="53">
        <v>215</v>
      </c>
      <c r="H74" s="52">
        <v>16</v>
      </c>
      <c r="I74" s="52">
        <v>260</v>
      </c>
      <c r="J74" s="52">
        <v>37</v>
      </c>
      <c r="K74" s="53">
        <v>1</v>
      </c>
      <c r="L74" s="53">
        <v>2</v>
      </c>
      <c r="M74" s="52">
        <v>893</v>
      </c>
      <c r="N74" s="53">
        <v>783</v>
      </c>
      <c r="O74" s="53">
        <v>106</v>
      </c>
      <c r="P74" s="53" t="s">
        <v>19</v>
      </c>
      <c r="Q74" s="52">
        <v>189</v>
      </c>
      <c r="R74" s="53" t="s">
        <v>19</v>
      </c>
      <c r="S74" s="53" t="s">
        <v>19</v>
      </c>
      <c r="T74" s="52">
        <v>499</v>
      </c>
      <c r="U74" s="52">
        <v>30</v>
      </c>
    </row>
    <row r="75" spans="1:21" ht="16.5" customHeight="1">
      <c r="A75" s="68"/>
      <c r="B75" s="68"/>
      <c r="C75" s="511" t="s">
        <v>800</v>
      </c>
      <c r="D75" s="512"/>
      <c r="E75" s="52">
        <v>6153</v>
      </c>
      <c r="F75" s="53">
        <v>5055</v>
      </c>
      <c r="G75" s="53">
        <v>1098</v>
      </c>
      <c r="H75" s="52">
        <v>62</v>
      </c>
      <c r="I75" s="52">
        <v>1297</v>
      </c>
      <c r="J75" s="52">
        <v>263</v>
      </c>
      <c r="K75" s="53">
        <v>4</v>
      </c>
      <c r="L75" s="53">
        <v>8</v>
      </c>
      <c r="M75" s="52">
        <v>6159</v>
      </c>
      <c r="N75" s="53">
        <v>5412</v>
      </c>
      <c r="O75" s="53">
        <v>719</v>
      </c>
      <c r="P75" s="53" t="s">
        <v>19</v>
      </c>
      <c r="Q75" s="52">
        <v>738</v>
      </c>
      <c r="R75" s="53" t="s">
        <v>19</v>
      </c>
      <c r="S75" s="53" t="s">
        <v>19</v>
      </c>
      <c r="T75" s="52">
        <v>1302</v>
      </c>
      <c r="U75" s="52">
        <v>89</v>
      </c>
    </row>
    <row r="76" spans="1:21" ht="16.5" customHeight="1">
      <c r="A76" s="68"/>
      <c r="B76" s="68"/>
      <c r="C76" s="511" t="s">
        <v>801</v>
      </c>
      <c r="D76" s="512"/>
      <c r="E76" s="52">
        <v>1623</v>
      </c>
      <c r="F76" s="53">
        <v>1344</v>
      </c>
      <c r="G76" s="53">
        <v>279</v>
      </c>
      <c r="H76" s="52">
        <v>19</v>
      </c>
      <c r="I76" s="52">
        <v>315</v>
      </c>
      <c r="J76" s="52">
        <v>48</v>
      </c>
      <c r="K76" s="53">
        <v>1</v>
      </c>
      <c r="L76" s="53">
        <v>2</v>
      </c>
      <c r="M76" s="52">
        <v>1293</v>
      </c>
      <c r="N76" s="53">
        <v>1134</v>
      </c>
      <c r="O76" s="53">
        <v>154</v>
      </c>
      <c r="P76" s="53" t="s">
        <v>19</v>
      </c>
      <c r="Q76" s="52">
        <v>223</v>
      </c>
      <c r="R76" s="53" t="s">
        <v>19</v>
      </c>
      <c r="S76" s="53" t="s">
        <v>19</v>
      </c>
      <c r="T76" s="52">
        <v>591</v>
      </c>
      <c r="U76" s="52">
        <v>35</v>
      </c>
    </row>
    <row r="77" spans="1:21" ht="16.5" customHeight="1">
      <c r="A77" s="51" t="s">
        <v>73</v>
      </c>
      <c r="B77" s="68"/>
      <c r="C77" s="68"/>
      <c r="D77" s="5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4" ht="16.5" customHeight="1">
      <c r="A78" s="203"/>
      <c r="B78" s="517" t="s">
        <v>74</v>
      </c>
      <c r="C78" s="517"/>
      <c r="D78" s="461"/>
    </row>
    <row r="79" spans="1:21" ht="16.5" customHeight="1">
      <c r="A79" s="68"/>
      <c r="B79" s="68"/>
      <c r="C79" s="511" t="s">
        <v>799</v>
      </c>
      <c r="D79" s="512"/>
      <c r="E79" s="52">
        <v>4601</v>
      </c>
      <c r="F79" s="53">
        <v>3801</v>
      </c>
      <c r="G79" s="53">
        <v>800</v>
      </c>
      <c r="H79" s="52">
        <v>92</v>
      </c>
      <c r="I79" s="52">
        <v>841</v>
      </c>
      <c r="J79" s="52">
        <v>67</v>
      </c>
      <c r="K79" s="53">
        <v>16</v>
      </c>
      <c r="L79" s="53">
        <v>9</v>
      </c>
      <c r="M79" s="52">
        <v>1362</v>
      </c>
      <c r="N79" s="53">
        <v>1162</v>
      </c>
      <c r="O79" s="53">
        <v>188</v>
      </c>
      <c r="P79" s="52">
        <v>19</v>
      </c>
      <c r="Q79" s="52">
        <v>764</v>
      </c>
      <c r="R79" s="52">
        <v>1</v>
      </c>
      <c r="S79" s="52">
        <v>171</v>
      </c>
      <c r="T79" s="52">
        <v>2009</v>
      </c>
      <c r="U79" s="52">
        <v>166</v>
      </c>
    </row>
    <row r="80" spans="1:21" ht="16.5" customHeight="1">
      <c r="A80" s="68"/>
      <c r="B80" s="68"/>
      <c r="C80" s="511" t="s">
        <v>800</v>
      </c>
      <c r="D80" s="512"/>
      <c r="E80" s="52">
        <v>23401</v>
      </c>
      <c r="F80" s="53">
        <v>19387</v>
      </c>
      <c r="G80" s="53">
        <v>4014</v>
      </c>
      <c r="H80" s="52">
        <v>316</v>
      </c>
      <c r="I80" s="52">
        <v>4116</v>
      </c>
      <c r="J80" s="52">
        <v>439</v>
      </c>
      <c r="K80" s="53">
        <v>91</v>
      </c>
      <c r="L80" s="53">
        <v>44</v>
      </c>
      <c r="M80" s="52">
        <v>9354</v>
      </c>
      <c r="N80" s="53">
        <v>7989</v>
      </c>
      <c r="O80" s="53">
        <v>1286</v>
      </c>
      <c r="P80" s="52">
        <v>38</v>
      </c>
      <c r="Q80" s="52">
        <v>2823</v>
      </c>
      <c r="R80" s="52">
        <v>2</v>
      </c>
      <c r="S80" s="52">
        <v>171</v>
      </c>
      <c r="T80" s="52">
        <v>5210</v>
      </c>
      <c r="U80" s="52">
        <v>454</v>
      </c>
    </row>
    <row r="81" spans="1:21" ht="16.5" customHeight="1">
      <c r="A81" s="68"/>
      <c r="B81" s="68"/>
      <c r="C81" s="515" t="s">
        <v>802</v>
      </c>
      <c r="D81" s="516"/>
      <c r="E81" s="52">
        <v>8314</v>
      </c>
      <c r="F81" s="53">
        <v>6909</v>
      </c>
      <c r="G81" s="53">
        <v>1405</v>
      </c>
      <c r="H81" s="52">
        <v>116</v>
      </c>
      <c r="I81" s="52">
        <v>1290</v>
      </c>
      <c r="J81" s="52">
        <v>109</v>
      </c>
      <c r="K81" s="53">
        <v>28</v>
      </c>
      <c r="L81" s="53">
        <v>10</v>
      </c>
      <c r="M81" s="52">
        <v>2604</v>
      </c>
      <c r="N81" s="53">
        <v>2220</v>
      </c>
      <c r="O81" s="53">
        <v>362</v>
      </c>
      <c r="P81" s="52">
        <v>19</v>
      </c>
      <c r="Q81" s="52">
        <v>1057</v>
      </c>
      <c r="R81" s="52">
        <v>1</v>
      </c>
      <c r="S81" s="52">
        <v>171</v>
      </c>
      <c r="T81" s="52">
        <v>3057</v>
      </c>
      <c r="U81" s="52">
        <v>264</v>
      </c>
    </row>
    <row r="82" spans="1:4" ht="16.5" customHeight="1">
      <c r="A82" s="68" t="s">
        <v>73</v>
      </c>
      <c r="B82" s="68"/>
      <c r="C82" s="68"/>
      <c r="D82" s="51"/>
    </row>
    <row r="83" spans="1:4" ht="16.5" customHeight="1">
      <c r="A83" s="203"/>
      <c r="B83" s="509" t="s">
        <v>75</v>
      </c>
      <c r="C83" s="509"/>
      <c r="D83" s="510"/>
    </row>
    <row r="84" spans="1:21" ht="16.5" customHeight="1">
      <c r="A84" s="68"/>
      <c r="B84" s="68"/>
      <c r="C84" s="511" t="s">
        <v>799</v>
      </c>
      <c r="D84" s="512"/>
      <c r="E84" s="52">
        <v>8317</v>
      </c>
      <c r="F84" s="53">
        <v>6810</v>
      </c>
      <c r="G84" s="53">
        <v>1504</v>
      </c>
      <c r="H84" s="52">
        <v>344</v>
      </c>
      <c r="I84" s="52">
        <v>1199</v>
      </c>
      <c r="J84" s="52">
        <v>383</v>
      </c>
      <c r="K84" s="53">
        <v>267</v>
      </c>
      <c r="L84" s="53">
        <v>55</v>
      </c>
      <c r="M84" s="52">
        <v>1470</v>
      </c>
      <c r="N84" s="53">
        <v>1245</v>
      </c>
      <c r="O84" s="53">
        <v>206</v>
      </c>
      <c r="P84" s="52">
        <v>667</v>
      </c>
      <c r="Q84" s="52">
        <v>1726</v>
      </c>
      <c r="R84" s="53" t="s">
        <v>19</v>
      </c>
      <c r="S84" s="52">
        <v>39317</v>
      </c>
      <c r="T84" s="52">
        <v>2191</v>
      </c>
      <c r="U84" s="52">
        <v>186</v>
      </c>
    </row>
    <row r="85" spans="1:21" ht="16.5" customHeight="1">
      <c r="A85" s="68"/>
      <c r="B85" s="68"/>
      <c r="C85" s="511" t="s">
        <v>800</v>
      </c>
      <c r="D85" s="512"/>
      <c r="E85" s="52">
        <v>39941</v>
      </c>
      <c r="F85" s="53">
        <v>32803</v>
      </c>
      <c r="G85" s="53">
        <v>7124</v>
      </c>
      <c r="H85" s="52">
        <v>1103</v>
      </c>
      <c r="I85" s="52">
        <v>5703</v>
      </c>
      <c r="J85" s="52">
        <v>1973</v>
      </c>
      <c r="K85" s="53">
        <v>1310</v>
      </c>
      <c r="L85" s="53">
        <v>264</v>
      </c>
      <c r="M85" s="52">
        <v>9965</v>
      </c>
      <c r="N85" s="53">
        <v>8462</v>
      </c>
      <c r="O85" s="53">
        <v>1386</v>
      </c>
      <c r="P85" s="52">
        <v>1389</v>
      </c>
      <c r="Q85" s="52">
        <v>5798</v>
      </c>
      <c r="R85" s="53" t="s">
        <v>19</v>
      </c>
      <c r="S85" s="52">
        <v>39317</v>
      </c>
      <c r="T85" s="52">
        <v>5581</v>
      </c>
      <c r="U85" s="52">
        <v>496</v>
      </c>
    </row>
    <row r="86" spans="1:4" ht="6.75" customHeight="1">
      <c r="A86" s="68"/>
      <c r="B86" s="68"/>
      <c r="C86" s="68"/>
      <c r="D86" s="51"/>
    </row>
    <row r="87" spans="1:4" ht="16.5" customHeight="1">
      <c r="A87" s="520" t="s">
        <v>774</v>
      </c>
      <c r="B87" s="520"/>
      <c r="C87" s="520"/>
      <c r="D87" s="521"/>
    </row>
    <row r="88" spans="1:21" ht="16.5" customHeight="1">
      <c r="A88" s="511" t="s">
        <v>57</v>
      </c>
      <c r="B88" s="511"/>
      <c r="C88" s="511"/>
      <c r="D88" s="51"/>
      <c r="E88" s="52">
        <v>7478</v>
      </c>
      <c r="F88" s="52">
        <v>5987</v>
      </c>
      <c r="G88" s="52">
        <v>1488</v>
      </c>
      <c r="H88" s="52">
        <v>400</v>
      </c>
      <c r="I88" s="52">
        <v>1331</v>
      </c>
      <c r="J88" s="52">
        <v>367</v>
      </c>
      <c r="K88" s="52">
        <v>216</v>
      </c>
      <c r="L88" s="52">
        <v>52</v>
      </c>
      <c r="M88" s="52">
        <v>1258</v>
      </c>
      <c r="N88" s="52">
        <v>1026</v>
      </c>
      <c r="O88" s="52">
        <v>218</v>
      </c>
      <c r="P88" s="52">
        <v>698</v>
      </c>
      <c r="Q88" s="52">
        <v>1897</v>
      </c>
      <c r="R88" s="52">
        <v>827</v>
      </c>
      <c r="S88" s="52">
        <v>40505</v>
      </c>
      <c r="T88" s="52">
        <v>2478</v>
      </c>
      <c r="U88" s="52">
        <v>176</v>
      </c>
    </row>
    <row r="89" spans="1:21" ht="16.5" customHeight="1">
      <c r="A89" s="511" t="s">
        <v>68</v>
      </c>
      <c r="B89" s="511"/>
      <c r="C89" s="511"/>
      <c r="D89" s="51"/>
      <c r="E89" s="52">
        <v>35559</v>
      </c>
      <c r="F89" s="52">
        <v>28600</v>
      </c>
      <c r="G89" s="52">
        <v>6946</v>
      </c>
      <c r="H89" s="52">
        <v>1291</v>
      </c>
      <c r="I89" s="52">
        <v>6222</v>
      </c>
      <c r="J89" s="52">
        <v>1912</v>
      </c>
      <c r="K89" s="52">
        <v>1028</v>
      </c>
      <c r="L89" s="52">
        <v>254</v>
      </c>
      <c r="M89" s="52">
        <v>8411</v>
      </c>
      <c r="N89" s="52">
        <v>6888</v>
      </c>
      <c r="O89" s="52">
        <v>1437</v>
      </c>
      <c r="P89" s="52">
        <v>1467</v>
      </c>
      <c r="Q89" s="52">
        <v>6403</v>
      </c>
      <c r="R89" s="52">
        <v>1658</v>
      </c>
      <c r="S89" s="52">
        <v>40505</v>
      </c>
      <c r="T89" s="52">
        <v>6461</v>
      </c>
      <c r="U89" s="52">
        <v>471</v>
      </c>
    </row>
    <row r="90" spans="1:21" ht="16.5" customHeight="1">
      <c r="A90" s="511" t="s">
        <v>72</v>
      </c>
      <c r="B90" s="511"/>
      <c r="C90" s="511"/>
      <c r="D90" s="51"/>
      <c r="E90" s="52">
        <v>35516</v>
      </c>
      <c r="F90" s="52">
        <v>28566</v>
      </c>
      <c r="G90" s="52">
        <v>6937</v>
      </c>
      <c r="H90" s="52">
        <v>1291</v>
      </c>
      <c r="I90" s="52">
        <v>6214</v>
      </c>
      <c r="J90" s="52">
        <v>1911</v>
      </c>
      <c r="K90" s="52">
        <v>1027</v>
      </c>
      <c r="L90" s="52">
        <v>254</v>
      </c>
      <c r="M90" s="52">
        <v>8402</v>
      </c>
      <c r="N90" s="52">
        <v>6883</v>
      </c>
      <c r="O90" s="52">
        <v>1433</v>
      </c>
      <c r="P90" s="52">
        <v>1460</v>
      </c>
      <c r="Q90" s="52">
        <v>6377</v>
      </c>
      <c r="R90" s="52">
        <v>827</v>
      </c>
      <c r="S90" s="52">
        <v>40505</v>
      </c>
      <c r="T90" s="52">
        <v>6461</v>
      </c>
      <c r="U90" s="52">
        <v>471</v>
      </c>
    </row>
    <row r="91" spans="1:21" ht="16.5" customHeight="1">
      <c r="A91" s="515" t="s">
        <v>797</v>
      </c>
      <c r="B91" s="515"/>
      <c r="C91" s="515"/>
      <c r="D91" s="51"/>
      <c r="E91" s="75">
        <v>4.75</v>
      </c>
      <c r="F91" s="75">
        <v>4.77</v>
      </c>
      <c r="G91" s="75">
        <v>4.66</v>
      </c>
      <c r="H91" s="75">
        <v>3.23</v>
      </c>
      <c r="I91" s="75">
        <v>4.67</v>
      </c>
      <c r="J91" s="75">
        <v>5.21</v>
      </c>
      <c r="K91" s="75">
        <v>4.75</v>
      </c>
      <c r="L91" s="75">
        <v>4.88</v>
      </c>
      <c r="M91" s="75">
        <v>6.68</v>
      </c>
      <c r="N91" s="75">
        <v>6.71</v>
      </c>
      <c r="O91" s="75">
        <v>6.57</v>
      </c>
      <c r="P91" s="75">
        <v>2.09</v>
      </c>
      <c r="Q91" s="75">
        <v>3.36</v>
      </c>
      <c r="R91" s="75">
        <v>1</v>
      </c>
      <c r="S91" s="75">
        <v>1</v>
      </c>
      <c r="T91" s="75">
        <v>2.61</v>
      </c>
      <c r="U91" s="75">
        <v>2.68</v>
      </c>
    </row>
    <row r="92" spans="1:4" ht="16.5" customHeight="1">
      <c r="A92" s="51" t="s">
        <v>73</v>
      </c>
      <c r="B92" s="98"/>
      <c r="C92" s="68"/>
      <c r="D92" s="51"/>
    </row>
    <row r="93" spans="1:4" ht="16.5" customHeight="1">
      <c r="A93" s="203"/>
      <c r="B93" s="517" t="s">
        <v>798</v>
      </c>
      <c r="C93" s="517"/>
      <c r="D93" s="461"/>
    </row>
    <row r="94" spans="1:21" ht="16.5" customHeight="1">
      <c r="A94" s="68"/>
      <c r="B94" s="68"/>
      <c r="C94" s="511" t="s">
        <v>799</v>
      </c>
      <c r="D94" s="512"/>
      <c r="E94" s="52">
        <v>1025</v>
      </c>
      <c r="F94" s="52">
        <v>802</v>
      </c>
      <c r="G94" s="52">
        <v>223</v>
      </c>
      <c r="H94" s="52">
        <v>21</v>
      </c>
      <c r="I94" s="52">
        <v>322</v>
      </c>
      <c r="J94" s="52">
        <v>47</v>
      </c>
      <c r="K94" s="52">
        <v>1</v>
      </c>
      <c r="L94" s="52">
        <v>2</v>
      </c>
      <c r="M94" s="52">
        <v>677</v>
      </c>
      <c r="N94" s="52">
        <v>548</v>
      </c>
      <c r="O94" s="52">
        <v>127</v>
      </c>
      <c r="P94" s="53" t="s">
        <v>19</v>
      </c>
      <c r="Q94" s="52">
        <v>180</v>
      </c>
      <c r="R94" s="53" t="s">
        <v>19</v>
      </c>
      <c r="S94" s="53" t="s">
        <v>19</v>
      </c>
      <c r="T94" s="52">
        <v>553</v>
      </c>
      <c r="U94" s="52">
        <v>16</v>
      </c>
    </row>
    <row r="95" spans="1:21" ht="16.5" customHeight="1">
      <c r="A95" s="68"/>
      <c r="B95" s="68"/>
      <c r="C95" s="511" t="s">
        <v>800</v>
      </c>
      <c r="D95" s="512"/>
      <c r="E95" s="52">
        <f>SUM(F95:G95)</f>
        <v>5063</v>
      </c>
      <c r="F95" s="52">
        <v>3987</v>
      </c>
      <c r="G95" s="52">
        <v>1076</v>
      </c>
      <c r="H95" s="52">
        <v>88</v>
      </c>
      <c r="I95" s="52">
        <v>1558</v>
      </c>
      <c r="J95" s="52">
        <v>346</v>
      </c>
      <c r="K95" s="52">
        <v>6</v>
      </c>
      <c r="L95" s="52">
        <v>10</v>
      </c>
      <c r="M95" s="52">
        <v>4597</v>
      </c>
      <c r="N95" s="52">
        <v>3741</v>
      </c>
      <c r="O95" s="52">
        <v>843</v>
      </c>
      <c r="P95" s="53" t="s">
        <v>19</v>
      </c>
      <c r="Q95" s="52">
        <v>679</v>
      </c>
      <c r="R95" s="53" t="s">
        <v>19</v>
      </c>
      <c r="S95" s="53" t="s">
        <v>19</v>
      </c>
      <c r="T95" s="52">
        <v>1481</v>
      </c>
      <c r="U95" s="52">
        <v>50</v>
      </c>
    </row>
    <row r="96" spans="1:21" ht="16.5" customHeight="1">
      <c r="A96" s="68"/>
      <c r="B96" s="68"/>
      <c r="C96" s="511" t="s">
        <v>801</v>
      </c>
      <c r="D96" s="512"/>
      <c r="E96" s="52">
        <f>SUM(F96:G96)</f>
        <v>1347</v>
      </c>
      <c r="F96" s="52">
        <v>1067</v>
      </c>
      <c r="G96" s="52">
        <v>280</v>
      </c>
      <c r="H96" s="52">
        <v>25</v>
      </c>
      <c r="I96" s="52">
        <v>373</v>
      </c>
      <c r="J96" s="52">
        <v>67</v>
      </c>
      <c r="K96" s="52">
        <v>1</v>
      </c>
      <c r="L96" s="52">
        <v>2</v>
      </c>
      <c r="M96" s="52">
        <v>935</v>
      </c>
      <c r="N96" s="52">
        <v>755</v>
      </c>
      <c r="O96" s="52">
        <v>178</v>
      </c>
      <c r="P96" s="53" t="s">
        <v>19</v>
      </c>
      <c r="Q96" s="52">
        <v>203</v>
      </c>
      <c r="R96" s="53" t="s">
        <v>19</v>
      </c>
      <c r="S96" s="53" t="s">
        <v>19</v>
      </c>
      <c r="T96" s="52">
        <v>653</v>
      </c>
      <c r="U96" s="52">
        <v>18</v>
      </c>
    </row>
    <row r="97" spans="1:21" ht="16.5" customHeight="1">
      <c r="A97" s="51" t="s">
        <v>73</v>
      </c>
      <c r="B97" s="68"/>
      <c r="C97" s="68"/>
      <c r="D97" s="5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4" ht="16.5" customHeight="1">
      <c r="A98" s="203"/>
      <c r="B98" s="517" t="s">
        <v>74</v>
      </c>
      <c r="C98" s="517"/>
      <c r="D98" s="461"/>
    </row>
    <row r="99" spans="1:21" ht="16.5" customHeight="1">
      <c r="A99" s="68"/>
      <c r="B99" s="68"/>
      <c r="C99" s="511" t="s">
        <v>799</v>
      </c>
      <c r="D99" s="512"/>
      <c r="E99" s="52">
        <f>SUM(F99:G99)</f>
        <v>3801</v>
      </c>
      <c r="F99" s="52">
        <v>3070</v>
      </c>
      <c r="G99" s="52">
        <v>731</v>
      </c>
      <c r="H99" s="52">
        <v>110</v>
      </c>
      <c r="I99" s="52">
        <v>963</v>
      </c>
      <c r="J99" s="52">
        <v>75</v>
      </c>
      <c r="K99" s="52">
        <v>14</v>
      </c>
      <c r="L99" s="52">
        <v>6</v>
      </c>
      <c r="M99" s="52">
        <v>1134</v>
      </c>
      <c r="N99" s="52">
        <v>934</v>
      </c>
      <c r="O99" s="52">
        <v>192</v>
      </c>
      <c r="P99" s="52">
        <v>22</v>
      </c>
      <c r="Q99" s="52">
        <v>801</v>
      </c>
      <c r="R99" s="53" t="s">
        <v>19</v>
      </c>
      <c r="S99" s="52">
        <v>125</v>
      </c>
      <c r="T99" s="52">
        <v>2286</v>
      </c>
      <c r="U99" s="52">
        <v>155</v>
      </c>
    </row>
    <row r="100" spans="1:21" ht="16.5" customHeight="1">
      <c r="A100" s="68"/>
      <c r="B100" s="68"/>
      <c r="C100" s="511" t="s">
        <v>800</v>
      </c>
      <c r="D100" s="512"/>
      <c r="E100" s="52">
        <f>SUM(F100:G100)</f>
        <v>19165</v>
      </c>
      <c r="F100" s="52">
        <v>15537</v>
      </c>
      <c r="G100" s="52">
        <v>3628</v>
      </c>
      <c r="H100" s="52">
        <v>390</v>
      </c>
      <c r="I100" s="52">
        <v>4596</v>
      </c>
      <c r="J100" s="52">
        <v>515</v>
      </c>
      <c r="K100" s="52">
        <v>76</v>
      </c>
      <c r="L100" s="52">
        <v>31</v>
      </c>
      <c r="M100" s="52">
        <v>7666</v>
      </c>
      <c r="N100" s="52">
        <v>6338</v>
      </c>
      <c r="O100" s="52">
        <v>1277</v>
      </c>
      <c r="P100" s="52">
        <v>45</v>
      </c>
      <c r="Q100" s="52">
        <v>2988</v>
      </c>
      <c r="R100" s="53" t="s">
        <v>19</v>
      </c>
      <c r="S100" s="52">
        <v>125</v>
      </c>
      <c r="T100" s="52">
        <v>6059</v>
      </c>
      <c r="U100" s="52">
        <v>429</v>
      </c>
    </row>
    <row r="101" spans="1:21" ht="16.5" customHeight="1">
      <c r="A101" s="68"/>
      <c r="B101" s="68"/>
      <c r="C101" s="515" t="s">
        <v>802</v>
      </c>
      <c r="D101" s="516"/>
      <c r="E101" s="52">
        <f>SUM(F101:G101)</f>
        <v>6671</v>
      </c>
      <c r="F101" s="52">
        <v>5425</v>
      </c>
      <c r="G101" s="52">
        <v>1246</v>
      </c>
      <c r="H101" s="52">
        <v>141</v>
      </c>
      <c r="I101" s="52">
        <v>1389</v>
      </c>
      <c r="J101" s="52">
        <v>124</v>
      </c>
      <c r="K101" s="52">
        <v>15</v>
      </c>
      <c r="L101" s="52">
        <v>11</v>
      </c>
      <c r="M101" s="52">
        <v>2051</v>
      </c>
      <c r="N101" s="52">
        <v>1707</v>
      </c>
      <c r="O101" s="52">
        <v>330</v>
      </c>
      <c r="P101" s="52">
        <v>24</v>
      </c>
      <c r="Q101" s="52">
        <v>1139</v>
      </c>
      <c r="R101" s="53" t="s">
        <v>19</v>
      </c>
      <c r="S101" s="52">
        <v>125</v>
      </c>
      <c r="T101" s="52">
        <v>3579</v>
      </c>
      <c r="U101" s="52">
        <v>256</v>
      </c>
    </row>
    <row r="102" spans="1:4" ht="16.5" customHeight="1">
      <c r="A102" s="68" t="s">
        <v>73</v>
      </c>
      <c r="B102" s="68"/>
      <c r="C102" s="68"/>
      <c r="D102" s="51"/>
    </row>
    <row r="103" spans="1:18" ht="16.5" customHeight="1">
      <c r="A103" s="203"/>
      <c r="B103" s="511" t="s">
        <v>75</v>
      </c>
      <c r="C103" s="511"/>
      <c r="D103" s="512"/>
      <c r="R103" s="53" t="s">
        <v>19</v>
      </c>
    </row>
    <row r="104" spans="1:21" ht="16.5" customHeight="1">
      <c r="A104" s="68"/>
      <c r="B104" s="68"/>
      <c r="C104" s="511" t="s">
        <v>799</v>
      </c>
      <c r="D104" s="512"/>
      <c r="E104" s="52">
        <v>7451</v>
      </c>
      <c r="F104" s="52">
        <v>5967</v>
      </c>
      <c r="G104" s="52">
        <v>1481</v>
      </c>
      <c r="H104" s="52">
        <v>400</v>
      </c>
      <c r="I104" s="52">
        <v>1323</v>
      </c>
      <c r="J104" s="52">
        <v>366</v>
      </c>
      <c r="K104" s="52">
        <v>215</v>
      </c>
      <c r="L104" s="52">
        <v>52</v>
      </c>
      <c r="M104" s="52">
        <v>1250</v>
      </c>
      <c r="N104" s="52">
        <v>1021</v>
      </c>
      <c r="O104" s="52">
        <v>215</v>
      </c>
      <c r="P104" s="52">
        <v>692</v>
      </c>
      <c r="Q104" s="52">
        <v>1877</v>
      </c>
      <c r="R104" s="53" t="s">
        <v>19</v>
      </c>
      <c r="S104" s="52">
        <v>40505</v>
      </c>
      <c r="T104" s="52">
        <v>2478</v>
      </c>
      <c r="U104" s="52">
        <v>176</v>
      </c>
    </row>
    <row r="105" spans="1:21" ht="16.5" customHeight="1">
      <c r="A105" s="68"/>
      <c r="B105" s="68"/>
      <c r="C105" s="511" t="s">
        <v>800</v>
      </c>
      <c r="D105" s="512"/>
      <c r="E105" s="52">
        <v>35385</v>
      </c>
      <c r="F105" s="52">
        <v>28468</v>
      </c>
      <c r="G105" s="52">
        <v>6904</v>
      </c>
      <c r="H105" s="52">
        <v>1291</v>
      </c>
      <c r="I105" s="52">
        <v>6176</v>
      </c>
      <c r="J105" s="52">
        <v>1907</v>
      </c>
      <c r="K105" s="52">
        <v>1023</v>
      </c>
      <c r="L105" s="52">
        <v>254</v>
      </c>
      <c r="M105" s="52">
        <v>8349</v>
      </c>
      <c r="N105" s="52">
        <v>6847</v>
      </c>
      <c r="O105" s="52">
        <v>1416</v>
      </c>
      <c r="P105" s="52">
        <v>1448</v>
      </c>
      <c r="Q105" s="52">
        <v>6316</v>
      </c>
      <c r="R105" s="53" t="s">
        <v>19</v>
      </c>
      <c r="S105" s="52">
        <v>40505</v>
      </c>
      <c r="T105" s="52">
        <v>6461</v>
      </c>
      <c r="U105" s="52">
        <v>471</v>
      </c>
    </row>
    <row r="106" spans="1:21" ht="6" customHeight="1" thickBot="1">
      <c r="A106" s="61"/>
      <c r="B106" s="61"/>
      <c r="C106" s="61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3" ht="18.75" customHeight="1">
      <c r="A107" s="68"/>
      <c r="B107" s="68"/>
      <c r="C107" s="68"/>
    </row>
    <row r="108" ht="13.5">
      <c r="C108" s="68"/>
    </row>
  </sheetData>
  <mergeCells count="100">
    <mergeCell ref="A54:K54"/>
    <mergeCell ref="E61:E62"/>
    <mergeCell ref="E63:E64"/>
    <mergeCell ref="E58:K58"/>
    <mergeCell ref="A56:D65"/>
    <mergeCell ref="E56:K56"/>
    <mergeCell ref="E57:K57"/>
    <mergeCell ref="A67:D67"/>
    <mergeCell ref="A68:C68"/>
    <mergeCell ref="A69:C69"/>
    <mergeCell ref="A70:C70"/>
    <mergeCell ref="A71:C71"/>
    <mergeCell ref="B73:D73"/>
    <mergeCell ref="C74:D74"/>
    <mergeCell ref="C75:D75"/>
    <mergeCell ref="C76:D76"/>
    <mergeCell ref="B78:D78"/>
    <mergeCell ref="C79:D79"/>
    <mergeCell ref="C80:D80"/>
    <mergeCell ref="C81:D81"/>
    <mergeCell ref="B83:D83"/>
    <mergeCell ref="C84:D84"/>
    <mergeCell ref="C85:D85"/>
    <mergeCell ref="A87:D87"/>
    <mergeCell ref="A88:C88"/>
    <mergeCell ref="A89:C89"/>
    <mergeCell ref="A90:C90"/>
    <mergeCell ref="A91:C91"/>
    <mergeCell ref="B93:D93"/>
    <mergeCell ref="C94:D94"/>
    <mergeCell ref="C95:D95"/>
    <mergeCell ref="C96:D96"/>
    <mergeCell ref="B98:D98"/>
    <mergeCell ref="C99:D99"/>
    <mergeCell ref="C100:D100"/>
    <mergeCell ref="C101:D101"/>
    <mergeCell ref="B103:D103"/>
    <mergeCell ref="C104:D104"/>
    <mergeCell ref="C105:D105"/>
    <mergeCell ref="S58:S65"/>
    <mergeCell ref="T58:T65"/>
    <mergeCell ref="L54:U54"/>
    <mergeCell ref="P62:P63"/>
    <mergeCell ref="U58:U65"/>
    <mergeCell ref="L58:Q58"/>
    <mergeCell ref="L56:U56"/>
    <mergeCell ref="L57:S57"/>
    <mergeCell ref="Q62:Q63"/>
    <mergeCell ref="R58:R65"/>
    <mergeCell ref="L6:L12"/>
    <mergeCell ref="P8:P11"/>
    <mergeCell ref="S8:S11"/>
    <mergeCell ref="M9:M10"/>
    <mergeCell ref="L1:U1"/>
    <mergeCell ref="L3:U3"/>
    <mergeCell ref="L4:U4"/>
    <mergeCell ref="L5:U5"/>
    <mergeCell ref="A1:K1"/>
    <mergeCell ref="E3:K3"/>
    <mergeCell ref="F4:K4"/>
    <mergeCell ref="C51:D51"/>
    <mergeCell ref="C41:D41"/>
    <mergeCell ref="C42:D42"/>
    <mergeCell ref="C43:D43"/>
    <mergeCell ref="B45:D45"/>
    <mergeCell ref="A36:C36"/>
    <mergeCell ref="A37:C37"/>
    <mergeCell ref="C52:D52"/>
    <mergeCell ref="C46:D46"/>
    <mergeCell ref="C47:D47"/>
    <mergeCell ref="C48:D48"/>
    <mergeCell ref="B50:D50"/>
    <mergeCell ref="A38:C38"/>
    <mergeCell ref="B40:D40"/>
    <mergeCell ref="C32:D32"/>
    <mergeCell ref="A14:D14"/>
    <mergeCell ref="A34:D34"/>
    <mergeCell ref="A35:C35"/>
    <mergeCell ref="A18:C18"/>
    <mergeCell ref="B20:D20"/>
    <mergeCell ref="C21:D21"/>
    <mergeCell ref="C22:D22"/>
    <mergeCell ref="C28:D28"/>
    <mergeCell ref="A17:C17"/>
    <mergeCell ref="I9:I10"/>
    <mergeCell ref="J9:J10"/>
    <mergeCell ref="C23:D23"/>
    <mergeCell ref="B25:D25"/>
    <mergeCell ref="C26:D26"/>
    <mergeCell ref="C27:D27"/>
    <mergeCell ref="K9:K10"/>
    <mergeCell ref="B30:D30"/>
    <mergeCell ref="C31:D31"/>
    <mergeCell ref="E4:E12"/>
    <mergeCell ref="F5:F12"/>
    <mergeCell ref="G6:G12"/>
    <mergeCell ref="G5:K5"/>
    <mergeCell ref="A3:D12"/>
    <mergeCell ref="A15:C15"/>
    <mergeCell ref="A16:C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/>
  <dc:creator/>
  <cp:keywords/>
  <dc:description/>
  <cp:lastModifiedBy>岐阜市</cp:lastModifiedBy>
  <cp:lastPrinted>2009-03-16T05:54:53Z</cp:lastPrinted>
  <dcterms:created xsi:type="dcterms:W3CDTF">1997-01-08T22:48:59Z</dcterms:created>
  <dcterms:modified xsi:type="dcterms:W3CDTF">2010-03-15T07:11:54Z</dcterms:modified>
  <cp:category/>
  <cp:version/>
  <cp:contentType/>
  <cp:contentStatus/>
</cp:coreProperties>
</file>