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20" windowHeight="4470" activeTab="1"/>
  </bookViews>
  <sheets>
    <sheet name="１" sheetId="1" r:id="rId1"/>
    <sheet name="２ " sheetId="2" r:id="rId2"/>
    <sheet name="３ " sheetId="3" r:id="rId3"/>
    <sheet name="４(1)" sheetId="4" r:id="rId4"/>
    <sheet name="４(2)" sheetId="5" r:id="rId5"/>
    <sheet name="５" sheetId="6" r:id="rId6"/>
    <sheet name="６(1)" sheetId="7" r:id="rId7"/>
    <sheet name="６(2)" sheetId="8" r:id="rId8"/>
  </sheets>
  <definedNames/>
  <calcPr fullCalcOnLoad="1"/>
</workbook>
</file>

<file path=xl/sharedStrings.xml><?xml version="1.0" encoding="utf-8"?>
<sst xmlns="http://schemas.openxmlformats.org/spreadsheetml/2006/main" count="311" uniqueCount="219">
  <si>
    <t>県議会議員選挙</t>
  </si>
  <si>
    <t>市議会議員選挙</t>
  </si>
  <si>
    <t>衆議院議員選挙</t>
  </si>
  <si>
    <t>総数</t>
  </si>
  <si>
    <t>男</t>
  </si>
  <si>
    <t>女</t>
  </si>
  <si>
    <t>県知事選挙</t>
  </si>
  <si>
    <t>市長選挙</t>
  </si>
  <si>
    <t>参議院議員選挙</t>
  </si>
  <si>
    <t>市議補欠選挙</t>
  </si>
  <si>
    <t>登録者数の増減数</t>
  </si>
  <si>
    <t>県議補欠選挙</t>
  </si>
  <si>
    <t>出船数</t>
  </si>
  <si>
    <t>乗船人員</t>
  </si>
  <si>
    <t>その他</t>
  </si>
  <si>
    <t>外国人</t>
  </si>
  <si>
    <t>住宅リフォーム</t>
  </si>
  <si>
    <t>不動産</t>
  </si>
  <si>
    <t>公証</t>
  </si>
  <si>
    <t>結婚</t>
  </si>
  <si>
    <t>選挙当日の有権者数</t>
  </si>
  <si>
    <t>執行年月日</t>
  </si>
  <si>
    <t>定数</t>
  </si>
  <si>
    <t>立候補者数</t>
  </si>
  <si>
    <t>投票者数</t>
  </si>
  <si>
    <t>県知事選挙</t>
  </si>
  <si>
    <t>参議院議員選挙</t>
  </si>
  <si>
    <t>投票区名</t>
  </si>
  <si>
    <t>前年定時登録者数</t>
  </si>
  <si>
    <t>金華</t>
  </si>
  <si>
    <t>京町</t>
  </si>
  <si>
    <t>明徳</t>
  </si>
  <si>
    <t>本郷</t>
  </si>
  <si>
    <t>徹明</t>
  </si>
  <si>
    <t>梅林</t>
  </si>
  <si>
    <t>白山</t>
  </si>
  <si>
    <t>華陽</t>
  </si>
  <si>
    <t>木之本</t>
  </si>
  <si>
    <t>本荘</t>
  </si>
  <si>
    <t>日野</t>
  </si>
  <si>
    <t>長良</t>
  </si>
  <si>
    <t>長良東</t>
  </si>
  <si>
    <t>長良東２</t>
  </si>
  <si>
    <t>長良西</t>
  </si>
  <si>
    <t>島</t>
  </si>
  <si>
    <t>早田</t>
  </si>
  <si>
    <t>城西</t>
  </si>
  <si>
    <t>三里</t>
  </si>
  <si>
    <t>鷺山</t>
  </si>
  <si>
    <t>加納</t>
  </si>
  <si>
    <t>加納西</t>
  </si>
  <si>
    <t>則武</t>
  </si>
  <si>
    <t>常磐</t>
  </si>
  <si>
    <t>長森南</t>
  </si>
  <si>
    <t>長森北</t>
  </si>
  <si>
    <t>長森東</t>
  </si>
  <si>
    <t>長森西</t>
  </si>
  <si>
    <t>木田</t>
  </si>
  <si>
    <t>岩野田</t>
  </si>
  <si>
    <t>岩野田２</t>
  </si>
  <si>
    <t>岩野田北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</si>
  <si>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</si>
  <si>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</si>
  <si>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</si>
  <si>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</si>
  <si>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</si>
  <si>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</si>
  <si>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</si>
  <si>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</si>
  <si>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</si>
  <si>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</si>
  <si>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</si>
  <si>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</si>
  <si>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芥見２</t>
  </si>
  <si>
    <t>芥見東</t>
  </si>
  <si>
    <t>芥見南</t>
  </si>
  <si>
    <t>藍川</t>
  </si>
  <si>
    <t>合渡</t>
  </si>
  <si>
    <t>三輪南</t>
  </si>
  <si>
    <t>三輪南２</t>
  </si>
  <si>
    <t>三輪北</t>
  </si>
  <si>
    <t>網代</t>
  </si>
  <si>
    <t>くらしの相談</t>
  </si>
  <si>
    <t>　消費生活相談件数</t>
  </si>
  <si>
    <t>総数</t>
  </si>
  <si>
    <t>苦情</t>
  </si>
  <si>
    <t>問い合わせ</t>
  </si>
  <si>
    <t>要望・その他</t>
  </si>
  <si>
    <t>市議増員選挙</t>
  </si>
  <si>
    <t>(1) 選 挙 結 果 の 概 要</t>
  </si>
  <si>
    <t>柳津</t>
  </si>
  <si>
    <t>佐波</t>
  </si>
  <si>
    <t>総　数</t>
  </si>
  <si>
    <t>(1) 市　民　相　談</t>
  </si>
  <si>
    <t>１．鵜飼観覧船出船数及び乗船人員</t>
  </si>
  <si>
    <t>県　内</t>
  </si>
  <si>
    <t>東　海</t>
  </si>
  <si>
    <t>関　西</t>
  </si>
  <si>
    <t>関　東</t>
  </si>
  <si>
    <t>北　陸</t>
  </si>
  <si>
    <t>乗 船 者 地 区 別 内 訳</t>
  </si>
  <si>
    <t>人　　員</t>
  </si>
  <si>
    <t>選　挙　別</t>
  </si>
  <si>
    <t>投 票 率</t>
  </si>
  <si>
    <t>投 票 結 果</t>
  </si>
  <si>
    <t>　　  　  　　年　　度
　相談事項　　　　　　　　　　　　　　　　　</t>
  </si>
  <si>
    <t>資料：市民相談室</t>
  </si>
  <si>
    <t>資料：市民相談室　</t>
  </si>
  <si>
    <t>資料：選挙管理委員会</t>
  </si>
  <si>
    <t>資料：鵜飼観覧船事務所</t>
  </si>
  <si>
    <t>法律</t>
  </si>
  <si>
    <t>交通事故</t>
  </si>
  <si>
    <t>高年齢者職業</t>
  </si>
  <si>
    <t>障害者職業</t>
  </si>
  <si>
    <t>税務</t>
  </si>
  <si>
    <t>行政</t>
  </si>
  <si>
    <t>人権</t>
  </si>
  <si>
    <t>建築</t>
  </si>
  <si>
    <t>登記</t>
  </si>
  <si>
    <t>心配ごと</t>
  </si>
  <si>
    <t>医療福祉</t>
  </si>
  <si>
    <t>　　　　 7　</t>
  </si>
  <si>
    <t>　　　　 8　</t>
  </si>
  <si>
    <t>　　　　 9　</t>
  </si>
  <si>
    <t>年度・月</t>
  </si>
  <si>
    <t>　　　 　  6　</t>
  </si>
  <si>
    <t>　　　 　  7　</t>
  </si>
  <si>
    <t>　　　 　  8　</t>
  </si>
  <si>
    <t>　　　 　  9　</t>
  </si>
  <si>
    <t>　　　    11　</t>
  </si>
  <si>
    <t>　　　    12　</t>
  </si>
  <si>
    <t>大　人</t>
  </si>
  <si>
    <t>小　人</t>
  </si>
  <si>
    <t>団　体</t>
  </si>
  <si>
    <t>（単位：投票率 ％）</t>
  </si>
  <si>
    <t>参議院議員
補欠選挙</t>
  </si>
  <si>
    <t>労働なんでも</t>
  </si>
  <si>
    <t>(2) 市長への手紙</t>
  </si>
  <si>
    <t>手紙</t>
  </si>
  <si>
    <t>無投票</t>
  </si>
  <si>
    <t>衆議院議員選挙
(岐阜県第1区)</t>
  </si>
  <si>
    <t>H21. 8.30</t>
  </si>
  <si>
    <t>衆議院議員選挙
(岐阜県第3区)</t>
  </si>
  <si>
    <t>H22. 2. 7</t>
  </si>
  <si>
    <t>　　　 　  5　</t>
  </si>
  <si>
    <t>　　　    10　</t>
  </si>
  <si>
    <t>　　　  　 2　</t>
  </si>
  <si>
    <t>　　　  　 3　</t>
  </si>
  <si>
    <t>H23. 4.10</t>
  </si>
  <si>
    <t>H23. 4.24</t>
  </si>
  <si>
    <t>平成22年度</t>
  </si>
  <si>
    <t>平成23年度</t>
  </si>
  <si>
    <t>資料：消費生活課</t>
  </si>
  <si>
    <t>平成24年度</t>
  </si>
  <si>
    <t>土地境界</t>
  </si>
  <si>
    <t>電話受付案内件数</t>
  </si>
  <si>
    <t>４．市 民 相 談 室 利 用 状 況</t>
  </si>
  <si>
    <t>来場者数</t>
  </si>
  <si>
    <t>展示室観覧者
総数</t>
  </si>
  <si>
    <t>展示室観覧者数</t>
  </si>
  <si>
    <t>平成24年度</t>
  </si>
  <si>
    <t>※ 平成24年8月1日開館。開館時間は5月1日～10月15日までは9時から19時（休館日なし）、10月16日～4月30日までは9時から17時（毎週火曜日休館）。</t>
  </si>
  <si>
    <t>３．岐 阜 城 入 場 者 数</t>
  </si>
  <si>
    <t>２．長良川うかいミュージアム（岐阜市長良川鵜飼伝承館）来場者数</t>
  </si>
  <si>
    <t>※ 4月28日～5月6日、7月14日～8月31日の毎日、9月1日～10月14日（9月30日を除く）の土・日・祝日は岐阜城パノラマ夜景のため夜間開館</t>
  </si>
  <si>
    <t>市長選挙</t>
  </si>
  <si>
    <t>市議補欠選挙</t>
  </si>
  <si>
    <t>６．選　　　　　　　　挙</t>
  </si>
  <si>
    <t>(2)選挙人名簿登録者数</t>
  </si>
  <si>
    <t>平成25年度</t>
  </si>
  <si>
    <t>平成22年度</t>
  </si>
  <si>
    <t>平成26年 5月</t>
  </si>
  <si>
    <t>　　　　 6　</t>
  </si>
  <si>
    <t>　　　　10　</t>
  </si>
  <si>
    <t xml:space="preserve">  平成26年 4月</t>
  </si>
  <si>
    <t xml:space="preserve">  　　27年 1月</t>
  </si>
  <si>
    <t>資料：観光コンベンション課</t>
  </si>
  <si>
    <t>平成26年度</t>
  </si>
  <si>
    <t>Ｅメール</t>
  </si>
  <si>
    <t>ＦＡＸ</t>
  </si>
  <si>
    <t>５．岐阜市消費生活センター利用状況</t>
  </si>
  <si>
    <t>平成24年度</t>
  </si>
  <si>
    <t>平成25年度</t>
  </si>
  <si>
    <t>平成26年度</t>
  </si>
  <si>
    <t>　</t>
  </si>
  <si>
    <t>H 5. 7.18</t>
  </si>
  <si>
    <t>H 7. 4. 9</t>
  </si>
  <si>
    <t>H 7. 4.23</t>
  </si>
  <si>
    <t>H 7. 7.23</t>
  </si>
  <si>
    <t>H 8. 3.24</t>
  </si>
  <si>
    <t>H 8.10.20</t>
  </si>
  <si>
    <t>H 9. 2. 2</t>
  </si>
  <si>
    <t>H10. 7.12</t>
  </si>
  <si>
    <t>H11. 4.11</t>
  </si>
  <si>
    <t>H11. 4.25</t>
  </si>
  <si>
    <t>H12. 6.25</t>
  </si>
  <si>
    <t>H13. 1.28</t>
  </si>
  <si>
    <t>H13. 7.29</t>
  </si>
  <si>
    <t>H14. 2.24</t>
  </si>
  <si>
    <t>H14. 7.28</t>
  </si>
  <si>
    <t>H15. 4.13</t>
  </si>
  <si>
    <t>H15. 4.27</t>
  </si>
  <si>
    <t>H15.11. 9</t>
  </si>
  <si>
    <t>H16. 7.11</t>
  </si>
  <si>
    <t>H17. 1.23</t>
  </si>
  <si>
    <t>H17. 9.11</t>
  </si>
  <si>
    <t>H18. 1.29</t>
  </si>
  <si>
    <t>H19. 4. 8</t>
  </si>
  <si>
    <t>H19. 4.22</t>
  </si>
  <si>
    <t>H19. 7.29</t>
  </si>
  <si>
    <t>H21. 1.25</t>
  </si>
  <si>
    <t>H22. 7.11</t>
  </si>
  <si>
    <t>H25. 1.27</t>
  </si>
  <si>
    <t>H25. 7.21</t>
  </si>
  <si>
    <t>H26. 2. 2</t>
  </si>
  <si>
    <t>　</t>
  </si>
  <si>
    <t>資料：選挙管理委員会</t>
  </si>
  <si>
    <t>　本表は平成27年9月1日現在のものである。</t>
  </si>
  <si>
    <t>※　鵜飼シーズンは5月11日から10月15日まで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</si>
</sst>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#,##0_ "/>
    <numFmt numFmtId="181" formatCode="0;&quot;△ &quot;0"/>
    <numFmt numFmtId="182" formatCode="#,##0;&quot;△ &quot;#,##0"/>
    <numFmt numFmtId="183" formatCode="#,##0.0;[Red]\-#,##0.0"/>
    <numFmt numFmtId="184" formatCode="#,##0_);[Red]\(#,##0\)"/>
    <numFmt numFmtId="185" formatCode="#,##0;[Red]\-#,##0;\-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1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0" fontId="10" fillId="0" borderId="1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180" fontId="10" fillId="0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57" fontId="6" fillId="0" borderId="24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38" fontId="3" fillId="0" borderId="0" xfId="51" applyFont="1" applyFill="1" applyAlignment="1">
      <alignment vertical="center"/>
    </xf>
    <xf numFmtId="38" fontId="6" fillId="0" borderId="10" xfId="51" applyFont="1" applyFill="1" applyBorder="1" applyAlignment="1">
      <alignment vertical="center"/>
    </xf>
    <xf numFmtId="38" fontId="6" fillId="0" borderId="25" xfId="51" applyFont="1" applyFill="1" applyBorder="1" applyAlignment="1">
      <alignment horizontal="center" vertical="center"/>
    </xf>
    <xf numFmtId="38" fontId="6" fillId="0" borderId="0" xfId="51" applyFont="1" applyFill="1" applyAlignment="1">
      <alignment vertical="center"/>
    </xf>
    <xf numFmtId="38" fontId="6" fillId="0" borderId="10" xfId="51" applyFont="1" applyFill="1" applyBorder="1" applyAlignment="1">
      <alignment horizontal="right" vertical="center"/>
    </xf>
    <xf numFmtId="38" fontId="6" fillId="0" borderId="22" xfId="5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distributed" vertical="center"/>
    </xf>
    <xf numFmtId="0" fontId="52" fillId="0" borderId="10" xfId="0" applyFont="1" applyFill="1" applyBorder="1" applyAlignment="1">
      <alignment vertical="center"/>
    </xf>
    <xf numFmtId="0" fontId="52" fillId="0" borderId="22" xfId="0" applyFont="1" applyFill="1" applyBorder="1" applyAlignment="1">
      <alignment vertical="center"/>
    </xf>
    <xf numFmtId="0" fontId="52" fillId="0" borderId="22" xfId="0" applyFont="1" applyFill="1" applyBorder="1" applyAlignment="1">
      <alignment horizontal="distributed" vertical="center"/>
    </xf>
    <xf numFmtId="38" fontId="3" fillId="0" borderId="10" xfId="51" applyFont="1" applyFill="1" applyBorder="1" applyAlignment="1">
      <alignment vertical="center"/>
    </xf>
    <xf numFmtId="38" fontId="6" fillId="0" borderId="26" xfId="51" applyFont="1" applyFill="1" applyBorder="1" applyAlignment="1">
      <alignment horizontal="center" vertical="center"/>
    </xf>
    <xf numFmtId="38" fontId="6" fillId="0" borderId="16" xfId="51" applyFont="1" applyFill="1" applyBorder="1" applyAlignment="1">
      <alignment horizontal="center" vertical="center"/>
    </xf>
    <xf numFmtId="38" fontId="6" fillId="0" borderId="0" xfId="51" applyFont="1" applyFill="1" applyAlignment="1">
      <alignment vertical="center" wrapText="1"/>
    </xf>
    <xf numFmtId="38" fontId="6" fillId="0" borderId="18" xfId="51" applyFont="1" applyFill="1" applyBorder="1" applyAlignment="1">
      <alignment horizontal="center" vertical="center"/>
    </xf>
    <xf numFmtId="38" fontId="6" fillId="0" borderId="27" xfId="51" applyFont="1" applyFill="1" applyBorder="1" applyAlignment="1">
      <alignment horizontal="center" vertical="center"/>
    </xf>
    <xf numFmtId="38" fontId="6" fillId="0" borderId="19" xfId="51" applyFont="1" applyFill="1" applyBorder="1" applyAlignment="1">
      <alignment horizontal="center" vertical="center"/>
    </xf>
    <xf numFmtId="38" fontId="6" fillId="0" borderId="0" xfId="51" applyFont="1" applyFill="1" applyBorder="1" applyAlignment="1">
      <alignment vertical="center"/>
    </xf>
    <xf numFmtId="38" fontId="6" fillId="0" borderId="0" xfId="51" applyFont="1" applyFill="1" applyBorder="1" applyAlignment="1">
      <alignment horizontal="center" vertical="center"/>
    </xf>
    <xf numFmtId="40" fontId="6" fillId="0" borderId="0" xfId="51" applyNumberFormat="1" applyFont="1" applyFill="1" applyAlignment="1">
      <alignment vertical="center"/>
    </xf>
    <xf numFmtId="38" fontId="6" fillId="0" borderId="0" xfId="51" applyFont="1" applyFill="1" applyAlignment="1">
      <alignment horizontal="centerContinuous" vertical="center"/>
    </xf>
    <xf numFmtId="40" fontId="6" fillId="0" borderId="0" xfId="51" applyNumberFormat="1" applyFont="1" applyFill="1" applyAlignment="1">
      <alignment horizontal="centerContinuous" vertical="center"/>
    </xf>
    <xf numFmtId="38" fontId="7" fillId="0" borderId="0" xfId="51" applyFont="1" applyFill="1" applyAlignment="1">
      <alignment vertical="center"/>
    </xf>
    <xf numFmtId="38" fontId="9" fillId="0" borderId="10" xfId="51" applyFont="1" applyFill="1" applyBorder="1" applyAlignment="1">
      <alignment vertical="top"/>
    </xf>
    <xf numFmtId="38" fontId="9" fillId="0" borderId="10" xfId="51" applyFont="1" applyFill="1" applyBorder="1" applyAlignment="1">
      <alignment vertical="center"/>
    </xf>
    <xf numFmtId="181" fontId="6" fillId="0" borderId="0" xfId="51" applyNumberFormat="1" applyFont="1" applyFill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180" fontId="9" fillId="0" borderId="22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38" fontId="6" fillId="0" borderId="28" xfId="5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vertical="center"/>
    </xf>
    <xf numFmtId="41" fontId="6" fillId="33" borderId="0" xfId="0" applyNumberFormat="1" applyFont="1" applyFill="1" applyBorder="1" applyAlignment="1">
      <alignment vertical="center"/>
    </xf>
    <xf numFmtId="38" fontId="6" fillId="33" borderId="10" xfId="51" applyFont="1" applyFill="1" applyBorder="1" applyAlignment="1">
      <alignment vertical="center"/>
    </xf>
    <xf numFmtId="38" fontId="3" fillId="0" borderId="25" xfId="51" applyFont="1" applyFill="1" applyBorder="1" applyAlignment="1">
      <alignment horizontal="center" vertical="center"/>
    </xf>
    <xf numFmtId="38" fontId="3" fillId="0" borderId="28" xfId="51" applyFont="1" applyFill="1" applyBorder="1" applyAlignment="1">
      <alignment horizontal="center" vertical="center"/>
    </xf>
    <xf numFmtId="57" fontId="3" fillId="0" borderId="24" xfId="0" applyNumberFormat="1" applyFont="1" applyFill="1" applyBorder="1" applyAlignment="1">
      <alignment horizontal="center" vertical="center"/>
    </xf>
    <xf numFmtId="40" fontId="3" fillId="0" borderId="0" xfId="51" applyNumberFormat="1" applyFont="1" applyFill="1" applyAlignment="1">
      <alignment vertical="center"/>
    </xf>
    <xf numFmtId="182" fontId="6" fillId="0" borderId="0" xfId="51" applyNumberFormat="1" applyFont="1" applyFill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29" xfId="51" applyFont="1" applyFill="1" applyBorder="1" applyAlignment="1">
      <alignment horizontal="center" vertical="center"/>
    </xf>
    <xf numFmtId="38" fontId="6" fillId="0" borderId="30" xfId="51" applyFont="1" applyFill="1" applyBorder="1" applyAlignment="1">
      <alignment horizontal="center" vertical="center"/>
    </xf>
    <xf numFmtId="38" fontId="6" fillId="0" borderId="25" xfId="51" applyFont="1" applyFill="1" applyBorder="1" applyAlignment="1">
      <alignment horizontal="center" vertical="center"/>
    </xf>
    <xf numFmtId="38" fontId="6" fillId="0" borderId="18" xfId="5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6" fillId="0" borderId="0" xfId="51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38" fontId="6" fillId="0" borderId="21" xfId="5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33" xfId="51" applyFont="1" applyFill="1" applyBorder="1" applyAlignment="1">
      <alignment horizontal="center" vertical="center"/>
    </xf>
    <xf numFmtId="38" fontId="8" fillId="0" borderId="33" xfId="51" applyFont="1" applyFill="1" applyBorder="1" applyAlignment="1">
      <alignment horizontal="center" vertical="center" wrapText="1"/>
    </xf>
    <xf numFmtId="38" fontId="8" fillId="0" borderId="30" xfId="5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38" fontId="6" fillId="0" borderId="10" xfId="51" applyFont="1" applyFill="1" applyBorder="1" applyAlignment="1">
      <alignment horizontal="right" vertical="center"/>
    </xf>
    <xf numFmtId="38" fontId="6" fillId="0" borderId="17" xfId="51" applyFont="1" applyFill="1" applyBorder="1" applyAlignment="1">
      <alignment horizontal="center" vertical="center"/>
    </xf>
    <xf numFmtId="38" fontId="6" fillId="0" borderId="34" xfId="51" applyFont="1" applyFill="1" applyBorder="1" applyAlignment="1">
      <alignment horizontal="center" vertical="center"/>
    </xf>
    <xf numFmtId="38" fontId="6" fillId="0" borderId="35" xfId="5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38" fontId="6" fillId="0" borderId="12" xfId="51" applyFont="1" applyFill="1" applyBorder="1" applyAlignment="1">
      <alignment horizontal="center" vertical="center"/>
    </xf>
    <xf numFmtId="185" fontId="52" fillId="0" borderId="0" xfId="0" applyNumberFormat="1" applyFont="1" applyFill="1" applyBorder="1" applyAlignment="1">
      <alignment horizontal="right" vertical="center"/>
    </xf>
    <xf numFmtId="185" fontId="52" fillId="0" borderId="0" xfId="0" applyNumberFormat="1" applyFont="1" applyFill="1" applyBorder="1" applyAlignment="1">
      <alignment vertical="center"/>
    </xf>
    <xf numFmtId="185" fontId="53" fillId="0" borderId="0" xfId="0" applyNumberFormat="1" applyFont="1" applyFill="1" applyBorder="1" applyAlignment="1">
      <alignment vertical="center"/>
    </xf>
    <xf numFmtId="185" fontId="53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4.50390625" style="2" customWidth="1"/>
    <col min="2" max="2" width="10.00390625" style="2" customWidth="1"/>
    <col min="3" max="3" width="10.125" style="2" customWidth="1"/>
    <col min="4" max="10" width="8.875" style="2" customWidth="1"/>
    <col min="11" max="16384" width="9.00390625" style="2" customWidth="1"/>
  </cols>
  <sheetData>
    <row r="1" spans="1:11" ht="24.75" customHeight="1">
      <c r="A1" s="102" t="s">
        <v>94</v>
      </c>
      <c r="B1" s="102"/>
      <c r="C1" s="102"/>
      <c r="D1" s="102"/>
      <c r="E1" s="102"/>
      <c r="F1" s="102"/>
      <c r="G1" s="102"/>
      <c r="H1" s="102"/>
      <c r="I1" s="102"/>
      <c r="J1" s="102"/>
      <c r="K1" s="1"/>
    </row>
    <row r="2" spans="1:10" s="4" customFormat="1" ht="14.25" thickBot="1">
      <c r="A2" s="3"/>
      <c r="B2" s="56"/>
      <c r="C2" s="56"/>
      <c r="D2" s="56"/>
      <c r="E2" s="3"/>
      <c r="F2" s="56"/>
      <c r="G2" s="56"/>
      <c r="H2" s="56"/>
      <c r="I2" s="56"/>
      <c r="J2" s="3"/>
    </row>
    <row r="3" spans="1:10" s="4" customFormat="1" ht="18.75" customHeight="1">
      <c r="A3" s="96" t="s">
        <v>124</v>
      </c>
      <c r="B3" s="98" t="s">
        <v>12</v>
      </c>
      <c r="C3" s="98" t="s">
        <v>13</v>
      </c>
      <c r="D3" s="100" t="s">
        <v>100</v>
      </c>
      <c r="E3" s="101"/>
      <c r="F3" s="101"/>
      <c r="G3" s="101"/>
      <c r="H3" s="101"/>
      <c r="I3" s="101"/>
      <c r="J3" s="101"/>
    </row>
    <row r="4" spans="1:10" s="4" customFormat="1" ht="18.75" customHeight="1">
      <c r="A4" s="97"/>
      <c r="B4" s="99"/>
      <c r="C4" s="99"/>
      <c r="D4" s="70" t="s">
        <v>95</v>
      </c>
      <c r="E4" s="71" t="s">
        <v>96</v>
      </c>
      <c r="F4" s="71" t="s">
        <v>97</v>
      </c>
      <c r="G4" s="71" t="s">
        <v>98</v>
      </c>
      <c r="H4" s="71" t="s">
        <v>99</v>
      </c>
      <c r="I4" s="71" t="s">
        <v>14</v>
      </c>
      <c r="J4" s="67" t="s">
        <v>15</v>
      </c>
    </row>
    <row r="5" spans="1:10" s="4" customFormat="1" ht="6" customHeight="1">
      <c r="A5" s="7"/>
      <c r="B5" s="58"/>
      <c r="C5" s="58"/>
      <c r="D5" s="58"/>
      <c r="E5" s="58"/>
      <c r="F5" s="58"/>
      <c r="G5" s="58"/>
      <c r="H5" s="58"/>
      <c r="I5" s="58"/>
      <c r="J5" s="58"/>
    </row>
    <row r="6" spans="1:10" s="4" customFormat="1" ht="19.5" customHeight="1">
      <c r="A6" s="5" t="s">
        <v>170</v>
      </c>
      <c r="B6" s="23">
        <v>4569</v>
      </c>
      <c r="C6" s="23">
        <v>108810</v>
      </c>
      <c r="D6" s="23">
        <v>58520</v>
      </c>
      <c r="E6" s="23">
        <v>19451</v>
      </c>
      <c r="F6" s="23">
        <v>4528</v>
      </c>
      <c r="G6" s="23">
        <v>17579</v>
      </c>
      <c r="H6" s="23">
        <v>1718</v>
      </c>
      <c r="I6" s="23">
        <v>2895</v>
      </c>
      <c r="J6" s="23">
        <v>4119</v>
      </c>
    </row>
    <row r="7" spans="1:10" s="4" customFormat="1" ht="19.5" customHeight="1">
      <c r="A7" s="5">
        <v>23</v>
      </c>
      <c r="B7" s="23">
        <v>4509</v>
      </c>
      <c r="C7" s="23">
        <v>106694</v>
      </c>
      <c r="D7" s="23">
        <v>54586</v>
      </c>
      <c r="E7" s="23">
        <v>17814</v>
      </c>
      <c r="F7" s="23">
        <v>4995</v>
      </c>
      <c r="G7" s="23">
        <v>21004</v>
      </c>
      <c r="H7" s="23">
        <v>2187</v>
      </c>
      <c r="I7" s="23">
        <v>4555</v>
      </c>
      <c r="J7" s="23">
        <v>1553</v>
      </c>
    </row>
    <row r="8" spans="1:10" s="4" customFormat="1" ht="19.5" customHeight="1">
      <c r="A8" s="5">
        <v>24</v>
      </c>
      <c r="B8" s="23">
        <v>4554</v>
      </c>
      <c r="C8" s="23">
        <v>105475</v>
      </c>
      <c r="D8" s="23">
        <v>54135</v>
      </c>
      <c r="E8" s="23">
        <v>19053</v>
      </c>
      <c r="F8" s="23">
        <v>4136</v>
      </c>
      <c r="G8" s="23">
        <v>21340</v>
      </c>
      <c r="H8" s="23">
        <v>1393</v>
      </c>
      <c r="I8" s="23">
        <v>3810</v>
      </c>
      <c r="J8" s="23">
        <v>1608</v>
      </c>
    </row>
    <row r="9" spans="1:10" s="4" customFormat="1" ht="19.5" customHeight="1">
      <c r="A9" s="5">
        <v>25</v>
      </c>
      <c r="B9" s="53">
        <v>4507</v>
      </c>
      <c r="C9" s="53">
        <f>SUM(D9:J9)</f>
        <v>105002</v>
      </c>
      <c r="D9" s="53">
        <v>52233</v>
      </c>
      <c r="E9" s="53">
        <v>15723</v>
      </c>
      <c r="F9" s="53">
        <v>6003</v>
      </c>
      <c r="G9" s="53">
        <v>20283</v>
      </c>
      <c r="H9" s="53">
        <v>1746</v>
      </c>
      <c r="I9" s="53">
        <v>7579</v>
      </c>
      <c r="J9" s="53">
        <v>1435</v>
      </c>
    </row>
    <row r="10" spans="1:10" s="11" customFormat="1" ht="19.5" customHeight="1">
      <c r="A10" s="38">
        <v>26</v>
      </c>
      <c r="B10" s="54">
        <f>SUM(B12:B17)</f>
        <v>4423</v>
      </c>
      <c r="C10" s="54">
        <f aca="true" t="shared" si="0" ref="C10:J10">SUM(C12:C17)</f>
        <v>102714</v>
      </c>
      <c r="D10" s="54">
        <f t="shared" si="0"/>
        <v>51677</v>
      </c>
      <c r="E10" s="54">
        <f t="shared" si="0"/>
        <v>16392</v>
      </c>
      <c r="F10" s="54">
        <f t="shared" si="0"/>
        <v>6190</v>
      </c>
      <c r="G10" s="54">
        <f t="shared" si="0"/>
        <v>19339</v>
      </c>
      <c r="H10" s="54">
        <f t="shared" si="0"/>
        <v>1376</v>
      </c>
      <c r="I10" s="54">
        <f t="shared" si="0"/>
        <v>5264</v>
      </c>
      <c r="J10" s="54">
        <f t="shared" si="0"/>
        <v>2476</v>
      </c>
    </row>
    <row r="11" spans="1:10" s="4" customFormat="1" ht="19.5" customHeight="1">
      <c r="A11" s="7"/>
      <c r="B11" s="23"/>
      <c r="C11" s="23"/>
      <c r="D11" s="23"/>
      <c r="E11" s="23"/>
      <c r="F11" s="23"/>
      <c r="G11" s="23"/>
      <c r="H11" s="23"/>
      <c r="I11" s="23"/>
      <c r="J11" s="23"/>
    </row>
    <row r="12" spans="1:12" s="4" customFormat="1" ht="19.5" customHeight="1">
      <c r="A12" s="5" t="s">
        <v>171</v>
      </c>
      <c r="B12" s="53">
        <v>403</v>
      </c>
      <c r="C12" s="53">
        <f aca="true" t="shared" si="1" ref="C12:C17">SUM(D12:J12)</f>
        <v>8890</v>
      </c>
      <c r="D12" s="53">
        <v>3952</v>
      </c>
      <c r="E12" s="53">
        <v>1545</v>
      </c>
      <c r="F12" s="53">
        <v>237</v>
      </c>
      <c r="G12" s="53">
        <v>1959</v>
      </c>
      <c r="H12" s="53">
        <v>155</v>
      </c>
      <c r="I12" s="53">
        <f>108+211+37+58+92</f>
        <v>506</v>
      </c>
      <c r="J12" s="53">
        <v>536</v>
      </c>
      <c r="K12" s="8"/>
      <c r="L12" s="52"/>
    </row>
    <row r="13" spans="1:12" s="4" customFormat="1" ht="19.5" customHeight="1">
      <c r="A13" s="9" t="s">
        <v>172</v>
      </c>
      <c r="B13" s="53">
        <v>710</v>
      </c>
      <c r="C13" s="53">
        <f t="shared" si="1"/>
        <v>16372</v>
      </c>
      <c r="D13" s="53">
        <v>6980</v>
      </c>
      <c r="E13" s="53">
        <v>2926</v>
      </c>
      <c r="F13" s="53">
        <v>1473</v>
      </c>
      <c r="G13" s="53">
        <v>3308</v>
      </c>
      <c r="H13" s="53">
        <v>283</v>
      </c>
      <c r="I13" s="53">
        <f>120+369+277+30+289</f>
        <v>1085</v>
      </c>
      <c r="J13" s="53">
        <v>317</v>
      </c>
      <c r="K13" s="8"/>
      <c r="L13" s="52"/>
    </row>
    <row r="14" spans="1:12" s="4" customFormat="1" ht="19.5" customHeight="1">
      <c r="A14" s="9" t="s">
        <v>121</v>
      </c>
      <c r="B14" s="53">
        <v>1011</v>
      </c>
      <c r="C14" s="53">
        <f t="shared" si="1"/>
        <v>24238</v>
      </c>
      <c r="D14" s="53">
        <v>11479</v>
      </c>
      <c r="E14" s="53">
        <v>3410</v>
      </c>
      <c r="F14" s="53">
        <v>1455</v>
      </c>
      <c r="G14" s="53">
        <v>5187</v>
      </c>
      <c r="H14" s="53">
        <v>251</v>
      </c>
      <c r="I14" s="53">
        <f>9+776+749+148+119</f>
        <v>1801</v>
      </c>
      <c r="J14" s="53">
        <v>655</v>
      </c>
      <c r="K14" s="8"/>
      <c r="L14" s="52"/>
    </row>
    <row r="15" spans="1:12" s="4" customFormat="1" ht="19.5" customHeight="1">
      <c r="A15" s="9" t="s">
        <v>122</v>
      </c>
      <c r="B15" s="53">
        <v>1001</v>
      </c>
      <c r="C15" s="53">
        <f t="shared" si="1"/>
        <v>23223</v>
      </c>
      <c r="D15" s="53">
        <v>11577</v>
      </c>
      <c r="E15" s="53">
        <v>3814</v>
      </c>
      <c r="F15" s="53">
        <v>1233</v>
      </c>
      <c r="G15" s="53">
        <v>4814</v>
      </c>
      <c r="H15" s="53">
        <v>307</v>
      </c>
      <c r="I15" s="53">
        <f>42+283+391+96+195</f>
        <v>1007</v>
      </c>
      <c r="J15" s="53">
        <v>471</v>
      </c>
      <c r="K15" s="8"/>
      <c r="L15" s="52"/>
    </row>
    <row r="16" spans="1:12" s="4" customFormat="1" ht="19.5" customHeight="1">
      <c r="A16" s="9" t="s">
        <v>123</v>
      </c>
      <c r="B16" s="53">
        <v>959</v>
      </c>
      <c r="C16" s="53">
        <f t="shared" si="1"/>
        <v>22332</v>
      </c>
      <c r="D16" s="53">
        <v>13262</v>
      </c>
      <c r="E16" s="53">
        <v>3705</v>
      </c>
      <c r="F16" s="53">
        <v>1336</v>
      </c>
      <c r="G16" s="53">
        <v>2843</v>
      </c>
      <c r="H16" s="53">
        <v>277</v>
      </c>
      <c r="I16" s="53">
        <f>43+324+50+82+154</f>
        <v>653</v>
      </c>
      <c r="J16" s="53">
        <v>256</v>
      </c>
      <c r="K16" s="8"/>
      <c r="L16" s="52"/>
    </row>
    <row r="17" spans="1:12" s="4" customFormat="1" ht="19.5" customHeight="1">
      <c r="A17" s="9" t="s">
        <v>173</v>
      </c>
      <c r="B17" s="53">
        <v>339</v>
      </c>
      <c r="C17" s="53">
        <f t="shared" si="1"/>
        <v>7659</v>
      </c>
      <c r="D17" s="53">
        <v>4427</v>
      </c>
      <c r="E17" s="53">
        <v>992</v>
      </c>
      <c r="F17" s="53">
        <v>456</v>
      </c>
      <c r="G17" s="53">
        <v>1228</v>
      </c>
      <c r="H17" s="53">
        <v>103</v>
      </c>
      <c r="I17" s="53">
        <f>30+49+9+32+92</f>
        <v>212</v>
      </c>
      <c r="J17" s="53">
        <v>241</v>
      </c>
      <c r="K17" s="8"/>
      <c r="L17" s="52"/>
    </row>
    <row r="18" spans="1:10" s="4" customFormat="1" ht="6" customHeight="1" thickBot="1">
      <c r="A18" s="10"/>
      <c r="B18" s="56"/>
      <c r="C18" s="56"/>
      <c r="D18" s="56"/>
      <c r="E18" s="56"/>
      <c r="F18" s="56"/>
      <c r="G18" s="56"/>
      <c r="H18" s="56"/>
      <c r="I18" s="56"/>
      <c r="J18" s="56"/>
    </row>
    <row r="19" spans="1:11" s="4" customFormat="1" ht="18" customHeight="1">
      <c r="A19" s="4" t="s">
        <v>109</v>
      </c>
      <c r="B19" s="58"/>
      <c r="C19" s="58"/>
      <c r="D19" s="58"/>
      <c r="E19" s="58"/>
      <c r="F19" s="58"/>
      <c r="G19" s="58"/>
      <c r="H19" s="58"/>
      <c r="I19" s="58"/>
      <c r="J19" s="58"/>
      <c r="K19" s="8"/>
    </row>
    <row r="20" spans="1:11" ht="13.5">
      <c r="A20" s="58" t="s">
        <v>218</v>
      </c>
      <c r="B20" s="55"/>
      <c r="C20" s="55"/>
      <c r="D20" s="55"/>
      <c r="E20" s="55"/>
      <c r="F20" s="55"/>
      <c r="G20" s="55"/>
      <c r="H20" s="55"/>
      <c r="I20" s="55"/>
      <c r="J20" s="55"/>
      <c r="K20" s="11"/>
    </row>
  </sheetData>
  <sheetProtection/>
  <mergeCells count="5">
    <mergeCell ref="A3:A4"/>
    <mergeCell ref="B3:B4"/>
    <mergeCell ref="C3:C4"/>
    <mergeCell ref="D3:J3"/>
    <mergeCell ref="A1:J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I12" sqref="I12"/>
    </sheetView>
  </sheetViews>
  <sheetFormatPr defaultColWidth="9.00390625" defaultRowHeight="13.5"/>
  <cols>
    <col min="1" max="1" width="15.875" style="2" customWidth="1"/>
    <col min="2" max="5" width="16.125" style="2" customWidth="1"/>
    <col min="6" max="16384" width="9.00390625" style="2" customWidth="1"/>
  </cols>
  <sheetData>
    <row r="1" spans="1:5" ht="24" customHeight="1">
      <c r="A1" s="104" t="s">
        <v>163</v>
      </c>
      <c r="B1" s="104"/>
      <c r="C1" s="104"/>
      <c r="D1" s="104"/>
      <c r="E1" s="104"/>
    </row>
    <row r="2" spans="1:5" ht="9" customHeight="1" thickBot="1">
      <c r="A2" s="12"/>
      <c r="B2" s="65"/>
      <c r="C2" s="65"/>
      <c r="D2" s="65"/>
      <c r="E2" s="65"/>
    </row>
    <row r="3" spans="1:5" s="4" customFormat="1" ht="18" customHeight="1">
      <c r="A3" s="96" t="s">
        <v>124</v>
      </c>
      <c r="B3" s="98" t="s">
        <v>157</v>
      </c>
      <c r="C3" s="105" t="s">
        <v>158</v>
      </c>
      <c r="D3" s="101" t="s">
        <v>159</v>
      </c>
      <c r="E3" s="101"/>
    </row>
    <row r="4" spans="1:5" s="4" customFormat="1" ht="18" customHeight="1">
      <c r="A4" s="97"/>
      <c r="B4" s="99"/>
      <c r="C4" s="99"/>
      <c r="D4" s="66" t="s">
        <v>131</v>
      </c>
      <c r="E4" s="67" t="s">
        <v>132</v>
      </c>
    </row>
    <row r="5" spans="1:5" s="4" customFormat="1" ht="4.5" customHeight="1">
      <c r="A5" s="7"/>
      <c r="B5" s="58"/>
      <c r="C5" s="58"/>
      <c r="D5" s="58"/>
      <c r="E5" s="58"/>
    </row>
    <row r="6" spans="1:5" s="4" customFormat="1" ht="18.75" customHeight="1">
      <c r="A6" s="5" t="s">
        <v>160</v>
      </c>
      <c r="B6" s="53">
        <v>103589</v>
      </c>
      <c r="C6" s="53">
        <v>46884</v>
      </c>
      <c r="D6" s="53">
        <v>40275</v>
      </c>
      <c r="E6" s="53">
        <v>6609</v>
      </c>
    </row>
    <row r="7" spans="1:5" s="11" customFormat="1" ht="18.75" customHeight="1">
      <c r="A7" s="5">
        <v>25</v>
      </c>
      <c r="B7" s="53">
        <v>127950</v>
      </c>
      <c r="C7" s="53">
        <v>47944</v>
      </c>
      <c r="D7" s="53">
        <v>40706</v>
      </c>
      <c r="E7" s="53">
        <v>7238</v>
      </c>
    </row>
    <row r="8" spans="1:5" s="4" customFormat="1" ht="18.75" customHeight="1">
      <c r="A8" s="38">
        <v>26</v>
      </c>
      <c r="B8" s="54">
        <f>SUM(B10:B21)</f>
        <v>143283</v>
      </c>
      <c r="C8" s="54">
        <f>D8+E8</f>
        <v>60132</v>
      </c>
      <c r="D8" s="54">
        <f>SUM(D10:D21)</f>
        <v>52734</v>
      </c>
      <c r="E8" s="54">
        <f>SUM(E10:E21)</f>
        <v>7398</v>
      </c>
    </row>
    <row r="9" spans="1:5" s="4" customFormat="1" ht="18.75" customHeight="1">
      <c r="A9" s="7"/>
      <c r="B9" s="23"/>
      <c r="C9" s="23"/>
      <c r="D9" s="23"/>
      <c r="E9" s="23"/>
    </row>
    <row r="10" spans="1:5" s="4" customFormat="1" ht="18.75" customHeight="1">
      <c r="A10" s="13" t="s">
        <v>174</v>
      </c>
      <c r="B10" s="86">
        <v>7288</v>
      </c>
      <c r="C10" s="53">
        <f aca="true" t="shared" si="0" ref="C10:C21">D10+E10</f>
        <v>2434</v>
      </c>
      <c r="D10" s="86">
        <v>1697</v>
      </c>
      <c r="E10" s="86">
        <v>737</v>
      </c>
    </row>
    <row r="11" spans="1:5" s="4" customFormat="1" ht="18.75" customHeight="1">
      <c r="A11" s="13" t="s">
        <v>144</v>
      </c>
      <c r="B11" s="86">
        <v>14302</v>
      </c>
      <c r="C11" s="53">
        <f t="shared" si="0"/>
        <v>5053</v>
      </c>
      <c r="D11" s="86">
        <v>4149</v>
      </c>
      <c r="E11" s="86">
        <v>904</v>
      </c>
    </row>
    <row r="12" spans="1:5" s="4" customFormat="1" ht="18.75" customHeight="1">
      <c r="A12" s="13" t="s">
        <v>125</v>
      </c>
      <c r="B12" s="86">
        <v>11204</v>
      </c>
      <c r="C12" s="53">
        <f t="shared" si="0"/>
        <v>5539</v>
      </c>
      <c r="D12" s="86">
        <v>5115</v>
      </c>
      <c r="E12" s="86">
        <v>424</v>
      </c>
    </row>
    <row r="13" spans="1:5" s="4" customFormat="1" ht="18.75" customHeight="1">
      <c r="A13" s="13" t="s">
        <v>126</v>
      </c>
      <c r="B13" s="86">
        <v>13929</v>
      </c>
      <c r="C13" s="53">
        <f t="shared" si="0"/>
        <v>5586</v>
      </c>
      <c r="D13" s="86">
        <v>4892</v>
      </c>
      <c r="E13" s="86">
        <v>694</v>
      </c>
    </row>
    <row r="14" spans="1:5" s="4" customFormat="1" ht="18.75" customHeight="1">
      <c r="A14" s="13" t="s">
        <v>127</v>
      </c>
      <c r="B14" s="86">
        <v>17110</v>
      </c>
      <c r="C14" s="53">
        <f t="shared" si="0"/>
        <v>8542</v>
      </c>
      <c r="D14" s="86">
        <v>7048</v>
      </c>
      <c r="E14" s="86">
        <v>1494</v>
      </c>
    </row>
    <row r="15" spans="1:5" s="4" customFormat="1" ht="18.75" customHeight="1">
      <c r="A15" s="13" t="s">
        <v>128</v>
      </c>
      <c r="B15" s="86">
        <v>16982</v>
      </c>
      <c r="C15" s="53">
        <f t="shared" si="0"/>
        <v>9410</v>
      </c>
      <c r="D15" s="86">
        <v>8911</v>
      </c>
      <c r="E15" s="86">
        <v>499</v>
      </c>
    </row>
    <row r="16" spans="1:5" s="4" customFormat="1" ht="18.75" customHeight="1">
      <c r="A16" s="13" t="s">
        <v>145</v>
      </c>
      <c r="B16" s="86">
        <v>20945</v>
      </c>
      <c r="C16" s="53">
        <f t="shared" si="0"/>
        <v>8350</v>
      </c>
      <c r="D16" s="86">
        <v>7309</v>
      </c>
      <c r="E16" s="86">
        <v>1041</v>
      </c>
    </row>
    <row r="17" spans="1:5" s="4" customFormat="1" ht="18.75" customHeight="1">
      <c r="A17" s="13" t="s">
        <v>129</v>
      </c>
      <c r="B17" s="86">
        <v>15121</v>
      </c>
      <c r="C17" s="53">
        <f t="shared" si="0"/>
        <v>6825</v>
      </c>
      <c r="D17" s="86">
        <v>6354</v>
      </c>
      <c r="E17" s="86">
        <v>471</v>
      </c>
    </row>
    <row r="18" spans="1:5" s="4" customFormat="1" ht="18.75" customHeight="1">
      <c r="A18" s="13" t="s">
        <v>130</v>
      </c>
      <c r="B18" s="86">
        <v>6070</v>
      </c>
      <c r="C18" s="53">
        <f t="shared" si="0"/>
        <v>1114</v>
      </c>
      <c r="D18" s="86">
        <v>930</v>
      </c>
      <c r="E18" s="86">
        <v>184</v>
      </c>
    </row>
    <row r="19" spans="1:5" s="4" customFormat="1" ht="18.75" customHeight="1">
      <c r="A19" s="13" t="s">
        <v>175</v>
      </c>
      <c r="B19" s="86">
        <v>4963</v>
      </c>
      <c r="C19" s="53">
        <f t="shared" si="0"/>
        <v>1423</v>
      </c>
      <c r="D19" s="86">
        <v>1133</v>
      </c>
      <c r="E19" s="86">
        <v>290</v>
      </c>
    </row>
    <row r="20" spans="1:5" s="4" customFormat="1" ht="18.75" customHeight="1">
      <c r="A20" s="13" t="s">
        <v>146</v>
      </c>
      <c r="B20" s="86">
        <v>5948</v>
      </c>
      <c r="C20" s="53">
        <f t="shared" si="0"/>
        <v>2509</v>
      </c>
      <c r="D20" s="86">
        <v>2282</v>
      </c>
      <c r="E20" s="86">
        <v>227</v>
      </c>
    </row>
    <row r="21" spans="1:5" s="4" customFormat="1" ht="18.75" customHeight="1">
      <c r="A21" s="13" t="s">
        <v>147</v>
      </c>
      <c r="B21" s="86">
        <v>9421</v>
      </c>
      <c r="C21" s="53">
        <f t="shared" si="0"/>
        <v>3347</v>
      </c>
      <c r="D21" s="86">
        <v>2914</v>
      </c>
      <c r="E21" s="86">
        <v>433</v>
      </c>
    </row>
    <row r="22" spans="1:5" s="4" customFormat="1" ht="4.5" customHeight="1" thickBot="1">
      <c r="A22" s="10"/>
      <c r="B22" s="56"/>
      <c r="C22" s="56"/>
      <c r="D22" s="87"/>
      <c r="E22" s="87"/>
    </row>
    <row r="23" spans="1:5" s="4" customFormat="1" ht="35.25" customHeight="1">
      <c r="A23" s="4" t="s">
        <v>176</v>
      </c>
      <c r="B23" s="58"/>
      <c r="C23" s="58"/>
      <c r="D23" s="58"/>
      <c r="E23" s="58"/>
    </row>
    <row r="24" spans="1:5" s="4" customFormat="1" ht="25.5" customHeight="1">
      <c r="A24" s="103" t="s">
        <v>161</v>
      </c>
      <c r="B24" s="103"/>
      <c r="C24" s="103"/>
      <c r="D24" s="103"/>
      <c r="E24" s="103"/>
    </row>
    <row r="25" s="4" customFormat="1" ht="13.5"/>
    <row r="26" s="4" customFormat="1" ht="13.5" customHeight="1"/>
    <row r="27" s="4" customFormat="1" ht="13.5"/>
    <row r="28" s="4" customFormat="1" ht="13.5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</sheetData>
  <sheetProtection/>
  <mergeCells count="6">
    <mergeCell ref="A24:E24"/>
    <mergeCell ref="A1:E1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5.875" style="2" customWidth="1"/>
    <col min="2" max="6" width="16.125" style="2" customWidth="1"/>
    <col min="7" max="16384" width="9.00390625" style="2" customWidth="1"/>
  </cols>
  <sheetData>
    <row r="1" spans="1:6" ht="24" customHeight="1">
      <c r="A1" s="102" t="s">
        <v>162</v>
      </c>
      <c r="B1" s="102"/>
      <c r="C1" s="102"/>
      <c r="D1" s="102"/>
      <c r="E1" s="102"/>
      <c r="F1" s="102"/>
    </row>
    <row r="2" spans="1:6" ht="9" customHeight="1" thickBot="1">
      <c r="A2" s="12"/>
      <c r="B2" s="65"/>
      <c r="C2" s="65"/>
      <c r="D2" s="65"/>
      <c r="E2" s="65"/>
      <c r="F2" s="65"/>
    </row>
    <row r="3" spans="1:6" s="4" customFormat="1" ht="18" customHeight="1">
      <c r="A3" s="96" t="s">
        <v>124</v>
      </c>
      <c r="B3" s="98" t="s">
        <v>92</v>
      </c>
      <c r="C3" s="98" t="s">
        <v>131</v>
      </c>
      <c r="D3" s="98" t="s">
        <v>132</v>
      </c>
      <c r="E3" s="101" t="s">
        <v>133</v>
      </c>
      <c r="F3" s="101"/>
    </row>
    <row r="4" spans="1:6" s="4" customFormat="1" ht="18" customHeight="1">
      <c r="A4" s="97"/>
      <c r="B4" s="99"/>
      <c r="C4" s="99"/>
      <c r="D4" s="99"/>
      <c r="E4" s="66" t="s">
        <v>131</v>
      </c>
      <c r="F4" s="67" t="s">
        <v>132</v>
      </c>
    </row>
    <row r="5" spans="1:6" s="4" customFormat="1" ht="4.5" customHeight="1">
      <c r="A5" s="7"/>
      <c r="B5" s="58"/>
      <c r="C5" s="58"/>
      <c r="D5" s="58"/>
      <c r="E5" s="58"/>
      <c r="F5" s="58"/>
    </row>
    <row r="6" spans="1:6" s="4" customFormat="1" ht="18.75" customHeight="1">
      <c r="A6" s="5" t="s">
        <v>170</v>
      </c>
      <c r="B6" s="23">
        <v>198229</v>
      </c>
      <c r="C6" s="23">
        <v>159279</v>
      </c>
      <c r="D6" s="23">
        <v>22007</v>
      </c>
      <c r="E6" s="23">
        <v>14242</v>
      </c>
      <c r="F6" s="23">
        <v>2701</v>
      </c>
    </row>
    <row r="7" spans="1:6" s="4" customFormat="1" ht="18.75" customHeight="1">
      <c r="A7" s="5">
        <v>23</v>
      </c>
      <c r="B7" s="23">
        <v>218176</v>
      </c>
      <c r="C7" s="23">
        <v>176486</v>
      </c>
      <c r="D7" s="23">
        <v>25625</v>
      </c>
      <c r="E7" s="23">
        <v>13302</v>
      </c>
      <c r="F7" s="23">
        <v>2763</v>
      </c>
    </row>
    <row r="8" spans="1:6" s="4" customFormat="1" ht="18.75" customHeight="1">
      <c r="A8" s="5">
        <v>24</v>
      </c>
      <c r="B8" s="23">
        <v>217277</v>
      </c>
      <c r="C8" s="23">
        <v>174353</v>
      </c>
      <c r="D8" s="23">
        <v>25971</v>
      </c>
      <c r="E8" s="23">
        <v>13577</v>
      </c>
      <c r="F8" s="23">
        <v>3376</v>
      </c>
    </row>
    <row r="9" spans="1:6" s="4" customFormat="1" ht="18.75" customHeight="1">
      <c r="A9" s="5">
        <v>25</v>
      </c>
      <c r="B9" s="53">
        <v>233691</v>
      </c>
      <c r="C9" s="53">
        <v>187034</v>
      </c>
      <c r="D9" s="53">
        <v>30327</v>
      </c>
      <c r="E9" s="53">
        <v>13429</v>
      </c>
      <c r="F9" s="53">
        <v>2901</v>
      </c>
    </row>
    <row r="10" spans="1:6" s="11" customFormat="1" ht="18.75" customHeight="1">
      <c r="A10" s="38">
        <v>26</v>
      </c>
      <c r="B10" s="54">
        <f>SUM(C10:F10)</f>
        <v>240655</v>
      </c>
      <c r="C10" s="54">
        <f>SUM(C12:C23)</f>
        <v>193885</v>
      </c>
      <c r="D10" s="54">
        <f>SUM(D12:D23)</f>
        <v>29190</v>
      </c>
      <c r="E10" s="54">
        <f>SUM(E12:E23)</f>
        <v>14997</v>
      </c>
      <c r="F10" s="54">
        <f>SUM(F12:F23)</f>
        <v>2583</v>
      </c>
    </row>
    <row r="11" spans="1:6" s="4" customFormat="1" ht="18.75" customHeight="1">
      <c r="A11" s="7"/>
      <c r="B11" s="23"/>
      <c r="C11" s="23"/>
      <c r="D11" s="23"/>
      <c r="E11" s="23"/>
      <c r="F11" s="23"/>
    </row>
    <row r="12" spans="1:6" s="4" customFormat="1" ht="18.75" customHeight="1">
      <c r="A12" s="13" t="s">
        <v>174</v>
      </c>
      <c r="B12" s="53">
        <f aca="true" t="shared" si="0" ref="B12:B23">SUM(C12:F12)</f>
        <v>21034</v>
      </c>
      <c r="C12" s="53">
        <v>16793</v>
      </c>
      <c r="D12" s="53">
        <v>2747</v>
      </c>
      <c r="E12" s="53">
        <v>1423</v>
      </c>
      <c r="F12" s="53">
        <v>71</v>
      </c>
    </row>
    <row r="13" spans="1:6" s="4" customFormat="1" ht="18.75" customHeight="1">
      <c r="A13" s="13" t="s">
        <v>144</v>
      </c>
      <c r="B13" s="53">
        <f t="shared" si="0"/>
        <v>31079</v>
      </c>
      <c r="C13" s="53">
        <v>25143</v>
      </c>
      <c r="D13" s="53">
        <v>3888</v>
      </c>
      <c r="E13" s="53">
        <v>1740</v>
      </c>
      <c r="F13" s="53">
        <v>308</v>
      </c>
    </row>
    <row r="14" spans="1:6" s="4" customFormat="1" ht="18.75" customHeight="1">
      <c r="A14" s="13" t="s">
        <v>125</v>
      </c>
      <c r="B14" s="53">
        <f t="shared" si="0"/>
        <v>15845</v>
      </c>
      <c r="C14" s="53">
        <v>13060</v>
      </c>
      <c r="D14" s="53">
        <v>1173</v>
      </c>
      <c r="E14" s="53">
        <v>1290</v>
      </c>
      <c r="F14" s="53">
        <v>322</v>
      </c>
    </row>
    <row r="15" spans="1:6" s="4" customFormat="1" ht="18.75" customHeight="1">
      <c r="A15" s="13" t="s">
        <v>126</v>
      </c>
      <c r="B15" s="53">
        <f t="shared" si="0"/>
        <v>18091</v>
      </c>
      <c r="C15" s="53">
        <v>14768</v>
      </c>
      <c r="D15" s="53">
        <v>1870</v>
      </c>
      <c r="E15" s="53">
        <v>1379</v>
      </c>
      <c r="F15" s="53">
        <v>74</v>
      </c>
    </row>
    <row r="16" spans="1:6" s="4" customFormat="1" ht="18.75" customHeight="1">
      <c r="A16" s="13" t="s">
        <v>127</v>
      </c>
      <c r="B16" s="53">
        <f t="shared" si="0"/>
        <v>35682</v>
      </c>
      <c r="C16" s="53">
        <v>27498</v>
      </c>
      <c r="D16" s="53">
        <v>6454</v>
      </c>
      <c r="E16" s="53">
        <v>1471</v>
      </c>
      <c r="F16" s="53">
        <v>259</v>
      </c>
    </row>
    <row r="17" spans="1:6" s="4" customFormat="1" ht="18.75" customHeight="1">
      <c r="A17" s="13" t="s">
        <v>128</v>
      </c>
      <c r="B17" s="53">
        <f t="shared" si="0"/>
        <v>28873</v>
      </c>
      <c r="C17" s="53">
        <v>23942</v>
      </c>
      <c r="D17" s="53">
        <v>2930</v>
      </c>
      <c r="E17" s="53">
        <v>1934</v>
      </c>
      <c r="F17" s="53">
        <v>67</v>
      </c>
    </row>
    <row r="18" spans="1:6" s="4" customFormat="1" ht="18.75" customHeight="1">
      <c r="A18" s="13" t="s">
        <v>145</v>
      </c>
      <c r="B18" s="53">
        <f t="shared" si="0"/>
        <v>19474</v>
      </c>
      <c r="C18" s="53">
        <v>15274</v>
      </c>
      <c r="D18" s="53">
        <v>1504</v>
      </c>
      <c r="E18" s="53">
        <v>1878</v>
      </c>
      <c r="F18" s="53">
        <v>818</v>
      </c>
    </row>
    <row r="19" spans="1:6" s="4" customFormat="1" ht="18.75" customHeight="1">
      <c r="A19" s="13" t="s">
        <v>129</v>
      </c>
      <c r="B19" s="53">
        <f t="shared" si="0"/>
        <v>22824</v>
      </c>
      <c r="C19" s="53">
        <v>18414</v>
      </c>
      <c r="D19" s="53">
        <v>2558</v>
      </c>
      <c r="E19" s="53">
        <v>1420</v>
      </c>
      <c r="F19" s="53">
        <v>432</v>
      </c>
    </row>
    <row r="20" spans="1:6" s="4" customFormat="1" ht="18.75" customHeight="1">
      <c r="A20" s="13" t="s">
        <v>130</v>
      </c>
      <c r="B20" s="53">
        <f t="shared" si="0"/>
        <v>9755</v>
      </c>
      <c r="C20" s="53">
        <v>7970</v>
      </c>
      <c r="D20" s="53">
        <v>1095</v>
      </c>
      <c r="E20" s="53">
        <v>625</v>
      </c>
      <c r="F20" s="53">
        <v>65</v>
      </c>
    </row>
    <row r="21" spans="1:6" s="4" customFormat="1" ht="18.75" customHeight="1">
      <c r="A21" s="13" t="s">
        <v>175</v>
      </c>
      <c r="B21" s="53">
        <f t="shared" si="0"/>
        <v>10809</v>
      </c>
      <c r="C21" s="53">
        <v>8668</v>
      </c>
      <c r="D21" s="53">
        <v>1417</v>
      </c>
      <c r="E21" s="53">
        <v>654</v>
      </c>
      <c r="F21" s="53">
        <v>70</v>
      </c>
    </row>
    <row r="22" spans="1:6" s="4" customFormat="1" ht="18.75" customHeight="1">
      <c r="A22" s="13" t="s">
        <v>146</v>
      </c>
      <c r="B22" s="53">
        <f t="shared" si="0"/>
        <v>8902</v>
      </c>
      <c r="C22" s="53">
        <v>7713</v>
      </c>
      <c r="D22" s="53">
        <v>755</v>
      </c>
      <c r="E22" s="53">
        <v>410</v>
      </c>
      <c r="F22" s="53">
        <v>24</v>
      </c>
    </row>
    <row r="23" spans="1:6" s="4" customFormat="1" ht="18.75" customHeight="1">
      <c r="A23" s="13" t="s">
        <v>147</v>
      </c>
      <c r="B23" s="53">
        <f t="shared" si="0"/>
        <v>18287</v>
      </c>
      <c r="C23" s="53">
        <v>14642</v>
      </c>
      <c r="D23" s="53">
        <v>2799</v>
      </c>
      <c r="E23" s="53">
        <v>773</v>
      </c>
      <c r="F23" s="53">
        <v>73</v>
      </c>
    </row>
    <row r="24" spans="1:6" s="4" customFormat="1" ht="4.5" customHeight="1" thickBot="1">
      <c r="A24" s="10"/>
      <c r="B24" s="56"/>
      <c r="C24" s="56"/>
      <c r="D24" s="56"/>
      <c r="E24" s="56"/>
      <c r="F24" s="56"/>
    </row>
    <row r="25" spans="1:6" s="4" customFormat="1" ht="18" customHeight="1">
      <c r="A25" s="4" t="s">
        <v>176</v>
      </c>
      <c r="B25" s="58"/>
      <c r="C25" s="58"/>
      <c r="D25" s="58"/>
      <c r="E25" s="58"/>
      <c r="F25" s="58"/>
    </row>
    <row r="26" spans="1:6" s="4" customFormat="1" ht="35.25" customHeight="1">
      <c r="A26" s="103" t="s">
        <v>164</v>
      </c>
      <c r="B26" s="103"/>
      <c r="C26" s="103"/>
      <c r="D26" s="103"/>
      <c r="E26" s="103"/>
      <c r="F26" s="103"/>
    </row>
    <row r="27" spans="1:6" s="4" customFormat="1" ht="25.5" customHeight="1">
      <c r="A27" s="58"/>
      <c r="B27" s="68"/>
      <c r="C27" s="68"/>
      <c r="D27" s="68"/>
      <c r="E27" s="68"/>
      <c r="F27" s="68"/>
    </row>
    <row r="28" s="4" customFormat="1" ht="13.5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  <row r="35" s="4" customFormat="1" ht="13.5"/>
    <row r="36" s="4" customFormat="1" ht="13.5"/>
    <row r="37" s="4" customFormat="1" ht="13.5"/>
  </sheetData>
  <sheetProtection/>
  <mergeCells count="7">
    <mergeCell ref="A26:F26"/>
    <mergeCell ref="A1:F1"/>
    <mergeCell ref="A3:A4"/>
    <mergeCell ref="B3:B4"/>
    <mergeCell ref="C3:C4"/>
    <mergeCell ref="D3:D4"/>
    <mergeCell ref="E3:F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4"/>
  <sheetViews>
    <sheetView showGridLines="0" zoomScaleSheetLayoutView="100" zoomScalePageLayoutView="0" workbookViewId="0" topLeftCell="A25">
      <selection activeCell="J29" sqref="J29"/>
    </sheetView>
  </sheetViews>
  <sheetFormatPr defaultColWidth="9.00390625" defaultRowHeight="13.5"/>
  <cols>
    <col min="1" max="1" width="0.5" style="11" customWidth="1"/>
    <col min="2" max="2" width="18.625" style="11" customWidth="1"/>
    <col min="3" max="3" width="0.5" style="11" customWidth="1"/>
    <col min="4" max="6" width="15.375" style="58" customWidth="1"/>
    <col min="7" max="7" width="15.375" style="4" customWidth="1"/>
    <col min="8" max="8" width="15.375" style="11" customWidth="1"/>
    <col min="9" max="16384" width="9.00390625" style="11" customWidth="1"/>
  </cols>
  <sheetData>
    <row r="1" spans="1:9" s="1" customFormat="1" ht="18" customHeight="1">
      <c r="A1" s="102" t="s">
        <v>156</v>
      </c>
      <c r="B1" s="102"/>
      <c r="C1" s="102"/>
      <c r="D1" s="102"/>
      <c r="E1" s="102"/>
      <c r="F1" s="102"/>
      <c r="G1" s="102"/>
      <c r="H1" s="102"/>
      <c r="I1" s="14"/>
    </row>
    <row r="2" spans="6:9" ht="9" customHeight="1">
      <c r="F2" s="4"/>
      <c r="G2" s="11"/>
      <c r="I2" s="15"/>
    </row>
    <row r="3" spans="1:9" s="4" customFormat="1" ht="17.25">
      <c r="A3" s="106" t="s">
        <v>93</v>
      </c>
      <c r="B3" s="106"/>
      <c r="C3" s="106"/>
      <c r="D3" s="106"/>
      <c r="E3" s="106"/>
      <c r="F3" s="106"/>
      <c r="G3" s="106"/>
      <c r="H3" s="106"/>
      <c r="I3" s="16"/>
    </row>
    <row r="4" spans="1:9" s="4" customFormat="1" ht="9" customHeight="1" thickBot="1">
      <c r="A4" s="17"/>
      <c r="B4" s="17"/>
      <c r="C4" s="18"/>
      <c r="D4" s="56"/>
      <c r="E4" s="56"/>
      <c r="F4" s="3"/>
      <c r="G4" s="39"/>
      <c r="H4" s="39"/>
      <c r="I4" s="16"/>
    </row>
    <row r="5" spans="1:9" s="4" customFormat="1" ht="34.5" customHeight="1">
      <c r="A5" s="107" t="s">
        <v>105</v>
      </c>
      <c r="B5" s="107"/>
      <c r="C5" s="108"/>
      <c r="D5" s="57" t="s">
        <v>150</v>
      </c>
      <c r="E5" s="57" t="s">
        <v>151</v>
      </c>
      <c r="F5" s="57" t="s">
        <v>153</v>
      </c>
      <c r="G5" s="57" t="s">
        <v>169</v>
      </c>
      <c r="H5" s="88" t="s">
        <v>177</v>
      </c>
      <c r="I5" s="16"/>
    </row>
    <row r="6" spans="1:9" s="4" customFormat="1" ht="6" customHeight="1">
      <c r="A6" s="19"/>
      <c r="B6" s="19"/>
      <c r="C6" s="20"/>
      <c r="D6" s="58"/>
      <c r="E6" s="58"/>
      <c r="F6" s="58"/>
      <c r="G6" s="58"/>
      <c r="H6" s="55"/>
      <c r="I6" s="16"/>
    </row>
    <row r="7" spans="1:9" s="4" customFormat="1" ht="18" customHeight="1">
      <c r="A7" s="16"/>
      <c r="B7" s="22" t="s">
        <v>3</v>
      </c>
      <c r="C7" s="7"/>
      <c r="D7" s="129">
        <f>SUM(D8:D25)</f>
        <v>4179</v>
      </c>
      <c r="E7" s="129">
        <f>SUM(E8:E25)</f>
        <v>4215</v>
      </c>
      <c r="F7" s="130">
        <f>SUM(F8:F25)</f>
        <v>4147</v>
      </c>
      <c r="G7" s="130">
        <f>SUM(G8:G25)</f>
        <v>3952</v>
      </c>
      <c r="H7" s="131">
        <f>SUM(H8:H25)</f>
        <v>3907</v>
      </c>
      <c r="I7" s="16"/>
    </row>
    <row r="8" spans="1:9" s="4" customFormat="1" ht="18" customHeight="1">
      <c r="A8" s="16"/>
      <c r="B8" s="22" t="s">
        <v>111</v>
      </c>
      <c r="C8" s="7"/>
      <c r="D8" s="129">
        <v>68</v>
      </c>
      <c r="E8" s="129">
        <v>76</v>
      </c>
      <c r="F8" s="130">
        <v>72</v>
      </c>
      <c r="G8" s="130">
        <v>62</v>
      </c>
      <c r="H8" s="131">
        <v>80</v>
      </c>
      <c r="I8" s="16"/>
    </row>
    <row r="9" spans="1:9" s="4" customFormat="1" ht="18" customHeight="1">
      <c r="A9" s="16"/>
      <c r="B9" s="22" t="s">
        <v>82</v>
      </c>
      <c r="C9" s="7"/>
      <c r="D9" s="129">
        <v>505</v>
      </c>
      <c r="E9" s="129">
        <v>689</v>
      </c>
      <c r="F9" s="130">
        <v>657</v>
      </c>
      <c r="G9" s="130">
        <v>643</v>
      </c>
      <c r="H9" s="131">
        <v>616</v>
      </c>
      <c r="I9" s="16"/>
    </row>
    <row r="10" spans="1:9" s="4" customFormat="1" ht="18" customHeight="1">
      <c r="A10" s="16"/>
      <c r="B10" s="22" t="s">
        <v>112</v>
      </c>
      <c r="C10" s="7"/>
      <c r="D10" s="129">
        <v>353</v>
      </c>
      <c r="E10" s="129">
        <v>354</v>
      </c>
      <c r="F10" s="130">
        <v>349</v>
      </c>
      <c r="G10" s="130">
        <v>180</v>
      </c>
      <c r="H10" s="131">
        <v>166</v>
      </c>
      <c r="I10" s="16"/>
    </row>
    <row r="11" spans="1:9" s="4" customFormat="1" ht="18" customHeight="1">
      <c r="A11" s="16"/>
      <c r="B11" s="22" t="s">
        <v>113</v>
      </c>
      <c r="C11" s="7"/>
      <c r="D11" s="129">
        <v>36</v>
      </c>
      <c r="E11" s="129">
        <v>50</v>
      </c>
      <c r="F11" s="130">
        <v>31</v>
      </c>
      <c r="G11" s="130">
        <v>35</v>
      </c>
      <c r="H11" s="131">
        <v>39</v>
      </c>
      <c r="I11" s="16"/>
    </row>
    <row r="12" spans="1:9" s="4" customFormat="1" ht="18" customHeight="1">
      <c r="A12" s="16"/>
      <c r="B12" s="22" t="s">
        <v>136</v>
      </c>
      <c r="C12" s="7"/>
      <c r="D12" s="129">
        <v>93</v>
      </c>
      <c r="E12" s="129">
        <v>65</v>
      </c>
      <c r="F12" s="130">
        <v>58</v>
      </c>
      <c r="G12" s="130">
        <v>90</v>
      </c>
      <c r="H12" s="131">
        <v>57</v>
      </c>
      <c r="I12" s="16"/>
    </row>
    <row r="13" spans="1:9" s="4" customFormat="1" ht="18" customHeight="1">
      <c r="A13" s="16"/>
      <c r="B13" s="22" t="s">
        <v>110</v>
      </c>
      <c r="C13" s="7"/>
      <c r="D13" s="129">
        <v>969</v>
      </c>
      <c r="E13" s="129">
        <v>1032</v>
      </c>
      <c r="F13" s="130">
        <v>1028</v>
      </c>
      <c r="G13" s="130">
        <v>1022</v>
      </c>
      <c r="H13" s="131">
        <v>1060</v>
      </c>
      <c r="I13" s="16"/>
    </row>
    <row r="14" spans="1:9" s="4" customFormat="1" ht="18" customHeight="1">
      <c r="A14" s="16"/>
      <c r="B14" s="22" t="s">
        <v>115</v>
      </c>
      <c r="C14" s="7"/>
      <c r="D14" s="129">
        <v>1</v>
      </c>
      <c r="E14" s="129">
        <v>3</v>
      </c>
      <c r="F14" s="130">
        <v>3</v>
      </c>
      <c r="G14" s="130">
        <v>4</v>
      </c>
      <c r="H14" s="131">
        <v>2</v>
      </c>
      <c r="I14" s="16"/>
    </row>
    <row r="15" spans="1:9" s="4" customFormat="1" ht="18" customHeight="1">
      <c r="A15" s="16"/>
      <c r="B15" s="22" t="s">
        <v>116</v>
      </c>
      <c r="C15" s="7"/>
      <c r="D15" s="129">
        <v>4</v>
      </c>
      <c r="E15" s="129">
        <v>5</v>
      </c>
      <c r="F15" s="130">
        <v>9</v>
      </c>
      <c r="G15" s="130">
        <v>16</v>
      </c>
      <c r="H15" s="131">
        <v>12</v>
      </c>
      <c r="I15" s="16"/>
    </row>
    <row r="16" spans="1:9" s="4" customFormat="1" ht="18" customHeight="1">
      <c r="A16" s="16"/>
      <c r="B16" s="22" t="s">
        <v>17</v>
      </c>
      <c r="C16" s="7"/>
      <c r="D16" s="129">
        <v>90</v>
      </c>
      <c r="E16" s="129">
        <v>83</v>
      </c>
      <c r="F16" s="130">
        <v>92</v>
      </c>
      <c r="G16" s="130">
        <v>105</v>
      </c>
      <c r="H16" s="131">
        <v>72</v>
      </c>
      <c r="I16" s="16"/>
    </row>
    <row r="17" spans="1:9" s="4" customFormat="1" ht="18" customHeight="1">
      <c r="A17" s="16"/>
      <c r="B17" s="22" t="s">
        <v>119</v>
      </c>
      <c r="C17" s="7"/>
      <c r="D17" s="129">
        <v>59</v>
      </c>
      <c r="E17" s="129">
        <v>55</v>
      </c>
      <c r="F17" s="130">
        <v>68</v>
      </c>
      <c r="G17" s="130">
        <v>76</v>
      </c>
      <c r="H17" s="131">
        <v>63</v>
      </c>
      <c r="I17" s="16"/>
    </row>
    <row r="18" spans="1:9" s="4" customFormat="1" ht="18" customHeight="1">
      <c r="A18" s="16"/>
      <c r="B18" s="22" t="s">
        <v>117</v>
      </c>
      <c r="C18" s="7"/>
      <c r="D18" s="129">
        <v>23</v>
      </c>
      <c r="E18" s="129">
        <v>22</v>
      </c>
      <c r="F18" s="130">
        <v>7</v>
      </c>
      <c r="G18" s="130">
        <v>20</v>
      </c>
      <c r="H18" s="131">
        <v>24</v>
      </c>
      <c r="I18" s="16"/>
    </row>
    <row r="19" spans="1:9" s="4" customFormat="1" ht="18" customHeight="1">
      <c r="A19" s="16"/>
      <c r="B19" s="22" t="s">
        <v>114</v>
      </c>
      <c r="C19" s="7"/>
      <c r="D19" s="129">
        <v>152</v>
      </c>
      <c r="E19" s="129">
        <v>179</v>
      </c>
      <c r="F19" s="130">
        <v>178</v>
      </c>
      <c r="G19" s="130">
        <v>220</v>
      </c>
      <c r="H19" s="131">
        <v>261</v>
      </c>
      <c r="I19" s="16"/>
    </row>
    <row r="20" spans="1:9" s="4" customFormat="1" ht="18" customHeight="1">
      <c r="A20" s="16"/>
      <c r="B20" s="61" t="s">
        <v>118</v>
      </c>
      <c r="C20" s="7"/>
      <c r="D20" s="129">
        <v>278</v>
      </c>
      <c r="E20" s="129">
        <v>274</v>
      </c>
      <c r="F20" s="130">
        <v>225</v>
      </c>
      <c r="G20" s="130">
        <v>237</v>
      </c>
      <c r="H20" s="131">
        <v>248</v>
      </c>
      <c r="I20" s="16"/>
    </row>
    <row r="21" spans="1:9" s="4" customFormat="1" ht="18" customHeight="1">
      <c r="A21" s="16"/>
      <c r="B21" s="61" t="s">
        <v>120</v>
      </c>
      <c r="C21" s="7"/>
      <c r="D21" s="129">
        <v>29</v>
      </c>
      <c r="E21" s="129">
        <v>18</v>
      </c>
      <c r="F21" s="130">
        <v>24</v>
      </c>
      <c r="G21" s="129">
        <v>0</v>
      </c>
      <c r="H21" s="132">
        <v>0</v>
      </c>
      <c r="I21" s="16"/>
    </row>
    <row r="22" spans="1:9" s="4" customFormat="1" ht="18" customHeight="1">
      <c r="A22" s="16"/>
      <c r="B22" s="61" t="s">
        <v>154</v>
      </c>
      <c r="C22" s="7"/>
      <c r="D22" s="130">
        <v>0</v>
      </c>
      <c r="E22" s="130">
        <v>0</v>
      </c>
      <c r="F22" s="130">
        <v>28</v>
      </c>
      <c r="G22" s="130">
        <v>32</v>
      </c>
      <c r="H22" s="131">
        <v>45</v>
      </c>
      <c r="I22" s="16"/>
    </row>
    <row r="23" spans="1:9" s="4" customFormat="1" ht="18" customHeight="1">
      <c r="A23" s="16"/>
      <c r="B23" s="61" t="s">
        <v>18</v>
      </c>
      <c r="C23" s="7"/>
      <c r="D23" s="129">
        <v>5</v>
      </c>
      <c r="E23" s="129">
        <v>6</v>
      </c>
      <c r="F23" s="130">
        <v>9</v>
      </c>
      <c r="G23" s="130">
        <v>17</v>
      </c>
      <c r="H23" s="131">
        <v>26</v>
      </c>
      <c r="I23" s="16"/>
    </row>
    <row r="24" spans="1:9" s="4" customFormat="1" ht="18" customHeight="1">
      <c r="A24" s="16"/>
      <c r="B24" s="61" t="s">
        <v>19</v>
      </c>
      <c r="C24" s="7"/>
      <c r="D24" s="129">
        <v>1509</v>
      </c>
      <c r="E24" s="129">
        <v>1304</v>
      </c>
      <c r="F24" s="130">
        <v>1309</v>
      </c>
      <c r="G24" s="130">
        <v>1193</v>
      </c>
      <c r="H24" s="131">
        <v>1136</v>
      </c>
      <c r="I24" s="16"/>
    </row>
    <row r="25" spans="1:9" s="4" customFormat="1" ht="18" customHeight="1">
      <c r="A25" s="16"/>
      <c r="B25" s="61" t="s">
        <v>16</v>
      </c>
      <c r="C25" s="7"/>
      <c r="D25" s="129">
        <v>5</v>
      </c>
      <c r="E25" s="130">
        <v>0</v>
      </c>
      <c r="F25" s="129">
        <v>0</v>
      </c>
      <c r="G25" s="129">
        <v>0</v>
      </c>
      <c r="H25" s="132">
        <v>0</v>
      </c>
      <c r="I25" s="16"/>
    </row>
    <row r="26" spans="1:9" s="4" customFormat="1" ht="6" customHeight="1" thickBot="1">
      <c r="A26" s="3"/>
      <c r="B26" s="62"/>
      <c r="C26" s="10"/>
      <c r="D26" s="59"/>
      <c r="E26" s="59"/>
      <c r="F26" s="81"/>
      <c r="G26" s="40"/>
      <c r="H26" s="40"/>
      <c r="I26" s="16"/>
    </row>
    <row r="27" spans="1:9" s="4" customFormat="1" ht="6" customHeight="1" thickBot="1">
      <c r="A27" s="46"/>
      <c r="B27" s="63"/>
      <c r="C27" s="46"/>
      <c r="D27" s="60"/>
      <c r="E27" s="60"/>
      <c r="F27" s="82"/>
      <c r="G27" s="47"/>
      <c r="H27" s="47"/>
      <c r="I27" s="16"/>
    </row>
    <row r="28" spans="1:9" s="4" customFormat="1" ht="18.75" customHeight="1" thickBot="1">
      <c r="A28" s="46"/>
      <c r="B28" s="64" t="s">
        <v>155</v>
      </c>
      <c r="C28" s="48"/>
      <c r="D28" s="49">
        <v>3406</v>
      </c>
      <c r="E28" s="49">
        <v>3175</v>
      </c>
      <c r="F28" s="83">
        <v>3142</v>
      </c>
      <c r="G28" s="83">
        <v>2969</v>
      </c>
      <c r="H28" s="85">
        <v>2798</v>
      </c>
      <c r="I28" s="16"/>
    </row>
    <row r="29" spans="1:9" s="4" customFormat="1" ht="18" customHeight="1">
      <c r="A29" s="4" t="s">
        <v>106</v>
      </c>
      <c r="D29" s="58"/>
      <c r="E29" s="58"/>
      <c r="F29" s="58"/>
      <c r="G29" s="55"/>
      <c r="H29" s="55"/>
      <c r="I29" s="16"/>
    </row>
    <row r="30" spans="4:8" s="4" customFormat="1" ht="13.5">
      <c r="D30" s="58"/>
      <c r="E30" s="58"/>
      <c r="F30" s="58"/>
      <c r="H30" s="11"/>
    </row>
    <row r="31" spans="4:8" s="4" customFormat="1" ht="13.5">
      <c r="D31" s="58"/>
      <c r="E31" s="58"/>
      <c r="F31" s="58"/>
      <c r="H31" s="11"/>
    </row>
    <row r="32" spans="4:8" s="4" customFormat="1" ht="13.5">
      <c r="D32" s="58"/>
      <c r="E32" s="58"/>
      <c r="F32" s="58"/>
      <c r="H32" s="11"/>
    </row>
    <row r="33" spans="4:8" s="4" customFormat="1" ht="13.5">
      <c r="D33" s="58"/>
      <c r="E33" s="58"/>
      <c r="F33" s="58"/>
      <c r="H33" s="11"/>
    </row>
    <row r="34" spans="4:8" s="4" customFormat="1" ht="13.5">
      <c r="D34" s="58"/>
      <c r="E34" s="58"/>
      <c r="F34" s="58"/>
      <c r="H34" s="11"/>
    </row>
    <row r="35" spans="4:8" s="4" customFormat="1" ht="13.5">
      <c r="D35" s="58"/>
      <c r="E35" s="58"/>
      <c r="F35" s="58"/>
      <c r="H35" s="11"/>
    </row>
    <row r="36" spans="4:8" s="4" customFormat="1" ht="13.5">
      <c r="D36" s="58"/>
      <c r="E36" s="58"/>
      <c r="F36" s="58"/>
      <c r="H36" s="11"/>
    </row>
    <row r="37" spans="4:8" s="4" customFormat="1" ht="13.5">
      <c r="D37" s="58"/>
      <c r="E37" s="58"/>
      <c r="F37" s="58"/>
      <c r="H37" s="11"/>
    </row>
    <row r="38" spans="4:8" s="4" customFormat="1" ht="13.5">
      <c r="D38" s="58"/>
      <c r="E38" s="58"/>
      <c r="F38" s="58"/>
      <c r="H38" s="11"/>
    </row>
    <row r="39" spans="4:8" s="4" customFormat="1" ht="13.5">
      <c r="D39" s="58"/>
      <c r="E39" s="58"/>
      <c r="F39" s="58"/>
      <c r="H39" s="11"/>
    </row>
    <row r="40" spans="4:8" s="4" customFormat="1" ht="13.5">
      <c r="D40" s="58"/>
      <c r="E40" s="58"/>
      <c r="F40" s="58"/>
      <c r="H40" s="11"/>
    </row>
    <row r="41" spans="4:8" s="4" customFormat="1" ht="13.5">
      <c r="D41" s="58"/>
      <c r="E41" s="58"/>
      <c r="F41" s="58"/>
      <c r="H41" s="11"/>
    </row>
    <row r="42" spans="4:8" s="4" customFormat="1" ht="13.5">
      <c r="D42" s="58"/>
      <c r="E42" s="58"/>
      <c r="F42" s="58"/>
      <c r="H42" s="11"/>
    </row>
    <row r="43" spans="4:8" s="4" customFormat="1" ht="13.5">
      <c r="D43" s="58"/>
      <c r="E43" s="58"/>
      <c r="F43" s="58"/>
      <c r="H43" s="11"/>
    </row>
    <row r="44" spans="4:8" s="4" customFormat="1" ht="13.5">
      <c r="D44" s="58"/>
      <c r="E44" s="58"/>
      <c r="F44" s="58"/>
      <c r="H44" s="11"/>
    </row>
    <row r="45" spans="4:8" s="4" customFormat="1" ht="13.5">
      <c r="D45" s="58"/>
      <c r="E45" s="58"/>
      <c r="F45" s="58"/>
      <c r="H45" s="11"/>
    </row>
    <row r="46" spans="4:8" s="4" customFormat="1" ht="13.5">
      <c r="D46" s="58"/>
      <c r="E46" s="58"/>
      <c r="F46" s="58"/>
      <c r="H46" s="11"/>
    </row>
    <row r="47" spans="4:8" s="4" customFormat="1" ht="13.5">
      <c r="D47" s="58"/>
      <c r="E47" s="58"/>
      <c r="F47" s="58"/>
      <c r="H47" s="11"/>
    </row>
    <row r="48" spans="4:8" s="4" customFormat="1" ht="13.5">
      <c r="D48" s="58"/>
      <c r="E48" s="58"/>
      <c r="F48" s="58"/>
      <c r="H48" s="11"/>
    </row>
    <row r="49" spans="4:8" s="4" customFormat="1" ht="13.5">
      <c r="D49" s="58"/>
      <c r="E49" s="58"/>
      <c r="F49" s="58"/>
      <c r="H49" s="11"/>
    </row>
    <row r="50" spans="4:8" s="4" customFormat="1" ht="13.5">
      <c r="D50" s="58"/>
      <c r="E50" s="58"/>
      <c r="F50" s="58"/>
      <c r="H50" s="11"/>
    </row>
    <row r="51" spans="4:8" s="4" customFormat="1" ht="13.5">
      <c r="D51" s="58"/>
      <c r="E51" s="58"/>
      <c r="F51" s="58"/>
      <c r="H51" s="11"/>
    </row>
    <row r="52" spans="4:8" s="4" customFormat="1" ht="13.5">
      <c r="D52" s="58"/>
      <c r="E52" s="58"/>
      <c r="F52" s="58"/>
      <c r="H52" s="11"/>
    </row>
    <row r="53" spans="4:8" s="4" customFormat="1" ht="13.5">
      <c r="D53" s="58"/>
      <c r="E53" s="58"/>
      <c r="F53" s="58"/>
      <c r="H53" s="11"/>
    </row>
    <row r="54" spans="4:8" s="4" customFormat="1" ht="13.5">
      <c r="D54" s="58"/>
      <c r="E54" s="58"/>
      <c r="F54" s="58"/>
      <c r="H54" s="11"/>
    </row>
    <row r="55" spans="4:8" s="4" customFormat="1" ht="13.5">
      <c r="D55" s="58"/>
      <c r="E55" s="58"/>
      <c r="F55" s="58"/>
      <c r="H55" s="11"/>
    </row>
    <row r="56" spans="4:8" s="4" customFormat="1" ht="13.5">
      <c r="D56" s="58"/>
      <c r="E56" s="58"/>
      <c r="F56" s="58"/>
      <c r="H56" s="11"/>
    </row>
    <row r="57" spans="4:8" s="4" customFormat="1" ht="13.5">
      <c r="D57" s="58"/>
      <c r="E57" s="58"/>
      <c r="F57" s="58"/>
      <c r="H57" s="11"/>
    </row>
    <row r="58" spans="4:8" s="4" customFormat="1" ht="13.5">
      <c r="D58" s="58"/>
      <c r="E58" s="58"/>
      <c r="F58" s="58"/>
      <c r="H58" s="11"/>
    </row>
    <row r="59" spans="4:8" s="4" customFormat="1" ht="13.5">
      <c r="D59" s="58"/>
      <c r="E59" s="58"/>
      <c r="F59" s="58"/>
      <c r="H59" s="11"/>
    </row>
    <row r="60" spans="4:8" s="4" customFormat="1" ht="13.5">
      <c r="D60" s="58"/>
      <c r="E60" s="58"/>
      <c r="F60" s="58"/>
      <c r="H60" s="11"/>
    </row>
    <row r="61" spans="4:8" s="4" customFormat="1" ht="13.5">
      <c r="D61" s="58"/>
      <c r="E61" s="58"/>
      <c r="F61" s="58"/>
      <c r="H61" s="11"/>
    </row>
    <row r="62" spans="4:8" s="4" customFormat="1" ht="13.5">
      <c r="D62" s="58"/>
      <c r="E62" s="58"/>
      <c r="F62" s="58"/>
      <c r="H62" s="11"/>
    </row>
    <row r="63" spans="4:8" s="4" customFormat="1" ht="13.5">
      <c r="D63" s="58"/>
      <c r="E63" s="58"/>
      <c r="F63" s="58"/>
      <c r="H63" s="11"/>
    </row>
    <row r="64" spans="4:8" s="4" customFormat="1" ht="13.5">
      <c r="D64" s="58"/>
      <c r="E64" s="58"/>
      <c r="F64" s="58"/>
      <c r="H64" s="11"/>
    </row>
    <row r="65" spans="4:8" s="4" customFormat="1" ht="13.5">
      <c r="D65" s="58"/>
      <c r="E65" s="58"/>
      <c r="F65" s="58"/>
      <c r="H65" s="11"/>
    </row>
    <row r="66" spans="4:8" s="4" customFormat="1" ht="13.5">
      <c r="D66" s="58"/>
      <c r="E66" s="58"/>
      <c r="F66" s="58"/>
      <c r="H66" s="11"/>
    </row>
    <row r="67" spans="4:8" s="4" customFormat="1" ht="13.5">
      <c r="D67" s="58"/>
      <c r="E67" s="58"/>
      <c r="F67" s="58"/>
      <c r="H67" s="11"/>
    </row>
    <row r="68" spans="4:8" s="4" customFormat="1" ht="13.5">
      <c r="D68" s="58"/>
      <c r="E68" s="58"/>
      <c r="F68" s="58"/>
      <c r="H68" s="11"/>
    </row>
    <row r="69" spans="4:8" s="4" customFormat="1" ht="13.5">
      <c r="D69" s="58"/>
      <c r="E69" s="58"/>
      <c r="F69" s="58"/>
      <c r="H69" s="11"/>
    </row>
    <row r="70" spans="4:8" s="4" customFormat="1" ht="13.5">
      <c r="D70" s="58"/>
      <c r="E70" s="58"/>
      <c r="F70" s="58"/>
      <c r="H70" s="11"/>
    </row>
    <row r="71" spans="4:8" s="4" customFormat="1" ht="13.5">
      <c r="D71" s="58"/>
      <c r="E71" s="58"/>
      <c r="F71" s="58"/>
      <c r="H71" s="11"/>
    </row>
    <row r="72" spans="4:8" s="4" customFormat="1" ht="13.5">
      <c r="D72" s="58"/>
      <c r="E72" s="58"/>
      <c r="F72" s="58"/>
      <c r="H72" s="11"/>
    </row>
    <row r="73" spans="4:8" s="4" customFormat="1" ht="13.5">
      <c r="D73" s="58"/>
      <c r="E73" s="58"/>
      <c r="F73" s="58"/>
      <c r="H73" s="11"/>
    </row>
    <row r="74" spans="4:8" s="4" customFormat="1" ht="13.5">
      <c r="D74" s="58"/>
      <c r="E74" s="58"/>
      <c r="F74" s="58"/>
      <c r="H74" s="11"/>
    </row>
    <row r="75" spans="4:8" s="4" customFormat="1" ht="13.5">
      <c r="D75" s="58"/>
      <c r="E75" s="58"/>
      <c r="F75" s="58"/>
      <c r="H75" s="11"/>
    </row>
    <row r="76" spans="4:8" s="4" customFormat="1" ht="13.5">
      <c r="D76" s="58"/>
      <c r="E76" s="58"/>
      <c r="F76" s="58"/>
      <c r="H76" s="11"/>
    </row>
    <row r="77" spans="4:8" s="4" customFormat="1" ht="13.5">
      <c r="D77" s="58"/>
      <c r="E77" s="58"/>
      <c r="F77" s="58"/>
      <c r="H77" s="11"/>
    </row>
    <row r="78" spans="4:8" s="4" customFormat="1" ht="13.5">
      <c r="D78" s="58"/>
      <c r="E78" s="58"/>
      <c r="F78" s="58"/>
      <c r="H78" s="11"/>
    </row>
    <row r="79" spans="4:8" s="4" customFormat="1" ht="13.5">
      <c r="D79" s="58"/>
      <c r="E79" s="58"/>
      <c r="F79" s="58"/>
      <c r="H79" s="11"/>
    </row>
    <row r="80" spans="4:8" s="4" customFormat="1" ht="13.5">
      <c r="D80" s="58"/>
      <c r="E80" s="58"/>
      <c r="F80" s="58"/>
      <c r="H80" s="11"/>
    </row>
    <row r="81" spans="4:8" s="4" customFormat="1" ht="13.5">
      <c r="D81" s="58"/>
      <c r="E81" s="58"/>
      <c r="F81" s="58"/>
      <c r="H81" s="11"/>
    </row>
    <row r="82" spans="4:8" s="4" customFormat="1" ht="13.5">
      <c r="D82" s="58"/>
      <c r="E82" s="58"/>
      <c r="F82" s="58"/>
      <c r="H82" s="11"/>
    </row>
    <row r="83" spans="4:8" s="4" customFormat="1" ht="13.5">
      <c r="D83" s="58"/>
      <c r="E83" s="58"/>
      <c r="F83" s="58"/>
      <c r="H83" s="11"/>
    </row>
    <row r="84" spans="4:8" s="4" customFormat="1" ht="13.5">
      <c r="D84" s="58"/>
      <c r="E84" s="58"/>
      <c r="F84" s="58"/>
      <c r="H84" s="11"/>
    </row>
    <row r="85" spans="4:8" s="4" customFormat="1" ht="13.5">
      <c r="D85" s="58"/>
      <c r="E85" s="58"/>
      <c r="F85" s="58"/>
      <c r="H85" s="11"/>
    </row>
    <row r="86" spans="4:8" s="4" customFormat="1" ht="13.5">
      <c r="D86" s="58"/>
      <c r="E86" s="58"/>
      <c r="F86" s="58"/>
      <c r="H86" s="11"/>
    </row>
    <row r="87" spans="4:8" s="4" customFormat="1" ht="13.5">
      <c r="D87" s="58"/>
      <c r="E87" s="58"/>
      <c r="F87" s="58"/>
      <c r="H87" s="11"/>
    </row>
    <row r="88" spans="4:8" s="4" customFormat="1" ht="13.5">
      <c r="D88" s="58"/>
      <c r="E88" s="58"/>
      <c r="F88" s="58"/>
      <c r="H88" s="11"/>
    </row>
    <row r="89" spans="4:8" s="4" customFormat="1" ht="13.5">
      <c r="D89" s="58"/>
      <c r="E89" s="58"/>
      <c r="F89" s="58"/>
      <c r="H89" s="11"/>
    </row>
    <row r="90" spans="4:8" s="4" customFormat="1" ht="13.5">
      <c r="D90" s="58"/>
      <c r="E90" s="58"/>
      <c r="F90" s="58"/>
      <c r="H90" s="11"/>
    </row>
    <row r="91" spans="4:8" s="4" customFormat="1" ht="13.5">
      <c r="D91" s="58"/>
      <c r="E91" s="58"/>
      <c r="F91" s="58"/>
      <c r="H91" s="11"/>
    </row>
    <row r="92" spans="4:8" s="4" customFormat="1" ht="13.5">
      <c r="D92" s="58"/>
      <c r="E92" s="58"/>
      <c r="F92" s="58"/>
      <c r="H92" s="11"/>
    </row>
    <row r="93" spans="4:8" s="4" customFormat="1" ht="13.5">
      <c r="D93" s="58"/>
      <c r="E93" s="58"/>
      <c r="F93" s="58"/>
      <c r="H93" s="11"/>
    </row>
    <row r="94" spans="4:8" s="4" customFormat="1" ht="13.5">
      <c r="D94" s="58"/>
      <c r="E94" s="58"/>
      <c r="F94" s="58"/>
      <c r="H94" s="11"/>
    </row>
    <row r="95" spans="4:8" s="4" customFormat="1" ht="13.5">
      <c r="D95" s="58"/>
      <c r="E95" s="58"/>
      <c r="F95" s="58"/>
      <c r="H95" s="11"/>
    </row>
    <row r="96" spans="4:8" s="4" customFormat="1" ht="13.5">
      <c r="D96" s="58"/>
      <c r="E96" s="58"/>
      <c r="F96" s="58"/>
      <c r="H96" s="11"/>
    </row>
    <row r="97" spans="4:8" s="4" customFormat="1" ht="13.5">
      <c r="D97" s="58"/>
      <c r="E97" s="58"/>
      <c r="F97" s="58"/>
      <c r="H97" s="11"/>
    </row>
    <row r="98" spans="4:8" s="4" customFormat="1" ht="13.5">
      <c r="D98" s="58"/>
      <c r="E98" s="58"/>
      <c r="F98" s="58"/>
      <c r="H98" s="11"/>
    </row>
    <row r="99" spans="4:8" s="4" customFormat="1" ht="13.5">
      <c r="D99" s="58"/>
      <c r="E99" s="58"/>
      <c r="F99" s="58"/>
      <c r="H99" s="11"/>
    </row>
    <row r="100" spans="4:8" s="4" customFormat="1" ht="13.5">
      <c r="D100" s="58"/>
      <c r="E100" s="58"/>
      <c r="F100" s="58"/>
      <c r="H100" s="11"/>
    </row>
    <row r="101" spans="4:8" s="4" customFormat="1" ht="13.5">
      <c r="D101" s="58"/>
      <c r="E101" s="58"/>
      <c r="F101" s="58"/>
      <c r="H101" s="11"/>
    </row>
    <row r="102" spans="4:8" s="4" customFormat="1" ht="13.5">
      <c r="D102" s="58"/>
      <c r="E102" s="58"/>
      <c r="F102" s="58"/>
      <c r="H102" s="11"/>
    </row>
    <row r="103" spans="4:8" s="4" customFormat="1" ht="13.5">
      <c r="D103" s="58"/>
      <c r="E103" s="58"/>
      <c r="F103" s="58"/>
      <c r="H103" s="11"/>
    </row>
    <row r="104" spans="4:8" s="4" customFormat="1" ht="13.5">
      <c r="D104" s="58"/>
      <c r="E104" s="58"/>
      <c r="F104" s="58"/>
      <c r="H104" s="11"/>
    </row>
    <row r="105" spans="4:8" s="4" customFormat="1" ht="13.5">
      <c r="D105" s="58"/>
      <c r="E105" s="58"/>
      <c r="F105" s="58"/>
      <c r="H105" s="11"/>
    </row>
    <row r="106" spans="4:8" s="4" customFormat="1" ht="13.5">
      <c r="D106" s="58"/>
      <c r="E106" s="58"/>
      <c r="F106" s="58"/>
      <c r="H106" s="11"/>
    </row>
    <row r="107" spans="4:8" s="4" customFormat="1" ht="13.5">
      <c r="D107" s="58"/>
      <c r="E107" s="58"/>
      <c r="F107" s="58"/>
      <c r="H107" s="11"/>
    </row>
    <row r="108" spans="4:8" s="4" customFormat="1" ht="13.5">
      <c r="D108" s="58"/>
      <c r="E108" s="58"/>
      <c r="F108" s="58"/>
      <c r="H108" s="11"/>
    </row>
    <row r="109" spans="4:8" s="4" customFormat="1" ht="13.5">
      <c r="D109" s="58"/>
      <c r="E109" s="58"/>
      <c r="F109" s="58"/>
      <c r="H109" s="11"/>
    </row>
    <row r="110" spans="4:8" s="4" customFormat="1" ht="13.5">
      <c r="D110" s="58"/>
      <c r="E110" s="58"/>
      <c r="F110" s="58"/>
      <c r="H110" s="11"/>
    </row>
    <row r="111" spans="4:8" s="4" customFormat="1" ht="13.5">
      <c r="D111" s="58"/>
      <c r="E111" s="58"/>
      <c r="F111" s="58"/>
      <c r="H111" s="11"/>
    </row>
    <row r="112" spans="4:8" s="4" customFormat="1" ht="13.5">
      <c r="D112" s="58"/>
      <c r="E112" s="58"/>
      <c r="F112" s="58"/>
      <c r="H112" s="11"/>
    </row>
    <row r="113" spans="4:8" s="4" customFormat="1" ht="13.5">
      <c r="D113" s="58"/>
      <c r="E113" s="58"/>
      <c r="F113" s="58"/>
      <c r="H113" s="11"/>
    </row>
    <row r="114" spans="4:8" s="4" customFormat="1" ht="13.5">
      <c r="D114" s="58"/>
      <c r="E114" s="58"/>
      <c r="F114" s="58"/>
      <c r="H114" s="11"/>
    </row>
    <row r="115" spans="4:8" s="4" customFormat="1" ht="13.5">
      <c r="D115" s="58"/>
      <c r="E115" s="58"/>
      <c r="F115" s="58"/>
      <c r="H115" s="11"/>
    </row>
    <row r="116" spans="4:8" s="4" customFormat="1" ht="13.5">
      <c r="D116" s="58"/>
      <c r="E116" s="58"/>
      <c r="F116" s="58"/>
      <c r="H116" s="11"/>
    </row>
    <row r="117" spans="4:8" s="4" customFormat="1" ht="13.5">
      <c r="D117" s="58"/>
      <c r="E117" s="58"/>
      <c r="F117" s="58"/>
      <c r="H117" s="11"/>
    </row>
    <row r="118" spans="4:8" s="4" customFormat="1" ht="13.5">
      <c r="D118" s="58"/>
      <c r="E118" s="58"/>
      <c r="F118" s="58"/>
      <c r="H118" s="11"/>
    </row>
    <row r="119" spans="4:8" s="4" customFormat="1" ht="13.5">
      <c r="D119" s="58"/>
      <c r="E119" s="58"/>
      <c r="F119" s="58"/>
      <c r="H119" s="11"/>
    </row>
    <row r="120" spans="4:8" s="4" customFormat="1" ht="13.5">
      <c r="D120" s="58"/>
      <c r="E120" s="58"/>
      <c r="F120" s="58"/>
      <c r="H120" s="11"/>
    </row>
    <row r="121" spans="4:8" s="4" customFormat="1" ht="13.5">
      <c r="D121" s="58"/>
      <c r="E121" s="58"/>
      <c r="F121" s="58"/>
      <c r="H121" s="11"/>
    </row>
    <row r="122" spans="4:8" s="4" customFormat="1" ht="13.5">
      <c r="D122" s="58"/>
      <c r="E122" s="58"/>
      <c r="F122" s="58"/>
      <c r="H122" s="11"/>
    </row>
    <row r="123" spans="4:8" s="4" customFormat="1" ht="13.5">
      <c r="D123" s="58"/>
      <c r="E123" s="58"/>
      <c r="F123" s="58"/>
      <c r="H123" s="11"/>
    </row>
    <row r="124" spans="4:8" s="4" customFormat="1" ht="13.5">
      <c r="D124" s="58"/>
      <c r="E124" s="58"/>
      <c r="F124" s="58"/>
      <c r="H124" s="11"/>
    </row>
    <row r="125" spans="4:8" s="4" customFormat="1" ht="13.5">
      <c r="D125" s="58"/>
      <c r="E125" s="58"/>
      <c r="F125" s="58"/>
      <c r="H125" s="11"/>
    </row>
    <row r="126" spans="4:8" s="4" customFormat="1" ht="13.5">
      <c r="D126" s="58"/>
      <c r="E126" s="58"/>
      <c r="F126" s="58"/>
      <c r="H126" s="11"/>
    </row>
    <row r="127" spans="4:8" s="4" customFormat="1" ht="13.5">
      <c r="D127" s="58"/>
      <c r="E127" s="58"/>
      <c r="F127" s="58"/>
      <c r="H127" s="11"/>
    </row>
    <row r="128" spans="4:8" s="4" customFormat="1" ht="13.5">
      <c r="D128" s="58"/>
      <c r="E128" s="58"/>
      <c r="F128" s="58"/>
      <c r="H128" s="11"/>
    </row>
    <row r="129" spans="4:8" s="4" customFormat="1" ht="13.5">
      <c r="D129" s="58"/>
      <c r="E129" s="58"/>
      <c r="F129" s="58"/>
      <c r="H129" s="11"/>
    </row>
    <row r="130" spans="4:8" s="4" customFormat="1" ht="13.5">
      <c r="D130" s="58"/>
      <c r="E130" s="58"/>
      <c r="F130" s="58"/>
      <c r="H130" s="11"/>
    </row>
    <row r="131" spans="4:8" s="4" customFormat="1" ht="13.5">
      <c r="D131" s="58"/>
      <c r="E131" s="58"/>
      <c r="F131" s="58"/>
      <c r="H131" s="11"/>
    </row>
    <row r="132" spans="4:8" s="4" customFormat="1" ht="13.5">
      <c r="D132" s="58"/>
      <c r="E132" s="58"/>
      <c r="F132" s="58"/>
      <c r="H132" s="11"/>
    </row>
    <row r="133" spans="4:8" s="4" customFormat="1" ht="13.5">
      <c r="D133" s="58"/>
      <c r="E133" s="58"/>
      <c r="F133" s="58"/>
      <c r="H133" s="11"/>
    </row>
    <row r="134" spans="4:8" s="4" customFormat="1" ht="13.5">
      <c r="D134" s="58"/>
      <c r="E134" s="58"/>
      <c r="F134" s="58"/>
      <c r="H134" s="11"/>
    </row>
    <row r="135" spans="4:8" s="4" customFormat="1" ht="13.5">
      <c r="D135" s="58"/>
      <c r="E135" s="58"/>
      <c r="F135" s="58"/>
      <c r="H135" s="11"/>
    </row>
    <row r="136" spans="4:8" s="4" customFormat="1" ht="13.5">
      <c r="D136" s="58"/>
      <c r="E136" s="58"/>
      <c r="F136" s="58"/>
      <c r="H136" s="11"/>
    </row>
    <row r="137" spans="4:8" s="4" customFormat="1" ht="13.5">
      <c r="D137" s="58"/>
      <c r="E137" s="58"/>
      <c r="F137" s="58"/>
      <c r="H137" s="11"/>
    </row>
    <row r="138" spans="4:8" s="4" customFormat="1" ht="13.5">
      <c r="D138" s="58"/>
      <c r="E138" s="58"/>
      <c r="F138" s="58"/>
      <c r="H138" s="11"/>
    </row>
    <row r="139" spans="4:8" s="4" customFormat="1" ht="13.5">
      <c r="D139" s="58"/>
      <c r="E139" s="58"/>
      <c r="F139" s="58"/>
      <c r="H139" s="11"/>
    </row>
    <row r="140" spans="4:8" s="4" customFormat="1" ht="13.5">
      <c r="D140" s="58"/>
      <c r="E140" s="58"/>
      <c r="F140" s="58"/>
      <c r="H140" s="11"/>
    </row>
    <row r="141" spans="4:8" s="4" customFormat="1" ht="13.5">
      <c r="D141" s="58"/>
      <c r="E141" s="58"/>
      <c r="F141" s="58"/>
      <c r="H141" s="11"/>
    </row>
    <row r="142" spans="4:8" s="4" customFormat="1" ht="13.5">
      <c r="D142" s="58"/>
      <c r="E142" s="58"/>
      <c r="F142" s="58"/>
      <c r="H142" s="11"/>
    </row>
    <row r="143" spans="4:8" s="4" customFormat="1" ht="13.5">
      <c r="D143" s="58"/>
      <c r="E143" s="58"/>
      <c r="F143" s="58"/>
      <c r="H143" s="11"/>
    </row>
    <row r="144" spans="4:8" s="4" customFormat="1" ht="13.5">
      <c r="D144" s="58"/>
      <c r="E144" s="58"/>
      <c r="F144" s="58"/>
      <c r="H144" s="11"/>
    </row>
    <row r="145" spans="4:8" s="4" customFormat="1" ht="13.5">
      <c r="D145" s="58"/>
      <c r="E145" s="58"/>
      <c r="F145" s="58"/>
      <c r="H145" s="11"/>
    </row>
    <row r="146" spans="4:8" s="4" customFormat="1" ht="13.5">
      <c r="D146" s="58"/>
      <c r="E146" s="58"/>
      <c r="F146" s="58"/>
      <c r="H146" s="11"/>
    </row>
    <row r="147" spans="4:8" s="4" customFormat="1" ht="13.5">
      <c r="D147" s="58"/>
      <c r="E147" s="58"/>
      <c r="F147" s="58"/>
      <c r="H147" s="11"/>
    </row>
    <row r="148" spans="4:8" s="4" customFormat="1" ht="13.5">
      <c r="D148" s="58"/>
      <c r="E148" s="58"/>
      <c r="F148" s="58"/>
      <c r="H148" s="11"/>
    </row>
    <row r="149" spans="4:8" s="4" customFormat="1" ht="13.5">
      <c r="D149" s="58"/>
      <c r="E149" s="58"/>
      <c r="F149" s="58"/>
      <c r="H149" s="11"/>
    </row>
    <row r="150" spans="4:8" s="4" customFormat="1" ht="13.5">
      <c r="D150" s="58"/>
      <c r="E150" s="58"/>
      <c r="F150" s="58"/>
      <c r="H150" s="11"/>
    </row>
    <row r="151" spans="4:8" s="4" customFormat="1" ht="13.5">
      <c r="D151" s="58"/>
      <c r="E151" s="58"/>
      <c r="F151" s="58"/>
      <c r="H151" s="11"/>
    </row>
    <row r="152" spans="4:8" s="4" customFormat="1" ht="13.5">
      <c r="D152" s="58"/>
      <c r="E152" s="58"/>
      <c r="F152" s="58"/>
      <c r="H152" s="11"/>
    </row>
    <row r="153" spans="4:8" s="4" customFormat="1" ht="13.5">
      <c r="D153" s="58"/>
      <c r="E153" s="58"/>
      <c r="F153" s="58"/>
      <c r="H153" s="11"/>
    </row>
    <row r="154" spans="4:8" s="4" customFormat="1" ht="13.5">
      <c r="D154" s="58"/>
      <c r="E154" s="58"/>
      <c r="F154" s="58"/>
      <c r="H154" s="11"/>
    </row>
    <row r="155" spans="4:8" s="4" customFormat="1" ht="13.5">
      <c r="D155" s="58"/>
      <c r="E155" s="58"/>
      <c r="F155" s="58"/>
      <c r="H155" s="11"/>
    </row>
    <row r="156" spans="4:8" s="4" customFormat="1" ht="13.5">
      <c r="D156" s="58"/>
      <c r="E156" s="58"/>
      <c r="F156" s="58"/>
      <c r="H156" s="11"/>
    </row>
    <row r="157" spans="4:8" s="4" customFormat="1" ht="13.5">
      <c r="D157" s="58"/>
      <c r="E157" s="58"/>
      <c r="F157" s="58"/>
      <c r="H157" s="11"/>
    </row>
    <row r="158" spans="4:8" s="4" customFormat="1" ht="13.5">
      <c r="D158" s="58"/>
      <c r="E158" s="58"/>
      <c r="F158" s="58"/>
      <c r="H158" s="11"/>
    </row>
    <row r="159" spans="4:8" s="4" customFormat="1" ht="13.5">
      <c r="D159" s="58"/>
      <c r="E159" s="58"/>
      <c r="F159" s="58"/>
      <c r="H159" s="11"/>
    </row>
    <row r="160" spans="4:8" s="4" customFormat="1" ht="13.5">
      <c r="D160" s="58"/>
      <c r="E160" s="58"/>
      <c r="F160" s="58"/>
      <c r="H160" s="11"/>
    </row>
    <row r="161" spans="4:8" s="4" customFormat="1" ht="13.5">
      <c r="D161" s="58"/>
      <c r="E161" s="58"/>
      <c r="F161" s="58"/>
      <c r="H161" s="11"/>
    </row>
    <row r="162" spans="4:8" s="4" customFormat="1" ht="13.5">
      <c r="D162" s="58"/>
      <c r="E162" s="58"/>
      <c r="F162" s="58"/>
      <c r="H162" s="11"/>
    </row>
    <row r="163" spans="4:8" s="4" customFormat="1" ht="13.5">
      <c r="D163" s="58"/>
      <c r="E163" s="58"/>
      <c r="F163" s="58"/>
      <c r="H163" s="11"/>
    </row>
    <row r="164" spans="4:8" s="4" customFormat="1" ht="13.5">
      <c r="D164" s="58"/>
      <c r="E164" s="58"/>
      <c r="F164" s="58"/>
      <c r="H164" s="11"/>
    </row>
    <row r="165" spans="4:8" s="4" customFormat="1" ht="13.5">
      <c r="D165" s="58"/>
      <c r="E165" s="58"/>
      <c r="F165" s="58"/>
      <c r="H165" s="11"/>
    </row>
    <row r="166" spans="4:8" s="4" customFormat="1" ht="13.5">
      <c r="D166" s="58"/>
      <c r="E166" s="58"/>
      <c r="F166" s="58"/>
      <c r="H166" s="11"/>
    </row>
    <row r="167" spans="4:8" s="4" customFormat="1" ht="13.5">
      <c r="D167" s="58"/>
      <c r="E167" s="58"/>
      <c r="F167" s="58"/>
      <c r="H167" s="11"/>
    </row>
    <row r="168" spans="4:8" s="4" customFormat="1" ht="13.5">
      <c r="D168" s="58"/>
      <c r="E168" s="58"/>
      <c r="F168" s="58"/>
      <c r="H168" s="11"/>
    </row>
    <row r="169" spans="4:8" s="4" customFormat="1" ht="13.5">
      <c r="D169" s="58"/>
      <c r="E169" s="58"/>
      <c r="F169" s="58"/>
      <c r="H169" s="11"/>
    </row>
    <row r="170" spans="4:8" s="4" customFormat="1" ht="13.5">
      <c r="D170" s="58"/>
      <c r="E170" s="58"/>
      <c r="F170" s="58"/>
      <c r="H170" s="11"/>
    </row>
    <row r="171" spans="4:8" s="4" customFormat="1" ht="13.5">
      <c r="D171" s="58"/>
      <c r="E171" s="58"/>
      <c r="F171" s="58"/>
      <c r="H171" s="11"/>
    </row>
    <row r="172" spans="4:8" s="4" customFormat="1" ht="13.5">
      <c r="D172" s="58"/>
      <c r="E172" s="58"/>
      <c r="F172" s="58"/>
      <c r="H172" s="11"/>
    </row>
    <row r="173" spans="4:8" s="4" customFormat="1" ht="13.5">
      <c r="D173" s="58"/>
      <c r="E173" s="58"/>
      <c r="F173" s="58"/>
      <c r="H173" s="11"/>
    </row>
    <row r="174" spans="4:8" s="4" customFormat="1" ht="13.5">
      <c r="D174" s="58"/>
      <c r="E174" s="58"/>
      <c r="F174" s="58"/>
      <c r="H174" s="11"/>
    </row>
    <row r="175" spans="4:8" s="4" customFormat="1" ht="13.5">
      <c r="D175" s="58"/>
      <c r="E175" s="58"/>
      <c r="F175" s="58"/>
      <c r="H175" s="11"/>
    </row>
    <row r="176" spans="4:8" s="4" customFormat="1" ht="13.5">
      <c r="D176" s="58"/>
      <c r="E176" s="58"/>
      <c r="F176" s="58"/>
      <c r="H176" s="11"/>
    </row>
    <row r="177" spans="4:8" s="4" customFormat="1" ht="13.5">
      <c r="D177" s="58"/>
      <c r="E177" s="58"/>
      <c r="F177" s="58"/>
      <c r="H177" s="11"/>
    </row>
    <row r="178" spans="4:8" s="4" customFormat="1" ht="13.5">
      <c r="D178" s="58"/>
      <c r="E178" s="58"/>
      <c r="F178" s="58"/>
      <c r="H178" s="11"/>
    </row>
    <row r="179" spans="4:8" s="4" customFormat="1" ht="13.5">
      <c r="D179" s="58"/>
      <c r="E179" s="58"/>
      <c r="F179" s="58"/>
      <c r="H179" s="11"/>
    </row>
    <row r="180" spans="4:8" s="4" customFormat="1" ht="13.5">
      <c r="D180" s="58"/>
      <c r="E180" s="58"/>
      <c r="F180" s="58"/>
      <c r="H180" s="11"/>
    </row>
    <row r="181" spans="4:8" s="4" customFormat="1" ht="13.5">
      <c r="D181" s="58"/>
      <c r="E181" s="58"/>
      <c r="F181" s="58"/>
      <c r="H181" s="11"/>
    </row>
    <row r="182" spans="4:8" s="4" customFormat="1" ht="13.5">
      <c r="D182" s="58"/>
      <c r="E182" s="58"/>
      <c r="F182" s="58"/>
      <c r="H182" s="11"/>
    </row>
    <row r="183" spans="4:8" s="4" customFormat="1" ht="13.5">
      <c r="D183" s="58"/>
      <c r="E183" s="58"/>
      <c r="F183" s="58"/>
      <c r="H183" s="11"/>
    </row>
    <row r="184" spans="4:8" s="4" customFormat="1" ht="13.5">
      <c r="D184" s="58"/>
      <c r="E184" s="58"/>
      <c r="F184" s="58"/>
      <c r="H184" s="11"/>
    </row>
    <row r="185" spans="4:8" s="4" customFormat="1" ht="13.5">
      <c r="D185" s="58"/>
      <c r="E185" s="58"/>
      <c r="F185" s="58"/>
      <c r="H185" s="11"/>
    </row>
    <row r="186" spans="4:8" s="4" customFormat="1" ht="13.5">
      <c r="D186" s="58"/>
      <c r="E186" s="58"/>
      <c r="F186" s="58"/>
      <c r="H186" s="11"/>
    </row>
    <row r="187" spans="4:8" s="4" customFormat="1" ht="13.5">
      <c r="D187" s="58"/>
      <c r="E187" s="58"/>
      <c r="F187" s="58"/>
      <c r="H187" s="11"/>
    </row>
    <row r="188" spans="4:8" s="4" customFormat="1" ht="13.5">
      <c r="D188" s="58"/>
      <c r="E188" s="58"/>
      <c r="F188" s="58"/>
      <c r="H188" s="11"/>
    </row>
    <row r="189" spans="4:8" s="4" customFormat="1" ht="13.5">
      <c r="D189" s="58"/>
      <c r="E189" s="58"/>
      <c r="F189" s="58"/>
      <c r="H189" s="11"/>
    </row>
    <row r="190" spans="4:8" s="4" customFormat="1" ht="13.5">
      <c r="D190" s="58"/>
      <c r="E190" s="58"/>
      <c r="F190" s="58"/>
      <c r="H190" s="11"/>
    </row>
    <row r="191" spans="4:8" s="4" customFormat="1" ht="13.5">
      <c r="D191" s="58"/>
      <c r="E191" s="58"/>
      <c r="F191" s="58"/>
      <c r="H191" s="11"/>
    </row>
    <row r="192" spans="4:8" s="4" customFormat="1" ht="13.5">
      <c r="D192" s="58"/>
      <c r="E192" s="58"/>
      <c r="F192" s="58"/>
      <c r="H192" s="11"/>
    </row>
    <row r="193" spans="4:8" s="4" customFormat="1" ht="13.5">
      <c r="D193" s="58"/>
      <c r="E193" s="58"/>
      <c r="F193" s="58"/>
      <c r="H193" s="11"/>
    </row>
    <row r="194" spans="4:8" s="4" customFormat="1" ht="13.5">
      <c r="D194" s="58"/>
      <c r="E194" s="58"/>
      <c r="F194" s="58"/>
      <c r="H194" s="11"/>
    </row>
    <row r="195" spans="4:8" s="4" customFormat="1" ht="13.5">
      <c r="D195" s="58"/>
      <c r="E195" s="58"/>
      <c r="F195" s="58"/>
      <c r="H195" s="11"/>
    </row>
    <row r="196" spans="4:8" s="4" customFormat="1" ht="13.5">
      <c r="D196" s="58"/>
      <c r="E196" s="58"/>
      <c r="F196" s="58"/>
      <c r="H196" s="11"/>
    </row>
    <row r="197" spans="4:8" s="4" customFormat="1" ht="13.5">
      <c r="D197" s="58"/>
      <c r="E197" s="58"/>
      <c r="F197" s="58"/>
      <c r="H197" s="11"/>
    </row>
    <row r="198" spans="4:8" s="4" customFormat="1" ht="13.5">
      <c r="D198" s="58"/>
      <c r="E198" s="58"/>
      <c r="F198" s="58"/>
      <c r="H198" s="11"/>
    </row>
    <row r="199" spans="4:8" s="4" customFormat="1" ht="13.5">
      <c r="D199" s="58"/>
      <c r="E199" s="58"/>
      <c r="F199" s="58"/>
      <c r="H199" s="11"/>
    </row>
    <row r="200" spans="4:8" s="4" customFormat="1" ht="13.5">
      <c r="D200" s="58"/>
      <c r="E200" s="58"/>
      <c r="F200" s="58"/>
      <c r="H200" s="11"/>
    </row>
    <row r="201" spans="4:8" s="4" customFormat="1" ht="13.5">
      <c r="D201" s="58"/>
      <c r="E201" s="58"/>
      <c r="F201" s="58"/>
      <c r="H201" s="11"/>
    </row>
    <row r="202" spans="4:8" s="4" customFormat="1" ht="13.5">
      <c r="D202" s="58"/>
      <c r="E202" s="58"/>
      <c r="F202" s="58"/>
      <c r="H202" s="11"/>
    </row>
    <row r="203" spans="4:8" s="4" customFormat="1" ht="13.5">
      <c r="D203" s="58"/>
      <c r="E203" s="58"/>
      <c r="F203" s="58"/>
      <c r="H203" s="11"/>
    </row>
    <row r="204" spans="4:8" s="4" customFormat="1" ht="13.5">
      <c r="D204" s="58"/>
      <c r="E204" s="58"/>
      <c r="F204" s="58"/>
      <c r="H204" s="11"/>
    </row>
    <row r="205" spans="4:8" s="4" customFormat="1" ht="13.5">
      <c r="D205" s="58"/>
      <c r="E205" s="58"/>
      <c r="F205" s="58"/>
      <c r="H205" s="11"/>
    </row>
    <row r="206" spans="4:8" s="4" customFormat="1" ht="13.5">
      <c r="D206" s="58"/>
      <c r="E206" s="58"/>
      <c r="F206" s="58"/>
      <c r="H206" s="11"/>
    </row>
    <row r="207" spans="4:8" s="4" customFormat="1" ht="13.5">
      <c r="D207" s="58"/>
      <c r="E207" s="58"/>
      <c r="F207" s="58"/>
      <c r="H207" s="11"/>
    </row>
    <row r="208" spans="4:8" s="4" customFormat="1" ht="13.5">
      <c r="D208" s="58"/>
      <c r="E208" s="58"/>
      <c r="F208" s="58"/>
      <c r="H208" s="11"/>
    </row>
    <row r="209" spans="4:8" s="4" customFormat="1" ht="13.5">
      <c r="D209" s="58"/>
      <c r="E209" s="58"/>
      <c r="F209" s="58"/>
      <c r="H209" s="11"/>
    </row>
    <row r="210" spans="4:8" s="4" customFormat="1" ht="13.5">
      <c r="D210" s="58"/>
      <c r="E210" s="58"/>
      <c r="F210" s="58"/>
      <c r="H210" s="11"/>
    </row>
    <row r="211" spans="4:8" s="4" customFormat="1" ht="13.5">
      <c r="D211" s="58"/>
      <c r="E211" s="58"/>
      <c r="F211" s="58"/>
      <c r="H211" s="11"/>
    </row>
    <row r="212" spans="4:8" s="4" customFormat="1" ht="13.5">
      <c r="D212" s="58"/>
      <c r="E212" s="58"/>
      <c r="F212" s="58"/>
      <c r="H212" s="11"/>
    </row>
    <row r="213" spans="4:8" s="4" customFormat="1" ht="13.5">
      <c r="D213" s="58"/>
      <c r="E213" s="58"/>
      <c r="F213" s="58"/>
      <c r="H213" s="11"/>
    </row>
    <row r="214" spans="4:8" s="4" customFormat="1" ht="13.5">
      <c r="D214" s="58"/>
      <c r="E214" s="58"/>
      <c r="F214" s="58"/>
      <c r="H214" s="11"/>
    </row>
    <row r="215" spans="4:8" s="4" customFormat="1" ht="13.5">
      <c r="D215" s="58"/>
      <c r="E215" s="58"/>
      <c r="F215" s="58"/>
      <c r="H215" s="11"/>
    </row>
    <row r="216" spans="4:8" s="4" customFormat="1" ht="13.5">
      <c r="D216" s="58"/>
      <c r="E216" s="58"/>
      <c r="F216" s="58"/>
      <c r="H216" s="11"/>
    </row>
    <row r="217" spans="4:8" s="4" customFormat="1" ht="13.5">
      <c r="D217" s="58"/>
      <c r="E217" s="58"/>
      <c r="F217" s="58"/>
      <c r="H217" s="11"/>
    </row>
    <row r="218" spans="4:8" s="4" customFormat="1" ht="13.5">
      <c r="D218" s="58"/>
      <c r="E218" s="58"/>
      <c r="F218" s="58"/>
      <c r="H218" s="11"/>
    </row>
    <row r="219" spans="4:8" s="4" customFormat="1" ht="13.5">
      <c r="D219" s="58"/>
      <c r="E219" s="58"/>
      <c r="F219" s="58"/>
      <c r="H219" s="11"/>
    </row>
    <row r="220" spans="4:8" s="4" customFormat="1" ht="13.5">
      <c r="D220" s="58"/>
      <c r="E220" s="58"/>
      <c r="F220" s="58"/>
      <c r="H220" s="11"/>
    </row>
    <row r="221" spans="4:8" s="4" customFormat="1" ht="13.5">
      <c r="D221" s="58"/>
      <c r="E221" s="58"/>
      <c r="F221" s="58"/>
      <c r="H221" s="11"/>
    </row>
    <row r="222" spans="4:8" s="4" customFormat="1" ht="13.5">
      <c r="D222" s="58"/>
      <c r="E222" s="58"/>
      <c r="F222" s="58"/>
      <c r="H222" s="11"/>
    </row>
    <row r="223" spans="4:8" s="4" customFormat="1" ht="13.5">
      <c r="D223" s="58"/>
      <c r="E223" s="58"/>
      <c r="F223" s="58"/>
      <c r="H223" s="11"/>
    </row>
    <row r="224" spans="4:8" s="4" customFormat="1" ht="13.5">
      <c r="D224" s="58"/>
      <c r="E224" s="58"/>
      <c r="F224" s="58"/>
      <c r="H224" s="11"/>
    </row>
  </sheetData>
  <sheetProtection/>
  <mergeCells count="3">
    <mergeCell ref="A1:H1"/>
    <mergeCell ref="A3:H3"/>
    <mergeCell ref="A5:C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3"/>
  <sheetViews>
    <sheetView showGridLines="0" zoomScaleSheetLayoutView="100" zoomScalePageLayoutView="0" workbookViewId="0" topLeftCell="A1">
      <selection activeCell="F15" sqref="F15"/>
    </sheetView>
  </sheetViews>
  <sheetFormatPr defaultColWidth="9.00390625" defaultRowHeight="13.5"/>
  <cols>
    <col min="1" max="1" width="0.5" style="11" customWidth="1"/>
    <col min="2" max="2" width="18.625" style="11" customWidth="1"/>
    <col min="3" max="3" width="0.5" style="11" customWidth="1"/>
    <col min="4" max="6" width="15.375" style="58" customWidth="1"/>
    <col min="7" max="7" width="15.375" style="4" customWidth="1"/>
    <col min="8" max="8" width="15.375" style="11" customWidth="1"/>
    <col min="9" max="16384" width="9.00390625" style="11" customWidth="1"/>
  </cols>
  <sheetData>
    <row r="1" spans="1:9" s="4" customFormat="1" ht="18" customHeight="1">
      <c r="A1" s="106" t="s">
        <v>137</v>
      </c>
      <c r="B1" s="106"/>
      <c r="C1" s="106"/>
      <c r="D1" s="106"/>
      <c r="E1" s="106"/>
      <c r="F1" s="106"/>
      <c r="G1" s="106"/>
      <c r="H1" s="106"/>
      <c r="I1" s="16"/>
    </row>
    <row r="2" spans="1:9" s="4" customFormat="1" ht="9" customHeight="1" thickBot="1">
      <c r="A2" s="18"/>
      <c r="B2" s="18"/>
      <c r="C2" s="18"/>
      <c r="D2" s="56"/>
      <c r="E2" s="56"/>
      <c r="F2" s="3"/>
      <c r="G2" s="39"/>
      <c r="H2" s="39"/>
      <c r="I2" s="16"/>
    </row>
    <row r="3" spans="1:9" s="4" customFormat="1" ht="34.5" customHeight="1">
      <c r="A3" s="107" t="s">
        <v>105</v>
      </c>
      <c r="B3" s="107"/>
      <c r="C3" s="108"/>
      <c r="D3" s="57" t="s">
        <v>150</v>
      </c>
      <c r="E3" s="57" t="s">
        <v>151</v>
      </c>
      <c r="F3" s="57" t="s">
        <v>153</v>
      </c>
      <c r="G3" s="57" t="s">
        <v>169</v>
      </c>
      <c r="H3" s="57" t="s">
        <v>177</v>
      </c>
      <c r="I3" s="16"/>
    </row>
    <row r="4" spans="1:9" s="4" customFormat="1" ht="6" customHeight="1">
      <c r="A4" s="19"/>
      <c r="B4" s="19"/>
      <c r="C4" s="20"/>
      <c r="D4" s="58"/>
      <c r="E4" s="58"/>
      <c r="F4" s="58"/>
      <c r="G4" s="58"/>
      <c r="H4" s="55"/>
      <c r="I4" s="16"/>
    </row>
    <row r="5" spans="1:9" s="4" customFormat="1" ht="18.75" customHeight="1">
      <c r="A5" s="16"/>
      <c r="B5" s="22" t="s">
        <v>3</v>
      </c>
      <c r="C5" s="7"/>
      <c r="D5" s="23">
        <f>SUM(D6:D8)</f>
        <v>281</v>
      </c>
      <c r="E5" s="23">
        <f>SUM(E6:E8)</f>
        <v>211</v>
      </c>
      <c r="F5" s="53">
        <f>SUM(F6:F8)</f>
        <v>225</v>
      </c>
      <c r="G5" s="53">
        <f>SUM(G6:G8)</f>
        <v>176</v>
      </c>
      <c r="H5" s="54">
        <f>SUM(H6:H8)</f>
        <v>229</v>
      </c>
      <c r="I5" s="16"/>
    </row>
    <row r="6" spans="1:9" s="4" customFormat="1" ht="18.75" customHeight="1">
      <c r="A6" s="16"/>
      <c r="B6" s="22" t="s">
        <v>138</v>
      </c>
      <c r="C6" s="7"/>
      <c r="D6" s="23">
        <v>110</v>
      </c>
      <c r="E6" s="23">
        <v>95</v>
      </c>
      <c r="F6" s="53">
        <v>122</v>
      </c>
      <c r="G6" s="53">
        <v>101</v>
      </c>
      <c r="H6" s="54">
        <v>145</v>
      </c>
      <c r="I6" s="16"/>
    </row>
    <row r="7" spans="1:9" s="4" customFormat="1" ht="18.75" customHeight="1">
      <c r="A7" s="16"/>
      <c r="B7" s="22" t="s">
        <v>178</v>
      </c>
      <c r="C7" s="7"/>
      <c r="D7" s="23">
        <v>165</v>
      </c>
      <c r="E7" s="23">
        <v>113</v>
      </c>
      <c r="F7" s="53">
        <v>102</v>
      </c>
      <c r="G7" s="53">
        <v>73</v>
      </c>
      <c r="H7" s="54">
        <v>79</v>
      </c>
      <c r="I7" s="16"/>
    </row>
    <row r="8" spans="1:9" s="4" customFormat="1" ht="18.75" customHeight="1">
      <c r="A8" s="16"/>
      <c r="B8" s="22" t="s">
        <v>179</v>
      </c>
      <c r="C8" s="7"/>
      <c r="D8" s="23">
        <v>6</v>
      </c>
      <c r="E8" s="23">
        <v>3</v>
      </c>
      <c r="F8" s="53">
        <v>1</v>
      </c>
      <c r="G8" s="53">
        <v>2</v>
      </c>
      <c r="H8" s="54">
        <v>5</v>
      </c>
      <c r="I8" s="16"/>
    </row>
    <row r="9" spans="1:9" s="4" customFormat="1" ht="6" customHeight="1" thickBot="1">
      <c r="A9" s="3"/>
      <c r="B9" s="3"/>
      <c r="C9" s="10"/>
      <c r="D9" s="56"/>
      <c r="E9" s="56"/>
      <c r="F9" s="56"/>
      <c r="G9" s="65"/>
      <c r="H9" s="65"/>
      <c r="I9" s="16"/>
    </row>
    <row r="10" spans="1:9" s="4" customFormat="1" ht="18" customHeight="1">
      <c r="A10" s="4" t="s">
        <v>107</v>
      </c>
      <c r="D10" s="58"/>
      <c r="E10" s="58"/>
      <c r="G10" s="11"/>
      <c r="H10" s="11"/>
      <c r="I10" s="16"/>
    </row>
    <row r="11" spans="4:8" s="4" customFormat="1" ht="13.5">
      <c r="D11" s="58"/>
      <c r="E11" s="58"/>
      <c r="F11" s="58"/>
      <c r="H11" s="11"/>
    </row>
    <row r="12" spans="4:8" s="4" customFormat="1" ht="13.5">
      <c r="D12" s="58"/>
      <c r="E12" s="58"/>
      <c r="F12" s="58"/>
      <c r="H12" s="11"/>
    </row>
    <row r="13" spans="4:8" s="4" customFormat="1" ht="13.5">
      <c r="D13" s="58"/>
      <c r="E13" s="58"/>
      <c r="F13" s="58"/>
      <c r="H13" s="11"/>
    </row>
    <row r="14" spans="4:8" s="4" customFormat="1" ht="13.5">
      <c r="D14" s="58"/>
      <c r="E14" s="58"/>
      <c r="F14" s="58"/>
      <c r="H14" s="11"/>
    </row>
    <row r="15" spans="4:8" s="4" customFormat="1" ht="13.5">
      <c r="D15" s="58"/>
      <c r="E15" s="58"/>
      <c r="F15" s="58"/>
      <c r="H15" s="11"/>
    </row>
    <row r="16" spans="4:8" s="4" customFormat="1" ht="13.5">
      <c r="D16" s="58"/>
      <c r="E16" s="58"/>
      <c r="F16" s="58"/>
      <c r="H16" s="11"/>
    </row>
    <row r="17" spans="4:8" s="4" customFormat="1" ht="13.5">
      <c r="D17" s="58"/>
      <c r="E17" s="58"/>
      <c r="F17" s="58"/>
      <c r="H17" s="11"/>
    </row>
    <row r="18" spans="4:8" s="4" customFormat="1" ht="13.5">
      <c r="D18" s="58"/>
      <c r="E18" s="58"/>
      <c r="F18" s="58"/>
      <c r="H18" s="11"/>
    </row>
    <row r="19" spans="4:8" s="4" customFormat="1" ht="13.5">
      <c r="D19" s="58"/>
      <c r="E19" s="58"/>
      <c r="F19" s="58"/>
      <c r="H19" s="11"/>
    </row>
    <row r="20" spans="4:8" s="4" customFormat="1" ht="13.5">
      <c r="D20" s="58"/>
      <c r="E20" s="58"/>
      <c r="F20" s="58"/>
      <c r="H20" s="11"/>
    </row>
    <row r="21" spans="4:8" s="4" customFormat="1" ht="13.5">
      <c r="D21" s="58"/>
      <c r="E21" s="58"/>
      <c r="F21" s="58"/>
      <c r="H21" s="11"/>
    </row>
    <row r="22" spans="4:8" s="4" customFormat="1" ht="13.5">
      <c r="D22" s="58"/>
      <c r="E22" s="58"/>
      <c r="F22" s="58"/>
      <c r="H22" s="11"/>
    </row>
    <row r="23" spans="4:8" s="4" customFormat="1" ht="13.5">
      <c r="D23" s="58"/>
      <c r="E23" s="58"/>
      <c r="F23" s="58"/>
      <c r="H23" s="11"/>
    </row>
    <row r="24" spans="4:8" s="4" customFormat="1" ht="13.5">
      <c r="D24" s="58"/>
      <c r="E24" s="58"/>
      <c r="F24" s="58"/>
      <c r="H24" s="11"/>
    </row>
    <row r="25" spans="4:8" s="4" customFormat="1" ht="13.5">
      <c r="D25" s="58"/>
      <c r="E25" s="58"/>
      <c r="F25" s="58"/>
      <c r="H25" s="11"/>
    </row>
    <row r="26" spans="4:8" s="4" customFormat="1" ht="13.5">
      <c r="D26" s="58"/>
      <c r="E26" s="58"/>
      <c r="F26" s="58"/>
      <c r="H26" s="11"/>
    </row>
    <row r="27" spans="4:8" s="4" customFormat="1" ht="13.5">
      <c r="D27" s="58"/>
      <c r="E27" s="58"/>
      <c r="F27" s="58"/>
      <c r="H27" s="11"/>
    </row>
    <row r="28" spans="4:8" s="4" customFormat="1" ht="13.5">
      <c r="D28" s="58"/>
      <c r="E28" s="58"/>
      <c r="F28" s="58"/>
      <c r="H28" s="11"/>
    </row>
    <row r="29" spans="4:8" s="4" customFormat="1" ht="13.5">
      <c r="D29" s="58"/>
      <c r="E29" s="58"/>
      <c r="F29" s="58"/>
      <c r="H29" s="11"/>
    </row>
    <row r="30" spans="4:8" s="4" customFormat="1" ht="13.5">
      <c r="D30" s="58"/>
      <c r="E30" s="58"/>
      <c r="F30" s="58"/>
      <c r="H30" s="11"/>
    </row>
    <row r="31" spans="4:8" s="4" customFormat="1" ht="13.5">
      <c r="D31" s="58"/>
      <c r="E31" s="58"/>
      <c r="F31" s="58"/>
      <c r="H31" s="11"/>
    </row>
    <row r="32" spans="4:8" s="4" customFormat="1" ht="13.5">
      <c r="D32" s="58"/>
      <c r="E32" s="58"/>
      <c r="F32" s="58"/>
      <c r="H32" s="11"/>
    </row>
    <row r="33" spans="4:8" s="4" customFormat="1" ht="13.5">
      <c r="D33" s="58"/>
      <c r="E33" s="58"/>
      <c r="F33" s="58"/>
      <c r="H33" s="11"/>
    </row>
    <row r="34" spans="4:8" s="4" customFormat="1" ht="13.5">
      <c r="D34" s="58"/>
      <c r="E34" s="58"/>
      <c r="F34" s="58"/>
      <c r="H34" s="11"/>
    </row>
    <row r="35" spans="4:8" s="4" customFormat="1" ht="13.5">
      <c r="D35" s="58"/>
      <c r="E35" s="58"/>
      <c r="F35" s="58"/>
      <c r="H35" s="11"/>
    </row>
    <row r="36" spans="4:8" s="4" customFormat="1" ht="13.5">
      <c r="D36" s="58"/>
      <c r="E36" s="58"/>
      <c r="F36" s="58"/>
      <c r="H36" s="11"/>
    </row>
    <row r="37" spans="4:8" s="4" customFormat="1" ht="13.5">
      <c r="D37" s="58"/>
      <c r="E37" s="58"/>
      <c r="F37" s="58"/>
      <c r="H37" s="11"/>
    </row>
    <row r="38" spans="4:8" s="4" customFormat="1" ht="13.5">
      <c r="D38" s="58"/>
      <c r="E38" s="58"/>
      <c r="F38" s="58"/>
      <c r="H38" s="11"/>
    </row>
    <row r="39" spans="4:8" s="4" customFormat="1" ht="13.5">
      <c r="D39" s="58"/>
      <c r="E39" s="58"/>
      <c r="F39" s="58"/>
      <c r="H39" s="11"/>
    </row>
    <row r="40" spans="4:8" s="4" customFormat="1" ht="13.5">
      <c r="D40" s="58"/>
      <c r="E40" s="58"/>
      <c r="F40" s="58"/>
      <c r="H40" s="11"/>
    </row>
    <row r="41" spans="4:8" s="4" customFormat="1" ht="13.5">
      <c r="D41" s="58"/>
      <c r="E41" s="58"/>
      <c r="F41" s="58"/>
      <c r="H41" s="11"/>
    </row>
    <row r="42" spans="4:8" s="4" customFormat="1" ht="13.5">
      <c r="D42" s="58"/>
      <c r="E42" s="58"/>
      <c r="F42" s="58"/>
      <c r="H42" s="11"/>
    </row>
    <row r="43" spans="4:8" s="4" customFormat="1" ht="13.5">
      <c r="D43" s="58"/>
      <c r="E43" s="58"/>
      <c r="F43" s="58"/>
      <c r="H43" s="11"/>
    </row>
    <row r="44" spans="4:8" s="4" customFormat="1" ht="13.5">
      <c r="D44" s="58"/>
      <c r="E44" s="58"/>
      <c r="F44" s="58"/>
      <c r="H44" s="11"/>
    </row>
    <row r="45" spans="4:8" s="4" customFormat="1" ht="13.5">
      <c r="D45" s="58"/>
      <c r="E45" s="58"/>
      <c r="F45" s="58"/>
      <c r="H45" s="11"/>
    </row>
    <row r="46" spans="4:8" s="4" customFormat="1" ht="13.5">
      <c r="D46" s="58"/>
      <c r="E46" s="58"/>
      <c r="F46" s="58"/>
      <c r="H46" s="11"/>
    </row>
    <row r="47" spans="4:8" s="4" customFormat="1" ht="13.5">
      <c r="D47" s="58"/>
      <c r="E47" s="58"/>
      <c r="F47" s="58"/>
      <c r="H47" s="11"/>
    </row>
    <row r="48" spans="4:8" s="4" customFormat="1" ht="13.5">
      <c r="D48" s="58"/>
      <c r="E48" s="58"/>
      <c r="F48" s="58"/>
      <c r="H48" s="11"/>
    </row>
    <row r="49" spans="4:8" s="4" customFormat="1" ht="13.5">
      <c r="D49" s="58"/>
      <c r="E49" s="58"/>
      <c r="F49" s="58"/>
      <c r="H49" s="11"/>
    </row>
    <row r="50" spans="4:8" s="4" customFormat="1" ht="13.5">
      <c r="D50" s="58"/>
      <c r="E50" s="58"/>
      <c r="F50" s="58"/>
      <c r="H50" s="11"/>
    </row>
    <row r="51" spans="4:8" s="4" customFormat="1" ht="13.5">
      <c r="D51" s="58"/>
      <c r="E51" s="58"/>
      <c r="F51" s="58"/>
      <c r="H51" s="11"/>
    </row>
    <row r="52" spans="4:8" s="4" customFormat="1" ht="13.5">
      <c r="D52" s="58"/>
      <c r="E52" s="58"/>
      <c r="F52" s="58"/>
      <c r="H52" s="11"/>
    </row>
    <row r="53" spans="4:8" s="4" customFormat="1" ht="13.5">
      <c r="D53" s="58"/>
      <c r="E53" s="58"/>
      <c r="F53" s="58"/>
      <c r="H53" s="11"/>
    </row>
    <row r="54" spans="4:8" s="4" customFormat="1" ht="13.5">
      <c r="D54" s="58"/>
      <c r="E54" s="58"/>
      <c r="F54" s="58"/>
      <c r="H54" s="11"/>
    </row>
    <row r="55" spans="4:8" s="4" customFormat="1" ht="13.5">
      <c r="D55" s="58"/>
      <c r="E55" s="58"/>
      <c r="F55" s="58"/>
      <c r="H55" s="11"/>
    </row>
    <row r="56" spans="4:8" s="4" customFormat="1" ht="13.5">
      <c r="D56" s="58"/>
      <c r="E56" s="58"/>
      <c r="F56" s="58"/>
      <c r="H56" s="11"/>
    </row>
    <row r="57" spans="4:8" s="4" customFormat="1" ht="13.5">
      <c r="D57" s="58"/>
      <c r="E57" s="58"/>
      <c r="F57" s="58"/>
      <c r="H57" s="11"/>
    </row>
    <row r="58" spans="4:8" s="4" customFormat="1" ht="13.5">
      <c r="D58" s="58"/>
      <c r="E58" s="58"/>
      <c r="F58" s="58"/>
      <c r="H58" s="11"/>
    </row>
    <row r="59" spans="4:8" s="4" customFormat="1" ht="13.5">
      <c r="D59" s="58"/>
      <c r="E59" s="58"/>
      <c r="F59" s="58"/>
      <c r="H59" s="11"/>
    </row>
    <row r="60" spans="4:8" s="4" customFormat="1" ht="13.5">
      <c r="D60" s="58"/>
      <c r="E60" s="58"/>
      <c r="F60" s="58"/>
      <c r="H60" s="11"/>
    </row>
    <row r="61" spans="4:8" s="4" customFormat="1" ht="13.5">
      <c r="D61" s="58"/>
      <c r="E61" s="58"/>
      <c r="F61" s="58"/>
      <c r="H61" s="11"/>
    </row>
    <row r="62" spans="4:8" s="4" customFormat="1" ht="13.5">
      <c r="D62" s="58"/>
      <c r="E62" s="58"/>
      <c r="F62" s="58"/>
      <c r="H62" s="11"/>
    </row>
    <row r="63" spans="4:8" s="4" customFormat="1" ht="13.5">
      <c r="D63" s="58"/>
      <c r="E63" s="58"/>
      <c r="F63" s="58"/>
      <c r="H63" s="11"/>
    </row>
    <row r="64" spans="4:8" s="4" customFormat="1" ht="13.5">
      <c r="D64" s="58"/>
      <c r="E64" s="58"/>
      <c r="F64" s="58"/>
      <c r="H64" s="11"/>
    </row>
    <row r="65" spans="4:8" s="4" customFormat="1" ht="13.5">
      <c r="D65" s="58"/>
      <c r="E65" s="58"/>
      <c r="F65" s="58"/>
      <c r="H65" s="11"/>
    </row>
    <row r="66" spans="4:8" s="4" customFormat="1" ht="13.5">
      <c r="D66" s="58"/>
      <c r="E66" s="58"/>
      <c r="F66" s="58"/>
      <c r="H66" s="11"/>
    </row>
    <row r="67" spans="4:8" s="4" customFormat="1" ht="13.5">
      <c r="D67" s="58"/>
      <c r="E67" s="58"/>
      <c r="F67" s="58"/>
      <c r="H67" s="11"/>
    </row>
    <row r="68" spans="4:8" s="4" customFormat="1" ht="13.5">
      <c r="D68" s="58"/>
      <c r="E68" s="58"/>
      <c r="F68" s="58"/>
      <c r="H68" s="11"/>
    </row>
    <row r="69" spans="4:8" s="4" customFormat="1" ht="13.5">
      <c r="D69" s="58"/>
      <c r="E69" s="58"/>
      <c r="F69" s="58"/>
      <c r="H69" s="11"/>
    </row>
    <row r="70" spans="4:8" s="4" customFormat="1" ht="13.5">
      <c r="D70" s="58"/>
      <c r="E70" s="58"/>
      <c r="F70" s="58"/>
      <c r="H70" s="11"/>
    </row>
    <row r="71" spans="4:8" s="4" customFormat="1" ht="13.5">
      <c r="D71" s="58"/>
      <c r="E71" s="58"/>
      <c r="F71" s="58"/>
      <c r="H71" s="11"/>
    </row>
    <row r="72" spans="4:8" s="4" customFormat="1" ht="13.5">
      <c r="D72" s="58"/>
      <c r="E72" s="58"/>
      <c r="F72" s="58"/>
      <c r="H72" s="11"/>
    </row>
    <row r="73" spans="4:8" s="4" customFormat="1" ht="13.5">
      <c r="D73" s="58"/>
      <c r="E73" s="58"/>
      <c r="F73" s="58"/>
      <c r="H73" s="11"/>
    </row>
    <row r="74" spans="4:8" s="4" customFormat="1" ht="13.5">
      <c r="D74" s="58"/>
      <c r="E74" s="58"/>
      <c r="F74" s="58"/>
      <c r="H74" s="11"/>
    </row>
    <row r="75" spans="4:8" s="4" customFormat="1" ht="13.5">
      <c r="D75" s="58"/>
      <c r="E75" s="58"/>
      <c r="F75" s="58"/>
      <c r="H75" s="11"/>
    </row>
    <row r="76" spans="4:8" s="4" customFormat="1" ht="13.5">
      <c r="D76" s="58"/>
      <c r="E76" s="58"/>
      <c r="F76" s="58"/>
      <c r="H76" s="11"/>
    </row>
    <row r="77" spans="4:8" s="4" customFormat="1" ht="13.5">
      <c r="D77" s="58"/>
      <c r="E77" s="58"/>
      <c r="F77" s="58"/>
      <c r="H77" s="11"/>
    </row>
    <row r="78" spans="4:8" s="4" customFormat="1" ht="13.5">
      <c r="D78" s="58"/>
      <c r="E78" s="58"/>
      <c r="F78" s="58"/>
      <c r="H78" s="11"/>
    </row>
    <row r="79" spans="4:8" s="4" customFormat="1" ht="13.5">
      <c r="D79" s="58"/>
      <c r="E79" s="58"/>
      <c r="F79" s="58"/>
      <c r="H79" s="11"/>
    </row>
    <row r="80" spans="4:8" s="4" customFormat="1" ht="13.5">
      <c r="D80" s="58"/>
      <c r="E80" s="58"/>
      <c r="F80" s="58"/>
      <c r="H80" s="11"/>
    </row>
    <row r="81" spans="4:8" s="4" customFormat="1" ht="13.5">
      <c r="D81" s="58"/>
      <c r="E81" s="58"/>
      <c r="F81" s="58"/>
      <c r="H81" s="11"/>
    </row>
    <row r="82" spans="4:8" s="4" customFormat="1" ht="13.5">
      <c r="D82" s="58"/>
      <c r="E82" s="58"/>
      <c r="F82" s="58"/>
      <c r="H82" s="11"/>
    </row>
    <row r="83" spans="4:8" s="4" customFormat="1" ht="13.5">
      <c r="D83" s="58"/>
      <c r="E83" s="58"/>
      <c r="F83" s="58"/>
      <c r="H83" s="11"/>
    </row>
    <row r="84" spans="4:8" s="4" customFormat="1" ht="13.5">
      <c r="D84" s="58"/>
      <c r="E84" s="58"/>
      <c r="F84" s="58"/>
      <c r="H84" s="11"/>
    </row>
    <row r="85" spans="4:8" s="4" customFormat="1" ht="13.5">
      <c r="D85" s="58"/>
      <c r="E85" s="58"/>
      <c r="F85" s="58"/>
      <c r="H85" s="11"/>
    </row>
    <row r="86" spans="4:8" s="4" customFormat="1" ht="13.5">
      <c r="D86" s="58"/>
      <c r="E86" s="58"/>
      <c r="F86" s="58"/>
      <c r="H86" s="11"/>
    </row>
    <row r="87" spans="4:8" s="4" customFormat="1" ht="13.5">
      <c r="D87" s="58"/>
      <c r="E87" s="58"/>
      <c r="F87" s="58"/>
      <c r="H87" s="11"/>
    </row>
    <row r="88" spans="4:8" s="4" customFormat="1" ht="13.5">
      <c r="D88" s="58"/>
      <c r="E88" s="58"/>
      <c r="F88" s="58"/>
      <c r="H88" s="11"/>
    </row>
    <row r="89" spans="4:8" s="4" customFormat="1" ht="13.5">
      <c r="D89" s="58"/>
      <c r="E89" s="58"/>
      <c r="F89" s="58"/>
      <c r="H89" s="11"/>
    </row>
    <row r="90" spans="4:8" s="4" customFormat="1" ht="13.5">
      <c r="D90" s="58"/>
      <c r="E90" s="58"/>
      <c r="F90" s="58"/>
      <c r="H90" s="11"/>
    </row>
    <row r="91" spans="4:8" s="4" customFormat="1" ht="13.5">
      <c r="D91" s="58"/>
      <c r="E91" s="58"/>
      <c r="F91" s="58"/>
      <c r="H91" s="11"/>
    </row>
    <row r="92" spans="4:8" s="4" customFormat="1" ht="13.5">
      <c r="D92" s="58"/>
      <c r="E92" s="58"/>
      <c r="F92" s="58"/>
      <c r="H92" s="11"/>
    </row>
    <row r="93" spans="4:8" s="4" customFormat="1" ht="13.5">
      <c r="D93" s="58"/>
      <c r="E93" s="58"/>
      <c r="F93" s="58"/>
      <c r="H93" s="11"/>
    </row>
    <row r="94" spans="4:8" s="4" customFormat="1" ht="13.5">
      <c r="D94" s="58"/>
      <c r="E94" s="58"/>
      <c r="F94" s="58"/>
      <c r="H94" s="11"/>
    </row>
    <row r="95" spans="4:8" s="4" customFormat="1" ht="13.5">
      <c r="D95" s="58"/>
      <c r="E95" s="58"/>
      <c r="F95" s="58"/>
      <c r="H95" s="11"/>
    </row>
    <row r="96" spans="4:8" s="4" customFormat="1" ht="13.5">
      <c r="D96" s="58"/>
      <c r="E96" s="58"/>
      <c r="F96" s="58"/>
      <c r="H96" s="11"/>
    </row>
    <row r="97" spans="4:8" s="4" customFormat="1" ht="13.5">
      <c r="D97" s="58"/>
      <c r="E97" s="58"/>
      <c r="F97" s="58"/>
      <c r="H97" s="11"/>
    </row>
    <row r="98" spans="4:8" s="4" customFormat="1" ht="13.5">
      <c r="D98" s="58"/>
      <c r="E98" s="58"/>
      <c r="F98" s="58"/>
      <c r="H98" s="11"/>
    </row>
    <row r="99" spans="4:8" s="4" customFormat="1" ht="13.5">
      <c r="D99" s="58"/>
      <c r="E99" s="58"/>
      <c r="F99" s="58"/>
      <c r="H99" s="11"/>
    </row>
    <row r="100" spans="4:8" s="4" customFormat="1" ht="13.5">
      <c r="D100" s="58"/>
      <c r="E100" s="58"/>
      <c r="F100" s="58"/>
      <c r="H100" s="11"/>
    </row>
    <row r="101" spans="4:8" s="4" customFormat="1" ht="13.5">
      <c r="D101" s="58"/>
      <c r="E101" s="58"/>
      <c r="F101" s="58"/>
      <c r="H101" s="11"/>
    </row>
    <row r="102" spans="4:8" s="4" customFormat="1" ht="13.5">
      <c r="D102" s="58"/>
      <c r="E102" s="58"/>
      <c r="F102" s="58"/>
      <c r="H102" s="11"/>
    </row>
    <row r="103" spans="4:8" s="4" customFormat="1" ht="13.5">
      <c r="D103" s="58"/>
      <c r="E103" s="58"/>
      <c r="F103" s="58"/>
      <c r="H103" s="11"/>
    </row>
    <row r="104" spans="4:8" s="4" customFormat="1" ht="13.5">
      <c r="D104" s="58"/>
      <c r="E104" s="58"/>
      <c r="F104" s="58"/>
      <c r="H104" s="11"/>
    </row>
    <row r="105" spans="4:8" s="4" customFormat="1" ht="13.5">
      <c r="D105" s="58"/>
      <c r="E105" s="58"/>
      <c r="F105" s="58"/>
      <c r="H105" s="11"/>
    </row>
    <row r="106" spans="4:8" s="4" customFormat="1" ht="13.5">
      <c r="D106" s="58"/>
      <c r="E106" s="58"/>
      <c r="F106" s="58"/>
      <c r="H106" s="11"/>
    </row>
    <row r="107" spans="4:8" s="4" customFormat="1" ht="13.5">
      <c r="D107" s="58"/>
      <c r="E107" s="58"/>
      <c r="F107" s="58"/>
      <c r="H107" s="11"/>
    </row>
    <row r="108" spans="4:8" s="4" customFormat="1" ht="13.5">
      <c r="D108" s="58"/>
      <c r="E108" s="58"/>
      <c r="F108" s="58"/>
      <c r="H108" s="11"/>
    </row>
    <row r="109" spans="4:8" s="4" customFormat="1" ht="13.5">
      <c r="D109" s="58"/>
      <c r="E109" s="58"/>
      <c r="F109" s="58"/>
      <c r="H109" s="11"/>
    </row>
    <row r="110" spans="4:8" s="4" customFormat="1" ht="13.5">
      <c r="D110" s="58"/>
      <c r="E110" s="58"/>
      <c r="F110" s="58"/>
      <c r="H110" s="11"/>
    </row>
    <row r="111" spans="4:8" s="4" customFormat="1" ht="13.5">
      <c r="D111" s="58"/>
      <c r="E111" s="58"/>
      <c r="F111" s="58"/>
      <c r="H111" s="11"/>
    </row>
    <row r="112" spans="4:8" s="4" customFormat="1" ht="13.5">
      <c r="D112" s="58"/>
      <c r="E112" s="58"/>
      <c r="F112" s="58"/>
      <c r="H112" s="11"/>
    </row>
    <row r="113" spans="4:8" s="4" customFormat="1" ht="13.5">
      <c r="D113" s="58"/>
      <c r="E113" s="58"/>
      <c r="F113" s="58"/>
      <c r="H113" s="11"/>
    </row>
    <row r="114" spans="4:8" s="4" customFormat="1" ht="13.5">
      <c r="D114" s="58"/>
      <c r="E114" s="58"/>
      <c r="F114" s="58"/>
      <c r="H114" s="11"/>
    </row>
    <row r="115" spans="4:8" s="4" customFormat="1" ht="13.5">
      <c r="D115" s="58"/>
      <c r="E115" s="58"/>
      <c r="F115" s="58"/>
      <c r="H115" s="11"/>
    </row>
    <row r="116" spans="4:8" s="4" customFormat="1" ht="13.5">
      <c r="D116" s="58"/>
      <c r="E116" s="58"/>
      <c r="F116" s="58"/>
      <c r="H116" s="11"/>
    </row>
    <row r="117" spans="4:8" s="4" customFormat="1" ht="13.5">
      <c r="D117" s="58"/>
      <c r="E117" s="58"/>
      <c r="F117" s="58"/>
      <c r="H117" s="11"/>
    </row>
    <row r="118" spans="4:8" s="4" customFormat="1" ht="13.5">
      <c r="D118" s="58"/>
      <c r="E118" s="58"/>
      <c r="F118" s="58"/>
      <c r="H118" s="11"/>
    </row>
    <row r="119" spans="4:8" s="4" customFormat="1" ht="13.5">
      <c r="D119" s="58"/>
      <c r="E119" s="58"/>
      <c r="F119" s="58"/>
      <c r="H119" s="11"/>
    </row>
    <row r="120" spans="4:8" s="4" customFormat="1" ht="13.5">
      <c r="D120" s="58"/>
      <c r="E120" s="58"/>
      <c r="F120" s="58"/>
      <c r="H120" s="11"/>
    </row>
    <row r="121" spans="4:8" s="4" customFormat="1" ht="13.5">
      <c r="D121" s="58"/>
      <c r="E121" s="58"/>
      <c r="F121" s="58"/>
      <c r="H121" s="11"/>
    </row>
    <row r="122" spans="4:8" s="4" customFormat="1" ht="13.5">
      <c r="D122" s="58"/>
      <c r="E122" s="58"/>
      <c r="F122" s="58"/>
      <c r="H122" s="11"/>
    </row>
    <row r="123" spans="4:8" s="4" customFormat="1" ht="13.5">
      <c r="D123" s="58"/>
      <c r="E123" s="58"/>
      <c r="F123" s="58"/>
      <c r="H123" s="11"/>
    </row>
    <row r="124" spans="4:8" s="4" customFormat="1" ht="13.5">
      <c r="D124" s="58"/>
      <c r="E124" s="58"/>
      <c r="F124" s="58"/>
      <c r="H124" s="11"/>
    </row>
    <row r="125" spans="4:8" s="4" customFormat="1" ht="13.5">
      <c r="D125" s="58"/>
      <c r="E125" s="58"/>
      <c r="F125" s="58"/>
      <c r="H125" s="11"/>
    </row>
    <row r="126" spans="4:8" s="4" customFormat="1" ht="13.5">
      <c r="D126" s="58"/>
      <c r="E126" s="58"/>
      <c r="F126" s="58"/>
      <c r="H126" s="11"/>
    </row>
    <row r="127" spans="4:8" s="4" customFormat="1" ht="13.5">
      <c r="D127" s="58"/>
      <c r="E127" s="58"/>
      <c r="F127" s="58"/>
      <c r="H127" s="11"/>
    </row>
    <row r="128" spans="4:8" s="4" customFormat="1" ht="13.5">
      <c r="D128" s="58"/>
      <c r="E128" s="58"/>
      <c r="F128" s="58"/>
      <c r="H128" s="11"/>
    </row>
    <row r="129" spans="4:8" s="4" customFormat="1" ht="13.5">
      <c r="D129" s="58"/>
      <c r="E129" s="58"/>
      <c r="F129" s="58"/>
      <c r="H129" s="11"/>
    </row>
    <row r="130" spans="4:8" s="4" customFormat="1" ht="13.5">
      <c r="D130" s="58"/>
      <c r="E130" s="58"/>
      <c r="F130" s="58"/>
      <c r="H130" s="11"/>
    </row>
    <row r="131" spans="4:8" s="4" customFormat="1" ht="13.5">
      <c r="D131" s="58"/>
      <c r="E131" s="58"/>
      <c r="F131" s="58"/>
      <c r="H131" s="11"/>
    </row>
    <row r="132" spans="4:8" s="4" customFormat="1" ht="13.5">
      <c r="D132" s="58"/>
      <c r="E132" s="58"/>
      <c r="F132" s="58"/>
      <c r="H132" s="11"/>
    </row>
    <row r="133" spans="4:8" s="4" customFormat="1" ht="13.5">
      <c r="D133" s="58"/>
      <c r="E133" s="58"/>
      <c r="F133" s="58"/>
      <c r="H133" s="11"/>
    </row>
    <row r="134" spans="4:8" s="4" customFormat="1" ht="13.5">
      <c r="D134" s="58"/>
      <c r="E134" s="58"/>
      <c r="F134" s="58"/>
      <c r="H134" s="11"/>
    </row>
    <row r="135" spans="4:8" s="4" customFormat="1" ht="13.5">
      <c r="D135" s="58"/>
      <c r="E135" s="58"/>
      <c r="F135" s="58"/>
      <c r="H135" s="11"/>
    </row>
    <row r="136" spans="4:8" s="4" customFormat="1" ht="13.5">
      <c r="D136" s="58"/>
      <c r="E136" s="58"/>
      <c r="F136" s="58"/>
      <c r="H136" s="11"/>
    </row>
    <row r="137" spans="4:8" s="4" customFormat="1" ht="13.5">
      <c r="D137" s="58"/>
      <c r="E137" s="58"/>
      <c r="F137" s="58"/>
      <c r="H137" s="11"/>
    </row>
    <row r="138" spans="4:8" s="4" customFormat="1" ht="13.5">
      <c r="D138" s="58"/>
      <c r="E138" s="58"/>
      <c r="F138" s="58"/>
      <c r="H138" s="11"/>
    </row>
    <row r="139" spans="4:8" s="4" customFormat="1" ht="13.5">
      <c r="D139" s="58"/>
      <c r="E139" s="58"/>
      <c r="F139" s="58"/>
      <c r="H139" s="11"/>
    </row>
    <row r="140" spans="4:8" s="4" customFormat="1" ht="13.5">
      <c r="D140" s="58"/>
      <c r="E140" s="58"/>
      <c r="F140" s="58"/>
      <c r="H140" s="11"/>
    </row>
    <row r="141" spans="4:8" s="4" customFormat="1" ht="13.5">
      <c r="D141" s="58"/>
      <c r="E141" s="58"/>
      <c r="F141" s="58"/>
      <c r="H141" s="11"/>
    </row>
    <row r="142" spans="4:8" s="4" customFormat="1" ht="13.5">
      <c r="D142" s="58"/>
      <c r="E142" s="58"/>
      <c r="F142" s="58"/>
      <c r="H142" s="11"/>
    </row>
    <row r="143" spans="4:8" s="4" customFormat="1" ht="13.5">
      <c r="D143" s="58"/>
      <c r="E143" s="58"/>
      <c r="F143" s="58"/>
      <c r="H143" s="11"/>
    </row>
    <row r="144" spans="4:8" s="4" customFormat="1" ht="13.5">
      <c r="D144" s="58"/>
      <c r="E144" s="58"/>
      <c r="F144" s="58"/>
      <c r="H144" s="11"/>
    </row>
    <row r="145" spans="4:8" s="4" customFormat="1" ht="13.5">
      <c r="D145" s="58"/>
      <c r="E145" s="58"/>
      <c r="F145" s="58"/>
      <c r="H145" s="11"/>
    </row>
    <row r="146" spans="4:8" s="4" customFormat="1" ht="13.5">
      <c r="D146" s="58"/>
      <c r="E146" s="58"/>
      <c r="F146" s="58"/>
      <c r="H146" s="11"/>
    </row>
    <row r="147" spans="4:8" s="4" customFormat="1" ht="13.5">
      <c r="D147" s="58"/>
      <c r="E147" s="58"/>
      <c r="F147" s="58"/>
      <c r="H147" s="11"/>
    </row>
    <row r="148" spans="4:8" s="4" customFormat="1" ht="13.5">
      <c r="D148" s="58"/>
      <c r="E148" s="58"/>
      <c r="F148" s="58"/>
      <c r="H148" s="11"/>
    </row>
    <row r="149" spans="4:8" s="4" customFormat="1" ht="13.5">
      <c r="D149" s="58"/>
      <c r="E149" s="58"/>
      <c r="F149" s="58"/>
      <c r="H149" s="11"/>
    </row>
    <row r="150" spans="4:8" s="4" customFormat="1" ht="13.5">
      <c r="D150" s="58"/>
      <c r="E150" s="58"/>
      <c r="F150" s="58"/>
      <c r="H150" s="11"/>
    </row>
    <row r="151" spans="4:8" s="4" customFormat="1" ht="13.5">
      <c r="D151" s="58"/>
      <c r="E151" s="58"/>
      <c r="F151" s="58"/>
      <c r="H151" s="11"/>
    </row>
    <row r="152" spans="4:8" s="4" customFormat="1" ht="13.5">
      <c r="D152" s="58"/>
      <c r="E152" s="58"/>
      <c r="F152" s="58"/>
      <c r="H152" s="11"/>
    </row>
    <row r="153" spans="4:8" s="4" customFormat="1" ht="13.5">
      <c r="D153" s="58"/>
      <c r="E153" s="58"/>
      <c r="F153" s="58"/>
      <c r="H153" s="11"/>
    </row>
    <row r="154" spans="4:8" s="4" customFormat="1" ht="13.5">
      <c r="D154" s="58"/>
      <c r="E154" s="58"/>
      <c r="F154" s="58"/>
      <c r="H154" s="11"/>
    </row>
    <row r="155" spans="4:8" s="4" customFormat="1" ht="13.5">
      <c r="D155" s="58"/>
      <c r="E155" s="58"/>
      <c r="F155" s="58"/>
      <c r="H155" s="11"/>
    </row>
    <row r="156" spans="4:8" s="4" customFormat="1" ht="13.5">
      <c r="D156" s="58"/>
      <c r="E156" s="58"/>
      <c r="F156" s="58"/>
      <c r="H156" s="11"/>
    </row>
    <row r="157" spans="4:8" s="4" customFormat="1" ht="13.5">
      <c r="D157" s="58"/>
      <c r="E157" s="58"/>
      <c r="F157" s="58"/>
      <c r="H157" s="11"/>
    </row>
    <row r="158" spans="4:8" s="4" customFormat="1" ht="13.5">
      <c r="D158" s="58"/>
      <c r="E158" s="58"/>
      <c r="F158" s="58"/>
      <c r="H158" s="11"/>
    </row>
    <row r="159" spans="4:8" s="4" customFormat="1" ht="13.5">
      <c r="D159" s="58"/>
      <c r="E159" s="58"/>
      <c r="F159" s="58"/>
      <c r="H159" s="11"/>
    </row>
    <row r="160" spans="4:8" s="4" customFormat="1" ht="13.5">
      <c r="D160" s="58"/>
      <c r="E160" s="58"/>
      <c r="F160" s="58"/>
      <c r="H160" s="11"/>
    </row>
    <row r="161" spans="4:8" s="4" customFormat="1" ht="13.5">
      <c r="D161" s="58"/>
      <c r="E161" s="58"/>
      <c r="F161" s="58"/>
      <c r="H161" s="11"/>
    </row>
    <row r="162" spans="4:8" s="4" customFormat="1" ht="13.5">
      <c r="D162" s="58"/>
      <c r="E162" s="58"/>
      <c r="F162" s="58"/>
      <c r="H162" s="11"/>
    </row>
    <row r="163" spans="4:8" s="4" customFormat="1" ht="13.5">
      <c r="D163" s="58"/>
      <c r="E163" s="58"/>
      <c r="F163" s="58"/>
      <c r="H163" s="11"/>
    </row>
    <row r="164" spans="4:8" s="4" customFormat="1" ht="13.5">
      <c r="D164" s="58"/>
      <c r="E164" s="58"/>
      <c r="F164" s="58"/>
      <c r="H164" s="11"/>
    </row>
    <row r="165" spans="4:8" s="4" customFormat="1" ht="13.5">
      <c r="D165" s="58"/>
      <c r="E165" s="58"/>
      <c r="F165" s="58"/>
      <c r="H165" s="11"/>
    </row>
    <row r="166" spans="4:8" s="4" customFormat="1" ht="13.5">
      <c r="D166" s="58"/>
      <c r="E166" s="58"/>
      <c r="F166" s="58"/>
      <c r="H166" s="11"/>
    </row>
    <row r="167" spans="4:8" s="4" customFormat="1" ht="13.5">
      <c r="D167" s="58"/>
      <c r="E167" s="58"/>
      <c r="F167" s="58"/>
      <c r="H167" s="11"/>
    </row>
    <row r="168" spans="4:8" s="4" customFormat="1" ht="13.5">
      <c r="D168" s="58"/>
      <c r="E168" s="58"/>
      <c r="F168" s="58"/>
      <c r="H168" s="11"/>
    </row>
    <row r="169" spans="4:8" s="4" customFormat="1" ht="13.5">
      <c r="D169" s="58"/>
      <c r="E169" s="58"/>
      <c r="F169" s="58"/>
      <c r="H169" s="11"/>
    </row>
    <row r="170" spans="4:8" s="4" customFormat="1" ht="13.5">
      <c r="D170" s="58"/>
      <c r="E170" s="58"/>
      <c r="F170" s="58"/>
      <c r="H170" s="11"/>
    </row>
    <row r="171" spans="4:8" s="4" customFormat="1" ht="13.5">
      <c r="D171" s="58"/>
      <c r="E171" s="58"/>
      <c r="F171" s="58"/>
      <c r="H171" s="11"/>
    </row>
    <row r="172" spans="4:8" s="4" customFormat="1" ht="13.5">
      <c r="D172" s="58"/>
      <c r="E172" s="58"/>
      <c r="F172" s="58"/>
      <c r="H172" s="11"/>
    </row>
    <row r="173" spans="4:8" s="4" customFormat="1" ht="13.5">
      <c r="D173" s="58"/>
      <c r="E173" s="58"/>
      <c r="F173" s="58"/>
      <c r="H173" s="11"/>
    </row>
    <row r="174" spans="4:8" s="4" customFormat="1" ht="13.5">
      <c r="D174" s="58"/>
      <c r="E174" s="58"/>
      <c r="F174" s="58"/>
      <c r="H174" s="11"/>
    </row>
    <row r="175" spans="4:8" s="4" customFormat="1" ht="13.5">
      <c r="D175" s="58"/>
      <c r="E175" s="58"/>
      <c r="F175" s="58"/>
      <c r="H175" s="11"/>
    </row>
    <row r="176" spans="4:8" s="4" customFormat="1" ht="13.5">
      <c r="D176" s="58"/>
      <c r="E176" s="58"/>
      <c r="F176" s="58"/>
      <c r="H176" s="11"/>
    </row>
    <row r="177" spans="4:8" s="4" customFormat="1" ht="13.5">
      <c r="D177" s="58"/>
      <c r="E177" s="58"/>
      <c r="F177" s="58"/>
      <c r="H177" s="11"/>
    </row>
    <row r="178" spans="4:8" s="4" customFormat="1" ht="13.5">
      <c r="D178" s="58"/>
      <c r="E178" s="58"/>
      <c r="F178" s="58"/>
      <c r="H178" s="11"/>
    </row>
    <row r="179" spans="4:8" s="4" customFormat="1" ht="13.5">
      <c r="D179" s="58"/>
      <c r="E179" s="58"/>
      <c r="F179" s="58"/>
      <c r="H179" s="11"/>
    </row>
    <row r="180" spans="4:8" s="4" customFormat="1" ht="13.5">
      <c r="D180" s="58"/>
      <c r="E180" s="58"/>
      <c r="F180" s="58"/>
      <c r="H180" s="11"/>
    </row>
    <row r="181" spans="4:8" s="4" customFormat="1" ht="13.5">
      <c r="D181" s="58"/>
      <c r="E181" s="58"/>
      <c r="F181" s="58"/>
      <c r="H181" s="11"/>
    </row>
    <row r="182" spans="4:8" s="4" customFormat="1" ht="13.5">
      <c r="D182" s="58"/>
      <c r="E182" s="58"/>
      <c r="F182" s="58"/>
      <c r="H182" s="11"/>
    </row>
    <row r="183" spans="4:8" s="4" customFormat="1" ht="13.5">
      <c r="D183" s="58"/>
      <c r="E183" s="58"/>
      <c r="F183" s="58"/>
      <c r="H183" s="11"/>
    </row>
    <row r="184" spans="4:8" s="4" customFormat="1" ht="13.5">
      <c r="D184" s="58"/>
      <c r="E184" s="58"/>
      <c r="F184" s="58"/>
      <c r="H184" s="11"/>
    </row>
    <row r="185" spans="4:8" s="4" customFormat="1" ht="13.5">
      <c r="D185" s="58"/>
      <c r="E185" s="58"/>
      <c r="F185" s="58"/>
      <c r="H185" s="11"/>
    </row>
    <row r="186" spans="4:8" s="4" customFormat="1" ht="13.5">
      <c r="D186" s="58"/>
      <c r="E186" s="58"/>
      <c r="F186" s="58"/>
      <c r="H186" s="11"/>
    </row>
    <row r="187" spans="4:8" s="4" customFormat="1" ht="13.5">
      <c r="D187" s="58"/>
      <c r="E187" s="58"/>
      <c r="F187" s="58"/>
      <c r="H187" s="11"/>
    </row>
    <row r="188" spans="4:8" s="4" customFormat="1" ht="13.5">
      <c r="D188" s="58"/>
      <c r="E188" s="58"/>
      <c r="F188" s="58"/>
      <c r="H188" s="11"/>
    </row>
    <row r="189" spans="4:8" s="4" customFormat="1" ht="13.5">
      <c r="D189" s="58"/>
      <c r="E189" s="58"/>
      <c r="F189" s="58"/>
      <c r="H189" s="11"/>
    </row>
    <row r="190" spans="4:8" s="4" customFormat="1" ht="13.5">
      <c r="D190" s="58"/>
      <c r="E190" s="58"/>
      <c r="F190" s="58"/>
      <c r="H190" s="11"/>
    </row>
    <row r="191" spans="4:8" s="4" customFormat="1" ht="13.5">
      <c r="D191" s="58"/>
      <c r="E191" s="58"/>
      <c r="F191" s="58"/>
      <c r="H191" s="11"/>
    </row>
    <row r="192" spans="4:8" s="4" customFormat="1" ht="13.5">
      <c r="D192" s="58"/>
      <c r="E192" s="58"/>
      <c r="F192" s="58"/>
      <c r="H192" s="11"/>
    </row>
    <row r="193" spans="4:8" s="4" customFormat="1" ht="13.5">
      <c r="D193" s="58"/>
      <c r="E193" s="58"/>
      <c r="F193" s="58"/>
      <c r="H193" s="11"/>
    </row>
    <row r="194" spans="4:8" s="4" customFormat="1" ht="13.5">
      <c r="D194" s="58"/>
      <c r="E194" s="58"/>
      <c r="F194" s="58"/>
      <c r="H194" s="11"/>
    </row>
    <row r="195" spans="4:8" s="4" customFormat="1" ht="13.5">
      <c r="D195" s="58"/>
      <c r="E195" s="58"/>
      <c r="F195" s="58"/>
      <c r="H195" s="11"/>
    </row>
    <row r="196" spans="4:8" s="4" customFormat="1" ht="13.5">
      <c r="D196" s="58"/>
      <c r="E196" s="58"/>
      <c r="F196" s="58"/>
      <c r="H196" s="11"/>
    </row>
    <row r="197" spans="4:8" s="4" customFormat="1" ht="13.5">
      <c r="D197" s="58"/>
      <c r="E197" s="58"/>
      <c r="F197" s="58"/>
      <c r="H197" s="11"/>
    </row>
    <row r="198" spans="4:8" s="4" customFormat="1" ht="13.5">
      <c r="D198" s="58"/>
      <c r="E198" s="58"/>
      <c r="F198" s="58"/>
      <c r="H198" s="11"/>
    </row>
    <row r="199" spans="4:8" s="4" customFormat="1" ht="13.5">
      <c r="D199" s="58"/>
      <c r="E199" s="58"/>
      <c r="F199" s="58"/>
      <c r="H199" s="11"/>
    </row>
    <row r="200" spans="4:8" s="4" customFormat="1" ht="13.5">
      <c r="D200" s="58"/>
      <c r="E200" s="58"/>
      <c r="F200" s="58"/>
      <c r="H200" s="11"/>
    </row>
    <row r="201" spans="4:8" s="4" customFormat="1" ht="13.5">
      <c r="D201" s="58"/>
      <c r="E201" s="58"/>
      <c r="F201" s="58"/>
      <c r="H201" s="11"/>
    </row>
    <row r="202" spans="4:8" s="4" customFormat="1" ht="13.5">
      <c r="D202" s="58"/>
      <c r="E202" s="58"/>
      <c r="F202" s="58"/>
      <c r="H202" s="11"/>
    </row>
    <row r="203" spans="4:8" s="4" customFormat="1" ht="13.5">
      <c r="D203" s="58"/>
      <c r="E203" s="58"/>
      <c r="F203" s="58"/>
      <c r="H203" s="11"/>
    </row>
  </sheetData>
  <sheetProtection/>
  <mergeCells count="2">
    <mergeCell ref="A1:H1"/>
    <mergeCell ref="A3:C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3"/>
  <sheetViews>
    <sheetView showGridLines="0" zoomScaleSheetLayoutView="100" zoomScalePageLayoutView="0" workbookViewId="0" topLeftCell="A1">
      <selection activeCell="G22" sqref="G22"/>
    </sheetView>
  </sheetViews>
  <sheetFormatPr defaultColWidth="9.00390625" defaultRowHeight="13.5"/>
  <cols>
    <col min="1" max="1" width="0.5" style="11" customWidth="1"/>
    <col min="2" max="2" width="18.625" style="11" customWidth="1"/>
    <col min="3" max="3" width="0.5" style="11" customWidth="1"/>
    <col min="4" max="6" width="15.375" style="58" customWidth="1"/>
    <col min="7" max="7" width="15.375" style="4" customWidth="1"/>
    <col min="8" max="8" width="15.375" style="11" customWidth="1"/>
    <col min="9" max="16384" width="9.00390625" style="11" customWidth="1"/>
  </cols>
  <sheetData>
    <row r="1" spans="1:9" s="4" customFormat="1" ht="18" customHeight="1">
      <c r="A1" s="102" t="s">
        <v>180</v>
      </c>
      <c r="B1" s="102"/>
      <c r="C1" s="102"/>
      <c r="D1" s="102"/>
      <c r="E1" s="102"/>
      <c r="F1" s="102"/>
      <c r="G1" s="102"/>
      <c r="H1" s="102"/>
      <c r="I1" s="17"/>
    </row>
    <row r="2" spans="4:9" s="4" customFormat="1" ht="9" customHeight="1">
      <c r="D2" s="58"/>
      <c r="E2" s="58"/>
      <c r="G2" s="11"/>
      <c r="H2" s="11"/>
      <c r="I2" s="16"/>
    </row>
    <row r="3" spans="1:9" s="4" customFormat="1" ht="17.25" customHeight="1">
      <c r="A3" s="50" t="s">
        <v>83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6" customHeight="1" thickBot="1">
      <c r="A4" s="18"/>
      <c r="B4" s="18"/>
      <c r="C4" s="18"/>
      <c r="D4" s="56"/>
      <c r="E4" s="56"/>
      <c r="F4" s="3"/>
      <c r="G4" s="39"/>
      <c r="H4" s="39"/>
      <c r="I4" s="16"/>
    </row>
    <row r="5" spans="1:9" s="4" customFormat="1" ht="34.5" customHeight="1">
      <c r="A5" s="109" t="s">
        <v>105</v>
      </c>
      <c r="B5" s="109"/>
      <c r="C5" s="110"/>
      <c r="D5" s="84" t="s">
        <v>150</v>
      </c>
      <c r="E5" s="84" t="s">
        <v>151</v>
      </c>
      <c r="F5" s="84" t="s">
        <v>181</v>
      </c>
      <c r="G5" s="84" t="s">
        <v>182</v>
      </c>
      <c r="H5" s="89" t="s">
        <v>183</v>
      </c>
      <c r="I5" s="16"/>
    </row>
    <row r="6" spans="1:9" s="4" customFormat="1" ht="6" customHeight="1">
      <c r="A6" s="19"/>
      <c r="B6" s="16"/>
      <c r="C6" s="7"/>
      <c r="D6" s="24"/>
      <c r="E6" s="24"/>
      <c r="F6" s="58"/>
      <c r="G6" s="58"/>
      <c r="H6" s="55"/>
      <c r="I6" s="16"/>
    </row>
    <row r="7" spans="1:9" s="4" customFormat="1" ht="19.5" customHeight="1">
      <c r="A7" s="16"/>
      <c r="B7" s="22" t="s">
        <v>84</v>
      </c>
      <c r="C7" s="7"/>
      <c r="D7" s="93">
        <f>SUM(D8:D10)</f>
        <v>2833</v>
      </c>
      <c r="E7" s="93">
        <f>SUM(E8:E10)</f>
        <v>2844</v>
      </c>
      <c r="F7" s="93">
        <f>SUM(F8:F10)</f>
        <v>2853</v>
      </c>
      <c r="G7" s="93">
        <f>SUM(G8:G10)</f>
        <v>3306</v>
      </c>
      <c r="H7" s="94">
        <f>SUM(H8:H10)</f>
        <v>3383</v>
      </c>
      <c r="I7" s="16"/>
    </row>
    <row r="8" spans="1:9" s="4" customFormat="1" ht="19.5" customHeight="1">
      <c r="A8" s="16"/>
      <c r="B8" s="22" t="s">
        <v>85</v>
      </c>
      <c r="C8" s="7"/>
      <c r="D8" s="93">
        <v>2703</v>
      </c>
      <c r="E8" s="93">
        <v>2749</v>
      </c>
      <c r="F8" s="93">
        <v>2711</v>
      </c>
      <c r="G8" s="93">
        <v>3131</v>
      </c>
      <c r="H8" s="94">
        <v>3202</v>
      </c>
      <c r="I8" s="16"/>
    </row>
    <row r="9" spans="1:9" s="4" customFormat="1" ht="19.5" customHeight="1">
      <c r="A9" s="16"/>
      <c r="B9" s="22" t="s">
        <v>86</v>
      </c>
      <c r="C9" s="7"/>
      <c r="D9" s="93">
        <v>128</v>
      </c>
      <c r="E9" s="93">
        <v>94</v>
      </c>
      <c r="F9" s="93">
        <v>142</v>
      </c>
      <c r="G9" s="93">
        <v>174</v>
      </c>
      <c r="H9" s="94">
        <v>177</v>
      </c>
      <c r="I9" s="16"/>
    </row>
    <row r="10" spans="1:9" s="4" customFormat="1" ht="19.5" customHeight="1">
      <c r="A10" s="16"/>
      <c r="B10" s="22" t="s">
        <v>87</v>
      </c>
      <c r="C10" s="7"/>
      <c r="D10" s="95">
        <v>2</v>
      </c>
      <c r="E10" s="95">
        <v>1</v>
      </c>
      <c r="F10" s="93">
        <v>0</v>
      </c>
      <c r="G10" s="93">
        <v>1</v>
      </c>
      <c r="H10" s="94">
        <v>4</v>
      </c>
      <c r="I10" s="16"/>
    </row>
    <row r="11" spans="1:9" s="4" customFormat="1" ht="6.75" customHeight="1" thickBot="1">
      <c r="A11" s="3"/>
      <c r="B11" s="3"/>
      <c r="C11" s="10"/>
      <c r="D11" s="56"/>
      <c r="E11" s="56"/>
      <c r="F11" s="56"/>
      <c r="G11" s="65"/>
      <c r="H11" s="65"/>
      <c r="I11" s="16"/>
    </row>
    <row r="12" spans="1:9" s="4" customFormat="1" ht="18" customHeight="1">
      <c r="A12" s="4" t="s">
        <v>152</v>
      </c>
      <c r="D12" s="58"/>
      <c r="E12" s="58"/>
      <c r="G12" s="11"/>
      <c r="H12" s="11"/>
      <c r="I12" s="16"/>
    </row>
    <row r="13" spans="4:9" s="4" customFormat="1" ht="13.5">
      <c r="D13" s="58"/>
      <c r="E13" s="58"/>
      <c r="F13" s="58"/>
      <c r="H13" s="11"/>
      <c r="I13" s="16"/>
    </row>
    <row r="14" spans="4:8" s="4" customFormat="1" ht="13.5">
      <c r="D14" s="58"/>
      <c r="E14" s="58"/>
      <c r="F14" s="58"/>
      <c r="H14" s="11"/>
    </row>
    <row r="15" spans="4:8" s="4" customFormat="1" ht="13.5">
      <c r="D15" s="58"/>
      <c r="E15" s="58"/>
      <c r="F15" s="58"/>
      <c r="H15" s="11"/>
    </row>
    <row r="16" spans="4:8" s="4" customFormat="1" ht="13.5">
      <c r="D16" s="58"/>
      <c r="E16" s="58"/>
      <c r="F16" s="58"/>
      <c r="H16" s="11"/>
    </row>
    <row r="17" spans="4:8" s="4" customFormat="1" ht="13.5">
      <c r="D17" s="58"/>
      <c r="E17" s="58"/>
      <c r="F17" s="58"/>
      <c r="H17" s="11"/>
    </row>
    <row r="18" spans="4:8" s="4" customFormat="1" ht="13.5">
      <c r="D18" s="58"/>
      <c r="E18" s="58"/>
      <c r="F18" s="58"/>
      <c r="H18" s="11"/>
    </row>
    <row r="19" spans="4:8" s="4" customFormat="1" ht="13.5">
      <c r="D19" s="58"/>
      <c r="E19" s="58"/>
      <c r="F19" s="58"/>
      <c r="H19" s="11"/>
    </row>
    <row r="20" spans="4:8" s="4" customFormat="1" ht="13.5">
      <c r="D20" s="58"/>
      <c r="E20" s="58"/>
      <c r="F20" s="58"/>
      <c r="H20" s="11"/>
    </row>
    <row r="21" spans="4:8" s="4" customFormat="1" ht="13.5">
      <c r="D21" s="58"/>
      <c r="E21" s="58"/>
      <c r="F21" s="58"/>
      <c r="H21" s="11"/>
    </row>
    <row r="22" spans="4:8" s="4" customFormat="1" ht="13.5">
      <c r="D22" s="58"/>
      <c r="E22" s="58"/>
      <c r="F22" s="58"/>
      <c r="H22" s="11"/>
    </row>
    <row r="23" spans="4:8" s="4" customFormat="1" ht="13.5">
      <c r="D23" s="58"/>
      <c r="E23" s="58"/>
      <c r="F23" s="58"/>
      <c r="H23" s="11"/>
    </row>
    <row r="24" spans="4:8" s="4" customFormat="1" ht="13.5">
      <c r="D24" s="58"/>
      <c r="E24" s="58"/>
      <c r="F24" s="58"/>
      <c r="H24" s="11"/>
    </row>
    <row r="25" spans="4:8" s="4" customFormat="1" ht="13.5">
      <c r="D25" s="58"/>
      <c r="E25" s="58"/>
      <c r="F25" s="58"/>
      <c r="H25" s="11"/>
    </row>
    <row r="26" spans="4:8" s="4" customFormat="1" ht="13.5">
      <c r="D26" s="58"/>
      <c r="E26" s="58"/>
      <c r="F26" s="58"/>
      <c r="H26" s="11"/>
    </row>
    <row r="27" spans="4:8" s="4" customFormat="1" ht="13.5">
      <c r="D27" s="58"/>
      <c r="E27" s="58"/>
      <c r="F27" s="58"/>
      <c r="H27" s="11"/>
    </row>
    <row r="28" spans="4:8" s="4" customFormat="1" ht="13.5">
      <c r="D28" s="58"/>
      <c r="E28" s="58"/>
      <c r="F28" s="58"/>
      <c r="H28" s="11"/>
    </row>
    <row r="29" spans="4:8" s="4" customFormat="1" ht="13.5">
      <c r="D29" s="58"/>
      <c r="E29" s="58"/>
      <c r="F29" s="58"/>
      <c r="H29" s="11"/>
    </row>
    <row r="30" spans="4:8" s="4" customFormat="1" ht="13.5">
      <c r="D30" s="58"/>
      <c r="E30" s="58"/>
      <c r="F30" s="58"/>
      <c r="H30" s="11"/>
    </row>
    <row r="31" spans="4:8" s="4" customFormat="1" ht="13.5">
      <c r="D31" s="58"/>
      <c r="E31" s="58"/>
      <c r="F31" s="58"/>
      <c r="H31" s="11"/>
    </row>
    <row r="32" spans="4:8" s="4" customFormat="1" ht="13.5">
      <c r="D32" s="58"/>
      <c r="E32" s="58"/>
      <c r="F32" s="58"/>
      <c r="H32" s="11"/>
    </row>
    <row r="33" spans="4:8" s="4" customFormat="1" ht="13.5">
      <c r="D33" s="58"/>
      <c r="E33" s="58"/>
      <c r="F33" s="58"/>
      <c r="H33" s="11"/>
    </row>
    <row r="34" spans="4:8" s="4" customFormat="1" ht="13.5">
      <c r="D34" s="58"/>
      <c r="E34" s="58"/>
      <c r="F34" s="58"/>
      <c r="H34" s="11"/>
    </row>
    <row r="35" spans="4:8" s="4" customFormat="1" ht="13.5">
      <c r="D35" s="58"/>
      <c r="E35" s="58"/>
      <c r="F35" s="58"/>
      <c r="H35" s="11"/>
    </row>
    <row r="36" spans="4:8" s="4" customFormat="1" ht="13.5">
      <c r="D36" s="58"/>
      <c r="E36" s="58"/>
      <c r="F36" s="58"/>
      <c r="H36" s="11"/>
    </row>
    <row r="37" spans="4:8" s="4" customFormat="1" ht="13.5">
      <c r="D37" s="58"/>
      <c r="E37" s="58"/>
      <c r="F37" s="58"/>
      <c r="H37" s="11"/>
    </row>
    <row r="38" spans="4:8" s="4" customFormat="1" ht="13.5">
      <c r="D38" s="58"/>
      <c r="E38" s="58"/>
      <c r="F38" s="58"/>
      <c r="H38" s="11"/>
    </row>
    <row r="39" spans="4:8" s="4" customFormat="1" ht="13.5">
      <c r="D39" s="58"/>
      <c r="E39" s="58"/>
      <c r="F39" s="58"/>
      <c r="H39" s="11"/>
    </row>
    <row r="40" spans="4:8" s="4" customFormat="1" ht="13.5">
      <c r="D40" s="58"/>
      <c r="E40" s="58"/>
      <c r="F40" s="58"/>
      <c r="H40" s="11"/>
    </row>
    <row r="41" spans="4:8" s="4" customFormat="1" ht="13.5">
      <c r="D41" s="58"/>
      <c r="E41" s="58"/>
      <c r="F41" s="58"/>
      <c r="H41" s="11"/>
    </row>
    <row r="42" spans="4:8" s="4" customFormat="1" ht="13.5">
      <c r="D42" s="58"/>
      <c r="E42" s="58"/>
      <c r="F42" s="58"/>
      <c r="H42" s="11"/>
    </row>
    <row r="43" spans="4:8" s="4" customFormat="1" ht="13.5">
      <c r="D43" s="58"/>
      <c r="E43" s="58"/>
      <c r="F43" s="58"/>
      <c r="H43" s="11"/>
    </row>
    <row r="44" spans="4:8" s="4" customFormat="1" ht="13.5">
      <c r="D44" s="58"/>
      <c r="E44" s="58"/>
      <c r="F44" s="58"/>
      <c r="H44" s="11"/>
    </row>
    <row r="45" spans="4:8" s="4" customFormat="1" ht="13.5">
      <c r="D45" s="58"/>
      <c r="E45" s="58"/>
      <c r="F45" s="58"/>
      <c r="H45" s="11"/>
    </row>
    <row r="46" spans="4:8" s="4" customFormat="1" ht="13.5">
      <c r="D46" s="58"/>
      <c r="E46" s="58"/>
      <c r="F46" s="58"/>
      <c r="H46" s="11"/>
    </row>
    <row r="47" spans="4:8" s="4" customFormat="1" ht="13.5">
      <c r="D47" s="58"/>
      <c r="E47" s="58"/>
      <c r="F47" s="58"/>
      <c r="H47" s="11"/>
    </row>
    <row r="48" spans="4:8" s="4" customFormat="1" ht="13.5">
      <c r="D48" s="58"/>
      <c r="E48" s="58"/>
      <c r="F48" s="58"/>
      <c r="H48" s="11"/>
    </row>
    <row r="49" spans="4:8" s="4" customFormat="1" ht="13.5">
      <c r="D49" s="58"/>
      <c r="E49" s="58"/>
      <c r="F49" s="58"/>
      <c r="H49" s="11"/>
    </row>
    <row r="50" spans="4:8" s="4" customFormat="1" ht="13.5">
      <c r="D50" s="58"/>
      <c r="E50" s="58"/>
      <c r="F50" s="58"/>
      <c r="H50" s="11"/>
    </row>
    <row r="51" spans="4:8" s="4" customFormat="1" ht="13.5">
      <c r="D51" s="58"/>
      <c r="E51" s="58"/>
      <c r="F51" s="58"/>
      <c r="H51" s="11"/>
    </row>
    <row r="52" spans="4:8" s="4" customFormat="1" ht="13.5">
      <c r="D52" s="58"/>
      <c r="E52" s="58"/>
      <c r="F52" s="58"/>
      <c r="H52" s="11"/>
    </row>
    <row r="53" spans="4:8" s="4" customFormat="1" ht="13.5">
      <c r="D53" s="58"/>
      <c r="E53" s="58"/>
      <c r="F53" s="58"/>
      <c r="H53" s="11"/>
    </row>
    <row r="54" spans="4:8" s="4" customFormat="1" ht="13.5">
      <c r="D54" s="58"/>
      <c r="E54" s="58"/>
      <c r="F54" s="58"/>
      <c r="H54" s="11"/>
    </row>
    <row r="55" spans="4:8" s="4" customFormat="1" ht="13.5">
      <c r="D55" s="58"/>
      <c r="E55" s="58"/>
      <c r="F55" s="58"/>
      <c r="H55" s="11"/>
    </row>
    <row r="56" spans="4:8" s="4" customFormat="1" ht="13.5">
      <c r="D56" s="58"/>
      <c r="E56" s="58"/>
      <c r="F56" s="58"/>
      <c r="H56" s="11"/>
    </row>
    <row r="57" spans="4:8" s="4" customFormat="1" ht="13.5">
      <c r="D57" s="58"/>
      <c r="E57" s="58"/>
      <c r="F57" s="58"/>
      <c r="H57" s="11"/>
    </row>
    <row r="58" spans="4:8" s="4" customFormat="1" ht="13.5">
      <c r="D58" s="58"/>
      <c r="E58" s="58"/>
      <c r="F58" s="58"/>
      <c r="H58" s="11"/>
    </row>
    <row r="59" spans="4:8" s="4" customFormat="1" ht="13.5">
      <c r="D59" s="58"/>
      <c r="E59" s="58"/>
      <c r="F59" s="58"/>
      <c r="H59" s="11"/>
    </row>
    <row r="60" spans="4:8" s="4" customFormat="1" ht="13.5">
      <c r="D60" s="58"/>
      <c r="E60" s="58"/>
      <c r="F60" s="58"/>
      <c r="H60" s="11"/>
    </row>
    <row r="61" spans="4:8" s="4" customFormat="1" ht="13.5">
      <c r="D61" s="58"/>
      <c r="E61" s="58"/>
      <c r="F61" s="58"/>
      <c r="H61" s="11"/>
    </row>
    <row r="62" spans="4:8" s="4" customFormat="1" ht="13.5">
      <c r="D62" s="58"/>
      <c r="E62" s="58"/>
      <c r="F62" s="58"/>
      <c r="H62" s="11"/>
    </row>
    <row r="63" spans="4:8" s="4" customFormat="1" ht="13.5">
      <c r="D63" s="58"/>
      <c r="E63" s="58"/>
      <c r="F63" s="58"/>
      <c r="H63" s="11"/>
    </row>
    <row r="64" spans="4:8" s="4" customFormat="1" ht="13.5">
      <c r="D64" s="58"/>
      <c r="E64" s="58"/>
      <c r="F64" s="58"/>
      <c r="H64" s="11"/>
    </row>
    <row r="65" spans="4:8" s="4" customFormat="1" ht="13.5">
      <c r="D65" s="58"/>
      <c r="E65" s="58"/>
      <c r="F65" s="58"/>
      <c r="H65" s="11"/>
    </row>
    <row r="66" spans="4:8" s="4" customFormat="1" ht="13.5">
      <c r="D66" s="58"/>
      <c r="E66" s="58"/>
      <c r="F66" s="58"/>
      <c r="H66" s="11"/>
    </row>
    <row r="67" spans="4:8" s="4" customFormat="1" ht="13.5">
      <c r="D67" s="58"/>
      <c r="E67" s="58"/>
      <c r="F67" s="58"/>
      <c r="H67" s="11"/>
    </row>
    <row r="68" spans="4:8" s="4" customFormat="1" ht="13.5">
      <c r="D68" s="58"/>
      <c r="E68" s="58"/>
      <c r="F68" s="58"/>
      <c r="H68" s="11"/>
    </row>
    <row r="69" spans="4:8" s="4" customFormat="1" ht="13.5">
      <c r="D69" s="58"/>
      <c r="E69" s="58"/>
      <c r="F69" s="58"/>
      <c r="H69" s="11"/>
    </row>
    <row r="70" spans="4:8" s="4" customFormat="1" ht="13.5">
      <c r="D70" s="58"/>
      <c r="E70" s="58"/>
      <c r="F70" s="58"/>
      <c r="H70" s="11"/>
    </row>
    <row r="71" spans="4:8" s="4" customFormat="1" ht="13.5">
      <c r="D71" s="58"/>
      <c r="E71" s="58"/>
      <c r="F71" s="58"/>
      <c r="H71" s="11"/>
    </row>
    <row r="72" spans="4:8" s="4" customFormat="1" ht="13.5">
      <c r="D72" s="58"/>
      <c r="E72" s="58"/>
      <c r="F72" s="58"/>
      <c r="H72" s="11"/>
    </row>
    <row r="73" spans="4:8" s="4" customFormat="1" ht="13.5">
      <c r="D73" s="58"/>
      <c r="E73" s="58"/>
      <c r="F73" s="58"/>
      <c r="H73" s="11"/>
    </row>
    <row r="74" spans="4:8" s="4" customFormat="1" ht="13.5">
      <c r="D74" s="58"/>
      <c r="E74" s="58"/>
      <c r="F74" s="58"/>
      <c r="H74" s="11"/>
    </row>
    <row r="75" spans="4:8" s="4" customFormat="1" ht="13.5">
      <c r="D75" s="58"/>
      <c r="E75" s="58"/>
      <c r="F75" s="58"/>
      <c r="H75" s="11"/>
    </row>
    <row r="76" spans="4:8" s="4" customFormat="1" ht="13.5">
      <c r="D76" s="58"/>
      <c r="E76" s="58"/>
      <c r="F76" s="58"/>
      <c r="H76" s="11"/>
    </row>
    <row r="77" spans="4:8" s="4" customFormat="1" ht="13.5">
      <c r="D77" s="58"/>
      <c r="E77" s="58"/>
      <c r="F77" s="58"/>
      <c r="H77" s="11"/>
    </row>
    <row r="78" spans="4:8" s="4" customFormat="1" ht="13.5">
      <c r="D78" s="58"/>
      <c r="E78" s="58"/>
      <c r="F78" s="58"/>
      <c r="H78" s="11"/>
    </row>
    <row r="79" spans="4:8" s="4" customFormat="1" ht="13.5">
      <c r="D79" s="58"/>
      <c r="E79" s="58"/>
      <c r="F79" s="58"/>
      <c r="H79" s="11"/>
    </row>
    <row r="80" spans="4:8" s="4" customFormat="1" ht="13.5">
      <c r="D80" s="58"/>
      <c r="E80" s="58"/>
      <c r="F80" s="58"/>
      <c r="H80" s="11"/>
    </row>
    <row r="81" spans="4:8" s="4" customFormat="1" ht="13.5">
      <c r="D81" s="58"/>
      <c r="E81" s="58"/>
      <c r="F81" s="58"/>
      <c r="H81" s="11"/>
    </row>
    <row r="82" spans="4:8" s="4" customFormat="1" ht="13.5">
      <c r="D82" s="58"/>
      <c r="E82" s="58"/>
      <c r="F82" s="58"/>
      <c r="H82" s="11"/>
    </row>
    <row r="83" spans="4:8" s="4" customFormat="1" ht="13.5">
      <c r="D83" s="58"/>
      <c r="E83" s="58"/>
      <c r="F83" s="58"/>
      <c r="H83" s="11"/>
    </row>
    <row r="84" spans="4:8" s="4" customFormat="1" ht="13.5">
      <c r="D84" s="58"/>
      <c r="E84" s="58"/>
      <c r="F84" s="58"/>
      <c r="H84" s="11"/>
    </row>
    <row r="85" spans="4:8" s="4" customFormat="1" ht="13.5">
      <c r="D85" s="58"/>
      <c r="E85" s="58"/>
      <c r="F85" s="58"/>
      <c r="H85" s="11"/>
    </row>
    <row r="86" spans="4:8" s="4" customFormat="1" ht="13.5">
      <c r="D86" s="58"/>
      <c r="E86" s="58"/>
      <c r="F86" s="58"/>
      <c r="H86" s="11"/>
    </row>
    <row r="87" spans="4:8" s="4" customFormat="1" ht="13.5">
      <c r="D87" s="58"/>
      <c r="E87" s="58"/>
      <c r="F87" s="58"/>
      <c r="H87" s="11"/>
    </row>
    <row r="88" spans="4:8" s="4" customFormat="1" ht="13.5">
      <c r="D88" s="58"/>
      <c r="E88" s="58"/>
      <c r="F88" s="58"/>
      <c r="H88" s="11"/>
    </row>
    <row r="89" spans="4:8" s="4" customFormat="1" ht="13.5">
      <c r="D89" s="58"/>
      <c r="E89" s="58"/>
      <c r="F89" s="58"/>
      <c r="H89" s="11"/>
    </row>
    <row r="90" spans="4:8" s="4" customFormat="1" ht="13.5">
      <c r="D90" s="58"/>
      <c r="E90" s="58"/>
      <c r="F90" s="58"/>
      <c r="H90" s="11"/>
    </row>
    <row r="91" spans="4:8" s="4" customFormat="1" ht="13.5">
      <c r="D91" s="58"/>
      <c r="E91" s="58"/>
      <c r="F91" s="58"/>
      <c r="H91" s="11"/>
    </row>
    <row r="92" spans="4:8" s="4" customFormat="1" ht="13.5">
      <c r="D92" s="58"/>
      <c r="E92" s="58"/>
      <c r="F92" s="58"/>
      <c r="H92" s="11"/>
    </row>
    <row r="93" spans="4:8" s="4" customFormat="1" ht="13.5">
      <c r="D93" s="58"/>
      <c r="E93" s="58"/>
      <c r="F93" s="58"/>
      <c r="H93" s="11"/>
    </row>
    <row r="94" spans="4:8" s="4" customFormat="1" ht="13.5">
      <c r="D94" s="58"/>
      <c r="E94" s="58"/>
      <c r="F94" s="58"/>
      <c r="H94" s="11"/>
    </row>
    <row r="95" spans="4:8" s="4" customFormat="1" ht="13.5">
      <c r="D95" s="58"/>
      <c r="E95" s="58"/>
      <c r="F95" s="58"/>
      <c r="H95" s="11"/>
    </row>
    <row r="96" spans="4:8" s="4" customFormat="1" ht="13.5">
      <c r="D96" s="58"/>
      <c r="E96" s="58"/>
      <c r="F96" s="58"/>
      <c r="H96" s="11"/>
    </row>
    <row r="97" spans="4:8" s="4" customFormat="1" ht="13.5">
      <c r="D97" s="58"/>
      <c r="E97" s="58"/>
      <c r="F97" s="58"/>
      <c r="H97" s="11"/>
    </row>
    <row r="98" spans="4:8" s="4" customFormat="1" ht="13.5">
      <c r="D98" s="58"/>
      <c r="E98" s="58"/>
      <c r="F98" s="58"/>
      <c r="H98" s="11"/>
    </row>
    <row r="99" spans="4:8" s="4" customFormat="1" ht="13.5">
      <c r="D99" s="58"/>
      <c r="E99" s="58"/>
      <c r="F99" s="58"/>
      <c r="H99" s="11"/>
    </row>
    <row r="100" spans="4:8" s="4" customFormat="1" ht="13.5">
      <c r="D100" s="58"/>
      <c r="E100" s="58"/>
      <c r="F100" s="58"/>
      <c r="H100" s="11"/>
    </row>
    <row r="101" spans="4:8" s="4" customFormat="1" ht="13.5">
      <c r="D101" s="58"/>
      <c r="E101" s="58"/>
      <c r="F101" s="58"/>
      <c r="H101" s="11"/>
    </row>
    <row r="102" spans="4:8" s="4" customFormat="1" ht="13.5">
      <c r="D102" s="58"/>
      <c r="E102" s="58"/>
      <c r="F102" s="58"/>
      <c r="H102" s="11"/>
    </row>
    <row r="103" spans="4:8" s="4" customFormat="1" ht="13.5">
      <c r="D103" s="58"/>
      <c r="E103" s="58"/>
      <c r="F103" s="58"/>
      <c r="H103" s="11"/>
    </row>
    <row r="104" spans="4:8" s="4" customFormat="1" ht="13.5">
      <c r="D104" s="58"/>
      <c r="E104" s="58"/>
      <c r="F104" s="58"/>
      <c r="H104" s="11"/>
    </row>
    <row r="105" spans="4:8" s="4" customFormat="1" ht="13.5">
      <c r="D105" s="58"/>
      <c r="E105" s="58"/>
      <c r="F105" s="58"/>
      <c r="H105" s="11"/>
    </row>
    <row r="106" spans="4:8" s="4" customFormat="1" ht="13.5">
      <c r="D106" s="58"/>
      <c r="E106" s="58"/>
      <c r="F106" s="58"/>
      <c r="H106" s="11"/>
    </row>
    <row r="107" spans="4:8" s="4" customFormat="1" ht="13.5">
      <c r="D107" s="58"/>
      <c r="E107" s="58"/>
      <c r="F107" s="58"/>
      <c r="H107" s="11"/>
    </row>
    <row r="108" spans="4:8" s="4" customFormat="1" ht="13.5">
      <c r="D108" s="58"/>
      <c r="E108" s="58"/>
      <c r="F108" s="58"/>
      <c r="H108" s="11"/>
    </row>
    <row r="109" spans="4:8" s="4" customFormat="1" ht="13.5">
      <c r="D109" s="58"/>
      <c r="E109" s="58"/>
      <c r="F109" s="58"/>
      <c r="H109" s="11"/>
    </row>
    <row r="110" spans="4:8" s="4" customFormat="1" ht="13.5">
      <c r="D110" s="58"/>
      <c r="E110" s="58"/>
      <c r="F110" s="58"/>
      <c r="H110" s="11"/>
    </row>
    <row r="111" spans="4:8" s="4" customFormat="1" ht="13.5">
      <c r="D111" s="58"/>
      <c r="E111" s="58"/>
      <c r="F111" s="58"/>
      <c r="H111" s="11"/>
    </row>
    <row r="112" spans="4:8" s="4" customFormat="1" ht="13.5">
      <c r="D112" s="58"/>
      <c r="E112" s="58"/>
      <c r="F112" s="58"/>
      <c r="H112" s="11"/>
    </row>
    <row r="113" spans="4:8" s="4" customFormat="1" ht="13.5">
      <c r="D113" s="58"/>
      <c r="E113" s="58"/>
      <c r="F113" s="58"/>
      <c r="H113" s="11"/>
    </row>
    <row r="114" spans="4:8" s="4" customFormat="1" ht="13.5">
      <c r="D114" s="58"/>
      <c r="E114" s="58"/>
      <c r="F114" s="58"/>
      <c r="H114" s="11"/>
    </row>
    <row r="115" spans="4:8" s="4" customFormat="1" ht="13.5">
      <c r="D115" s="58"/>
      <c r="E115" s="58"/>
      <c r="F115" s="58"/>
      <c r="H115" s="11"/>
    </row>
    <row r="116" spans="4:8" s="4" customFormat="1" ht="13.5">
      <c r="D116" s="58"/>
      <c r="E116" s="58"/>
      <c r="F116" s="58"/>
      <c r="H116" s="11"/>
    </row>
    <row r="117" spans="4:8" s="4" customFormat="1" ht="13.5">
      <c r="D117" s="58"/>
      <c r="E117" s="58"/>
      <c r="F117" s="58"/>
      <c r="H117" s="11"/>
    </row>
    <row r="118" spans="4:8" s="4" customFormat="1" ht="13.5">
      <c r="D118" s="58"/>
      <c r="E118" s="58"/>
      <c r="F118" s="58"/>
      <c r="H118" s="11"/>
    </row>
    <row r="119" spans="4:8" s="4" customFormat="1" ht="13.5">
      <c r="D119" s="58"/>
      <c r="E119" s="58"/>
      <c r="F119" s="58"/>
      <c r="H119" s="11"/>
    </row>
    <row r="120" spans="4:8" s="4" customFormat="1" ht="13.5">
      <c r="D120" s="58"/>
      <c r="E120" s="58"/>
      <c r="F120" s="58"/>
      <c r="H120" s="11"/>
    </row>
    <row r="121" spans="4:8" s="4" customFormat="1" ht="13.5">
      <c r="D121" s="58"/>
      <c r="E121" s="58"/>
      <c r="F121" s="58"/>
      <c r="H121" s="11"/>
    </row>
    <row r="122" spans="4:8" s="4" customFormat="1" ht="13.5">
      <c r="D122" s="58"/>
      <c r="E122" s="58"/>
      <c r="F122" s="58"/>
      <c r="H122" s="11"/>
    </row>
    <row r="123" spans="4:8" s="4" customFormat="1" ht="13.5">
      <c r="D123" s="58"/>
      <c r="E123" s="58"/>
      <c r="F123" s="58"/>
      <c r="H123" s="11"/>
    </row>
    <row r="124" spans="4:8" s="4" customFormat="1" ht="13.5">
      <c r="D124" s="58"/>
      <c r="E124" s="58"/>
      <c r="F124" s="58"/>
      <c r="H124" s="11"/>
    </row>
    <row r="125" spans="4:8" s="4" customFormat="1" ht="13.5">
      <c r="D125" s="58"/>
      <c r="E125" s="58"/>
      <c r="F125" s="58"/>
      <c r="H125" s="11"/>
    </row>
    <row r="126" spans="4:8" s="4" customFormat="1" ht="13.5">
      <c r="D126" s="58"/>
      <c r="E126" s="58"/>
      <c r="F126" s="58"/>
      <c r="H126" s="11"/>
    </row>
    <row r="127" spans="4:8" s="4" customFormat="1" ht="13.5">
      <c r="D127" s="58"/>
      <c r="E127" s="58"/>
      <c r="F127" s="58"/>
      <c r="H127" s="11"/>
    </row>
    <row r="128" spans="4:8" s="4" customFormat="1" ht="13.5">
      <c r="D128" s="58"/>
      <c r="E128" s="58"/>
      <c r="F128" s="58"/>
      <c r="H128" s="11"/>
    </row>
    <row r="129" spans="4:8" s="4" customFormat="1" ht="13.5">
      <c r="D129" s="58"/>
      <c r="E129" s="58"/>
      <c r="F129" s="58"/>
      <c r="H129" s="11"/>
    </row>
    <row r="130" spans="4:8" s="4" customFormat="1" ht="13.5">
      <c r="D130" s="58"/>
      <c r="E130" s="58"/>
      <c r="F130" s="58"/>
      <c r="H130" s="11"/>
    </row>
    <row r="131" spans="4:8" s="4" customFormat="1" ht="13.5">
      <c r="D131" s="58"/>
      <c r="E131" s="58"/>
      <c r="F131" s="58"/>
      <c r="H131" s="11"/>
    </row>
    <row r="132" spans="4:8" s="4" customFormat="1" ht="13.5">
      <c r="D132" s="58"/>
      <c r="E132" s="58"/>
      <c r="F132" s="58"/>
      <c r="H132" s="11"/>
    </row>
    <row r="133" spans="4:8" s="4" customFormat="1" ht="13.5">
      <c r="D133" s="58"/>
      <c r="E133" s="58"/>
      <c r="F133" s="58"/>
      <c r="H133" s="11"/>
    </row>
    <row r="134" spans="4:8" s="4" customFormat="1" ht="13.5">
      <c r="D134" s="58"/>
      <c r="E134" s="58"/>
      <c r="F134" s="58"/>
      <c r="H134" s="11"/>
    </row>
    <row r="135" spans="4:8" s="4" customFormat="1" ht="13.5">
      <c r="D135" s="58"/>
      <c r="E135" s="58"/>
      <c r="F135" s="58"/>
      <c r="H135" s="11"/>
    </row>
    <row r="136" spans="4:8" s="4" customFormat="1" ht="13.5">
      <c r="D136" s="58"/>
      <c r="E136" s="58"/>
      <c r="F136" s="58"/>
      <c r="H136" s="11"/>
    </row>
    <row r="137" spans="4:8" s="4" customFormat="1" ht="13.5">
      <c r="D137" s="58"/>
      <c r="E137" s="58"/>
      <c r="F137" s="58"/>
      <c r="H137" s="11"/>
    </row>
    <row r="138" spans="4:8" s="4" customFormat="1" ht="13.5">
      <c r="D138" s="58"/>
      <c r="E138" s="58"/>
      <c r="F138" s="58"/>
      <c r="H138" s="11"/>
    </row>
    <row r="139" spans="4:8" s="4" customFormat="1" ht="13.5">
      <c r="D139" s="58"/>
      <c r="E139" s="58"/>
      <c r="F139" s="58"/>
      <c r="H139" s="11"/>
    </row>
    <row r="140" spans="4:8" s="4" customFormat="1" ht="13.5">
      <c r="D140" s="58"/>
      <c r="E140" s="58"/>
      <c r="F140" s="58"/>
      <c r="H140" s="11"/>
    </row>
    <row r="141" spans="4:8" s="4" customFormat="1" ht="13.5">
      <c r="D141" s="58"/>
      <c r="E141" s="58"/>
      <c r="F141" s="58"/>
      <c r="H141" s="11"/>
    </row>
    <row r="142" spans="4:8" s="4" customFormat="1" ht="13.5">
      <c r="D142" s="58"/>
      <c r="E142" s="58"/>
      <c r="F142" s="58"/>
      <c r="H142" s="11"/>
    </row>
    <row r="143" spans="4:8" s="4" customFormat="1" ht="13.5">
      <c r="D143" s="58"/>
      <c r="E143" s="58"/>
      <c r="F143" s="58"/>
      <c r="H143" s="11"/>
    </row>
    <row r="144" spans="4:8" s="4" customFormat="1" ht="13.5">
      <c r="D144" s="58"/>
      <c r="E144" s="58"/>
      <c r="F144" s="58"/>
      <c r="H144" s="11"/>
    </row>
    <row r="145" spans="4:8" s="4" customFormat="1" ht="13.5">
      <c r="D145" s="58"/>
      <c r="E145" s="58"/>
      <c r="F145" s="58"/>
      <c r="H145" s="11"/>
    </row>
    <row r="146" spans="4:8" s="4" customFormat="1" ht="13.5">
      <c r="D146" s="58"/>
      <c r="E146" s="58"/>
      <c r="F146" s="58"/>
      <c r="H146" s="11"/>
    </row>
    <row r="147" spans="4:8" s="4" customFormat="1" ht="13.5">
      <c r="D147" s="58"/>
      <c r="E147" s="58"/>
      <c r="F147" s="58"/>
      <c r="H147" s="11"/>
    </row>
    <row r="148" spans="4:8" s="4" customFormat="1" ht="13.5">
      <c r="D148" s="58"/>
      <c r="E148" s="58"/>
      <c r="F148" s="58"/>
      <c r="H148" s="11"/>
    </row>
    <row r="149" spans="4:8" s="4" customFormat="1" ht="13.5">
      <c r="D149" s="58"/>
      <c r="E149" s="58"/>
      <c r="F149" s="58"/>
      <c r="H149" s="11"/>
    </row>
    <row r="150" spans="4:8" s="4" customFormat="1" ht="13.5">
      <c r="D150" s="58"/>
      <c r="E150" s="58"/>
      <c r="F150" s="58"/>
      <c r="H150" s="11"/>
    </row>
    <row r="151" spans="4:8" s="4" customFormat="1" ht="13.5">
      <c r="D151" s="58"/>
      <c r="E151" s="58"/>
      <c r="F151" s="58"/>
      <c r="H151" s="11"/>
    </row>
    <row r="152" spans="4:8" s="4" customFormat="1" ht="13.5">
      <c r="D152" s="58"/>
      <c r="E152" s="58"/>
      <c r="F152" s="58"/>
      <c r="H152" s="11"/>
    </row>
    <row r="153" spans="4:8" s="4" customFormat="1" ht="13.5">
      <c r="D153" s="58"/>
      <c r="E153" s="58"/>
      <c r="F153" s="58"/>
      <c r="H153" s="11"/>
    </row>
    <row r="154" spans="4:8" s="4" customFormat="1" ht="13.5">
      <c r="D154" s="58"/>
      <c r="E154" s="58"/>
      <c r="F154" s="58"/>
      <c r="H154" s="11"/>
    </row>
    <row r="155" spans="4:8" s="4" customFormat="1" ht="13.5">
      <c r="D155" s="58"/>
      <c r="E155" s="58"/>
      <c r="F155" s="58"/>
      <c r="H155" s="11"/>
    </row>
    <row r="156" spans="4:8" s="4" customFormat="1" ht="13.5">
      <c r="D156" s="58"/>
      <c r="E156" s="58"/>
      <c r="F156" s="58"/>
      <c r="H156" s="11"/>
    </row>
    <row r="157" spans="4:8" s="4" customFormat="1" ht="13.5">
      <c r="D157" s="58"/>
      <c r="E157" s="58"/>
      <c r="F157" s="58"/>
      <c r="H157" s="11"/>
    </row>
    <row r="158" spans="4:8" s="4" customFormat="1" ht="13.5">
      <c r="D158" s="58"/>
      <c r="E158" s="58"/>
      <c r="F158" s="58"/>
      <c r="H158" s="11"/>
    </row>
    <row r="159" spans="4:8" s="4" customFormat="1" ht="13.5">
      <c r="D159" s="58"/>
      <c r="E159" s="58"/>
      <c r="F159" s="58"/>
      <c r="H159" s="11"/>
    </row>
    <row r="160" spans="4:8" s="4" customFormat="1" ht="13.5">
      <c r="D160" s="58"/>
      <c r="E160" s="58"/>
      <c r="F160" s="58"/>
      <c r="H160" s="11"/>
    </row>
    <row r="161" spans="4:8" s="4" customFormat="1" ht="13.5">
      <c r="D161" s="58"/>
      <c r="E161" s="58"/>
      <c r="F161" s="58"/>
      <c r="H161" s="11"/>
    </row>
    <row r="162" spans="4:8" s="4" customFormat="1" ht="13.5">
      <c r="D162" s="58"/>
      <c r="E162" s="58"/>
      <c r="F162" s="58"/>
      <c r="H162" s="11"/>
    </row>
    <row r="163" spans="4:8" s="4" customFormat="1" ht="13.5">
      <c r="D163" s="58"/>
      <c r="E163" s="58"/>
      <c r="F163" s="58"/>
      <c r="H163" s="11"/>
    </row>
    <row r="164" spans="4:8" s="4" customFormat="1" ht="13.5">
      <c r="D164" s="58"/>
      <c r="E164" s="58"/>
      <c r="F164" s="58"/>
      <c r="H164" s="11"/>
    </row>
    <row r="165" spans="4:8" s="4" customFormat="1" ht="13.5">
      <c r="D165" s="58"/>
      <c r="E165" s="58"/>
      <c r="F165" s="58"/>
      <c r="H165" s="11"/>
    </row>
    <row r="166" spans="4:8" s="4" customFormat="1" ht="13.5">
      <c r="D166" s="58"/>
      <c r="E166" s="58"/>
      <c r="F166" s="58"/>
      <c r="H166" s="11"/>
    </row>
    <row r="167" spans="4:8" s="4" customFormat="1" ht="13.5">
      <c r="D167" s="58"/>
      <c r="E167" s="58"/>
      <c r="F167" s="58"/>
      <c r="H167" s="11"/>
    </row>
    <row r="168" spans="4:8" s="4" customFormat="1" ht="13.5">
      <c r="D168" s="58"/>
      <c r="E168" s="58"/>
      <c r="F168" s="58"/>
      <c r="H168" s="11"/>
    </row>
    <row r="169" spans="4:8" s="4" customFormat="1" ht="13.5">
      <c r="D169" s="58"/>
      <c r="E169" s="58"/>
      <c r="F169" s="58"/>
      <c r="H169" s="11"/>
    </row>
    <row r="170" spans="4:8" s="4" customFormat="1" ht="13.5">
      <c r="D170" s="58"/>
      <c r="E170" s="58"/>
      <c r="F170" s="58"/>
      <c r="H170" s="11"/>
    </row>
    <row r="171" spans="4:8" s="4" customFormat="1" ht="13.5">
      <c r="D171" s="58"/>
      <c r="E171" s="58"/>
      <c r="F171" s="58"/>
      <c r="H171" s="11"/>
    </row>
    <row r="172" spans="4:8" s="4" customFormat="1" ht="13.5">
      <c r="D172" s="58"/>
      <c r="E172" s="58"/>
      <c r="F172" s="58"/>
      <c r="H172" s="11"/>
    </row>
    <row r="173" spans="4:8" s="4" customFormat="1" ht="13.5">
      <c r="D173" s="58"/>
      <c r="E173" s="58"/>
      <c r="F173" s="58"/>
      <c r="H173" s="11"/>
    </row>
    <row r="174" spans="4:8" s="4" customFormat="1" ht="13.5">
      <c r="D174" s="58"/>
      <c r="E174" s="58"/>
      <c r="F174" s="58"/>
      <c r="H174" s="11"/>
    </row>
    <row r="175" spans="4:8" s="4" customFormat="1" ht="13.5">
      <c r="D175" s="58"/>
      <c r="E175" s="58"/>
      <c r="F175" s="58"/>
      <c r="H175" s="11"/>
    </row>
    <row r="176" spans="4:8" s="4" customFormat="1" ht="13.5">
      <c r="D176" s="58"/>
      <c r="E176" s="58"/>
      <c r="F176" s="58"/>
      <c r="H176" s="11"/>
    </row>
    <row r="177" spans="4:8" s="4" customFormat="1" ht="13.5">
      <c r="D177" s="58"/>
      <c r="E177" s="58"/>
      <c r="F177" s="58"/>
      <c r="H177" s="11"/>
    </row>
    <row r="178" spans="4:8" s="4" customFormat="1" ht="13.5">
      <c r="D178" s="58"/>
      <c r="E178" s="58"/>
      <c r="F178" s="58"/>
      <c r="H178" s="11"/>
    </row>
    <row r="179" spans="4:8" s="4" customFormat="1" ht="13.5">
      <c r="D179" s="58"/>
      <c r="E179" s="58"/>
      <c r="F179" s="58"/>
      <c r="H179" s="11"/>
    </row>
    <row r="180" spans="4:8" s="4" customFormat="1" ht="13.5">
      <c r="D180" s="58"/>
      <c r="E180" s="58"/>
      <c r="F180" s="58"/>
      <c r="H180" s="11"/>
    </row>
    <row r="181" spans="4:8" s="4" customFormat="1" ht="13.5">
      <c r="D181" s="58"/>
      <c r="E181" s="58"/>
      <c r="F181" s="58"/>
      <c r="H181" s="11"/>
    </row>
    <row r="182" spans="4:8" s="4" customFormat="1" ht="13.5">
      <c r="D182" s="58"/>
      <c r="E182" s="58"/>
      <c r="F182" s="58"/>
      <c r="H182" s="11"/>
    </row>
    <row r="183" spans="4:8" s="4" customFormat="1" ht="13.5">
      <c r="D183" s="58"/>
      <c r="E183" s="58"/>
      <c r="F183" s="58"/>
      <c r="H183" s="11"/>
    </row>
    <row r="184" spans="4:8" s="4" customFormat="1" ht="13.5">
      <c r="D184" s="58"/>
      <c r="E184" s="58"/>
      <c r="F184" s="58"/>
      <c r="H184" s="11"/>
    </row>
    <row r="185" spans="4:8" s="4" customFormat="1" ht="13.5">
      <c r="D185" s="58"/>
      <c r="E185" s="58"/>
      <c r="F185" s="58"/>
      <c r="H185" s="11"/>
    </row>
    <row r="186" spans="4:8" s="4" customFormat="1" ht="13.5">
      <c r="D186" s="58"/>
      <c r="E186" s="58"/>
      <c r="F186" s="58"/>
      <c r="H186" s="11"/>
    </row>
    <row r="187" spans="4:8" s="4" customFormat="1" ht="13.5">
      <c r="D187" s="58"/>
      <c r="E187" s="58"/>
      <c r="F187" s="58"/>
      <c r="H187" s="11"/>
    </row>
    <row r="188" spans="4:8" s="4" customFormat="1" ht="13.5">
      <c r="D188" s="58"/>
      <c r="E188" s="58"/>
      <c r="F188" s="58"/>
      <c r="H188" s="11"/>
    </row>
    <row r="189" spans="4:8" s="4" customFormat="1" ht="13.5">
      <c r="D189" s="58"/>
      <c r="E189" s="58"/>
      <c r="F189" s="58"/>
      <c r="H189" s="11"/>
    </row>
    <row r="190" spans="4:8" s="4" customFormat="1" ht="13.5">
      <c r="D190" s="58"/>
      <c r="E190" s="58"/>
      <c r="F190" s="58"/>
      <c r="H190" s="11"/>
    </row>
    <row r="191" spans="4:8" s="4" customFormat="1" ht="13.5">
      <c r="D191" s="58"/>
      <c r="E191" s="58"/>
      <c r="F191" s="58"/>
      <c r="H191" s="11"/>
    </row>
    <row r="192" spans="4:8" s="4" customFormat="1" ht="13.5">
      <c r="D192" s="58"/>
      <c r="E192" s="58"/>
      <c r="F192" s="58"/>
      <c r="H192" s="11"/>
    </row>
    <row r="193" spans="4:8" s="4" customFormat="1" ht="13.5">
      <c r="D193" s="58"/>
      <c r="E193" s="58"/>
      <c r="F193" s="58"/>
      <c r="H193" s="11"/>
    </row>
    <row r="194" spans="4:8" s="4" customFormat="1" ht="13.5">
      <c r="D194" s="58"/>
      <c r="E194" s="58"/>
      <c r="F194" s="58"/>
      <c r="H194" s="11"/>
    </row>
    <row r="195" spans="4:8" s="4" customFormat="1" ht="13.5">
      <c r="D195" s="58"/>
      <c r="E195" s="58"/>
      <c r="F195" s="58"/>
      <c r="H195" s="11"/>
    </row>
    <row r="196" spans="4:8" s="4" customFormat="1" ht="13.5">
      <c r="D196" s="58"/>
      <c r="E196" s="58"/>
      <c r="F196" s="58"/>
      <c r="H196" s="11"/>
    </row>
    <row r="197" spans="4:8" s="4" customFormat="1" ht="13.5">
      <c r="D197" s="58"/>
      <c r="E197" s="58"/>
      <c r="F197" s="58"/>
      <c r="H197" s="11"/>
    </row>
    <row r="198" spans="4:8" s="4" customFormat="1" ht="13.5">
      <c r="D198" s="58"/>
      <c r="E198" s="58"/>
      <c r="F198" s="58"/>
      <c r="H198" s="11"/>
    </row>
    <row r="199" spans="4:8" s="4" customFormat="1" ht="13.5">
      <c r="D199" s="58"/>
      <c r="E199" s="58"/>
      <c r="F199" s="58"/>
      <c r="H199" s="11"/>
    </row>
    <row r="200" spans="4:8" s="4" customFormat="1" ht="13.5">
      <c r="D200" s="58"/>
      <c r="E200" s="58"/>
      <c r="F200" s="58"/>
      <c r="H200" s="11"/>
    </row>
    <row r="201" spans="4:8" s="4" customFormat="1" ht="13.5">
      <c r="D201" s="58"/>
      <c r="E201" s="58"/>
      <c r="F201" s="58"/>
      <c r="H201" s="11"/>
    </row>
    <row r="202" spans="4:8" s="4" customFormat="1" ht="13.5">
      <c r="D202" s="58"/>
      <c r="E202" s="58"/>
      <c r="F202" s="58"/>
      <c r="H202" s="11"/>
    </row>
    <row r="203" spans="4:8" s="4" customFormat="1" ht="13.5">
      <c r="D203" s="58"/>
      <c r="E203" s="58"/>
      <c r="F203" s="58"/>
      <c r="H203" s="11"/>
    </row>
    <row r="204" spans="4:8" s="4" customFormat="1" ht="13.5">
      <c r="D204" s="58"/>
      <c r="E204" s="58"/>
      <c r="F204" s="58"/>
      <c r="H204" s="11"/>
    </row>
    <row r="205" spans="4:8" s="4" customFormat="1" ht="13.5">
      <c r="D205" s="58"/>
      <c r="E205" s="58"/>
      <c r="F205" s="58"/>
      <c r="H205" s="11"/>
    </row>
    <row r="206" spans="4:8" s="4" customFormat="1" ht="13.5">
      <c r="D206" s="58"/>
      <c r="E206" s="58"/>
      <c r="F206" s="58"/>
      <c r="H206" s="11"/>
    </row>
    <row r="207" spans="4:8" s="4" customFormat="1" ht="13.5">
      <c r="D207" s="58"/>
      <c r="E207" s="58"/>
      <c r="F207" s="58"/>
      <c r="H207" s="11"/>
    </row>
    <row r="208" spans="4:8" s="4" customFormat="1" ht="13.5">
      <c r="D208" s="58"/>
      <c r="E208" s="58"/>
      <c r="F208" s="58"/>
      <c r="H208" s="11"/>
    </row>
    <row r="209" spans="4:8" s="4" customFormat="1" ht="13.5">
      <c r="D209" s="58"/>
      <c r="E209" s="58"/>
      <c r="F209" s="58"/>
      <c r="H209" s="11"/>
    </row>
    <row r="210" spans="4:8" s="4" customFormat="1" ht="13.5">
      <c r="D210" s="58"/>
      <c r="E210" s="58"/>
      <c r="F210" s="58"/>
      <c r="H210" s="11"/>
    </row>
    <row r="211" spans="4:8" s="4" customFormat="1" ht="13.5">
      <c r="D211" s="58"/>
      <c r="E211" s="58"/>
      <c r="F211" s="58"/>
      <c r="H211" s="11"/>
    </row>
    <row r="212" spans="4:8" s="4" customFormat="1" ht="13.5">
      <c r="D212" s="58"/>
      <c r="E212" s="58"/>
      <c r="F212" s="58"/>
      <c r="H212" s="11"/>
    </row>
    <row r="213" spans="4:8" s="4" customFormat="1" ht="13.5">
      <c r="D213" s="58"/>
      <c r="E213" s="58"/>
      <c r="F213" s="58"/>
      <c r="H213" s="11"/>
    </row>
    <row r="214" spans="4:8" s="4" customFormat="1" ht="13.5">
      <c r="D214" s="58"/>
      <c r="E214" s="58"/>
      <c r="F214" s="58"/>
      <c r="H214" s="11"/>
    </row>
    <row r="215" spans="4:8" s="4" customFormat="1" ht="13.5">
      <c r="D215" s="58"/>
      <c r="E215" s="58"/>
      <c r="F215" s="58"/>
      <c r="H215" s="11"/>
    </row>
    <row r="216" spans="4:8" s="4" customFormat="1" ht="13.5">
      <c r="D216" s="58"/>
      <c r="E216" s="58"/>
      <c r="F216" s="58"/>
      <c r="H216" s="11"/>
    </row>
    <row r="217" spans="4:8" s="4" customFormat="1" ht="13.5">
      <c r="D217" s="58"/>
      <c r="E217" s="58"/>
      <c r="F217" s="58"/>
      <c r="H217" s="11"/>
    </row>
    <row r="218" spans="4:8" s="4" customFormat="1" ht="13.5">
      <c r="D218" s="58"/>
      <c r="E218" s="58"/>
      <c r="F218" s="58"/>
      <c r="H218" s="11"/>
    </row>
    <row r="219" spans="4:8" s="4" customFormat="1" ht="13.5">
      <c r="D219" s="58"/>
      <c r="E219" s="58"/>
      <c r="F219" s="58"/>
      <c r="H219" s="11"/>
    </row>
    <row r="220" spans="4:8" s="4" customFormat="1" ht="13.5">
      <c r="D220" s="58"/>
      <c r="E220" s="58"/>
      <c r="F220" s="58"/>
      <c r="H220" s="11"/>
    </row>
    <row r="221" spans="4:8" s="4" customFormat="1" ht="13.5">
      <c r="D221" s="58"/>
      <c r="E221" s="58"/>
      <c r="F221" s="58"/>
      <c r="H221" s="11"/>
    </row>
    <row r="222" spans="4:8" s="4" customFormat="1" ht="13.5">
      <c r="D222" s="58"/>
      <c r="E222" s="58"/>
      <c r="F222" s="58"/>
      <c r="H222" s="11"/>
    </row>
    <row r="223" spans="4:8" s="4" customFormat="1" ht="13.5">
      <c r="D223" s="58"/>
      <c r="E223" s="58"/>
      <c r="F223" s="58"/>
      <c r="H223" s="11"/>
    </row>
  </sheetData>
  <sheetProtection/>
  <mergeCells count="2">
    <mergeCell ref="A1:H1"/>
    <mergeCell ref="A5:C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showGridLines="0" zoomScalePageLayoutView="0" workbookViewId="0" topLeftCell="A55">
      <selection activeCell="E64" sqref="E64"/>
    </sheetView>
  </sheetViews>
  <sheetFormatPr defaultColWidth="9.00390625" defaultRowHeight="13.5"/>
  <cols>
    <col min="1" max="1" width="0.37109375" style="2" customWidth="1"/>
    <col min="2" max="2" width="15.125" style="2" customWidth="1"/>
    <col min="3" max="3" width="0.37109375" style="2" customWidth="1"/>
    <col min="4" max="4" width="10.875" style="35" customWidth="1"/>
    <col min="5" max="5" width="5.125" style="2" customWidth="1"/>
    <col min="6" max="6" width="9.125" style="2" bestFit="1" customWidth="1"/>
    <col min="7" max="7" width="10.50390625" style="2" bestFit="1" customWidth="1"/>
    <col min="8" max="9" width="8.625" style="2" customWidth="1"/>
    <col min="10" max="10" width="10.50390625" style="2" bestFit="1" customWidth="1"/>
    <col min="11" max="12" width="8.625" style="2" customWidth="1"/>
    <col min="13" max="15" width="7.50390625" style="2" customWidth="1"/>
    <col min="16" max="16384" width="9.00390625" style="2" customWidth="1"/>
  </cols>
  <sheetData>
    <row r="1" spans="1:15" s="1" customFormat="1" ht="18" customHeight="1">
      <c r="A1" s="102" t="s">
        <v>167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4:9" s="11" customFormat="1" ht="9" customHeight="1">
      <c r="D2" s="55"/>
      <c r="E2" s="55"/>
      <c r="F2" s="55"/>
      <c r="G2" s="55"/>
      <c r="I2" s="15"/>
    </row>
    <row r="3" spans="1:15" s="4" customFormat="1" ht="18" customHeight="1">
      <c r="A3" s="106" t="s">
        <v>89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8" s="16" customFormat="1" ht="1.5" customHeight="1">
      <c r="A4" s="17"/>
      <c r="B4" s="17"/>
      <c r="C4" s="17"/>
      <c r="D4" s="72"/>
      <c r="E4" s="72"/>
      <c r="F4" s="72"/>
      <c r="G4" s="72"/>
      <c r="H4" s="15"/>
    </row>
    <row r="5" spans="1:15" s="16" customFormat="1" ht="16.5" customHeight="1" thickBot="1">
      <c r="A5" s="117"/>
      <c r="B5" s="117"/>
      <c r="C5" s="117"/>
      <c r="D5" s="73"/>
      <c r="E5" s="73"/>
      <c r="F5" s="73"/>
      <c r="M5" s="118" t="s">
        <v>134</v>
      </c>
      <c r="N5" s="118"/>
      <c r="O5" s="118"/>
    </row>
    <row r="6" spans="1:15" s="4" customFormat="1" ht="18.75" customHeight="1">
      <c r="A6" s="25"/>
      <c r="B6" s="25" t="s">
        <v>184</v>
      </c>
      <c r="C6" s="25"/>
      <c r="D6" s="41" t="s">
        <v>184</v>
      </c>
      <c r="E6" s="119" t="s">
        <v>101</v>
      </c>
      <c r="F6" s="120"/>
      <c r="G6" s="121" t="s">
        <v>20</v>
      </c>
      <c r="H6" s="119"/>
      <c r="I6" s="120"/>
      <c r="J6" s="122" t="s">
        <v>104</v>
      </c>
      <c r="K6" s="123"/>
      <c r="L6" s="123"/>
      <c r="M6" s="123"/>
      <c r="N6" s="123"/>
      <c r="O6" s="123"/>
    </row>
    <row r="7" spans="1:15" s="4" customFormat="1" ht="18.75" customHeight="1">
      <c r="A7" s="16"/>
      <c r="B7" s="26" t="s">
        <v>102</v>
      </c>
      <c r="C7" s="7"/>
      <c r="D7" s="5" t="s">
        <v>21</v>
      </c>
      <c r="E7" s="113" t="s">
        <v>22</v>
      </c>
      <c r="F7" s="114" t="s">
        <v>23</v>
      </c>
      <c r="G7" s="113" t="s">
        <v>92</v>
      </c>
      <c r="H7" s="113" t="s">
        <v>4</v>
      </c>
      <c r="I7" s="113" t="s">
        <v>5</v>
      </c>
      <c r="J7" s="112" t="s">
        <v>24</v>
      </c>
      <c r="K7" s="112"/>
      <c r="L7" s="116"/>
      <c r="M7" s="111" t="s">
        <v>103</v>
      </c>
      <c r="N7" s="112"/>
      <c r="O7" s="112"/>
    </row>
    <row r="8" spans="1:15" s="4" customFormat="1" ht="18.75" customHeight="1">
      <c r="A8" s="27"/>
      <c r="B8" s="27"/>
      <c r="C8" s="28"/>
      <c r="D8" s="6"/>
      <c r="E8" s="99"/>
      <c r="F8" s="115"/>
      <c r="G8" s="99"/>
      <c r="H8" s="99"/>
      <c r="I8" s="99"/>
      <c r="J8" s="6" t="s">
        <v>92</v>
      </c>
      <c r="K8" s="6" t="s">
        <v>4</v>
      </c>
      <c r="L8" s="6" t="s">
        <v>5</v>
      </c>
      <c r="M8" s="6" t="s">
        <v>92</v>
      </c>
      <c r="N8" s="29" t="s">
        <v>4</v>
      </c>
      <c r="O8" s="21" t="s">
        <v>5</v>
      </c>
    </row>
    <row r="9" spans="1:9" s="4" customFormat="1" ht="6" customHeight="1">
      <c r="A9" s="16"/>
      <c r="B9" s="16"/>
      <c r="C9" s="20"/>
      <c r="D9" s="30"/>
      <c r="E9" s="58"/>
      <c r="F9" s="58"/>
      <c r="G9" s="58"/>
      <c r="H9" s="58"/>
      <c r="I9" s="58"/>
    </row>
    <row r="10" spans="1:15" s="4" customFormat="1" ht="21.75" customHeight="1">
      <c r="A10" s="16"/>
      <c r="B10" s="22" t="s">
        <v>2</v>
      </c>
      <c r="C10" s="7"/>
      <c r="D10" s="30" t="s">
        <v>185</v>
      </c>
      <c r="E10" s="58">
        <v>5</v>
      </c>
      <c r="F10" s="58">
        <v>9</v>
      </c>
      <c r="G10" s="58">
        <v>313720</v>
      </c>
      <c r="H10" s="58">
        <f aca="true" t="shared" si="0" ref="H10:H30">+G10-I10</f>
        <v>148075</v>
      </c>
      <c r="I10" s="58">
        <v>165645</v>
      </c>
      <c r="J10" s="58">
        <v>216921</v>
      </c>
      <c r="K10" s="58">
        <f aca="true" t="shared" si="1" ref="K10:K30">+J10-L10</f>
        <v>100988</v>
      </c>
      <c r="L10" s="58">
        <v>115933</v>
      </c>
      <c r="M10" s="74">
        <f aca="true" t="shared" si="2" ref="M10:O42">+J10/G10*100</f>
        <v>69.14477878362871</v>
      </c>
      <c r="N10" s="74">
        <f t="shared" si="2"/>
        <v>68.200574033429</v>
      </c>
      <c r="O10" s="74">
        <f t="shared" si="2"/>
        <v>69.98883153732379</v>
      </c>
    </row>
    <row r="11" spans="1:15" s="4" customFormat="1" ht="31.5" customHeight="1">
      <c r="A11" s="16"/>
      <c r="B11" s="42" t="s">
        <v>135</v>
      </c>
      <c r="C11" s="7"/>
      <c r="D11" s="30" t="s">
        <v>185</v>
      </c>
      <c r="E11" s="58">
        <v>2</v>
      </c>
      <c r="F11" s="58">
        <v>3</v>
      </c>
      <c r="G11" s="58">
        <v>313720</v>
      </c>
      <c r="H11" s="58">
        <f t="shared" si="0"/>
        <v>148075</v>
      </c>
      <c r="I11" s="58">
        <v>165645</v>
      </c>
      <c r="J11" s="58">
        <v>216638</v>
      </c>
      <c r="K11" s="58">
        <f t="shared" si="1"/>
        <v>100845</v>
      </c>
      <c r="L11" s="58">
        <v>115793</v>
      </c>
      <c r="M11" s="74">
        <f t="shared" si="2"/>
        <v>69.05457095499172</v>
      </c>
      <c r="N11" s="74">
        <f t="shared" si="2"/>
        <v>68.10400135066689</v>
      </c>
      <c r="O11" s="74">
        <f t="shared" si="2"/>
        <v>69.90431344139576</v>
      </c>
    </row>
    <row r="12" spans="1:15" s="4" customFormat="1" ht="21.75" customHeight="1">
      <c r="A12" s="16"/>
      <c r="B12" s="22" t="s">
        <v>11</v>
      </c>
      <c r="C12" s="7"/>
      <c r="D12" s="30" t="s">
        <v>185</v>
      </c>
      <c r="E12" s="58">
        <v>3</v>
      </c>
      <c r="F12" s="58">
        <v>5</v>
      </c>
      <c r="G12" s="58">
        <v>311270</v>
      </c>
      <c r="H12" s="58">
        <f t="shared" si="0"/>
        <v>146682</v>
      </c>
      <c r="I12" s="58">
        <v>164588</v>
      </c>
      <c r="J12" s="58">
        <v>216057</v>
      </c>
      <c r="K12" s="58">
        <f t="shared" si="1"/>
        <v>100570</v>
      </c>
      <c r="L12" s="58">
        <v>115487</v>
      </c>
      <c r="M12" s="74">
        <f t="shared" si="2"/>
        <v>69.41144344138529</v>
      </c>
      <c r="N12" s="74">
        <f t="shared" si="2"/>
        <v>68.56328656549543</v>
      </c>
      <c r="O12" s="74">
        <f t="shared" si="2"/>
        <v>70.16732690111066</v>
      </c>
    </row>
    <row r="13" spans="1:15" s="4" customFormat="1" ht="21.75" customHeight="1">
      <c r="A13" s="16"/>
      <c r="B13" s="22" t="s">
        <v>0</v>
      </c>
      <c r="C13" s="7"/>
      <c r="D13" s="30" t="s">
        <v>186</v>
      </c>
      <c r="E13" s="58">
        <v>10</v>
      </c>
      <c r="F13" s="58">
        <v>13</v>
      </c>
      <c r="G13" s="58">
        <v>313424</v>
      </c>
      <c r="H13" s="58">
        <f t="shared" si="0"/>
        <v>147500</v>
      </c>
      <c r="I13" s="58">
        <v>165924</v>
      </c>
      <c r="J13" s="58">
        <v>164248</v>
      </c>
      <c r="K13" s="58">
        <f t="shared" si="1"/>
        <v>75011</v>
      </c>
      <c r="L13" s="58">
        <v>89237</v>
      </c>
      <c r="M13" s="74">
        <f t="shared" si="2"/>
        <v>52.40441063862372</v>
      </c>
      <c r="N13" s="74">
        <f t="shared" si="2"/>
        <v>50.854915254237284</v>
      </c>
      <c r="O13" s="74">
        <f t="shared" si="2"/>
        <v>53.781851932209925</v>
      </c>
    </row>
    <row r="14" spans="1:15" s="4" customFormat="1" ht="21.75" customHeight="1">
      <c r="A14" s="16"/>
      <c r="B14" s="22" t="s">
        <v>1</v>
      </c>
      <c r="C14" s="7"/>
      <c r="D14" s="30" t="s">
        <v>187</v>
      </c>
      <c r="E14" s="58">
        <v>44</v>
      </c>
      <c r="F14" s="58">
        <v>51</v>
      </c>
      <c r="G14" s="58">
        <v>312558</v>
      </c>
      <c r="H14" s="58">
        <f t="shared" si="0"/>
        <v>147170</v>
      </c>
      <c r="I14" s="58">
        <v>165388</v>
      </c>
      <c r="J14" s="58">
        <v>175902</v>
      </c>
      <c r="K14" s="58">
        <f t="shared" si="1"/>
        <v>79639</v>
      </c>
      <c r="L14" s="58">
        <v>96263</v>
      </c>
      <c r="M14" s="74">
        <f t="shared" si="2"/>
        <v>56.27819476705124</v>
      </c>
      <c r="N14" s="74">
        <f t="shared" si="2"/>
        <v>54.11361011075627</v>
      </c>
      <c r="O14" s="74">
        <f t="shared" si="2"/>
        <v>58.20434372505865</v>
      </c>
    </row>
    <row r="15" spans="1:15" s="4" customFormat="1" ht="21.75" customHeight="1">
      <c r="A15" s="16"/>
      <c r="B15" s="22" t="s">
        <v>26</v>
      </c>
      <c r="C15" s="7"/>
      <c r="D15" s="30" t="s">
        <v>188</v>
      </c>
      <c r="E15" s="58">
        <v>2</v>
      </c>
      <c r="F15" s="58">
        <v>4</v>
      </c>
      <c r="G15" s="58">
        <v>317386</v>
      </c>
      <c r="H15" s="58">
        <f t="shared" si="0"/>
        <v>149735</v>
      </c>
      <c r="I15" s="58">
        <v>167651</v>
      </c>
      <c r="J15" s="58">
        <v>146018</v>
      </c>
      <c r="K15" s="58">
        <f t="shared" si="1"/>
        <v>69164</v>
      </c>
      <c r="L15" s="58">
        <v>76854</v>
      </c>
      <c r="M15" s="74">
        <f t="shared" si="2"/>
        <v>46.006440107629196</v>
      </c>
      <c r="N15" s="74">
        <f t="shared" si="2"/>
        <v>46.19093732260326</v>
      </c>
      <c r="O15" s="74">
        <f t="shared" si="2"/>
        <v>45.841659160995164</v>
      </c>
    </row>
    <row r="16" spans="1:15" s="4" customFormat="1" ht="31.5" customHeight="1">
      <c r="A16" s="16"/>
      <c r="B16" s="42" t="s">
        <v>135</v>
      </c>
      <c r="C16" s="7"/>
      <c r="D16" s="30" t="s">
        <v>189</v>
      </c>
      <c r="E16" s="58">
        <v>1</v>
      </c>
      <c r="F16" s="58">
        <v>3</v>
      </c>
      <c r="G16" s="58">
        <v>317432</v>
      </c>
      <c r="H16" s="58">
        <f t="shared" si="0"/>
        <v>149677</v>
      </c>
      <c r="I16" s="58">
        <v>167755</v>
      </c>
      <c r="J16" s="58">
        <v>135416</v>
      </c>
      <c r="K16" s="58">
        <f t="shared" si="1"/>
        <v>64486</v>
      </c>
      <c r="L16" s="58">
        <v>70930</v>
      </c>
      <c r="M16" s="74">
        <f t="shared" si="2"/>
        <v>42.65984525819703</v>
      </c>
      <c r="N16" s="74">
        <f t="shared" si="2"/>
        <v>43.08343967343012</v>
      </c>
      <c r="O16" s="74">
        <f t="shared" si="2"/>
        <v>42.28189919823552</v>
      </c>
    </row>
    <row r="17" spans="1:15" s="4" customFormat="1" ht="21.75" customHeight="1">
      <c r="A17" s="16"/>
      <c r="B17" s="22" t="s">
        <v>2</v>
      </c>
      <c r="C17" s="7"/>
      <c r="D17" s="30" t="s">
        <v>190</v>
      </c>
      <c r="E17" s="58">
        <v>1</v>
      </c>
      <c r="F17" s="58">
        <v>4</v>
      </c>
      <c r="G17" s="58">
        <v>318602</v>
      </c>
      <c r="H17" s="58">
        <f t="shared" si="0"/>
        <v>150319</v>
      </c>
      <c r="I17" s="58">
        <v>168283</v>
      </c>
      <c r="J17" s="58">
        <v>193584</v>
      </c>
      <c r="K17" s="58">
        <f t="shared" si="1"/>
        <v>90249</v>
      </c>
      <c r="L17" s="58">
        <v>103335</v>
      </c>
      <c r="M17" s="74">
        <f t="shared" si="2"/>
        <v>60.760447203721256</v>
      </c>
      <c r="N17" s="74">
        <f t="shared" si="2"/>
        <v>60.038318509303544</v>
      </c>
      <c r="O17" s="74">
        <f t="shared" si="2"/>
        <v>61.40548956222553</v>
      </c>
    </row>
    <row r="18" spans="1:15" s="4" customFormat="1" ht="21.75" customHeight="1">
      <c r="A18" s="16"/>
      <c r="B18" s="22" t="s">
        <v>25</v>
      </c>
      <c r="C18" s="7"/>
      <c r="D18" s="30" t="s">
        <v>191</v>
      </c>
      <c r="E18" s="58">
        <v>1</v>
      </c>
      <c r="F18" s="58">
        <v>3</v>
      </c>
      <c r="G18" s="58">
        <v>317783</v>
      </c>
      <c r="H18" s="58">
        <f t="shared" si="0"/>
        <v>149901</v>
      </c>
      <c r="I18" s="58">
        <v>167882</v>
      </c>
      <c r="J18" s="58">
        <v>117754</v>
      </c>
      <c r="K18" s="58">
        <f t="shared" si="1"/>
        <v>55777</v>
      </c>
      <c r="L18" s="58">
        <v>61977</v>
      </c>
      <c r="M18" s="74">
        <f t="shared" si="2"/>
        <v>37.054845602187655</v>
      </c>
      <c r="N18" s="74">
        <f t="shared" si="2"/>
        <v>37.209224755004975</v>
      </c>
      <c r="O18" s="74">
        <f t="shared" si="2"/>
        <v>36.91700122705233</v>
      </c>
    </row>
    <row r="19" spans="1:15" s="4" customFormat="1" ht="21.75" customHeight="1">
      <c r="A19" s="16"/>
      <c r="B19" s="22" t="s">
        <v>7</v>
      </c>
      <c r="C19" s="7"/>
      <c r="D19" s="30" t="s">
        <v>191</v>
      </c>
      <c r="E19" s="58">
        <v>1</v>
      </c>
      <c r="F19" s="58">
        <v>3</v>
      </c>
      <c r="G19" s="58">
        <v>316240</v>
      </c>
      <c r="H19" s="58">
        <f t="shared" si="0"/>
        <v>149195</v>
      </c>
      <c r="I19" s="58">
        <v>167045</v>
      </c>
      <c r="J19" s="58">
        <v>117719</v>
      </c>
      <c r="K19" s="58">
        <f t="shared" si="1"/>
        <v>55760</v>
      </c>
      <c r="L19" s="58">
        <v>61959</v>
      </c>
      <c r="M19" s="74">
        <f t="shared" si="2"/>
        <v>37.224576271186436</v>
      </c>
      <c r="N19" s="74">
        <f t="shared" si="2"/>
        <v>37.373906632259796</v>
      </c>
      <c r="O19" s="74">
        <f t="shared" si="2"/>
        <v>37.091202969259776</v>
      </c>
    </row>
    <row r="20" spans="1:15" s="4" customFormat="1" ht="21.75" customHeight="1">
      <c r="A20" s="16"/>
      <c r="B20" s="22" t="s">
        <v>9</v>
      </c>
      <c r="C20" s="7"/>
      <c r="D20" s="30" t="s">
        <v>191</v>
      </c>
      <c r="E20" s="58">
        <v>3</v>
      </c>
      <c r="F20" s="58">
        <v>6</v>
      </c>
      <c r="G20" s="58">
        <v>316240</v>
      </c>
      <c r="H20" s="58">
        <f t="shared" si="0"/>
        <v>149195</v>
      </c>
      <c r="I20" s="58">
        <v>167045</v>
      </c>
      <c r="J20" s="58">
        <v>117684</v>
      </c>
      <c r="K20" s="58">
        <f t="shared" si="1"/>
        <v>55739</v>
      </c>
      <c r="L20" s="58">
        <v>61945</v>
      </c>
      <c r="M20" s="74">
        <f t="shared" si="2"/>
        <v>37.2135087275487</v>
      </c>
      <c r="N20" s="74">
        <f t="shared" si="2"/>
        <v>37.359831093535306</v>
      </c>
      <c r="O20" s="74">
        <f t="shared" si="2"/>
        <v>37.082821994073456</v>
      </c>
    </row>
    <row r="21" spans="1:15" s="4" customFormat="1" ht="21.75" customHeight="1">
      <c r="A21" s="16"/>
      <c r="B21" s="22" t="s">
        <v>26</v>
      </c>
      <c r="C21" s="7"/>
      <c r="D21" s="30" t="s">
        <v>192</v>
      </c>
      <c r="E21" s="58">
        <v>2</v>
      </c>
      <c r="F21" s="58">
        <v>6</v>
      </c>
      <c r="G21" s="58">
        <v>320787</v>
      </c>
      <c r="H21" s="58">
        <f t="shared" si="0"/>
        <v>151411</v>
      </c>
      <c r="I21" s="58">
        <v>169376</v>
      </c>
      <c r="J21" s="58">
        <v>188915</v>
      </c>
      <c r="K21" s="58">
        <f t="shared" si="1"/>
        <v>88572</v>
      </c>
      <c r="L21" s="58">
        <v>100343</v>
      </c>
      <c r="M21" s="74">
        <f t="shared" si="2"/>
        <v>58.89110219553785</v>
      </c>
      <c r="N21" s="74">
        <f t="shared" si="2"/>
        <v>58.49773134052347</v>
      </c>
      <c r="O21" s="74">
        <f t="shared" si="2"/>
        <v>59.242749858303426</v>
      </c>
    </row>
    <row r="22" spans="1:15" s="4" customFormat="1" ht="21.75" customHeight="1">
      <c r="A22" s="16"/>
      <c r="B22" s="22" t="s">
        <v>0</v>
      </c>
      <c r="C22" s="7"/>
      <c r="D22" s="30" t="s">
        <v>193</v>
      </c>
      <c r="E22" s="58">
        <v>10</v>
      </c>
      <c r="F22" s="58">
        <v>13</v>
      </c>
      <c r="G22" s="58">
        <v>318914</v>
      </c>
      <c r="H22" s="58">
        <f t="shared" si="0"/>
        <v>150244</v>
      </c>
      <c r="I22" s="58">
        <v>168670</v>
      </c>
      <c r="J22" s="58">
        <v>172232</v>
      </c>
      <c r="K22" s="58">
        <f t="shared" si="1"/>
        <v>79087</v>
      </c>
      <c r="L22" s="58">
        <v>93145</v>
      </c>
      <c r="M22" s="74">
        <f t="shared" si="2"/>
        <v>54.0057821230802</v>
      </c>
      <c r="N22" s="74">
        <f t="shared" si="2"/>
        <v>52.63904049412955</v>
      </c>
      <c r="O22" s="74">
        <f t="shared" si="2"/>
        <v>55.223216932471686</v>
      </c>
    </row>
    <row r="23" spans="1:15" s="4" customFormat="1" ht="21.75" customHeight="1">
      <c r="A23" s="16"/>
      <c r="B23" s="22" t="s">
        <v>1</v>
      </c>
      <c r="C23" s="7"/>
      <c r="D23" s="30" t="s">
        <v>194</v>
      </c>
      <c r="E23" s="58">
        <v>44</v>
      </c>
      <c r="F23" s="58">
        <v>48</v>
      </c>
      <c r="G23" s="58">
        <v>316751</v>
      </c>
      <c r="H23" s="58">
        <f t="shared" si="0"/>
        <v>149128</v>
      </c>
      <c r="I23" s="58">
        <v>167623</v>
      </c>
      <c r="J23" s="58">
        <v>175221</v>
      </c>
      <c r="K23" s="58">
        <f t="shared" si="1"/>
        <v>79728</v>
      </c>
      <c r="L23" s="58">
        <v>95493</v>
      </c>
      <c r="M23" s="74">
        <f t="shared" si="2"/>
        <v>55.318215254253346</v>
      </c>
      <c r="N23" s="74">
        <f t="shared" si="2"/>
        <v>53.46279706024355</v>
      </c>
      <c r="O23" s="74">
        <f t="shared" si="2"/>
        <v>56.96891238075921</v>
      </c>
    </row>
    <row r="24" spans="1:15" s="4" customFormat="1" ht="21.75" customHeight="1">
      <c r="A24" s="16"/>
      <c r="B24" s="22" t="s">
        <v>2</v>
      </c>
      <c r="C24" s="7"/>
      <c r="D24" s="30" t="s">
        <v>195</v>
      </c>
      <c r="E24" s="58">
        <v>1</v>
      </c>
      <c r="F24" s="58">
        <v>5</v>
      </c>
      <c r="G24" s="58">
        <v>322383</v>
      </c>
      <c r="H24" s="58">
        <f t="shared" si="0"/>
        <v>152233</v>
      </c>
      <c r="I24" s="58">
        <v>170150</v>
      </c>
      <c r="J24" s="58">
        <v>196866</v>
      </c>
      <c r="K24" s="58">
        <f t="shared" si="1"/>
        <v>92715</v>
      </c>
      <c r="L24" s="58">
        <v>104151</v>
      </c>
      <c r="M24" s="74">
        <f t="shared" si="2"/>
        <v>61.065875061650274</v>
      </c>
      <c r="N24" s="74">
        <f t="shared" si="2"/>
        <v>60.903352098428066</v>
      </c>
      <c r="O24" s="74">
        <f t="shared" si="2"/>
        <v>61.211284161034385</v>
      </c>
    </row>
    <row r="25" spans="1:15" s="4" customFormat="1" ht="21.75" customHeight="1">
      <c r="A25" s="16"/>
      <c r="B25" s="22" t="s">
        <v>6</v>
      </c>
      <c r="C25" s="7"/>
      <c r="D25" s="30" t="s">
        <v>196</v>
      </c>
      <c r="E25" s="58">
        <v>1</v>
      </c>
      <c r="F25" s="58">
        <v>2</v>
      </c>
      <c r="G25" s="58">
        <v>321336</v>
      </c>
      <c r="H25" s="58">
        <f t="shared" si="0"/>
        <v>151756</v>
      </c>
      <c r="I25" s="58">
        <v>169580</v>
      </c>
      <c r="J25" s="58">
        <v>148479</v>
      </c>
      <c r="K25" s="58">
        <f t="shared" si="1"/>
        <v>69370</v>
      </c>
      <c r="L25" s="58">
        <v>79109</v>
      </c>
      <c r="M25" s="74">
        <f t="shared" si="2"/>
        <v>46.20677421764135</v>
      </c>
      <c r="N25" s="74">
        <f t="shared" si="2"/>
        <v>45.71153694087878</v>
      </c>
      <c r="O25" s="74">
        <f t="shared" si="2"/>
        <v>46.64995872154735</v>
      </c>
    </row>
    <row r="26" spans="1:15" s="4" customFormat="1" ht="21.75" customHeight="1">
      <c r="A26" s="16"/>
      <c r="B26" s="22" t="s">
        <v>7</v>
      </c>
      <c r="C26" s="7"/>
      <c r="D26" s="30" t="s">
        <v>196</v>
      </c>
      <c r="E26" s="58">
        <v>1</v>
      </c>
      <c r="F26" s="58">
        <v>5</v>
      </c>
      <c r="G26" s="58">
        <v>320137</v>
      </c>
      <c r="H26" s="58">
        <f t="shared" si="0"/>
        <v>151198</v>
      </c>
      <c r="I26" s="58">
        <v>168939</v>
      </c>
      <c r="J26" s="58">
        <v>148419</v>
      </c>
      <c r="K26" s="58">
        <f t="shared" si="1"/>
        <v>69335</v>
      </c>
      <c r="L26" s="58">
        <v>79084</v>
      </c>
      <c r="M26" s="74">
        <f t="shared" si="2"/>
        <v>46.361089158703926</v>
      </c>
      <c r="N26" s="74">
        <f t="shared" si="2"/>
        <v>45.85708805672032</v>
      </c>
      <c r="O26" s="74">
        <f t="shared" si="2"/>
        <v>46.81216297006612</v>
      </c>
    </row>
    <row r="27" spans="1:15" s="4" customFormat="1" ht="21.75" customHeight="1">
      <c r="A27" s="16"/>
      <c r="B27" s="22" t="s">
        <v>8</v>
      </c>
      <c r="C27" s="7"/>
      <c r="D27" s="30" t="s">
        <v>197</v>
      </c>
      <c r="E27" s="58">
        <v>2</v>
      </c>
      <c r="F27" s="58">
        <v>4</v>
      </c>
      <c r="G27" s="58">
        <v>322698</v>
      </c>
      <c r="H27" s="58">
        <f t="shared" si="0"/>
        <v>152459</v>
      </c>
      <c r="I27" s="58">
        <v>170239</v>
      </c>
      <c r="J27" s="58">
        <v>166996</v>
      </c>
      <c r="K27" s="58">
        <f t="shared" si="1"/>
        <v>78925</v>
      </c>
      <c r="L27" s="58">
        <v>88071</v>
      </c>
      <c r="M27" s="74">
        <f t="shared" si="2"/>
        <v>51.74993337423845</v>
      </c>
      <c r="N27" s="74">
        <f t="shared" si="2"/>
        <v>51.76801631914154</v>
      </c>
      <c r="O27" s="74">
        <f t="shared" si="2"/>
        <v>51.73373903747085</v>
      </c>
    </row>
    <row r="28" spans="1:15" s="4" customFormat="1" ht="21.75" customHeight="1">
      <c r="A28" s="16"/>
      <c r="B28" s="22" t="s">
        <v>7</v>
      </c>
      <c r="C28" s="7"/>
      <c r="D28" s="30" t="s">
        <v>198</v>
      </c>
      <c r="E28" s="58">
        <v>1</v>
      </c>
      <c r="F28" s="58">
        <v>6</v>
      </c>
      <c r="G28" s="58">
        <v>320907</v>
      </c>
      <c r="H28" s="58">
        <f t="shared" si="0"/>
        <v>151578</v>
      </c>
      <c r="I28" s="58">
        <v>169329</v>
      </c>
      <c r="J28" s="58">
        <v>159025</v>
      </c>
      <c r="K28" s="58">
        <f t="shared" si="1"/>
        <v>73711</v>
      </c>
      <c r="L28" s="58">
        <v>85314</v>
      </c>
      <c r="M28" s="74">
        <f t="shared" si="2"/>
        <v>49.5548554565653</v>
      </c>
      <c r="N28" s="74">
        <f t="shared" si="2"/>
        <v>48.62908865402631</v>
      </c>
      <c r="O28" s="74">
        <f t="shared" si="2"/>
        <v>50.38357280796556</v>
      </c>
    </row>
    <row r="29" spans="1:15" s="4" customFormat="1" ht="21.75" customHeight="1">
      <c r="A29" s="16"/>
      <c r="B29" s="22" t="s">
        <v>9</v>
      </c>
      <c r="C29" s="7"/>
      <c r="D29" s="30" t="s">
        <v>198</v>
      </c>
      <c r="E29" s="58">
        <v>1</v>
      </c>
      <c r="F29" s="58">
        <v>3</v>
      </c>
      <c r="G29" s="58">
        <v>320907</v>
      </c>
      <c r="H29" s="58">
        <f t="shared" si="0"/>
        <v>151578</v>
      </c>
      <c r="I29" s="58">
        <v>169329</v>
      </c>
      <c r="J29" s="58">
        <v>158875</v>
      </c>
      <c r="K29" s="58">
        <f t="shared" si="1"/>
        <v>73622</v>
      </c>
      <c r="L29" s="58">
        <v>85253</v>
      </c>
      <c r="M29" s="74">
        <f t="shared" si="2"/>
        <v>49.50811294237894</v>
      </c>
      <c r="N29" s="74">
        <f t="shared" si="2"/>
        <v>48.570373009275755</v>
      </c>
      <c r="O29" s="74">
        <f t="shared" si="2"/>
        <v>50.34754826403039</v>
      </c>
    </row>
    <row r="30" spans="1:15" s="4" customFormat="1" ht="21.75" customHeight="1">
      <c r="A30" s="16"/>
      <c r="B30" s="22" t="s">
        <v>11</v>
      </c>
      <c r="C30" s="7"/>
      <c r="D30" s="30" t="s">
        <v>199</v>
      </c>
      <c r="E30" s="58">
        <v>2</v>
      </c>
      <c r="F30" s="58">
        <v>3</v>
      </c>
      <c r="G30" s="58">
        <v>322727</v>
      </c>
      <c r="H30" s="58">
        <f t="shared" si="0"/>
        <v>152544</v>
      </c>
      <c r="I30" s="58">
        <v>170183</v>
      </c>
      <c r="J30" s="58">
        <v>63023</v>
      </c>
      <c r="K30" s="58">
        <f t="shared" si="1"/>
        <v>30148</v>
      </c>
      <c r="L30" s="58">
        <v>32875</v>
      </c>
      <c r="M30" s="74">
        <f t="shared" si="2"/>
        <v>19.52827002389016</v>
      </c>
      <c r="N30" s="74">
        <f t="shared" si="2"/>
        <v>19.76347807845605</v>
      </c>
      <c r="O30" s="74">
        <f t="shared" si="2"/>
        <v>19.31744063743147</v>
      </c>
    </row>
    <row r="31" spans="1:15" s="4" customFormat="1" ht="21.75" customHeight="1">
      <c r="A31" s="16"/>
      <c r="B31" s="22" t="s">
        <v>0</v>
      </c>
      <c r="C31" s="7"/>
      <c r="D31" s="30" t="s">
        <v>200</v>
      </c>
      <c r="E31" s="58">
        <v>10</v>
      </c>
      <c r="F31" s="58">
        <v>13</v>
      </c>
      <c r="G31" s="58">
        <v>321036</v>
      </c>
      <c r="H31" s="58">
        <v>151545</v>
      </c>
      <c r="I31" s="58">
        <v>169491</v>
      </c>
      <c r="J31" s="58">
        <v>150305</v>
      </c>
      <c r="K31" s="58">
        <v>68713</v>
      </c>
      <c r="L31" s="58">
        <v>81592</v>
      </c>
      <c r="M31" s="74">
        <f t="shared" si="2"/>
        <v>46.81873683948218</v>
      </c>
      <c r="N31" s="74">
        <f t="shared" si="2"/>
        <v>45.341647695404</v>
      </c>
      <c r="O31" s="74">
        <f t="shared" si="2"/>
        <v>48.13942923223062</v>
      </c>
    </row>
    <row r="32" spans="1:15" s="4" customFormat="1" ht="21.75" customHeight="1">
      <c r="A32" s="16"/>
      <c r="B32" s="22" t="s">
        <v>1</v>
      </c>
      <c r="C32" s="7"/>
      <c r="D32" s="30" t="s">
        <v>201</v>
      </c>
      <c r="E32" s="58">
        <v>42</v>
      </c>
      <c r="F32" s="58">
        <v>52</v>
      </c>
      <c r="G32" s="58">
        <v>319175</v>
      </c>
      <c r="H32" s="58">
        <v>150584</v>
      </c>
      <c r="I32" s="58">
        <v>168591</v>
      </c>
      <c r="J32" s="58">
        <v>160021</v>
      </c>
      <c r="K32" s="58">
        <v>72603</v>
      </c>
      <c r="L32" s="58">
        <v>87418</v>
      </c>
      <c r="M32" s="74">
        <f t="shared" si="2"/>
        <v>50.135818908122495</v>
      </c>
      <c r="N32" s="74">
        <f t="shared" si="2"/>
        <v>48.214285714285715</v>
      </c>
      <c r="O32" s="74">
        <f t="shared" si="2"/>
        <v>51.85211547472878</v>
      </c>
    </row>
    <row r="33" spans="1:15" s="4" customFormat="1" ht="21.75" customHeight="1">
      <c r="A33" s="16"/>
      <c r="B33" s="22" t="s">
        <v>2</v>
      </c>
      <c r="C33" s="7"/>
      <c r="D33" s="30" t="s">
        <v>202</v>
      </c>
      <c r="E33" s="58">
        <v>1</v>
      </c>
      <c r="F33" s="58">
        <v>3</v>
      </c>
      <c r="G33" s="58">
        <v>324290</v>
      </c>
      <c r="H33" s="58">
        <v>153339</v>
      </c>
      <c r="I33" s="58">
        <v>170951</v>
      </c>
      <c r="J33" s="58">
        <v>184532</v>
      </c>
      <c r="K33" s="58">
        <v>87197</v>
      </c>
      <c r="L33" s="58">
        <v>97335</v>
      </c>
      <c r="M33" s="74">
        <f t="shared" si="2"/>
        <v>56.903388941996354</v>
      </c>
      <c r="N33" s="74">
        <f t="shared" si="2"/>
        <v>56.86550714430118</v>
      </c>
      <c r="O33" s="74">
        <f t="shared" si="2"/>
        <v>56.93736801773608</v>
      </c>
    </row>
    <row r="34" spans="1:15" s="4" customFormat="1" ht="21.75" customHeight="1">
      <c r="A34" s="16"/>
      <c r="B34" s="22" t="s">
        <v>26</v>
      </c>
      <c r="C34" s="7"/>
      <c r="D34" s="30" t="s">
        <v>203</v>
      </c>
      <c r="E34" s="58">
        <v>2</v>
      </c>
      <c r="F34" s="58">
        <v>3</v>
      </c>
      <c r="G34" s="58">
        <v>324756</v>
      </c>
      <c r="H34" s="58">
        <v>153616</v>
      </c>
      <c r="I34" s="58">
        <v>171140</v>
      </c>
      <c r="J34" s="58">
        <v>169488</v>
      </c>
      <c r="K34" s="58">
        <v>80617</v>
      </c>
      <c r="L34" s="58">
        <v>88871</v>
      </c>
      <c r="M34" s="74">
        <f t="shared" si="2"/>
        <v>52.18933599379226</v>
      </c>
      <c r="N34" s="74">
        <f t="shared" si="2"/>
        <v>52.479559420893665</v>
      </c>
      <c r="O34" s="74">
        <f t="shared" si="2"/>
        <v>51.928830197499124</v>
      </c>
    </row>
    <row r="35" spans="1:15" s="4" customFormat="1" ht="21.75" customHeight="1">
      <c r="A35" s="16"/>
      <c r="B35" s="22" t="s">
        <v>25</v>
      </c>
      <c r="C35" s="7"/>
      <c r="D35" s="30" t="s">
        <v>204</v>
      </c>
      <c r="E35" s="58">
        <v>1</v>
      </c>
      <c r="F35" s="58">
        <v>3</v>
      </c>
      <c r="G35" s="58">
        <v>323747</v>
      </c>
      <c r="H35" s="58">
        <v>153122</v>
      </c>
      <c r="I35" s="58">
        <v>170625</v>
      </c>
      <c r="J35" s="58">
        <v>110980</v>
      </c>
      <c r="K35" s="58">
        <v>52645</v>
      </c>
      <c r="L35" s="58">
        <v>58335</v>
      </c>
      <c r="M35" s="74">
        <f t="shared" si="2"/>
        <v>34.2798543306965</v>
      </c>
      <c r="N35" s="74">
        <f t="shared" si="2"/>
        <v>34.381081751805745</v>
      </c>
      <c r="O35" s="74">
        <f t="shared" si="2"/>
        <v>34.18901098901099</v>
      </c>
    </row>
    <row r="36" spans="1:15" s="4" customFormat="1" ht="21.75" customHeight="1">
      <c r="A36" s="16"/>
      <c r="B36" s="22" t="s">
        <v>2</v>
      </c>
      <c r="C36" s="7"/>
      <c r="D36" s="30" t="s">
        <v>205</v>
      </c>
      <c r="E36" s="58">
        <v>1</v>
      </c>
      <c r="F36" s="58">
        <v>4</v>
      </c>
      <c r="G36" s="58">
        <v>325014</v>
      </c>
      <c r="H36" s="58">
        <v>153675</v>
      </c>
      <c r="I36" s="58">
        <v>171339</v>
      </c>
      <c r="J36" s="58">
        <v>228987</v>
      </c>
      <c r="K36" s="58">
        <v>106373</v>
      </c>
      <c r="L36" s="58">
        <v>122614</v>
      </c>
      <c r="M36" s="74">
        <f t="shared" si="2"/>
        <v>70.45450349831084</v>
      </c>
      <c r="N36" s="74">
        <f t="shared" si="2"/>
        <v>69.21945664551814</v>
      </c>
      <c r="O36" s="74">
        <f t="shared" si="2"/>
        <v>71.56222459568457</v>
      </c>
    </row>
    <row r="37" spans="1:15" s="4" customFormat="1" ht="21.75" customHeight="1">
      <c r="A37" s="16"/>
      <c r="B37" s="22" t="s">
        <v>7</v>
      </c>
      <c r="C37" s="7"/>
      <c r="D37" s="30" t="s">
        <v>206</v>
      </c>
      <c r="E37" s="58">
        <v>1</v>
      </c>
      <c r="F37" s="58">
        <v>2</v>
      </c>
      <c r="G37" s="58">
        <v>332633</v>
      </c>
      <c r="H37" s="58">
        <v>157346</v>
      </c>
      <c r="I37" s="58">
        <v>175287</v>
      </c>
      <c r="J37" s="58">
        <v>100726</v>
      </c>
      <c r="K37" s="58">
        <v>47160</v>
      </c>
      <c r="L37" s="58">
        <v>53566</v>
      </c>
      <c r="M37" s="74">
        <f t="shared" si="2"/>
        <v>30.281421266080034</v>
      </c>
      <c r="N37" s="74">
        <f t="shared" si="2"/>
        <v>29.972163258042784</v>
      </c>
      <c r="O37" s="74">
        <f t="shared" si="2"/>
        <v>30.559026054413618</v>
      </c>
    </row>
    <row r="38" spans="1:15" s="4" customFormat="1" ht="21.75" customHeight="1">
      <c r="A38" s="16"/>
      <c r="B38" s="22" t="s">
        <v>88</v>
      </c>
      <c r="C38" s="7"/>
      <c r="D38" s="30" t="s">
        <v>206</v>
      </c>
      <c r="E38" s="58">
        <v>2</v>
      </c>
      <c r="F38" s="58">
        <v>5</v>
      </c>
      <c r="G38" s="58">
        <v>9578</v>
      </c>
      <c r="H38" s="58">
        <v>4698</v>
      </c>
      <c r="I38" s="58">
        <v>4880</v>
      </c>
      <c r="J38" s="58">
        <v>6053</v>
      </c>
      <c r="K38" s="58">
        <v>2836</v>
      </c>
      <c r="L38" s="58">
        <v>3217</v>
      </c>
      <c r="M38" s="74">
        <f t="shared" si="2"/>
        <v>63.1969095844644</v>
      </c>
      <c r="N38" s="74">
        <f t="shared" si="2"/>
        <v>60.36611323967646</v>
      </c>
      <c r="O38" s="74">
        <f t="shared" si="2"/>
        <v>65.92213114754098</v>
      </c>
    </row>
    <row r="39" spans="1:15" s="4" customFormat="1" ht="21.75" customHeight="1">
      <c r="A39" s="16"/>
      <c r="B39" s="22" t="s">
        <v>0</v>
      </c>
      <c r="C39" s="7"/>
      <c r="D39" s="30" t="s">
        <v>207</v>
      </c>
      <c r="E39" s="58">
        <v>9</v>
      </c>
      <c r="F39" s="58">
        <v>10</v>
      </c>
      <c r="G39" s="58">
        <v>332198</v>
      </c>
      <c r="H39" s="58">
        <v>157057</v>
      </c>
      <c r="I39" s="58">
        <v>175141</v>
      </c>
      <c r="J39" s="58">
        <v>151007</v>
      </c>
      <c r="K39" s="58">
        <v>70023</v>
      </c>
      <c r="L39" s="58">
        <v>80984</v>
      </c>
      <c r="M39" s="74">
        <f t="shared" si="2"/>
        <v>45.45692629094697</v>
      </c>
      <c r="N39" s="74">
        <f t="shared" si="2"/>
        <v>44.584450231444634</v>
      </c>
      <c r="O39" s="74">
        <f t="shared" si="2"/>
        <v>46.23931575130894</v>
      </c>
    </row>
    <row r="40" spans="1:15" s="4" customFormat="1" ht="21.75" customHeight="1">
      <c r="A40" s="16"/>
      <c r="B40" s="22" t="s">
        <v>1</v>
      </c>
      <c r="C40" s="7"/>
      <c r="D40" s="30" t="s">
        <v>208</v>
      </c>
      <c r="E40" s="58">
        <v>44</v>
      </c>
      <c r="F40" s="58">
        <v>51</v>
      </c>
      <c r="G40" s="58">
        <v>330556</v>
      </c>
      <c r="H40" s="58">
        <v>156205</v>
      </c>
      <c r="I40" s="58">
        <v>174351</v>
      </c>
      <c r="J40" s="58">
        <v>163349</v>
      </c>
      <c r="K40" s="58">
        <v>74733</v>
      </c>
      <c r="L40" s="58">
        <v>88616</v>
      </c>
      <c r="M40" s="74">
        <f t="shared" si="2"/>
        <v>49.416437759411416</v>
      </c>
      <c r="N40" s="74">
        <f t="shared" si="2"/>
        <v>47.84289875484139</v>
      </c>
      <c r="O40" s="74">
        <f t="shared" si="2"/>
        <v>50.826206904462836</v>
      </c>
    </row>
    <row r="41" spans="1:15" s="4" customFormat="1" ht="21.75" customHeight="1">
      <c r="A41" s="16"/>
      <c r="B41" s="22" t="s">
        <v>26</v>
      </c>
      <c r="C41" s="7"/>
      <c r="D41" s="30" t="s">
        <v>209</v>
      </c>
      <c r="E41" s="58">
        <v>2</v>
      </c>
      <c r="F41" s="58">
        <v>3</v>
      </c>
      <c r="G41" s="58">
        <v>335309</v>
      </c>
      <c r="H41" s="58">
        <v>158706</v>
      </c>
      <c r="I41" s="58">
        <v>176603</v>
      </c>
      <c r="J41" s="58">
        <v>181932</v>
      </c>
      <c r="K41" s="58">
        <v>87064</v>
      </c>
      <c r="L41" s="58">
        <v>94868</v>
      </c>
      <c r="M41" s="74">
        <f t="shared" si="2"/>
        <v>54.25801275838108</v>
      </c>
      <c r="N41" s="74">
        <f t="shared" si="2"/>
        <v>54.8586694894963</v>
      </c>
      <c r="O41" s="74">
        <f t="shared" si="2"/>
        <v>53.71822675718986</v>
      </c>
    </row>
    <row r="42" spans="1:15" s="4" customFormat="1" ht="21.75" customHeight="1">
      <c r="A42" s="16"/>
      <c r="B42" s="22" t="s">
        <v>25</v>
      </c>
      <c r="C42" s="16"/>
      <c r="D42" s="51" t="s">
        <v>210</v>
      </c>
      <c r="E42" s="58">
        <v>1</v>
      </c>
      <c r="F42" s="58">
        <v>2</v>
      </c>
      <c r="G42" s="58">
        <v>334100</v>
      </c>
      <c r="H42" s="58">
        <v>158047</v>
      </c>
      <c r="I42" s="58">
        <v>176053</v>
      </c>
      <c r="J42" s="58">
        <v>91124</v>
      </c>
      <c r="K42" s="58">
        <v>43838</v>
      </c>
      <c r="L42" s="58">
        <v>47286</v>
      </c>
      <c r="M42" s="74">
        <f t="shared" si="2"/>
        <v>27.274468721939538</v>
      </c>
      <c r="N42" s="74">
        <f t="shared" si="2"/>
        <v>27.737318645719313</v>
      </c>
      <c r="O42" s="74">
        <f t="shared" si="2"/>
        <v>26.85895724582938</v>
      </c>
    </row>
    <row r="43" spans="1:15" s="4" customFormat="1" ht="21.75" customHeight="1">
      <c r="A43" s="16"/>
      <c r="B43" s="22" t="s">
        <v>7</v>
      </c>
      <c r="C43" s="16"/>
      <c r="D43" s="51" t="s">
        <v>210</v>
      </c>
      <c r="E43" s="58">
        <v>1</v>
      </c>
      <c r="F43" s="58">
        <v>1</v>
      </c>
      <c r="G43" s="58">
        <v>333031</v>
      </c>
      <c r="H43" s="58">
        <v>157549</v>
      </c>
      <c r="I43" s="58">
        <v>175482</v>
      </c>
      <c r="J43" s="75" t="s">
        <v>139</v>
      </c>
      <c r="K43" s="75"/>
      <c r="L43" s="75"/>
      <c r="M43" s="76"/>
      <c r="N43" s="76"/>
      <c r="O43" s="76"/>
    </row>
    <row r="44" spans="1:15" s="4" customFormat="1" ht="31.5" customHeight="1">
      <c r="A44" s="16"/>
      <c r="B44" s="42" t="s">
        <v>140</v>
      </c>
      <c r="C44" s="7"/>
      <c r="D44" s="30" t="s">
        <v>141</v>
      </c>
      <c r="E44" s="58">
        <v>1</v>
      </c>
      <c r="F44" s="58">
        <v>4</v>
      </c>
      <c r="G44" s="58">
        <v>325039</v>
      </c>
      <c r="H44" s="58">
        <v>153764</v>
      </c>
      <c r="I44" s="58">
        <v>171275</v>
      </c>
      <c r="J44" s="58">
        <v>227493</v>
      </c>
      <c r="K44" s="58">
        <v>107863</v>
      </c>
      <c r="L44" s="58">
        <v>119630</v>
      </c>
      <c r="M44" s="74">
        <v>69.98944742015574</v>
      </c>
      <c r="N44" s="74">
        <v>70.14840925053979</v>
      </c>
      <c r="O44" s="74">
        <v>69.84673770252517</v>
      </c>
    </row>
    <row r="45" spans="1:15" s="4" customFormat="1" ht="31.5" customHeight="1">
      <c r="A45" s="16"/>
      <c r="B45" s="42" t="s">
        <v>142</v>
      </c>
      <c r="C45" s="7"/>
      <c r="D45" s="30" t="s">
        <v>141</v>
      </c>
      <c r="E45" s="58">
        <v>1</v>
      </c>
      <c r="F45" s="58">
        <v>3</v>
      </c>
      <c r="G45" s="58">
        <v>9872</v>
      </c>
      <c r="H45" s="58">
        <v>4827</v>
      </c>
      <c r="I45" s="58">
        <v>5045</v>
      </c>
      <c r="J45" s="58">
        <v>6828</v>
      </c>
      <c r="K45" s="58">
        <v>3355</v>
      </c>
      <c r="L45" s="58">
        <v>3473</v>
      </c>
      <c r="M45" s="74">
        <v>69.16531604538088</v>
      </c>
      <c r="N45" s="74">
        <v>69.50486844831158</v>
      </c>
      <c r="O45" s="74">
        <v>68.8404360753221</v>
      </c>
    </row>
    <row r="46" spans="1:15" s="4" customFormat="1" ht="21.75" customHeight="1">
      <c r="A46" s="16"/>
      <c r="B46" s="22" t="s">
        <v>7</v>
      </c>
      <c r="C46" s="16"/>
      <c r="D46" s="51" t="s">
        <v>143</v>
      </c>
      <c r="E46" s="58">
        <v>1</v>
      </c>
      <c r="F46" s="58">
        <v>4</v>
      </c>
      <c r="G46" s="58">
        <v>332804</v>
      </c>
      <c r="H46" s="58">
        <v>157600</v>
      </c>
      <c r="I46" s="58">
        <v>175204</v>
      </c>
      <c r="J46" s="58">
        <v>131606</v>
      </c>
      <c r="K46" s="58">
        <v>62725</v>
      </c>
      <c r="L46" s="58">
        <v>68881</v>
      </c>
      <c r="M46" s="74">
        <v>39.54459681974976</v>
      </c>
      <c r="N46" s="74">
        <v>39.8001269035533</v>
      </c>
      <c r="O46" s="74">
        <v>39.31474167256455</v>
      </c>
    </row>
    <row r="47" spans="1:15" s="4" customFormat="1" ht="21.75" customHeight="1">
      <c r="A47" s="16"/>
      <c r="B47" s="22" t="s">
        <v>26</v>
      </c>
      <c r="C47" s="16"/>
      <c r="D47" s="51" t="s">
        <v>211</v>
      </c>
      <c r="E47" s="58">
        <v>2</v>
      </c>
      <c r="F47" s="58">
        <v>5</v>
      </c>
      <c r="G47" s="58">
        <v>334737</v>
      </c>
      <c r="H47" s="58">
        <v>158618</v>
      </c>
      <c r="I47" s="58">
        <v>176119</v>
      </c>
      <c r="J47" s="58">
        <v>176823</v>
      </c>
      <c r="K47" s="58">
        <v>85259</v>
      </c>
      <c r="L47" s="58">
        <v>91564</v>
      </c>
      <c r="M47" s="74">
        <v>52.82</v>
      </c>
      <c r="N47" s="74">
        <v>53.75</v>
      </c>
      <c r="O47" s="74">
        <v>51.99</v>
      </c>
    </row>
    <row r="48" spans="1:15" s="4" customFormat="1" ht="21.75" customHeight="1">
      <c r="A48" s="16"/>
      <c r="B48" s="22" t="s">
        <v>0</v>
      </c>
      <c r="C48" s="16"/>
      <c r="D48" s="51" t="s">
        <v>148</v>
      </c>
      <c r="E48" s="58">
        <v>9</v>
      </c>
      <c r="F48" s="58">
        <v>10</v>
      </c>
      <c r="G48" s="58">
        <v>331740</v>
      </c>
      <c r="H48" s="58">
        <v>156952</v>
      </c>
      <c r="I48" s="58">
        <v>174788</v>
      </c>
      <c r="J48" s="58">
        <v>133815</v>
      </c>
      <c r="K48" s="58">
        <v>62854</v>
      </c>
      <c r="L48" s="58">
        <v>70961</v>
      </c>
      <c r="M48" s="74">
        <v>40.34</v>
      </c>
      <c r="N48" s="74">
        <v>40.05</v>
      </c>
      <c r="O48" s="74">
        <v>40.6</v>
      </c>
    </row>
    <row r="49" spans="1:15" s="4" customFormat="1" ht="21.75" customHeight="1">
      <c r="A49" s="16"/>
      <c r="B49" s="22" t="s">
        <v>1</v>
      </c>
      <c r="C49" s="16"/>
      <c r="D49" s="51" t="s">
        <v>149</v>
      </c>
      <c r="E49" s="58">
        <v>41</v>
      </c>
      <c r="F49" s="58">
        <v>55</v>
      </c>
      <c r="G49" s="58">
        <v>330179</v>
      </c>
      <c r="H49" s="58">
        <v>156158</v>
      </c>
      <c r="I49" s="58">
        <v>174021</v>
      </c>
      <c r="J49" s="58">
        <v>148249</v>
      </c>
      <c r="K49" s="58">
        <v>68842</v>
      </c>
      <c r="L49" s="58">
        <v>79407</v>
      </c>
      <c r="M49" s="74">
        <v>44.9</v>
      </c>
      <c r="N49" s="74">
        <v>44.08</v>
      </c>
      <c r="O49" s="74">
        <v>45.63</v>
      </c>
    </row>
    <row r="50" spans="1:15" s="4" customFormat="1" ht="27">
      <c r="A50" s="16"/>
      <c r="B50" s="22" t="s">
        <v>140</v>
      </c>
      <c r="C50" s="16"/>
      <c r="D50" s="51">
        <v>41259</v>
      </c>
      <c r="E50" s="58">
        <v>1</v>
      </c>
      <c r="F50" s="58">
        <v>5</v>
      </c>
      <c r="G50" s="58">
        <v>323652</v>
      </c>
      <c r="H50" s="58">
        <v>153040</v>
      </c>
      <c r="I50" s="58">
        <v>170612</v>
      </c>
      <c r="J50" s="58">
        <v>187342</v>
      </c>
      <c r="K50" s="58">
        <v>90177</v>
      </c>
      <c r="L50" s="58">
        <v>97165</v>
      </c>
      <c r="M50" s="74">
        <v>57.88</v>
      </c>
      <c r="N50" s="74">
        <v>58.92</v>
      </c>
      <c r="O50" s="74">
        <v>56.95</v>
      </c>
    </row>
    <row r="51" spans="1:15" s="4" customFormat="1" ht="27">
      <c r="A51" s="16"/>
      <c r="B51" s="22" t="s">
        <v>142</v>
      </c>
      <c r="C51" s="16"/>
      <c r="D51" s="51">
        <v>41259</v>
      </c>
      <c r="E51" s="58">
        <v>1</v>
      </c>
      <c r="F51" s="58">
        <v>4</v>
      </c>
      <c r="G51" s="58">
        <v>10056</v>
      </c>
      <c r="H51" s="58">
        <v>4884</v>
      </c>
      <c r="I51" s="58">
        <v>5172</v>
      </c>
      <c r="J51" s="58">
        <v>5776</v>
      </c>
      <c r="K51" s="58">
        <v>2853</v>
      </c>
      <c r="L51" s="58">
        <v>2923</v>
      </c>
      <c r="M51" s="74">
        <v>57.44</v>
      </c>
      <c r="N51" s="74">
        <v>58.42</v>
      </c>
      <c r="O51" s="74">
        <v>56.52</v>
      </c>
    </row>
    <row r="52" spans="1:15" s="4" customFormat="1" ht="21.75" customHeight="1">
      <c r="A52" s="16"/>
      <c r="B52" s="22" t="s">
        <v>25</v>
      </c>
      <c r="C52" s="16"/>
      <c r="D52" s="51" t="s">
        <v>212</v>
      </c>
      <c r="E52" s="58">
        <v>1</v>
      </c>
      <c r="F52" s="58">
        <v>2</v>
      </c>
      <c r="G52" s="58">
        <v>332381</v>
      </c>
      <c r="H52" s="58">
        <v>157270</v>
      </c>
      <c r="I52" s="58">
        <v>175111</v>
      </c>
      <c r="J52" s="58">
        <v>83154</v>
      </c>
      <c r="K52" s="58">
        <v>40456</v>
      </c>
      <c r="L52" s="58">
        <v>42698</v>
      </c>
      <c r="M52" s="74">
        <v>25.02</v>
      </c>
      <c r="N52" s="74">
        <v>25.72</v>
      </c>
      <c r="O52" s="74">
        <v>24.38</v>
      </c>
    </row>
    <row r="53" spans="1:15" s="4" customFormat="1" ht="21.75" customHeight="1">
      <c r="A53" s="16"/>
      <c r="B53" s="22" t="s">
        <v>26</v>
      </c>
      <c r="C53" s="16"/>
      <c r="D53" s="51" t="s">
        <v>213</v>
      </c>
      <c r="E53" s="58">
        <v>1</v>
      </c>
      <c r="F53" s="58">
        <v>4</v>
      </c>
      <c r="G53" s="53">
        <f>SUM(H53:I53)</f>
        <v>333714</v>
      </c>
      <c r="H53" s="58">
        <v>157886</v>
      </c>
      <c r="I53" s="58">
        <v>175828</v>
      </c>
      <c r="J53" s="53">
        <f>SUM(K53:L53)</f>
        <v>158487</v>
      </c>
      <c r="K53" s="58">
        <v>76855</v>
      </c>
      <c r="L53" s="58">
        <v>81632</v>
      </c>
      <c r="M53" s="74">
        <f aca="true" t="shared" si="3" ref="M53:O55">J53/G53*100</f>
        <v>47.4918642909797</v>
      </c>
      <c r="N53" s="74">
        <f t="shared" si="3"/>
        <v>48.67752682315088</v>
      </c>
      <c r="O53" s="74">
        <f t="shared" si="3"/>
        <v>46.42719020861296</v>
      </c>
    </row>
    <row r="54" spans="1:15" s="4" customFormat="1" ht="21.75" customHeight="1">
      <c r="A54" s="16"/>
      <c r="B54" s="22" t="s">
        <v>165</v>
      </c>
      <c r="C54" s="16"/>
      <c r="D54" s="51" t="s">
        <v>214</v>
      </c>
      <c r="E54" s="58">
        <v>1</v>
      </c>
      <c r="F54" s="58">
        <v>3</v>
      </c>
      <c r="G54" s="53">
        <f>SUM(H54:I54)</f>
        <v>331195</v>
      </c>
      <c r="H54" s="58">
        <v>156635</v>
      </c>
      <c r="I54" s="58">
        <v>174560</v>
      </c>
      <c r="J54" s="53">
        <f>SUM(K54:L54)</f>
        <v>128944</v>
      </c>
      <c r="K54" s="58">
        <v>61696</v>
      </c>
      <c r="L54" s="58">
        <v>67248</v>
      </c>
      <c r="M54" s="74">
        <f t="shared" si="3"/>
        <v>38.932954905720194</v>
      </c>
      <c r="N54" s="74">
        <f t="shared" si="3"/>
        <v>39.38838701439653</v>
      </c>
      <c r="O54" s="74">
        <f t="shared" si="3"/>
        <v>38.524289642529794</v>
      </c>
    </row>
    <row r="55" spans="1:15" s="4" customFormat="1" ht="21.75" customHeight="1">
      <c r="A55" s="16"/>
      <c r="B55" s="22" t="s">
        <v>166</v>
      </c>
      <c r="C55" s="16"/>
      <c r="D55" s="51" t="s">
        <v>214</v>
      </c>
      <c r="E55" s="58">
        <v>2</v>
      </c>
      <c r="F55" s="58">
        <v>5</v>
      </c>
      <c r="G55" s="53">
        <f>SUM(H55:I55)</f>
        <v>331195</v>
      </c>
      <c r="H55" s="58">
        <v>156635</v>
      </c>
      <c r="I55" s="58">
        <v>174560</v>
      </c>
      <c r="J55" s="53">
        <f>SUM(K55:L55)</f>
        <v>128865</v>
      </c>
      <c r="K55" s="58">
        <v>61647</v>
      </c>
      <c r="L55" s="58">
        <v>67218</v>
      </c>
      <c r="M55" s="74">
        <f t="shared" si="3"/>
        <v>38.90910188861547</v>
      </c>
      <c r="N55" s="74">
        <f t="shared" si="3"/>
        <v>39.35710409550867</v>
      </c>
      <c r="O55" s="74">
        <f t="shared" si="3"/>
        <v>38.50710357470211</v>
      </c>
    </row>
    <row r="56" spans="1:15" s="4" customFormat="1" ht="27" customHeight="1">
      <c r="A56" s="16"/>
      <c r="B56" s="22" t="s">
        <v>140</v>
      </c>
      <c r="C56" s="16"/>
      <c r="D56" s="51">
        <v>41987</v>
      </c>
      <c r="E56" s="58">
        <v>1</v>
      </c>
      <c r="F56" s="58">
        <v>3</v>
      </c>
      <c r="G56" s="53">
        <v>322667</v>
      </c>
      <c r="H56" s="58">
        <v>152506</v>
      </c>
      <c r="I56" s="58">
        <v>170161</v>
      </c>
      <c r="J56" s="53">
        <v>148517</v>
      </c>
      <c r="K56" s="58">
        <v>72501</v>
      </c>
      <c r="L56" s="58">
        <v>76016</v>
      </c>
      <c r="M56" s="74">
        <v>46.03</v>
      </c>
      <c r="N56" s="74">
        <v>47.54</v>
      </c>
      <c r="O56" s="74">
        <v>44.67</v>
      </c>
    </row>
    <row r="57" spans="1:15" s="4" customFormat="1" ht="27" customHeight="1">
      <c r="A57" s="16"/>
      <c r="B57" s="22" t="s">
        <v>142</v>
      </c>
      <c r="C57" s="16"/>
      <c r="D57" s="51">
        <v>41987</v>
      </c>
      <c r="E57" s="58">
        <v>1</v>
      </c>
      <c r="F57" s="58">
        <v>3</v>
      </c>
      <c r="G57" s="53">
        <v>10260</v>
      </c>
      <c r="H57" s="58">
        <v>4993</v>
      </c>
      <c r="I57" s="58">
        <v>5267</v>
      </c>
      <c r="J57" s="53">
        <v>4839</v>
      </c>
      <c r="K57" s="58">
        <v>2398</v>
      </c>
      <c r="L57" s="58">
        <v>2441</v>
      </c>
      <c r="M57" s="74">
        <v>47.16</v>
      </c>
      <c r="N57" s="74">
        <v>48.03</v>
      </c>
      <c r="O57" s="74">
        <v>46.35</v>
      </c>
    </row>
    <row r="58" spans="1:15" s="4" customFormat="1" ht="27" customHeight="1">
      <c r="A58" s="16"/>
      <c r="B58" s="43" t="s">
        <v>0</v>
      </c>
      <c r="C58" s="15"/>
      <c r="D58" s="90">
        <v>42106</v>
      </c>
      <c r="E58" s="55">
        <v>9</v>
      </c>
      <c r="F58" s="55">
        <v>12</v>
      </c>
      <c r="G58" s="54">
        <v>330160</v>
      </c>
      <c r="H58" s="55">
        <v>156036</v>
      </c>
      <c r="I58" s="55">
        <v>174124</v>
      </c>
      <c r="J58" s="54">
        <v>132601</v>
      </c>
      <c r="K58" s="55">
        <v>62394</v>
      </c>
      <c r="L58" s="55">
        <v>70207</v>
      </c>
      <c r="M58" s="91">
        <v>40.16</v>
      </c>
      <c r="N58" s="91">
        <v>39.99</v>
      </c>
      <c r="O58" s="91">
        <v>40.32</v>
      </c>
    </row>
    <row r="59" spans="1:15" s="32" customFormat="1" ht="27" customHeight="1">
      <c r="A59" s="16"/>
      <c r="B59" s="43" t="s">
        <v>1</v>
      </c>
      <c r="C59" s="15"/>
      <c r="D59" s="90">
        <v>42120</v>
      </c>
      <c r="E59" s="55">
        <v>38</v>
      </c>
      <c r="F59" s="55">
        <v>50</v>
      </c>
      <c r="G59" s="54">
        <v>328727</v>
      </c>
      <c r="H59" s="55">
        <v>155330</v>
      </c>
      <c r="I59" s="55">
        <v>173397</v>
      </c>
      <c r="J59" s="54">
        <v>134350</v>
      </c>
      <c r="K59" s="55">
        <v>62673</v>
      </c>
      <c r="L59" s="55">
        <v>71677</v>
      </c>
      <c r="M59" s="91">
        <v>40.87</v>
      </c>
      <c r="N59" s="91">
        <v>40.35</v>
      </c>
      <c r="O59" s="91">
        <v>41.34</v>
      </c>
    </row>
    <row r="60" spans="1:15" s="4" customFormat="1" ht="6" customHeight="1" thickBot="1">
      <c r="A60" s="3"/>
      <c r="B60" s="3" t="s">
        <v>215</v>
      </c>
      <c r="C60" s="10"/>
      <c r="D60" s="31"/>
      <c r="E60" s="56"/>
      <c r="F60" s="56"/>
      <c r="G60" s="56"/>
      <c r="H60" s="56"/>
      <c r="I60" s="56"/>
      <c r="J60" s="3"/>
      <c r="K60" s="3"/>
      <c r="L60" s="3"/>
      <c r="M60" s="3"/>
      <c r="N60" s="3"/>
      <c r="O60" s="3"/>
    </row>
    <row r="61" spans="1:15" s="4" customFormat="1" ht="17.25">
      <c r="A61" s="16" t="s">
        <v>216</v>
      </c>
      <c r="B61" s="16"/>
      <c r="C61" s="32"/>
      <c r="D61" s="45"/>
      <c r="E61" s="77"/>
      <c r="F61" s="77"/>
      <c r="G61" s="77"/>
      <c r="H61" s="77"/>
      <c r="I61" s="77"/>
      <c r="J61" s="32"/>
      <c r="K61" s="32"/>
      <c r="L61" s="32"/>
      <c r="M61" s="32"/>
      <c r="N61" s="32"/>
      <c r="O61" s="32"/>
    </row>
    <row r="62" spans="1:4" s="4" customFormat="1" ht="13.5">
      <c r="A62" s="16"/>
      <c r="B62" s="16"/>
      <c r="D62" s="30"/>
    </row>
    <row r="63" spans="1:4" s="4" customFormat="1" ht="13.5">
      <c r="A63" s="16"/>
      <c r="B63" s="16"/>
      <c r="D63" s="30"/>
    </row>
    <row r="64" spans="1:4" s="4" customFormat="1" ht="13.5">
      <c r="A64" s="16"/>
      <c r="B64" s="16"/>
      <c r="D64" s="30"/>
    </row>
    <row r="65" spans="1:4" s="4" customFormat="1" ht="13.5">
      <c r="A65" s="16"/>
      <c r="B65" s="16"/>
      <c r="D65" s="30"/>
    </row>
    <row r="66" spans="1:4" s="4" customFormat="1" ht="13.5">
      <c r="A66" s="16"/>
      <c r="B66" s="16"/>
      <c r="D66" s="30"/>
    </row>
    <row r="67" spans="1:4" s="4" customFormat="1" ht="13.5">
      <c r="A67" s="16"/>
      <c r="B67" s="16"/>
      <c r="D67" s="30"/>
    </row>
    <row r="68" spans="1:4" s="4" customFormat="1" ht="13.5">
      <c r="A68" s="16"/>
      <c r="B68" s="16"/>
      <c r="D68" s="30"/>
    </row>
    <row r="69" spans="1:4" s="4" customFormat="1" ht="13.5">
      <c r="A69" s="16"/>
      <c r="B69" s="16"/>
      <c r="D69" s="30"/>
    </row>
    <row r="70" spans="1:4" s="4" customFormat="1" ht="13.5">
      <c r="A70" s="16"/>
      <c r="B70" s="16"/>
      <c r="D70" s="30"/>
    </row>
    <row r="71" spans="1:4" s="4" customFormat="1" ht="13.5">
      <c r="A71" s="16"/>
      <c r="B71" s="16"/>
      <c r="D71" s="30"/>
    </row>
    <row r="72" spans="1:4" s="4" customFormat="1" ht="13.5">
      <c r="A72" s="16"/>
      <c r="B72" s="16"/>
      <c r="D72" s="30"/>
    </row>
    <row r="73" spans="1:4" s="4" customFormat="1" ht="13.5">
      <c r="A73" s="16"/>
      <c r="B73" s="16"/>
      <c r="D73" s="30"/>
    </row>
    <row r="74" spans="1:4" s="4" customFormat="1" ht="13.5">
      <c r="A74" s="16"/>
      <c r="B74" s="16"/>
      <c r="D74" s="30"/>
    </row>
    <row r="75" spans="1:4" s="4" customFormat="1" ht="13.5">
      <c r="A75" s="16"/>
      <c r="B75" s="16"/>
      <c r="D75" s="30"/>
    </row>
    <row r="76" spans="1:4" s="4" customFormat="1" ht="13.5">
      <c r="A76" s="16"/>
      <c r="B76" s="16"/>
      <c r="D76" s="30"/>
    </row>
    <row r="77" spans="1:4" s="4" customFormat="1" ht="13.5">
      <c r="A77" s="16"/>
      <c r="B77" s="16"/>
      <c r="D77" s="30"/>
    </row>
    <row r="78" spans="1:4" s="4" customFormat="1" ht="13.5">
      <c r="A78" s="16"/>
      <c r="B78" s="16"/>
      <c r="D78" s="30"/>
    </row>
    <row r="79" spans="1:4" s="4" customFormat="1" ht="13.5">
      <c r="A79" s="16"/>
      <c r="B79" s="16"/>
      <c r="D79" s="30"/>
    </row>
    <row r="80" spans="1:4" s="4" customFormat="1" ht="13.5">
      <c r="A80" s="16"/>
      <c r="B80" s="16"/>
      <c r="D80" s="30"/>
    </row>
    <row r="81" spans="1:4" s="4" customFormat="1" ht="13.5">
      <c r="A81" s="16"/>
      <c r="B81" s="16"/>
      <c r="D81" s="30"/>
    </row>
    <row r="82" spans="1:4" s="4" customFormat="1" ht="13.5">
      <c r="A82" s="16"/>
      <c r="B82" s="16"/>
      <c r="D82" s="30"/>
    </row>
    <row r="83" spans="2:4" s="4" customFormat="1" ht="13.5">
      <c r="B83" s="16"/>
      <c r="D83" s="30"/>
    </row>
    <row r="84" s="4" customFormat="1" ht="13.5">
      <c r="D84" s="30"/>
    </row>
    <row r="85" s="4" customFormat="1" ht="13.5">
      <c r="D85" s="30"/>
    </row>
    <row r="86" s="4" customFormat="1" ht="13.5">
      <c r="D86" s="30"/>
    </row>
    <row r="87" s="4" customFormat="1" ht="13.5">
      <c r="D87" s="30"/>
    </row>
    <row r="88" s="4" customFormat="1" ht="13.5">
      <c r="D88" s="30"/>
    </row>
    <row r="89" s="4" customFormat="1" ht="13.5">
      <c r="D89" s="30"/>
    </row>
    <row r="90" s="4" customFormat="1" ht="13.5">
      <c r="D90" s="30"/>
    </row>
    <row r="91" s="4" customFormat="1" ht="13.5">
      <c r="D91" s="30"/>
    </row>
    <row r="92" s="4" customFormat="1" ht="13.5">
      <c r="D92" s="30"/>
    </row>
    <row r="93" s="4" customFormat="1" ht="13.5">
      <c r="D93" s="30"/>
    </row>
    <row r="94" s="4" customFormat="1" ht="13.5">
      <c r="D94" s="30"/>
    </row>
    <row r="95" s="4" customFormat="1" ht="13.5">
      <c r="D95" s="30"/>
    </row>
    <row r="96" s="4" customFormat="1" ht="13.5">
      <c r="D96" s="30"/>
    </row>
    <row r="97" s="4" customFormat="1" ht="13.5">
      <c r="D97" s="30"/>
    </row>
    <row r="98" s="4" customFormat="1" ht="13.5">
      <c r="D98" s="30"/>
    </row>
    <row r="99" s="4" customFormat="1" ht="13.5">
      <c r="D99" s="30"/>
    </row>
    <row r="100" s="33" customFormat="1" ht="13.5">
      <c r="D100" s="34"/>
    </row>
    <row r="101" s="33" customFormat="1" ht="13.5">
      <c r="D101" s="34"/>
    </row>
    <row r="102" s="33" customFormat="1" ht="13.5">
      <c r="D102" s="34"/>
    </row>
    <row r="103" s="33" customFormat="1" ht="13.5">
      <c r="D103" s="34"/>
    </row>
    <row r="104" s="33" customFormat="1" ht="13.5">
      <c r="D104" s="34"/>
    </row>
    <row r="105" s="33" customFormat="1" ht="13.5">
      <c r="D105" s="34"/>
    </row>
    <row r="106" s="33" customFormat="1" ht="13.5">
      <c r="D106" s="34"/>
    </row>
    <row r="107" s="33" customFormat="1" ht="13.5">
      <c r="D107" s="34"/>
    </row>
    <row r="108" s="33" customFormat="1" ht="13.5">
      <c r="D108" s="34"/>
    </row>
    <row r="109" s="33" customFormat="1" ht="13.5">
      <c r="D109" s="34"/>
    </row>
    <row r="110" s="33" customFormat="1" ht="13.5">
      <c r="D110" s="34"/>
    </row>
    <row r="111" s="33" customFormat="1" ht="13.5">
      <c r="D111" s="34"/>
    </row>
    <row r="112" s="33" customFormat="1" ht="13.5">
      <c r="D112" s="34"/>
    </row>
    <row r="113" s="33" customFormat="1" ht="13.5">
      <c r="D113" s="34"/>
    </row>
    <row r="114" s="33" customFormat="1" ht="13.5">
      <c r="D114" s="34"/>
    </row>
    <row r="115" s="33" customFormat="1" ht="13.5">
      <c r="D115" s="34"/>
    </row>
    <row r="116" s="33" customFormat="1" ht="13.5">
      <c r="D116" s="34"/>
    </row>
    <row r="117" s="33" customFormat="1" ht="13.5">
      <c r="D117" s="34"/>
    </row>
    <row r="118" s="33" customFormat="1" ht="13.5">
      <c r="D118" s="34"/>
    </row>
  </sheetData>
  <sheetProtection/>
  <mergeCells count="14">
    <mergeCell ref="A1:O1"/>
    <mergeCell ref="A3:O3"/>
    <mergeCell ref="A5:C5"/>
    <mergeCell ref="M5:O5"/>
    <mergeCell ref="E6:F6"/>
    <mergeCell ref="G6:I6"/>
    <mergeCell ref="J6:O6"/>
    <mergeCell ref="M7:O7"/>
    <mergeCell ref="E7:E8"/>
    <mergeCell ref="F7:F8"/>
    <mergeCell ref="G7:G8"/>
    <mergeCell ref="H7:H8"/>
    <mergeCell ref="I7:I8"/>
    <mergeCell ref="J7:L7"/>
  </mergeCells>
  <printOptions/>
  <pageMargins left="0.7874015748031497" right="0.7874015748031497" top="0.7874015748031497" bottom="0.6692913385826772" header="0.5118110236220472" footer="0.5118110236220472"/>
  <pageSetup cellComments="asDisplayed"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2"/>
  <sheetViews>
    <sheetView showGridLines="0" zoomScalePageLayoutView="0" workbookViewId="0" topLeftCell="A1">
      <selection activeCell="A1" sqref="A1:L1"/>
    </sheetView>
  </sheetViews>
  <sheetFormatPr defaultColWidth="8.125" defaultRowHeight="13.5"/>
  <cols>
    <col min="1" max="1" width="0.2421875" style="11" customWidth="1"/>
    <col min="2" max="2" width="10.75390625" style="11" customWidth="1"/>
    <col min="3" max="3" width="0.2421875" style="11" customWidth="1"/>
    <col min="4" max="9" width="9.75390625" style="55" customWidth="1"/>
    <col min="10" max="10" width="9.00390625" style="55" customWidth="1"/>
    <col min="11" max="12" width="8.875" style="55" customWidth="1"/>
    <col min="13" max="16384" width="8.125" style="11" customWidth="1"/>
  </cols>
  <sheetData>
    <row r="1" spans="1:12" s="36" customFormat="1" ht="18" customHeight="1">
      <c r="A1" s="106" t="s">
        <v>168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36" customFormat="1" ht="6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4" customFormat="1" ht="16.5" customHeight="1" thickBot="1">
      <c r="A3" s="78" t="s">
        <v>217</v>
      </c>
      <c r="B3" s="56"/>
      <c r="C3" s="79"/>
      <c r="D3" s="79"/>
      <c r="E3" s="79"/>
      <c r="F3" s="56"/>
      <c r="G3" s="56"/>
      <c r="H3" s="56"/>
      <c r="I3" s="56"/>
      <c r="J3" s="59"/>
      <c r="K3" s="59"/>
      <c r="L3" s="59"/>
    </row>
    <row r="4" spans="1:12" s="4" customFormat="1" ht="18" customHeight="1">
      <c r="A4" s="124"/>
      <c r="B4" s="126" t="s">
        <v>27</v>
      </c>
      <c r="C4" s="96"/>
      <c r="D4" s="98" t="s">
        <v>92</v>
      </c>
      <c r="E4" s="98" t="s">
        <v>4</v>
      </c>
      <c r="F4" s="98" t="s">
        <v>5</v>
      </c>
      <c r="G4" s="100" t="s">
        <v>28</v>
      </c>
      <c r="H4" s="101"/>
      <c r="I4" s="128"/>
      <c r="J4" s="100" t="s">
        <v>10</v>
      </c>
      <c r="K4" s="101"/>
      <c r="L4" s="101"/>
    </row>
    <row r="5" spans="1:12" s="4" customFormat="1" ht="18" customHeight="1">
      <c r="A5" s="125"/>
      <c r="B5" s="127"/>
      <c r="C5" s="97"/>
      <c r="D5" s="99"/>
      <c r="E5" s="99"/>
      <c r="F5" s="99"/>
      <c r="G5" s="69" t="s">
        <v>92</v>
      </c>
      <c r="H5" s="71" t="s">
        <v>4</v>
      </c>
      <c r="I5" s="71" t="s">
        <v>5</v>
      </c>
      <c r="J5" s="71" t="s">
        <v>92</v>
      </c>
      <c r="K5" s="71" t="s">
        <v>4</v>
      </c>
      <c r="L5" s="69" t="s">
        <v>5</v>
      </c>
    </row>
    <row r="6" spans="1:12" s="4" customFormat="1" ht="3" customHeight="1">
      <c r="A6" s="19"/>
      <c r="B6" s="19"/>
      <c r="C6" s="7"/>
      <c r="D6" s="58"/>
      <c r="E6" s="58"/>
      <c r="F6" s="58"/>
      <c r="G6" s="58"/>
      <c r="H6" s="58"/>
      <c r="I6" s="58"/>
      <c r="J6" s="58"/>
      <c r="K6" s="58"/>
      <c r="L6" s="58"/>
    </row>
    <row r="7" spans="1:12" ht="13.5" customHeight="1">
      <c r="A7" s="15"/>
      <c r="B7" s="43" t="s">
        <v>3</v>
      </c>
      <c r="C7" s="44"/>
      <c r="D7" s="55">
        <f>SUM(D8:D62)</f>
        <v>332991</v>
      </c>
      <c r="E7" s="58">
        <f aca="true" t="shared" si="0" ref="E7:L7">SUM(E8:E62)</f>
        <v>157628</v>
      </c>
      <c r="F7" s="58">
        <f t="shared" si="0"/>
        <v>175363</v>
      </c>
      <c r="G7" s="58">
        <f t="shared" si="0"/>
        <v>333507</v>
      </c>
      <c r="H7" s="58">
        <f t="shared" si="0"/>
        <v>157876</v>
      </c>
      <c r="I7" s="58">
        <f t="shared" si="0"/>
        <v>175631</v>
      </c>
      <c r="J7" s="92">
        <f>SUM(J8:J62)</f>
        <v>-516</v>
      </c>
      <c r="K7" s="92">
        <f t="shared" si="0"/>
        <v>-248</v>
      </c>
      <c r="L7" s="92">
        <f t="shared" si="0"/>
        <v>-268</v>
      </c>
    </row>
    <row r="8" spans="1:12" s="4" customFormat="1" ht="13.5" customHeight="1">
      <c r="A8" s="16"/>
      <c r="B8" s="22" t="s">
        <v>29</v>
      </c>
      <c r="C8" s="7"/>
      <c r="D8" s="55">
        <f>E8+F8</f>
        <v>4324</v>
      </c>
      <c r="E8" s="58">
        <v>1976</v>
      </c>
      <c r="F8" s="58">
        <v>2348</v>
      </c>
      <c r="G8" s="58">
        <f>H8+I8</f>
        <v>4437</v>
      </c>
      <c r="H8" s="58">
        <v>2033</v>
      </c>
      <c r="I8" s="58">
        <v>2404</v>
      </c>
      <c r="J8" s="80">
        <f>D8-G8</f>
        <v>-113</v>
      </c>
      <c r="K8" s="80">
        <f>E8-H8</f>
        <v>-57</v>
      </c>
      <c r="L8" s="80">
        <f>F8-I8</f>
        <v>-56</v>
      </c>
    </row>
    <row r="9" spans="1:12" s="4" customFormat="1" ht="13.5" customHeight="1">
      <c r="A9" s="16"/>
      <c r="B9" s="22" t="s">
        <v>30</v>
      </c>
      <c r="C9" s="7"/>
      <c r="D9" s="55">
        <f aca="true" t="shared" si="1" ref="D9:D62">E9+F9</f>
        <v>3811</v>
      </c>
      <c r="E9" s="58">
        <v>1738</v>
      </c>
      <c r="F9" s="58">
        <v>2073</v>
      </c>
      <c r="G9" s="58">
        <f aca="true" t="shared" si="2" ref="G9:G62">H9+I9</f>
        <v>3891</v>
      </c>
      <c r="H9" s="58">
        <v>1780</v>
      </c>
      <c r="I9" s="58">
        <v>2111</v>
      </c>
      <c r="J9" s="80">
        <f aca="true" t="shared" si="3" ref="J9:L62">D9-G9</f>
        <v>-80</v>
      </c>
      <c r="K9" s="80">
        <f t="shared" si="3"/>
        <v>-42</v>
      </c>
      <c r="L9" s="80">
        <f t="shared" si="3"/>
        <v>-38</v>
      </c>
    </row>
    <row r="10" spans="1:12" s="4" customFormat="1" ht="13.5" customHeight="1">
      <c r="A10" s="16"/>
      <c r="B10" s="22" t="s">
        <v>31</v>
      </c>
      <c r="C10" s="7"/>
      <c r="D10" s="55">
        <f t="shared" si="1"/>
        <v>2988</v>
      </c>
      <c r="E10" s="58">
        <v>1400</v>
      </c>
      <c r="F10" s="58">
        <v>1588</v>
      </c>
      <c r="G10" s="58">
        <f t="shared" si="2"/>
        <v>3073</v>
      </c>
      <c r="H10" s="58">
        <v>1430</v>
      </c>
      <c r="I10" s="58">
        <v>1643</v>
      </c>
      <c r="J10" s="80">
        <f t="shared" si="3"/>
        <v>-85</v>
      </c>
      <c r="K10" s="80">
        <f t="shared" si="3"/>
        <v>-30</v>
      </c>
      <c r="L10" s="80">
        <f t="shared" si="3"/>
        <v>-55</v>
      </c>
    </row>
    <row r="11" spans="1:12" s="4" customFormat="1" ht="13.5" customHeight="1">
      <c r="A11" s="16"/>
      <c r="B11" s="22" t="s">
        <v>32</v>
      </c>
      <c r="C11" s="7"/>
      <c r="D11" s="55">
        <f t="shared" si="1"/>
        <v>5868</v>
      </c>
      <c r="E11" s="58">
        <v>2685</v>
      </c>
      <c r="F11" s="58">
        <v>3183</v>
      </c>
      <c r="G11" s="58">
        <f t="shared" si="2"/>
        <v>5994</v>
      </c>
      <c r="H11" s="58">
        <v>2751</v>
      </c>
      <c r="I11" s="58">
        <v>3243</v>
      </c>
      <c r="J11" s="80">
        <f t="shared" si="3"/>
        <v>-126</v>
      </c>
      <c r="K11" s="80">
        <f t="shared" si="3"/>
        <v>-66</v>
      </c>
      <c r="L11" s="80">
        <f t="shared" si="3"/>
        <v>-60</v>
      </c>
    </row>
    <row r="12" spans="1:12" s="4" customFormat="1" ht="13.5" customHeight="1">
      <c r="A12" s="16"/>
      <c r="B12" s="22" t="s">
        <v>33</v>
      </c>
      <c r="C12" s="7"/>
      <c r="D12" s="55">
        <f t="shared" si="1"/>
        <v>4071</v>
      </c>
      <c r="E12" s="58">
        <v>1839</v>
      </c>
      <c r="F12" s="58">
        <v>2232</v>
      </c>
      <c r="G12" s="58">
        <f t="shared" si="2"/>
        <v>4074</v>
      </c>
      <c r="H12" s="58">
        <v>1820</v>
      </c>
      <c r="I12" s="58">
        <v>2254</v>
      </c>
      <c r="J12" s="80">
        <f t="shared" si="3"/>
        <v>-3</v>
      </c>
      <c r="K12" s="80">
        <f t="shared" si="3"/>
        <v>19</v>
      </c>
      <c r="L12" s="80">
        <f t="shared" si="3"/>
        <v>-22</v>
      </c>
    </row>
    <row r="13" spans="1:12" s="4" customFormat="1" ht="13.5" customHeight="1">
      <c r="A13" s="16"/>
      <c r="B13" s="22" t="s">
        <v>34</v>
      </c>
      <c r="C13" s="7"/>
      <c r="D13" s="55">
        <f t="shared" si="1"/>
        <v>5857</v>
      </c>
      <c r="E13" s="58">
        <v>2607</v>
      </c>
      <c r="F13" s="58">
        <v>3250</v>
      </c>
      <c r="G13" s="58">
        <f t="shared" si="2"/>
        <v>5989</v>
      </c>
      <c r="H13" s="58">
        <v>2677</v>
      </c>
      <c r="I13" s="58">
        <v>3312</v>
      </c>
      <c r="J13" s="80">
        <f t="shared" si="3"/>
        <v>-132</v>
      </c>
      <c r="K13" s="80">
        <f t="shared" si="3"/>
        <v>-70</v>
      </c>
      <c r="L13" s="80">
        <f t="shared" si="3"/>
        <v>-62</v>
      </c>
    </row>
    <row r="14" spans="1:12" s="4" customFormat="1" ht="13.5" customHeight="1">
      <c r="A14" s="16"/>
      <c r="B14" s="22" t="s">
        <v>35</v>
      </c>
      <c r="C14" s="7"/>
      <c r="D14" s="55">
        <f t="shared" si="1"/>
        <v>5079</v>
      </c>
      <c r="E14" s="58">
        <v>2366</v>
      </c>
      <c r="F14" s="58">
        <v>2713</v>
      </c>
      <c r="G14" s="58">
        <f t="shared" si="2"/>
        <v>5141</v>
      </c>
      <c r="H14" s="58">
        <v>2388</v>
      </c>
      <c r="I14" s="58">
        <v>2753</v>
      </c>
      <c r="J14" s="80">
        <f t="shared" si="3"/>
        <v>-62</v>
      </c>
      <c r="K14" s="80">
        <f t="shared" si="3"/>
        <v>-22</v>
      </c>
      <c r="L14" s="80">
        <f t="shared" si="3"/>
        <v>-40</v>
      </c>
    </row>
    <row r="15" spans="1:12" s="4" customFormat="1" ht="13.5" customHeight="1">
      <c r="A15" s="16"/>
      <c r="B15" s="22" t="s">
        <v>36</v>
      </c>
      <c r="C15" s="7"/>
      <c r="D15" s="55">
        <f t="shared" si="1"/>
        <v>6344</v>
      </c>
      <c r="E15" s="58">
        <v>2855</v>
      </c>
      <c r="F15" s="58">
        <v>3489</v>
      </c>
      <c r="G15" s="58">
        <f t="shared" si="2"/>
        <v>6298</v>
      </c>
      <c r="H15" s="58">
        <v>2839</v>
      </c>
      <c r="I15" s="58">
        <v>3459</v>
      </c>
      <c r="J15" s="80">
        <f t="shared" si="3"/>
        <v>46</v>
      </c>
      <c r="K15" s="80">
        <f t="shared" si="3"/>
        <v>16</v>
      </c>
      <c r="L15" s="80">
        <f t="shared" si="3"/>
        <v>30</v>
      </c>
    </row>
    <row r="16" spans="1:12" s="4" customFormat="1" ht="13.5" customHeight="1">
      <c r="A16" s="16"/>
      <c r="B16" s="22" t="s">
        <v>37</v>
      </c>
      <c r="C16" s="7"/>
      <c r="D16" s="55">
        <f t="shared" si="1"/>
        <v>5278</v>
      </c>
      <c r="E16" s="58">
        <v>2384</v>
      </c>
      <c r="F16" s="58">
        <v>2894</v>
      </c>
      <c r="G16" s="58">
        <f t="shared" si="2"/>
        <v>5349</v>
      </c>
      <c r="H16" s="58">
        <v>2421</v>
      </c>
      <c r="I16" s="58">
        <v>2928</v>
      </c>
      <c r="J16" s="80">
        <f t="shared" si="3"/>
        <v>-71</v>
      </c>
      <c r="K16" s="80">
        <f t="shared" si="3"/>
        <v>-37</v>
      </c>
      <c r="L16" s="80">
        <f t="shared" si="3"/>
        <v>-34</v>
      </c>
    </row>
    <row r="17" spans="1:12" s="4" customFormat="1" ht="13.5" customHeight="1">
      <c r="A17" s="16"/>
      <c r="B17" s="22" t="s">
        <v>38</v>
      </c>
      <c r="C17" s="7"/>
      <c r="D17" s="55">
        <f t="shared" si="1"/>
        <v>9390</v>
      </c>
      <c r="E17" s="58">
        <v>4427</v>
      </c>
      <c r="F17" s="58">
        <v>4963</v>
      </c>
      <c r="G17" s="58">
        <f t="shared" si="2"/>
        <v>9376</v>
      </c>
      <c r="H17" s="58">
        <v>4411</v>
      </c>
      <c r="I17" s="58">
        <v>4965</v>
      </c>
      <c r="J17" s="80">
        <f t="shared" si="3"/>
        <v>14</v>
      </c>
      <c r="K17" s="80">
        <f t="shared" si="3"/>
        <v>16</v>
      </c>
      <c r="L17" s="80">
        <f t="shared" si="3"/>
        <v>-2</v>
      </c>
    </row>
    <row r="18" spans="1:12" s="4" customFormat="1" ht="13.5" customHeight="1">
      <c r="A18" s="16"/>
      <c r="B18" s="22" t="s">
        <v>39</v>
      </c>
      <c r="C18" s="7"/>
      <c r="D18" s="55">
        <f t="shared" si="1"/>
        <v>6250</v>
      </c>
      <c r="E18" s="58">
        <v>3071</v>
      </c>
      <c r="F18" s="58">
        <v>3179</v>
      </c>
      <c r="G18" s="58">
        <f t="shared" si="2"/>
        <v>6243</v>
      </c>
      <c r="H18" s="58">
        <v>3058</v>
      </c>
      <c r="I18" s="58">
        <v>3185</v>
      </c>
      <c r="J18" s="80">
        <f t="shared" si="3"/>
        <v>7</v>
      </c>
      <c r="K18" s="80">
        <f t="shared" si="3"/>
        <v>13</v>
      </c>
      <c r="L18" s="80">
        <f t="shared" si="3"/>
        <v>-6</v>
      </c>
    </row>
    <row r="19" spans="1:12" s="4" customFormat="1" ht="13.5" customHeight="1">
      <c r="A19" s="16"/>
      <c r="B19" s="22" t="s">
        <v>40</v>
      </c>
      <c r="C19" s="7"/>
      <c r="D19" s="55">
        <f t="shared" si="1"/>
        <v>5786</v>
      </c>
      <c r="E19" s="58">
        <v>2600</v>
      </c>
      <c r="F19" s="58">
        <v>3186</v>
      </c>
      <c r="G19" s="58">
        <f t="shared" si="2"/>
        <v>5861</v>
      </c>
      <c r="H19" s="58">
        <v>2630</v>
      </c>
      <c r="I19" s="58">
        <v>3231</v>
      </c>
      <c r="J19" s="80">
        <f t="shared" si="3"/>
        <v>-75</v>
      </c>
      <c r="K19" s="80">
        <f t="shared" si="3"/>
        <v>-30</v>
      </c>
      <c r="L19" s="80">
        <f t="shared" si="3"/>
        <v>-45</v>
      </c>
    </row>
    <row r="20" spans="1:12" s="4" customFormat="1" ht="13.5" customHeight="1">
      <c r="A20" s="16"/>
      <c r="B20" s="22" t="s">
        <v>41</v>
      </c>
      <c r="C20" s="7"/>
      <c r="D20" s="55">
        <f t="shared" si="1"/>
        <v>7847</v>
      </c>
      <c r="E20" s="58">
        <v>3615</v>
      </c>
      <c r="F20" s="58">
        <v>4232</v>
      </c>
      <c r="G20" s="58">
        <f t="shared" si="2"/>
        <v>7767</v>
      </c>
      <c r="H20" s="58">
        <v>3552</v>
      </c>
      <c r="I20" s="58">
        <v>4215</v>
      </c>
      <c r="J20" s="80">
        <f t="shared" si="3"/>
        <v>80</v>
      </c>
      <c r="K20" s="80">
        <f t="shared" si="3"/>
        <v>63</v>
      </c>
      <c r="L20" s="80">
        <f t="shared" si="3"/>
        <v>17</v>
      </c>
    </row>
    <row r="21" spans="1:12" s="4" customFormat="1" ht="13.5" customHeight="1">
      <c r="A21" s="16"/>
      <c r="B21" s="22" t="s">
        <v>42</v>
      </c>
      <c r="C21" s="7"/>
      <c r="D21" s="55">
        <f t="shared" si="1"/>
        <v>740</v>
      </c>
      <c r="E21" s="58">
        <v>338</v>
      </c>
      <c r="F21" s="58">
        <v>402</v>
      </c>
      <c r="G21" s="58">
        <f t="shared" si="2"/>
        <v>725</v>
      </c>
      <c r="H21" s="58">
        <v>331</v>
      </c>
      <c r="I21" s="58">
        <v>394</v>
      </c>
      <c r="J21" s="80">
        <f t="shared" si="3"/>
        <v>15</v>
      </c>
      <c r="K21" s="80">
        <f t="shared" si="3"/>
        <v>7</v>
      </c>
      <c r="L21" s="80">
        <f t="shared" si="3"/>
        <v>8</v>
      </c>
    </row>
    <row r="22" spans="1:12" s="4" customFormat="1" ht="13.5" customHeight="1">
      <c r="A22" s="16"/>
      <c r="B22" s="22" t="s">
        <v>43</v>
      </c>
      <c r="C22" s="7"/>
      <c r="D22" s="55">
        <f t="shared" si="1"/>
        <v>11021</v>
      </c>
      <c r="E22" s="58">
        <v>5119</v>
      </c>
      <c r="F22" s="58">
        <v>5902</v>
      </c>
      <c r="G22" s="58">
        <f t="shared" si="2"/>
        <v>10971</v>
      </c>
      <c r="H22" s="58">
        <v>5135</v>
      </c>
      <c r="I22" s="58">
        <v>5836</v>
      </c>
      <c r="J22" s="80">
        <f t="shared" si="3"/>
        <v>50</v>
      </c>
      <c r="K22" s="80">
        <f t="shared" si="3"/>
        <v>-16</v>
      </c>
      <c r="L22" s="80">
        <f t="shared" si="3"/>
        <v>66</v>
      </c>
    </row>
    <row r="23" spans="1:12" s="4" customFormat="1" ht="13.5" customHeight="1">
      <c r="A23" s="16"/>
      <c r="B23" s="22" t="s">
        <v>44</v>
      </c>
      <c r="C23" s="7"/>
      <c r="D23" s="55">
        <f t="shared" si="1"/>
        <v>9440</v>
      </c>
      <c r="E23" s="58">
        <v>4455</v>
      </c>
      <c r="F23" s="58">
        <v>4985</v>
      </c>
      <c r="G23" s="58">
        <f t="shared" si="2"/>
        <v>9350</v>
      </c>
      <c r="H23" s="58">
        <v>4414</v>
      </c>
      <c r="I23" s="58">
        <v>4936</v>
      </c>
      <c r="J23" s="80">
        <f t="shared" si="3"/>
        <v>90</v>
      </c>
      <c r="K23" s="80">
        <f t="shared" si="3"/>
        <v>41</v>
      </c>
      <c r="L23" s="80">
        <f t="shared" si="3"/>
        <v>49</v>
      </c>
    </row>
    <row r="24" spans="1:12" s="4" customFormat="1" ht="13.5" customHeight="1">
      <c r="A24" s="16"/>
      <c r="B24" s="22" t="s">
        <v>45</v>
      </c>
      <c r="C24" s="7"/>
      <c r="D24" s="55">
        <f t="shared" si="1"/>
        <v>8267</v>
      </c>
      <c r="E24" s="58">
        <v>3843</v>
      </c>
      <c r="F24" s="58">
        <v>4424</v>
      </c>
      <c r="G24" s="58">
        <f t="shared" si="2"/>
        <v>8362</v>
      </c>
      <c r="H24" s="58">
        <v>3885</v>
      </c>
      <c r="I24" s="58">
        <v>4477</v>
      </c>
      <c r="J24" s="80">
        <f t="shared" si="3"/>
        <v>-95</v>
      </c>
      <c r="K24" s="80">
        <f t="shared" si="3"/>
        <v>-42</v>
      </c>
      <c r="L24" s="80">
        <f t="shared" si="3"/>
        <v>-53</v>
      </c>
    </row>
    <row r="25" spans="1:12" s="4" customFormat="1" ht="13.5" customHeight="1">
      <c r="A25" s="16"/>
      <c r="B25" s="22" t="s">
        <v>46</v>
      </c>
      <c r="C25" s="7"/>
      <c r="D25" s="55">
        <f t="shared" si="1"/>
        <v>6897</v>
      </c>
      <c r="E25" s="58">
        <v>3196</v>
      </c>
      <c r="F25" s="58">
        <v>3701</v>
      </c>
      <c r="G25" s="58">
        <f t="shared" si="2"/>
        <v>6939</v>
      </c>
      <c r="H25" s="58">
        <v>3216</v>
      </c>
      <c r="I25" s="58">
        <v>3723</v>
      </c>
      <c r="J25" s="80">
        <f t="shared" si="3"/>
        <v>-42</v>
      </c>
      <c r="K25" s="80">
        <f t="shared" si="3"/>
        <v>-20</v>
      </c>
      <c r="L25" s="80">
        <f t="shared" si="3"/>
        <v>-22</v>
      </c>
    </row>
    <row r="26" spans="1:12" s="4" customFormat="1" ht="13.5" customHeight="1">
      <c r="A26" s="16"/>
      <c r="B26" s="22" t="s">
        <v>47</v>
      </c>
      <c r="C26" s="7"/>
      <c r="D26" s="55">
        <f t="shared" si="1"/>
        <v>10802</v>
      </c>
      <c r="E26" s="58">
        <v>5216</v>
      </c>
      <c r="F26" s="58">
        <v>5586</v>
      </c>
      <c r="G26" s="58">
        <f t="shared" si="2"/>
        <v>10643</v>
      </c>
      <c r="H26" s="58">
        <v>5152</v>
      </c>
      <c r="I26" s="58">
        <v>5491</v>
      </c>
      <c r="J26" s="80">
        <f t="shared" si="3"/>
        <v>159</v>
      </c>
      <c r="K26" s="80">
        <f t="shared" si="3"/>
        <v>64</v>
      </c>
      <c r="L26" s="80">
        <f t="shared" si="3"/>
        <v>95</v>
      </c>
    </row>
    <row r="27" spans="1:12" s="4" customFormat="1" ht="13.5" customHeight="1">
      <c r="A27" s="16"/>
      <c r="B27" s="22" t="s">
        <v>48</v>
      </c>
      <c r="C27" s="7"/>
      <c r="D27" s="55">
        <f t="shared" si="1"/>
        <v>8566</v>
      </c>
      <c r="E27" s="58">
        <v>4013</v>
      </c>
      <c r="F27" s="58">
        <v>4553</v>
      </c>
      <c r="G27" s="58">
        <f t="shared" si="2"/>
        <v>8704</v>
      </c>
      <c r="H27" s="58">
        <v>4094</v>
      </c>
      <c r="I27" s="58">
        <v>4610</v>
      </c>
      <c r="J27" s="80">
        <f t="shared" si="3"/>
        <v>-138</v>
      </c>
      <c r="K27" s="80">
        <f t="shared" si="3"/>
        <v>-81</v>
      </c>
      <c r="L27" s="80">
        <f t="shared" si="3"/>
        <v>-57</v>
      </c>
    </row>
    <row r="28" spans="1:12" s="4" customFormat="1" ht="13.5" customHeight="1">
      <c r="A28" s="16"/>
      <c r="B28" s="22" t="s">
        <v>49</v>
      </c>
      <c r="C28" s="7"/>
      <c r="D28" s="55">
        <f t="shared" si="1"/>
        <v>6020</v>
      </c>
      <c r="E28" s="58">
        <v>2745</v>
      </c>
      <c r="F28" s="58">
        <v>3275</v>
      </c>
      <c r="G28" s="58">
        <f t="shared" si="2"/>
        <v>6051</v>
      </c>
      <c r="H28" s="58">
        <v>2753</v>
      </c>
      <c r="I28" s="58">
        <v>3298</v>
      </c>
      <c r="J28" s="80">
        <f t="shared" si="3"/>
        <v>-31</v>
      </c>
      <c r="K28" s="80">
        <f t="shared" si="3"/>
        <v>-8</v>
      </c>
      <c r="L28" s="80">
        <f t="shared" si="3"/>
        <v>-23</v>
      </c>
    </row>
    <row r="29" spans="1:12" s="4" customFormat="1" ht="13.5" customHeight="1">
      <c r="A29" s="16"/>
      <c r="B29" s="22" t="s">
        <v>50</v>
      </c>
      <c r="C29" s="7"/>
      <c r="D29" s="55">
        <f t="shared" si="1"/>
        <v>6594</v>
      </c>
      <c r="E29" s="58">
        <v>3101</v>
      </c>
      <c r="F29" s="58">
        <v>3493</v>
      </c>
      <c r="G29" s="58">
        <f t="shared" si="2"/>
        <v>6750</v>
      </c>
      <c r="H29" s="58">
        <v>3194</v>
      </c>
      <c r="I29" s="58">
        <v>3556</v>
      </c>
      <c r="J29" s="80">
        <f t="shared" si="3"/>
        <v>-156</v>
      </c>
      <c r="K29" s="80">
        <f t="shared" si="3"/>
        <v>-93</v>
      </c>
      <c r="L29" s="80">
        <f t="shared" si="3"/>
        <v>-63</v>
      </c>
    </row>
    <row r="30" spans="1:12" s="4" customFormat="1" ht="13.5" customHeight="1">
      <c r="A30" s="16"/>
      <c r="B30" s="22" t="s">
        <v>51</v>
      </c>
      <c r="C30" s="7"/>
      <c r="D30" s="55">
        <f t="shared" si="1"/>
        <v>7213</v>
      </c>
      <c r="E30" s="58">
        <v>3429</v>
      </c>
      <c r="F30" s="58">
        <v>3784</v>
      </c>
      <c r="G30" s="58">
        <f t="shared" si="2"/>
        <v>7184</v>
      </c>
      <c r="H30" s="58">
        <v>3424</v>
      </c>
      <c r="I30" s="58">
        <v>3760</v>
      </c>
      <c r="J30" s="80">
        <f t="shared" si="3"/>
        <v>29</v>
      </c>
      <c r="K30" s="80">
        <f t="shared" si="3"/>
        <v>5</v>
      </c>
      <c r="L30" s="80">
        <f t="shared" si="3"/>
        <v>24</v>
      </c>
    </row>
    <row r="31" spans="1:12" s="4" customFormat="1" ht="13.5" customHeight="1">
      <c r="A31" s="16"/>
      <c r="B31" s="22" t="s">
        <v>52</v>
      </c>
      <c r="C31" s="7"/>
      <c r="D31" s="55">
        <f t="shared" si="1"/>
        <v>5357</v>
      </c>
      <c r="E31" s="58">
        <v>2570</v>
      </c>
      <c r="F31" s="58">
        <v>2787</v>
      </c>
      <c r="G31" s="58">
        <f t="shared" si="2"/>
        <v>5360</v>
      </c>
      <c r="H31" s="58">
        <v>2573</v>
      </c>
      <c r="I31" s="58">
        <v>2787</v>
      </c>
      <c r="J31" s="80">
        <f t="shared" si="3"/>
        <v>-3</v>
      </c>
      <c r="K31" s="80">
        <f t="shared" si="3"/>
        <v>-3</v>
      </c>
      <c r="L31" s="80">
        <f t="shared" si="3"/>
        <v>0</v>
      </c>
    </row>
    <row r="32" spans="1:12" s="4" customFormat="1" ht="13.5" customHeight="1">
      <c r="A32" s="16"/>
      <c r="B32" s="22" t="s">
        <v>53</v>
      </c>
      <c r="C32" s="7"/>
      <c r="D32" s="55">
        <f t="shared" si="1"/>
        <v>11512</v>
      </c>
      <c r="E32" s="58">
        <v>5575</v>
      </c>
      <c r="F32" s="58">
        <v>5937</v>
      </c>
      <c r="G32" s="58">
        <f t="shared" si="2"/>
        <v>11424</v>
      </c>
      <c r="H32" s="58">
        <v>5560</v>
      </c>
      <c r="I32" s="58">
        <v>5864</v>
      </c>
      <c r="J32" s="80">
        <f t="shared" si="3"/>
        <v>88</v>
      </c>
      <c r="K32" s="80">
        <f t="shared" si="3"/>
        <v>15</v>
      </c>
      <c r="L32" s="80">
        <f t="shared" si="3"/>
        <v>73</v>
      </c>
    </row>
    <row r="33" spans="1:12" s="4" customFormat="1" ht="13.5" customHeight="1">
      <c r="A33" s="16"/>
      <c r="B33" s="22" t="s">
        <v>54</v>
      </c>
      <c r="C33" s="7"/>
      <c r="D33" s="55">
        <f t="shared" si="1"/>
        <v>5448</v>
      </c>
      <c r="E33" s="58">
        <v>2635</v>
      </c>
      <c r="F33" s="58">
        <v>2813</v>
      </c>
      <c r="G33" s="58">
        <f t="shared" si="2"/>
        <v>5450</v>
      </c>
      <c r="H33" s="58">
        <v>2636</v>
      </c>
      <c r="I33" s="58">
        <v>2814</v>
      </c>
      <c r="J33" s="80">
        <f t="shared" si="3"/>
        <v>-2</v>
      </c>
      <c r="K33" s="80">
        <f t="shared" si="3"/>
        <v>-1</v>
      </c>
      <c r="L33" s="80">
        <f t="shared" si="3"/>
        <v>-1</v>
      </c>
    </row>
    <row r="34" spans="1:12" s="4" customFormat="1" ht="13.5" customHeight="1">
      <c r="A34" s="16"/>
      <c r="B34" s="22" t="s">
        <v>55</v>
      </c>
      <c r="C34" s="7"/>
      <c r="D34" s="55">
        <f t="shared" si="1"/>
        <v>5641</v>
      </c>
      <c r="E34" s="58">
        <v>2707</v>
      </c>
      <c r="F34" s="58">
        <v>2934</v>
      </c>
      <c r="G34" s="58">
        <f t="shared" si="2"/>
        <v>5565</v>
      </c>
      <c r="H34" s="58">
        <v>2659</v>
      </c>
      <c r="I34" s="58">
        <v>2906</v>
      </c>
      <c r="J34" s="80">
        <f t="shared" si="3"/>
        <v>76</v>
      </c>
      <c r="K34" s="80">
        <f t="shared" si="3"/>
        <v>48</v>
      </c>
      <c r="L34" s="80">
        <f t="shared" si="3"/>
        <v>28</v>
      </c>
    </row>
    <row r="35" spans="1:12" s="4" customFormat="1" ht="13.5" customHeight="1">
      <c r="A35" s="16"/>
      <c r="B35" s="22" t="s">
        <v>56</v>
      </c>
      <c r="C35" s="7"/>
      <c r="D35" s="55">
        <f t="shared" si="1"/>
        <v>6744</v>
      </c>
      <c r="E35" s="58">
        <v>3223</v>
      </c>
      <c r="F35" s="58">
        <v>3521</v>
      </c>
      <c r="G35" s="58">
        <f t="shared" si="2"/>
        <v>6689</v>
      </c>
      <c r="H35" s="58">
        <v>3197</v>
      </c>
      <c r="I35" s="58">
        <v>3492</v>
      </c>
      <c r="J35" s="80">
        <f t="shared" si="3"/>
        <v>55</v>
      </c>
      <c r="K35" s="80">
        <f t="shared" si="3"/>
        <v>26</v>
      </c>
      <c r="L35" s="80">
        <f t="shared" si="3"/>
        <v>29</v>
      </c>
    </row>
    <row r="36" spans="1:12" s="4" customFormat="1" ht="13.5" customHeight="1">
      <c r="A36" s="16"/>
      <c r="B36" s="22" t="s">
        <v>57</v>
      </c>
      <c r="C36" s="7"/>
      <c r="D36" s="55">
        <f t="shared" si="1"/>
        <v>2495</v>
      </c>
      <c r="E36" s="58">
        <v>1201</v>
      </c>
      <c r="F36" s="58">
        <v>1294</v>
      </c>
      <c r="G36" s="58">
        <f t="shared" si="2"/>
        <v>2490</v>
      </c>
      <c r="H36" s="58">
        <v>1193</v>
      </c>
      <c r="I36" s="58">
        <v>1297</v>
      </c>
      <c r="J36" s="80">
        <f t="shared" si="3"/>
        <v>5</v>
      </c>
      <c r="K36" s="80">
        <f t="shared" si="3"/>
        <v>8</v>
      </c>
      <c r="L36" s="80">
        <f t="shared" si="3"/>
        <v>-3</v>
      </c>
    </row>
    <row r="37" spans="1:12" s="4" customFormat="1" ht="13.5" customHeight="1">
      <c r="A37" s="16"/>
      <c r="B37" s="22" t="s">
        <v>58</v>
      </c>
      <c r="C37" s="7"/>
      <c r="D37" s="55">
        <f t="shared" si="1"/>
        <v>3869</v>
      </c>
      <c r="E37" s="58">
        <v>1864</v>
      </c>
      <c r="F37" s="58">
        <v>2005</v>
      </c>
      <c r="G37" s="58">
        <f t="shared" si="2"/>
        <v>3910</v>
      </c>
      <c r="H37" s="58">
        <v>1871</v>
      </c>
      <c r="I37" s="58">
        <v>2039</v>
      </c>
      <c r="J37" s="80">
        <f t="shared" si="3"/>
        <v>-41</v>
      </c>
      <c r="K37" s="80">
        <f t="shared" si="3"/>
        <v>-7</v>
      </c>
      <c r="L37" s="80">
        <f t="shared" si="3"/>
        <v>-34</v>
      </c>
    </row>
    <row r="38" spans="1:12" s="4" customFormat="1" ht="13.5" customHeight="1">
      <c r="A38" s="16"/>
      <c r="B38" s="22" t="s">
        <v>59</v>
      </c>
      <c r="C38" s="7"/>
      <c r="D38" s="55">
        <f t="shared" si="1"/>
        <v>2502</v>
      </c>
      <c r="E38" s="58">
        <v>1151</v>
      </c>
      <c r="F38" s="58">
        <v>1351</v>
      </c>
      <c r="G38" s="58">
        <f t="shared" si="2"/>
        <v>2524</v>
      </c>
      <c r="H38" s="58">
        <v>1153</v>
      </c>
      <c r="I38" s="58">
        <v>1371</v>
      </c>
      <c r="J38" s="80">
        <f t="shared" si="3"/>
        <v>-22</v>
      </c>
      <c r="K38" s="80">
        <f t="shared" si="3"/>
        <v>-2</v>
      </c>
      <c r="L38" s="80">
        <f t="shared" si="3"/>
        <v>-20</v>
      </c>
    </row>
    <row r="39" spans="1:12" s="4" customFormat="1" ht="13.5" customHeight="1">
      <c r="A39" s="16"/>
      <c r="B39" s="22" t="s">
        <v>60</v>
      </c>
      <c r="C39" s="7"/>
      <c r="D39" s="55">
        <f t="shared" si="1"/>
        <v>6205</v>
      </c>
      <c r="E39" s="58">
        <v>3013</v>
      </c>
      <c r="F39" s="58">
        <v>3192</v>
      </c>
      <c r="G39" s="58">
        <f t="shared" si="2"/>
        <v>6171</v>
      </c>
      <c r="H39" s="58">
        <v>2984</v>
      </c>
      <c r="I39" s="58">
        <v>3187</v>
      </c>
      <c r="J39" s="80">
        <f t="shared" si="3"/>
        <v>34</v>
      </c>
      <c r="K39" s="80">
        <f t="shared" si="3"/>
        <v>29</v>
      </c>
      <c r="L39" s="80">
        <f t="shared" si="3"/>
        <v>5</v>
      </c>
    </row>
    <row r="40" spans="1:12" s="4" customFormat="1" ht="13.5" customHeight="1">
      <c r="A40" s="16"/>
      <c r="B40" s="22" t="s">
        <v>61</v>
      </c>
      <c r="C40" s="7"/>
      <c r="D40" s="55">
        <f t="shared" si="1"/>
        <v>10073</v>
      </c>
      <c r="E40" s="58">
        <v>4886</v>
      </c>
      <c r="F40" s="58">
        <v>5187</v>
      </c>
      <c r="G40" s="58">
        <f t="shared" si="2"/>
        <v>10111</v>
      </c>
      <c r="H40" s="58">
        <v>4921</v>
      </c>
      <c r="I40" s="58">
        <v>5190</v>
      </c>
      <c r="J40" s="80">
        <f t="shared" si="3"/>
        <v>-38</v>
      </c>
      <c r="K40" s="80">
        <f t="shared" si="3"/>
        <v>-35</v>
      </c>
      <c r="L40" s="80">
        <f t="shared" si="3"/>
        <v>-3</v>
      </c>
    </row>
    <row r="41" spans="1:12" s="4" customFormat="1" ht="13.5" customHeight="1">
      <c r="A41" s="16"/>
      <c r="B41" s="22" t="s">
        <v>62</v>
      </c>
      <c r="C41" s="7"/>
      <c r="D41" s="55">
        <f t="shared" si="1"/>
        <v>2362</v>
      </c>
      <c r="E41" s="58">
        <v>1107</v>
      </c>
      <c r="F41" s="58">
        <v>1255</v>
      </c>
      <c r="G41" s="58">
        <f t="shared" si="2"/>
        <v>2424</v>
      </c>
      <c r="H41" s="58">
        <v>1134</v>
      </c>
      <c r="I41" s="58">
        <v>1290</v>
      </c>
      <c r="J41" s="80">
        <f t="shared" si="3"/>
        <v>-62</v>
      </c>
      <c r="K41" s="80">
        <f t="shared" si="3"/>
        <v>-27</v>
      </c>
      <c r="L41" s="80">
        <f t="shared" si="3"/>
        <v>-35</v>
      </c>
    </row>
    <row r="42" spans="1:12" s="4" customFormat="1" ht="13.5" customHeight="1">
      <c r="A42" s="16"/>
      <c r="B42" s="22" t="s">
        <v>63</v>
      </c>
      <c r="C42" s="7"/>
      <c r="D42" s="55">
        <f t="shared" si="1"/>
        <v>10078</v>
      </c>
      <c r="E42" s="58">
        <v>4917</v>
      </c>
      <c r="F42" s="58">
        <v>5161</v>
      </c>
      <c r="G42" s="58">
        <f t="shared" si="2"/>
        <v>9907</v>
      </c>
      <c r="H42" s="58">
        <v>4853</v>
      </c>
      <c r="I42" s="58">
        <v>5054</v>
      </c>
      <c r="J42" s="80">
        <f t="shared" si="3"/>
        <v>171</v>
      </c>
      <c r="K42" s="80">
        <f t="shared" si="3"/>
        <v>64</v>
      </c>
      <c r="L42" s="80">
        <f t="shared" si="3"/>
        <v>107</v>
      </c>
    </row>
    <row r="43" spans="1:12" s="4" customFormat="1" ht="13.5" customHeight="1">
      <c r="A43" s="16"/>
      <c r="B43" s="22" t="s">
        <v>64</v>
      </c>
      <c r="C43" s="7"/>
      <c r="D43" s="55">
        <f t="shared" si="1"/>
        <v>8796</v>
      </c>
      <c r="E43" s="58">
        <v>4243</v>
      </c>
      <c r="F43" s="58">
        <v>4553</v>
      </c>
      <c r="G43" s="58">
        <f t="shared" si="2"/>
        <v>8708</v>
      </c>
      <c r="H43" s="58">
        <v>4200</v>
      </c>
      <c r="I43" s="58">
        <v>4508</v>
      </c>
      <c r="J43" s="80">
        <f t="shared" si="3"/>
        <v>88</v>
      </c>
      <c r="K43" s="80">
        <f t="shared" si="3"/>
        <v>43</v>
      </c>
      <c r="L43" s="80">
        <f t="shared" si="3"/>
        <v>45</v>
      </c>
    </row>
    <row r="44" spans="1:12" s="4" customFormat="1" ht="13.5" customHeight="1">
      <c r="A44" s="16"/>
      <c r="B44" s="22" t="s">
        <v>65</v>
      </c>
      <c r="C44" s="7"/>
      <c r="D44" s="55">
        <f t="shared" si="1"/>
        <v>6928</v>
      </c>
      <c r="E44" s="58">
        <v>3336</v>
      </c>
      <c r="F44" s="58">
        <v>3592</v>
      </c>
      <c r="G44" s="58">
        <f t="shared" si="2"/>
        <v>6924</v>
      </c>
      <c r="H44" s="58">
        <v>3321</v>
      </c>
      <c r="I44" s="58">
        <v>3603</v>
      </c>
      <c r="J44" s="80">
        <f t="shared" si="3"/>
        <v>4</v>
      </c>
      <c r="K44" s="80">
        <f t="shared" si="3"/>
        <v>15</v>
      </c>
      <c r="L44" s="80">
        <f t="shared" si="3"/>
        <v>-11</v>
      </c>
    </row>
    <row r="45" spans="1:12" s="4" customFormat="1" ht="13.5" customHeight="1">
      <c r="A45" s="16"/>
      <c r="B45" s="22" t="s">
        <v>66</v>
      </c>
      <c r="C45" s="7"/>
      <c r="D45" s="55">
        <f t="shared" si="1"/>
        <v>8617</v>
      </c>
      <c r="E45" s="58">
        <v>4072</v>
      </c>
      <c r="F45" s="58">
        <v>4545</v>
      </c>
      <c r="G45" s="58">
        <f t="shared" si="2"/>
        <v>8596</v>
      </c>
      <c r="H45" s="58">
        <v>4085</v>
      </c>
      <c r="I45" s="58">
        <v>4511</v>
      </c>
      <c r="J45" s="80">
        <f t="shared" si="3"/>
        <v>21</v>
      </c>
      <c r="K45" s="80">
        <f t="shared" si="3"/>
        <v>-13</v>
      </c>
      <c r="L45" s="80">
        <f t="shared" si="3"/>
        <v>34</v>
      </c>
    </row>
    <row r="46" spans="1:12" s="4" customFormat="1" ht="13.5" customHeight="1">
      <c r="A46" s="16"/>
      <c r="B46" s="22" t="s">
        <v>67</v>
      </c>
      <c r="C46" s="7"/>
      <c r="D46" s="55">
        <f t="shared" si="1"/>
        <v>11005</v>
      </c>
      <c r="E46" s="58">
        <v>5427</v>
      </c>
      <c r="F46" s="58">
        <v>5578</v>
      </c>
      <c r="G46" s="58">
        <f t="shared" si="2"/>
        <v>10928</v>
      </c>
      <c r="H46" s="58">
        <v>5389</v>
      </c>
      <c r="I46" s="58">
        <v>5539</v>
      </c>
      <c r="J46" s="80">
        <f t="shared" si="3"/>
        <v>77</v>
      </c>
      <c r="K46" s="80">
        <f t="shared" si="3"/>
        <v>38</v>
      </c>
      <c r="L46" s="80">
        <f t="shared" si="3"/>
        <v>39</v>
      </c>
    </row>
    <row r="47" spans="1:12" s="4" customFormat="1" ht="13.5" customHeight="1">
      <c r="A47" s="16"/>
      <c r="B47" s="22" t="s">
        <v>68</v>
      </c>
      <c r="C47" s="7"/>
      <c r="D47" s="55">
        <f t="shared" si="1"/>
        <v>4158</v>
      </c>
      <c r="E47" s="58">
        <v>1949</v>
      </c>
      <c r="F47" s="58">
        <v>2209</v>
      </c>
      <c r="G47" s="58">
        <f t="shared" si="2"/>
        <v>4196</v>
      </c>
      <c r="H47" s="58">
        <v>1964</v>
      </c>
      <c r="I47" s="58">
        <v>2232</v>
      </c>
      <c r="J47" s="80">
        <f t="shared" si="3"/>
        <v>-38</v>
      </c>
      <c r="K47" s="80">
        <f t="shared" si="3"/>
        <v>-15</v>
      </c>
      <c r="L47" s="80">
        <f t="shared" si="3"/>
        <v>-23</v>
      </c>
    </row>
    <row r="48" spans="1:12" s="4" customFormat="1" ht="13.5" customHeight="1">
      <c r="A48" s="16"/>
      <c r="B48" s="22" t="s">
        <v>69</v>
      </c>
      <c r="C48" s="7"/>
      <c r="D48" s="55">
        <f t="shared" si="1"/>
        <v>10629</v>
      </c>
      <c r="E48" s="58">
        <v>5018</v>
      </c>
      <c r="F48" s="58">
        <v>5611</v>
      </c>
      <c r="G48" s="58">
        <f t="shared" si="2"/>
        <v>10608</v>
      </c>
      <c r="H48" s="58">
        <v>4989</v>
      </c>
      <c r="I48" s="58">
        <v>5619</v>
      </c>
      <c r="J48" s="80">
        <f t="shared" si="3"/>
        <v>21</v>
      </c>
      <c r="K48" s="80">
        <f t="shared" si="3"/>
        <v>29</v>
      </c>
      <c r="L48" s="80">
        <f t="shared" si="3"/>
        <v>-8</v>
      </c>
    </row>
    <row r="49" spans="1:12" s="4" customFormat="1" ht="13.5" customHeight="1">
      <c r="A49" s="16"/>
      <c r="B49" s="22" t="s">
        <v>70</v>
      </c>
      <c r="C49" s="7"/>
      <c r="D49" s="55">
        <f t="shared" si="1"/>
        <v>11323</v>
      </c>
      <c r="E49" s="58">
        <v>5319</v>
      </c>
      <c r="F49" s="58">
        <v>6004</v>
      </c>
      <c r="G49" s="58">
        <f t="shared" si="2"/>
        <v>11388</v>
      </c>
      <c r="H49" s="58">
        <v>5360</v>
      </c>
      <c r="I49" s="58">
        <v>6028</v>
      </c>
      <c r="J49" s="80">
        <f t="shared" si="3"/>
        <v>-65</v>
      </c>
      <c r="K49" s="80">
        <f t="shared" si="3"/>
        <v>-41</v>
      </c>
      <c r="L49" s="80">
        <f t="shared" si="3"/>
        <v>-24</v>
      </c>
    </row>
    <row r="50" spans="1:12" s="4" customFormat="1" ht="13.5" customHeight="1">
      <c r="A50" s="16"/>
      <c r="B50" s="22" t="s">
        <v>71</v>
      </c>
      <c r="C50" s="7"/>
      <c r="D50" s="55">
        <f t="shared" si="1"/>
        <v>3683</v>
      </c>
      <c r="E50" s="58">
        <v>1814</v>
      </c>
      <c r="F50" s="58">
        <v>1869</v>
      </c>
      <c r="G50" s="58">
        <f t="shared" si="2"/>
        <v>3703</v>
      </c>
      <c r="H50" s="58">
        <v>1829</v>
      </c>
      <c r="I50" s="58">
        <v>1874</v>
      </c>
      <c r="J50" s="80">
        <f t="shared" si="3"/>
        <v>-20</v>
      </c>
      <c r="K50" s="80">
        <f t="shared" si="3"/>
        <v>-15</v>
      </c>
      <c r="L50" s="80">
        <f t="shared" si="3"/>
        <v>-5</v>
      </c>
    </row>
    <row r="51" spans="1:12" s="4" customFormat="1" ht="13.5" customHeight="1">
      <c r="A51" s="16"/>
      <c r="B51" s="22" t="s">
        <v>72</v>
      </c>
      <c r="C51" s="7"/>
      <c r="D51" s="55">
        <f t="shared" si="1"/>
        <v>4354</v>
      </c>
      <c r="E51" s="58">
        <v>2104</v>
      </c>
      <c r="F51" s="58">
        <v>2250</v>
      </c>
      <c r="G51" s="58">
        <f t="shared" si="2"/>
        <v>4378</v>
      </c>
      <c r="H51" s="58">
        <v>2115</v>
      </c>
      <c r="I51" s="58">
        <v>2263</v>
      </c>
      <c r="J51" s="80">
        <f t="shared" si="3"/>
        <v>-24</v>
      </c>
      <c r="K51" s="80">
        <f t="shared" si="3"/>
        <v>-11</v>
      </c>
      <c r="L51" s="80">
        <f t="shared" si="3"/>
        <v>-13</v>
      </c>
    </row>
    <row r="52" spans="1:12" s="4" customFormat="1" ht="13.5" customHeight="1">
      <c r="A52" s="16"/>
      <c r="B52" s="22" t="s">
        <v>73</v>
      </c>
      <c r="C52" s="7"/>
      <c r="D52" s="55">
        <f t="shared" si="1"/>
        <v>2262</v>
      </c>
      <c r="E52" s="58">
        <v>1083</v>
      </c>
      <c r="F52" s="58">
        <v>1179</v>
      </c>
      <c r="G52" s="58">
        <f t="shared" si="2"/>
        <v>2291</v>
      </c>
      <c r="H52" s="58">
        <v>1100</v>
      </c>
      <c r="I52" s="58">
        <v>1191</v>
      </c>
      <c r="J52" s="80">
        <f t="shared" si="3"/>
        <v>-29</v>
      </c>
      <c r="K52" s="80">
        <f t="shared" si="3"/>
        <v>-17</v>
      </c>
      <c r="L52" s="80">
        <f t="shared" si="3"/>
        <v>-12</v>
      </c>
    </row>
    <row r="53" spans="1:12" s="4" customFormat="1" ht="13.5" customHeight="1">
      <c r="A53" s="16"/>
      <c r="B53" s="22" t="s">
        <v>74</v>
      </c>
      <c r="C53" s="7"/>
      <c r="D53" s="55">
        <f t="shared" si="1"/>
        <v>5321</v>
      </c>
      <c r="E53" s="58">
        <v>2453</v>
      </c>
      <c r="F53" s="58">
        <v>2868</v>
      </c>
      <c r="G53" s="58">
        <f t="shared" si="2"/>
        <v>5442</v>
      </c>
      <c r="H53" s="58">
        <v>2505</v>
      </c>
      <c r="I53" s="58">
        <v>2937</v>
      </c>
      <c r="J53" s="80">
        <f t="shared" si="3"/>
        <v>-121</v>
      </c>
      <c r="K53" s="80">
        <f t="shared" si="3"/>
        <v>-52</v>
      </c>
      <c r="L53" s="80">
        <f t="shared" si="3"/>
        <v>-69</v>
      </c>
    </row>
    <row r="54" spans="1:12" s="4" customFormat="1" ht="13.5" customHeight="1">
      <c r="A54" s="16"/>
      <c r="B54" s="22" t="s">
        <v>75</v>
      </c>
      <c r="C54" s="7"/>
      <c r="D54" s="55">
        <f t="shared" si="1"/>
        <v>2715</v>
      </c>
      <c r="E54" s="58">
        <v>1254</v>
      </c>
      <c r="F54" s="58">
        <v>1461</v>
      </c>
      <c r="G54" s="58">
        <f t="shared" si="2"/>
        <v>2706</v>
      </c>
      <c r="H54" s="58">
        <v>1246</v>
      </c>
      <c r="I54" s="58">
        <v>1460</v>
      </c>
      <c r="J54" s="80">
        <f t="shared" si="3"/>
        <v>9</v>
      </c>
      <c r="K54" s="80">
        <f t="shared" si="3"/>
        <v>8</v>
      </c>
      <c r="L54" s="80">
        <f t="shared" si="3"/>
        <v>1</v>
      </c>
    </row>
    <row r="55" spans="1:12" s="4" customFormat="1" ht="13.5" customHeight="1">
      <c r="A55" s="16"/>
      <c r="B55" s="22" t="s">
        <v>76</v>
      </c>
      <c r="C55" s="7"/>
      <c r="D55" s="55">
        <f t="shared" si="1"/>
        <v>5664</v>
      </c>
      <c r="E55" s="58">
        <v>2671</v>
      </c>
      <c r="F55" s="58">
        <v>2993</v>
      </c>
      <c r="G55" s="58">
        <f t="shared" si="2"/>
        <v>5798</v>
      </c>
      <c r="H55" s="58">
        <v>2739</v>
      </c>
      <c r="I55" s="58">
        <v>3059</v>
      </c>
      <c r="J55" s="80">
        <f t="shared" si="3"/>
        <v>-134</v>
      </c>
      <c r="K55" s="80">
        <f t="shared" si="3"/>
        <v>-68</v>
      </c>
      <c r="L55" s="80">
        <f t="shared" si="3"/>
        <v>-66</v>
      </c>
    </row>
    <row r="56" spans="1:12" s="4" customFormat="1" ht="13.5" customHeight="1">
      <c r="A56" s="16"/>
      <c r="B56" s="22" t="s">
        <v>77</v>
      </c>
      <c r="C56" s="7"/>
      <c r="D56" s="55">
        <f t="shared" si="1"/>
        <v>5043</v>
      </c>
      <c r="E56" s="58">
        <v>2422</v>
      </c>
      <c r="F56" s="58">
        <v>2621</v>
      </c>
      <c r="G56" s="58">
        <f t="shared" si="2"/>
        <v>4929</v>
      </c>
      <c r="H56" s="58">
        <v>2356</v>
      </c>
      <c r="I56" s="58">
        <v>2573</v>
      </c>
      <c r="J56" s="80">
        <f t="shared" si="3"/>
        <v>114</v>
      </c>
      <c r="K56" s="80">
        <f t="shared" si="3"/>
        <v>66</v>
      </c>
      <c r="L56" s="80">
        <f t="shared" si="3"/>
        <v>48</v>
      </c>
    </row>
    <row r="57" spans="1:12" s="4" customFormat="1" ht="13.5" customHeight="1">
      <c r="A57" s="16"/>
      <c r="B57" s="22" t="s">
        <v>78</v>
      </c>
      <c r="C57" s="7"/>
      <c r="D57" s="55">
        <f t="shared" si="1"/>
        <v>5644</v>
      </c>
      <c r="E57" s="58">
        <v>2724</v>
      </c>
      <c r="F57" s="58">
        <v>2920</v>
      </c>
      <c r="G57" s="58">
        <f t="shared" si="2"/>
        <v>5643</v>
      </c>
      <c r="H57" s="58">
        <v>2723</v>
      </c>
      <c r="I57" s="58">
        <v>2920</v>
      </c>
      <c r="J57" s="80">
        <f t="shared" si="3"/>
        <v>1</v>
      </c>
      <c r="K57" s="80">
        <f t="shared" si="3"/>
        <v>1</v>
      </c>
      <c r="L57" s="80">
        <f t="shared" si="3"/>
        <v>0</v>
      </c>
    </row>
    <row r="58" spans="1:12" s="4" customFormat="1" ht="13.5" customHeight="1">
      <c r="A58" s="16"/>
      <c r="B58" s="22" t="s">
        <v>79</v>
      </c>
      <c r="C58" s="7"/>
      <c r="D58" s="55">
        <f t="shared" si="1"/>
        <v>1744</v>
      </c>
      <c r="E58" s="58">
        <v>837</v>
      </c>
      <c r="F58" s="58">
        <v>907</v>
      </c>
      <c r="G58" s="58">
        <f t="shared" si="2"/>
        <v>1747</v>
      </c>
      <c r="H58" s="58">
        <v>835</v>
      </c>
      <c r="I58" s="58">
        <v>912</v>
      </c>
      <c r="J58" s="80">
        <f t="shared" si="3"/>
        <v>-3</v>
      </c>
      <c r="K58" s="80">
        <f t="shared" si="3"/>
        <v>2</v>
      </c>
      <c r="L58" s="80">
        <f t="shared" si="3"/>
        <v>-5</v>
      </c>
    </row>
    <row r="59" spans="1:12" s="4" customFormat="1" ht="13.5" customHeight="1">
      <c r="A59" s="16"/>
      <c r="B59" s="22" t="s">
        <v>80</v>
      </c>
      <c r="C59" s="7"/>
      <c r="D59" s="55">
        <f t="shared" si="1"/>
        <v>2287</v>
      </c>
      <c r="E59" s="58">
        <v>1087</v>
      </c>
      <c r="F59" s="58">
        <v>1200</v>
      </c>
      <c r="G59" s="58">
        <f t="shared" si="2"/>
        <v>2300</v>
      </c>
      <c r="H59" s="58">
        <v>1091</v>
      </c>
      <c r="I59" s="58">
        <v>1209</v>
      </c>
      <c r="J59" s="80">
        <f t="shared" si="3"/>
        <v>-13</v>
      </c>
      <c r="K59" s="80">
        <f t="shared" si="3"/>
        <v>-4</v>
      </c>
      <c r="L59" s="80">
        <f t="shared" si="3"/>
        <v>-9</v>
      </c>
    </row>
    <row r="60" spans="1:12" s="4" customFormat="1" ht="13.5" customHeight="1">
      <c r="A60" s="16"/>
      <c r="B60" s="22" t="s">
        <v>81</v>
      </c>
      <c r="C60" s="7"/>
      <c r="D60" s="55">
        <f t="shared" si="1"/>
        <v>1782</v>
      </c>
      <c r="E60" s="58">
        <v>949</v>
      </c>
      <c r="F60" s="58">
        <v>833</v>
      </c>
      <c r="G60" s="58">
        <f t="shared" si="2"/>
        <v>1765</v>
      </c>
      <c r="H60" s="58">
        <v>927</v>
      </c>
      <c r="I60" s="58">
        <v>838</v>
      </c>
      <c r="J60" s="80">
        <f t="shared" si="3"/>
        <v>17</v>
      </c>
      <c r="K60" s="80">
        <f t="shared" si="3"/>
        <v>22</v>
      </c>
      <c r="L60" s="80">
        <f t="shared" si="3"/>
        <v>-5</v>
      </c>
    </row>
    <row r="61" spans="1:12" s="4" customFormat="1" ht="13.5" customHeight="1">
      <c r="A61" s="16"/>
      <c r="B61" s="22" t="s">
        <v>90</v>
      </c>
      <c r="C61" s="7"/>
      <c r="D61" s="55">
        <f t="shared" si="1"/>
        <v>6044</v>
      </c>
      <c r="E61" s="58">
        <v>2904</v>
      </c>
      <c r="F61" s="58">
        <v>3140</v>
      </c>
      <c r="G61" s="58">
        <f t="shared" si="2"/>
        <v>6053</v>
      </c>
      <c r="H61" s="58">
        <v>2904</v>
      </c>
      <c r="I61" s="58">
        <v>3149</v>
      </c>
      <c r="J61" s="80">
        <f t="shared" si="3"/>
        <v>-9</v>
      </c>
      <c r="K61" s="80">
        <f t="shared" si="3"/>
        <v>0</v>
      </c>
      <c r="L61" s="80">
        <f t="shared" si="3"/>
        <v>-9</v>
      </c>
    </row>
    <row r="62" spans="1:12" s="4" customFormat="1" ht="13.5" customHeight="1">
      <c r="A62" s="16"/>
      <c r="B62" s="22" t="s">
        <v>91</v>
      </c>
      <c r="C62" s="7"/>
      <c r="D62" s="55">
        <f t="shared" si="1"/>
        <v>4253</v>
      </c>
      <c r="E62" s="58">
        <v>2095</v>
      </c>
      <c r="F62" s="58">
        <v>2158</v>
      </c>
      <c r="G62" s="58">
        <f t="shared" si="2"/>
        <v>4207</v>
      </c>
      <c r="H62" s="58">
        <v>2076</v>
      </c>
      <c r="I62" s="58">
        <v>2131</v>
      </c>
      <c r="J62" s="80">
        <f t="shared" si="3"/>
        <v>46</v>
      </c>
      <c r="K62" s="80">
        <f t="shared" si="3"/>
        <v>19</v>
      </c>
      <c r="L62" s="80">
        <f t="shared" si="3"/>
        <v>27</v>
      </c>
    </row>
    <row r="63" spans="1:12" s="4" customFormat="1" ht="3" customHeight="1" thickBot="1">
      <c r="A63" s="3"/>
      <c r="B63" s="3"/>
      <c r="C63" s="10"/>
      <c r="D63" s="56"/>
      <c r="E63" s="56"/>
      <c r="F63" s="56"/>
      <c r="G63" s="56"/>
      <c r="H63" s="56"/>
      <c r="I63" s="56"/>
      <c r="J63" s="56"/>
      <c r="K63" s="56"/>
      <c r="L63" s="56"/>
    </row>
    <row r="64" spans="1:12" s="4" customFormat="1" ht="15.75" customHeight="1">
      <c r="A64" s="16" t="s">
        <v>108</v>
      </c>
      <c r="B64" s="16"/>
      <c r="D64" s="58"/>
      <c r="E64" s="58"/>
      <c r="F64" s="58"/>
      <c r="G64" s="58"/>
      <c r="H64" s="58"/>
      <c r="I64" s="58"/>
      <c r="J64" s="58"/>
      <c r="K64" s="58"/>
      <c r="L64" s="58"/>
    </row>
    <row r="72" spans="4:12" s="4" customFormat="1" ht="13.5">
      <c r="D72" s="58"/>
      <c r="E72" s="58"/>
      <c r="F72" s="58"/>
      <c r="G72" s="58"/>
      <c r="H72" s="58"/>
      <c r="I72" s="58"/>
      <c r="J72" s="58"/>
      <c r="K72" s="58"/>
      <c r="L72" s="58"/>
    </row>
    <row r="73" spans="4:12" s="4" customFormat="1" ht="13.5">
      <c r="D73" s="58"/>
      <c r="E73" s="58"/>
      <c r="F73" s="58"/>
      <c r="G73" s="58"/>
      <c r="H73" s="58"/>
      <c r="I73" s="58"/>
      <c r="J73" s="58"/>
      <c r="K73" s="58"/>
      <c r="L73" s="58"/>
    </row>
    <row r="74" spans="4:12" s="4" customFormat="1" ht="13.5">
      <c r="D74" s="58"/>
      <c r="E74" s="58"/>
      <c r="F74" s="58"/>
      <c r="G74" s="58"/>
      <c r="H74" s="58"/>
      <c r="I74" s="58"/>
      <c r="J74" s="58"/>
      <c r="K74" s="58"/>
      <c r="L74" s="58"/>
    </row>
    <row r="75" spans="4:12" s="4" customFormat="1" ht="13.5">
      <c r="D75" s="58"/>
      <c r="E75" s="58"/>
      <c r="F75" s="58"/>
      <c r="G75" s="58"/>
      <c r="H75" s="58"/>
      <c r="I75" s="58"/>
      <c r="J75" s="58"/>
      <c r="K75" s="58"/>
      <c r="L75" s="58"/>
    </row>
    <row r="76" spans="4:12" s="4" customFormat="1" ht="13.5">
      <c r="D76" s="58"/>
      <c r="E76" s="58"/>
      <c r="F76" s="58"/>
      <c r="G76" s="58"/>
      <c r="H76" s="58"/>
      <c r="I76" s="58"/>
      <c r="J76" s="58"/>
      <c r="K76" s="58"/>
      <c r="L76" s="58"/>
    </row>
    <row r="77" spans="4:12" s="4" customFormat="1" ht="13.5">
      <c r="D77" s="58"/>
      <c r="E77" s="58"/>
      <c r="F77" s="58"/>
      <c r="G77" s="58"/>
      <c r="H77" s="58"/>
      <c r="I77" s="58"/>
      <c r="J77" s="58"/>
      <c r="K77" s="58"/>
      <c r="L77" s="58"/>
    </row>
    <row r="78" spans="4:12" s="4" customFormat="1" ht="13.5">
      <c r="D78" s="58"/>
      <c r="E78" s="58"/>
      <c r="F78" s="58"/>
      <c r="G78" s="58"/>
      <c r="H78" s="58"/>
      <c r="I78" s="58"/>
      <c r="J78" s="58"/>
      <c r="K78" s="58"/>
      <c r="L78" s="58"/>
    </row>
    <row r="79" spans="4:12" s="4" customFormat="1" ht="13.5">
      <c r="D79" s="58"/>
      <c r="E79" s="58"/>
      <c r="F79" s="58"/>
      <c r="G79" s="58"/>
      <c r="H79" s="58"/>
      <c r="I79" s="58"/>
      <c r="J79" s="58"/>
      <c r="K79" s="58"/>
      <c r="L79" s="58"/>
    </row>
    <row r="80" spans="4:12" s="4" customFormat="1" ht="13.5">
      <c r="D80" s="58"/>
      <c r="E80" s="58"/>
      <c r="F80" s="58"/>
      <c r="G80" s="58"/>
      <c r="H80" s="58"/>
      <c r="I80" s="58"/>
      <c r="J80" s="58"/>
      <c r="K80" s="58"/>
      <c r="L80" s="58"/>
    </row>
    <row r="81" spans="4:12" s="4" customFormat="1" ht="13.5">
      <c r="D81" s="58"/>
      <c r="E81" s="58"/>
      <c r="F81" s="58"/>
      <c r="G81" s="58"/>
      <c r="H81" s="58"/>
      <c r="I81" s="58"/>
      <c r="J81" s="58"/>
      <c r="K81" s="58"/>
      <c r="L81" s="58"/>
    </row>
    <row r="82" spans="4:12" s="4" customFormat="1" ht="13.5">
      <c r="D82" s="58"/>
      <c r="E82" s="58"/>
      <c r="F82" s="58"/>
      <c r="G82" s="58"/>
      <c r="H82" s="58"/>
      <c r="I82" s="58"/>
      <c r="J82" s="58"/>
      <c r="K82" s="58"/>
      <c r="L82" s="58"/>
    </row>
    <row r="83" spans="4:12" s="4" customFormat="1" ht="13.5">
      <c r="D83" s="58"/>
      <c r="E83" s="58"/>
      <c r="F83" s="58"/>
      <c r="G83" s="58"/>
      <c r="H83" s="58"/>
      <c r="I83" s="58"/>
      <c r="J83" s="58"/>
      <c r="K83" s="58"/>
      <c r="L83" s="58"/>
    </row>
    <row r="84" spans="4:12" s="4" customFormat="1" ht="13.5">
      <c r="D84" s="58"/>
      <c r="E84" s="58"/>
      <c r="F84" s="58"/>
      <c r="G84" s="58"/>
      <c r="H84" s="58"/>
      <c r="I84" s="58"/>
      <c r="J84" s="58"/>
      <c r="K84" s="58"/>
      <c r="L84" s="58"/>
    </row>
    <row r="85" spans="4:12" s="4" customFormat="1" ht="13.5">
      <c r="D85" s="58"/>
      <c r="E85" s="58"/>
      <c r="F85" s="58"/>
      <c r="G85" s="58"/>
      <c r="H85" s="58"/>
      <c r="I85" s="58"/>
      <c r="J85" s="58"/>
      <c r="K85" s="58"/>
      <c r="L85" s="58"/>
    </row>
    <row r="86" spans="4:12" s="4" customFormat="1" ht="13.5">
      <c r="D86" s="58"/>
      <c r="E86" s="58"/>
      <c r="F86" s="58"/>
      <c r="G86" s="58"/>
      <c r="H86" s="58"/>
      <c r="I86" s="58"/>
      <c r="J86" s="58"/>
      <c r="K86" s="58"/>
      <c r="L86" s="58"/>
    </row>
    <row r="87" spans="4:12" s="4" customFormat="1" ht="13.5">
      <c r="D87" s="58"/>
      <c r="E87" s="58"/>
      <c r="F87" s="58"/>
      <c r="G87" s="58"/>
      <c r="H87" s="58"/>
      <c r="I87" s="58"/>
      <c r="J87" s="58"/>
      <c r="K87" s="58"/>
      <c r="L87" s="58"/>
    </row>
    <row r="88" spans="4:12" s="4" customFormat="1" ht="13.5">
      <c r="D88" s="58"/>
      <c r="E88" s="58"/>
      <c r="F88" s="58"/>
      <c r="G88" s="58"/>
      <c r="H88" s="58"/>
      <c r="I88" s="58"/>
      <c r="J88" s="58"/>
      <c r="K88" s="58"/>
      <c r="L88" s="58"/>
    </row>
    <row r="89" spans="4:12" s="4" customFormat="1" ht="13.5">
      <c r="D89" s="58"/>
      <c r="E89" s="58"/>
      <c r="F89" s="58"/>
      <c r="G89" s="58"/>
      <c r="H89" s="58"/>
      <c r="I89" s="58"/>
      <c r="J89" s="58"/>
      <c r="K89" s="58"/>
      <c r="L89" s="58"/>
    </row>
    <row r="90" spans="4:12" s="4" customFormat="1" ht="13.5">
      <c r="D90" s="58"/>
      <c r="E90" s="58"/>
      <c r="F90" s="58"/>
      <c r="G90" s="58"/>
      <c r="H90" s="58"/>
      <c r="I90" s="58"/>
      <c r="J90" s="58"/>
      <c r="K90" s="58"/>
      <c r="L90" s="58"/>
    </row>
    <row r="91" spans="4:12" s="4" customFormat="1" ht="13.5">
      <c r="D91" s="58"/>
      <c r="E91" s="58"/>
      <c r="F91" s="58"/>
      <c r="G91" s="58"/>
      <c r="H91" s="58"/>
      <c r="I91" s="58"/>
      <c r="J91" s="58"/>
      <c r="K91" s="58"/>
      <c r="L91" s="58"/>
    </row>
    <row r="92" spans="4:12" s="4" customFormat="1" ht="13.5">
      <c r="D92" s="58"/>
      <c r="E92" s="58"/>
      <c r="F92" s="58"/>
      <c r="G92" s="58"/>
      <c r="H92" s="58"/>
      <c r="I92" s="58"/>
      <c r="J92" s="58"/>
      <c r="K92" s="58"/>
      <c r="L92" s="58"/>
    </row>
    <row r="93" spans="4:12" s="4" customFormat="1" ht="13.5">
      <c r="D93" s="58"/>
      <c r="E93" s="58"/>
      <c r="F93" s="58"/>
      <c r="G93" s="58"/>
      <c r="H93" s="58"/>
      <c r="I93" s="58"/>
      <c r="J93" s="58"/>
      <c r="K93" s="58"/>
      <c r="L93" s="58"/>
    </row>
    <row r="94" spans="4:12" s="4" customFormat="1" ht="13.5">
      <c r="D94" s="58"/>
      <c r="E94" s="58"/>
      <c r="F94" s="58"/>
      <c r="G94" s="58"/>
      <c r="H94" s="58"/>
      <c r="I94" s="58"/>
      <c r="J94" s="58"/>
      <c r="K94" s="58"/>
      <c r="L94" s="58"/>
    </row>
    <row r="95" spans="4:12" s="4" customFormat="1" ht="13.5">
      <c r="D95" s="58"/>
      <c r="E95" s="58"/>
      <c r="F95" s="58"/>
      <c r="G95" s="58"/>
      <c r="H95" s="58"/>
      <c r="I95" s="58"/>
      <c r="J95" s="58"/>
      <c r="K95" s="58"/>
      <c r="L95" s="58"/>
    </row>
    <row r="96" spans="4:12" s="4" customFormat="1" ht="13.5">
      <c r="D96" s="58"/>
      <c r="E96" s="58"/>
      <c r="F96" s="58"/>
      <c r="G96" s="58"/>
      <c r="H96" s="58"/>
      <c r="I96" s="58"/>
      <c r="J96" s="58"/>
      <c r="K96" s="58"/>
      <c r="L96" s="58"/>
    </row>
    <row r="97" spans="4:12" s="4" customFormat="1" ht="13.5">
      <c r="D97" s="58"/>
      <c r="E97" s="58"/>
      <c r="F97" s="58"/>
      <c r="G97" s="58"/>
      <c r="H97" s="58"/>
      <c r="I97" s="58"/>
      <c r="J97" s="58"/>
      <c r="K97" s="58"/>
      <c r="L97" s="58"/>
    </row>
    <row r="98" spans="4:12" s="4" customFormat="1" ht="13.5">
      <c r="D98" s="58"/>
      <c r="E98" s="58"/>
      <c r="F98" s="58"/>
      <c r="G98" s="58"/>
      <c r="H98" s="58"/>
      <c r="I98" s="58"/>
      <c r="J98" s="58"/>
      <c r="K98" s="58"/>
      <c r="L98" s="58"/>
    </row>
    <row r="99" spans="4:12" s="4" customFormat="1" ht="13.5">
      <c r="D99" s="58"/>
      <c r="E99" s="58"/>
      <c r="F99" s="58"/>
      <c r="G99" s="58"/>
      <c r="H99" s="58"/>
      <c r="I99" s="58"/>
      <c r="J99" s="58"/>
      <c r="K99" s="58"/>
      <c r="L99" s="58"/>
    </row>
    <row r="100" spans="4:12" s="4" customFormat="1" ht="13.5">
      <c r="D100" s="58"/>
      <c r="E100" s="58"/>
      <c r="F100" s="58"/>
      <c r="G100" s="58"/>
      <c r="H100" s="58"/>
      <c r="I100" s="58"/>
      <c r="J100" s="58"/>
      <c r="K100" s="58"/>
      <c r="L100" s="58"/>
    </row>
    <row r="101" spans="4:12" s="4" customFormat="1" ht="13.5">
      <c r="D101" s="58"/>
      <c r="E101" s="58"/>
      <c r="F101" s="58"/>
      <c r="G101" s="58"/>
      <c r="H101" s="58"/>
      <c r="I101" s="58"/>
      <c r="J101" s="58"/>
      <c r="K101" s="58"/>
      <c r="L101" s="58"/>
    </row>
    <row r="102" spans="4:12" s="4" customFormat="1" ht="13.5">
      <c r="D102" s="58"/>
      <c r="E102" s="58"/>
      <c r="F102" s="58"/>
      <c r="G102" s="58"/>
      <c r="H102" s="58"/>
      <c r="I102" s="58"/>
      <c r="J102" s="58"/>
      <c r="K102" s="58"/>
      <c r="L102" s="58"/>
    </row>
    <row r="103" spans="4:12" s="4" customFormat="1" ht="13.5">
      <c r="D103" s="58"/>
      <c r="E103" s="58"/>
      <c r="F103" s="58"/>
      <c r="G103" s="58"/>
      <c r="H103" s="58"/>
      <c r="I103" s="58"/>
      <c r="J103" s="58"/>
      <c r="K103" s="58"/>
      <c r="L103" s="58"/>
    </row>
    <row r="104" spans="4:12" s="4" customFormat="1" ht="13.5">
      <c r="D104" s="58"/>
      <c r="E104" s="58"/>
      <c r="F104" s="58"/>
      <c r="G104" s="58"/>
      <c r="H104" s="58"/>
      <c r="I104" s="58"/>
      <c r="J104" s="58"/>
      <c r="K104" s="58"/>
      <c r="L104" s="58"/>
    </row>
    <row r="105" spans="4:12" s="4" customFormat="1" ht="13.5">
      <c r="D105" s="58"/>
      <c r="E105" s="58"/>
      <c r="F105" s="58"/>
      <c r="G105" s="58"/>
      <c r="H105" s="58"/>
      <c r="I105" s="58"/>
      <c r="J105" s="58"/>
      <c r="K105" s="58"/>
      <c r="L105" s="58"/>
    </row>
    <row r="106" spans="4:12" s="4" customFormat="1" ht="13.5">
      <c r="D106" s="58"/>
      <c r="E106" s="58"/>
      <c r="F106" s="58"/>
      <c r="G106" s="58"/>
      <c r="H106" s="58"/>
      <c r="I106" s="58"/>
      <c r="J106" s="58"/>
      <c r="K106" s="58"/>
      <c r="L106" s="58"/>
    </row>
    <row r="107" spans="4:12" s="4" customFormat="1" ht="13.5">
      <c r="D107" s="58"/>
      <c r="E107" s="58"/>
      <c r="F107" s="58"/>
      <c r="G107" s="58"/>
      <c r="H107" s="58"/>
      <c r="I107" s="58"/>
      <c r="J107" s="58"/>
      <c r="K107" s="58"/>
      <c r="L107" s="58"/>
    </row>
    <row r="108" spans="4:12" s="4" customFormat="1" ht="13.5">
      <c r="D108" s="58"/>
      <c r="E108" s="58"/>
      <c r="F108" s="58"/>
      <c r="G108" s="58"/>
      <c r="H108" s="58"/>
      <c r="I108" s="58"/>
      <c r="J108" s="58"/>
      <c r="K108" s="58"/>
      <c r="L108" s="58"/>
    </row>
    <row r="109" spans="4:12" s="4" customFormat="1" ht="13.5">
      <c r="D109" s="58"/>
      <c r="E109" s="58"/>
      <c r="F109" s="58"/>
      <c r="G109" s="58"/>
      <c r="H109" s="58"/>
      <c r="I109" s="58"/>
      <c r="J109" s="58"/>
      <c r="K109" s="58"/>
      <c r="L109" s="58"/>
    </row>
    <row r="110" spans="4:12" s="4" customFormat="1" ht="13.5">
      <c r="D110" s="58"/>
      <c r="E110" s="58"/>
      <c r="F110" s="58"/>
      <c r="G110" s="58"/>
      <c r="H110" s="58"/>
      <c r="I110" s="58"/>
      <c r="J110" s="58"/>
      <c r="K110" s="58"/>
      <c r="L110" s="58"/>
    </row>
    <row r="111" spans="4:12" s="4" customFormat="1" ht="13.5">
      <c r="D111" s="58"/>
      <c r="E111" s="58"/>
      <c r="F111" s="58"/>
      <c r="G111" s="58"/>
      <c r="H111" s="58"/>
      <c r="I111" s="58"/>
      <c r="J111" s="58"/>
      <c r="K111" s="58"/>
      <c r="L111" s="58"/>
    </row>
    <row r="112" spans="4:12" s="4" customFormat="1" ht="13.5">
      <c r="D112" s="58"/>
      <c r="E112" s="58"/>
      <c r="F112" s="58"/>
      <c r="G112" s="58"/>
      <c r="H112" s="58"/>
      <c r="I112" s="58"/>
      <c r="J112" s="58"/>
      <c r="K112" s="58"/>
      <c r="L112" s="58"/>
    </row>
    <row r="113" spans="4:12" s="4" customFormat="1" ht="13.5">
      <c r="D113" s="58"/>
      <c r="E113" s="58"/>
      <c r="F113" s="58"/>
      <c r="G113" s="58"/>
      <c r="H113" s="58"/>
      <c r="I113" s="58"/>
      <c r="J113" s="58"/>
      <c r="K113" s="58"/>
      <c r="L113" s="58"/>
    </row>
    <row r="114" spans="4:12" s="4" customFormat="1" ht="13.5">
      <c r="D114" s="58"/>
      <c r="E114" s="58"/>
      <c r="F114" s="58"/>
      <c r="G114" s="58"/>
      <c r="H114" s="58"/>
      <c r="I114" s="58"/>
      <c r="J114" s="58"/>
      <c r="K114" s="58"/>
      <c r="L114" s="58"/>
    </row>
    <row r="115" spans="4:12" s="4" customFormat="1" ht="13.5">
      <c r="D115" s="58"/>
      <c r="E115" s="58"/>
      <c r="F115" s="58"/>
      <c r="G115" s="58"/>
      <c r="H115" s="58"/>
      <c r="I115" s="58"/>
      <c r="J115" s="58"/>
      <c r="K115" s="58"/>
      <c r="L115" s="58"/>
    </row>
    <row r="116" spans="4:12" s="4" customFormat="1" ht="13.5">
      <c r="D116" s="58"/>
      <c r="E116" s="58"/>
      <c r="F116" s="58"/>
      <c r="G116" s="58"/>
      <c r="H116" s="58"/>
      <c r="I116" s="58"/>
      <c r="J116" s="58"/>
      <c r="K116" s="58"/>
      <c r="L116" s="58"/>
    </row>
    <row r="117" spans="4:12" s="4" customFormat="1" ht="13.5">
      <c r="D117" s="58"/>
      <c r="E117" s="58"/>
      <c r="F117" s="58"/>
      <c r="G117" s="58"/>
      <c r="H117" s="58"/>
      <c r="I117" s="58"/>
      <c r="J117" s="58"/>
      <c r="K117" s="58"/>
      <c r="L117" s="58"/>
    </row>
    <row r="118" spans="4:12" s="4" customFormat="1" ht="13.5">
      <c r="D118" s="58"/>
      <c r="E118" s="58"/>
      <c r="F118" s="58"/>
      <c r="G118" s="58"/>
      <c r="H118" s="58"/>
      <c r="I118" s="58"/>
      <c r="J118" s="58"/>
      <c r="K118" s="58"/>
      <c r="L118" s="58"/>
    </row>
    <row r="119" spans="4:12" s="4" customFormat="1" ht="13.5">
      <c r="D119" s="58"/>
      <c r="E119" s="58"/>
      <c r="F119" s="58"/>
      <c r="G119" s="58"/>
      <c r="H119" s="58"/>
      <c r="I119" s="58"/>
      <c r="J119" s="58"/>
      <c r="K119" s="58"/>
      <c r="L119" s="58"/>
    </row>
    <row r="120" spans="4:12" s="4" customFormat="1" ht="13.5">
      <c r="D120" s="58"/>
      <c r="E120" s="58"/>
      <c r="F120" s="58"/>
      <c r="G120" s="58"/>
      <c r="H120" s="58"/>
      <c r="I120" s="58"/>
      <c r="J120" s="58"/>
      <c r="K120" s="58"/>
      <c r="L120" s="58"/>
    </row>
    <row r="121" spans="4:12" s="4" customFormat="1" ht="13.5">
      <c r="D121" s="58"/>
      <c r="E121" s="58"/>
      <c r="F121" s="58"/>
      <c r="G121" s="58"/>
      <c r="H121" s="58"/>
      <c r="I121" s="58"/>
      <c r="J121" s="58"/>
      <c r="K121" s="58"/>
      <c r="L121" s="58"/>
    </row>
    <row r="122" spans="4:12" s="4" customFormat="1" ht="13.5">
      <c r="D122" s="58"/>
      <c r="E122" s="58"/>
      <c r="F122" s="58"/>
      <c r="G122" s="58"/>
      <c r="H122" s="58"/>
      <c r="I122" s="58"/>
      <c r="J122" s="58"/>
      <c r="K122" s="58"/>
      <c r="L122" s="58"/>
    </row>
    <row r="123" spans="4:12" s="4" customFormat="1" ht="13.5">
      <c r="D123" s="58"/>
      <c r="E123" s="58"/>
      <c r="F123" s="58"/>
      <c r="G123" s="58"/>
      <c r="H123" s="58"/>
      <c r="I123" s="58"/>
      <c r="J123" s="58"/>
      <c r="K123" s="58"/>
      <c r="L123" s="58"/>
    </row>
    <row r="124" spans="4:12" s="4" customFormat="1" ht="13.5"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4:12" s="4" customFormat="1" ht="13.5"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4:12" s="4" customFormat="1" ht="13.5">
      <c r="D126" s="58"/>
      <c r="E126" s="58"/>
      <c r="F126" s="58"/>
      <c r="G126" s="58"/>
      <c r="H126" s="58"/>
      <c r="I126" s="58"/>
      <c r="J126" s="58"/>
      <c r="K126" s="58"/>
      <c r="L126" s="58"/>
    </row>
    <row r="127" spans="4:12" s="4" customFormat="1" ht="13.5">
      <c r="D127" s="58"/>
      <c r="E127" s="58"/>
      <c r="F127" s="58"/>
      <c r="G127" s="58"/>
      <c r="H127" s="58"/>
      <c r="I127" s="58"/>
      <c r="J127" s="58"/>
      <c r="K127" s="58"/>
      <c r="L127" s="58"/>
    </row>
    <row r="128" spans="4:12" s="4" customFormat="1" ht="13.5"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4:12" s="4" customFormat="1" ht="13.5">
      <c r="D129" s="58"/>
      <c r="E129" s="58"/>
      <c r="F129" s="58"/>
      <c r="G129" s="58"/>
      <c r="H129" s="58"/>
      <c r="I129" s="58"/>
      <c r="J129" s="58"/>
      <c r="K129" s="58"/>
      <c r="L129" s="58"/>
    </row>
    <row r="130" spans="4:12" s="4" customFormat="1" ht="13.5">
      <c r="D130" s="58"/>
      <c r="E130" s="58"/>
      <c r="F130" s="58"/>
      <c r="G130" s="58"/>
      <c r="H130" s="58"/>
      <c r="I130" s="58"/>
      <c r="J130" s="58"/>
      <c r="K130" s="58"/>
      <c r="L130" s="58"/>
    </row>
    <row r="131" spans="4:12" s="4" customFormat="1" ht="13.5">
      <c r="D131" s="58"/>
      <c r="E131" s="58"/>
      <c r="F131" s="58"/>
      <c r="G131" s="58"/>
      <c r="H131" s="58"/>
      <c r="I131" s="58"/>
      <c r="J131" s="58"/>
      <c r="K131" s="58"/>
      <c r="L131" s="58"/>
    </row>
    <row r="132" spans="4:12" s="4" customFormat="1" ht="13.5">
      <c r="D132" s="58"/>
      <c r="E132" s="58"/>
      <c r="F132" s="58"/>
      <c r="G132" s="58"/>
      <c r="H132" s="58"/>
      <c r="I132" s="58"/>
      <c r="J132" s="58"/>
      <c r="K132" s="58"/>
      <c r="L132" s="58"/>
    </row>
  </sheetData>
  <sheetProtection/>
  <mergeCells count="9">
    <mergeCell ref="A1:L1"/>
    <mergeCell ref="A4:A5"/>
    <mergeCell ref="B4:B5"/>
    <mergeCell ref="C4:C5"/>
    <mergeCell ref="D4:D5"/>
    <mergeCell ref="E4:E5"/>
    <mergeCell ref="F4:F5"/>
    <mergeCell ref="G4:I4"/>
    <mergeCell ref="J4:L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その他</dc:title>
  <dc:subject/>
  <dc:creator>山内 人司</dc:creator>
  <cp:keywords/>
  <dc:description/>
  <cp:lastModifiedBy>RENTAI</cp:lastModifiedBy>
  <cp:lastPrinted>2016-03-25T07:03:05Z</cp:lastPrinted>
  <dcterms:created xsi:type="dcterms:W3CDTF">1998-06-02T01:16:53Z</dcterms:created>
  <dcterms:modified xsi:type="dcterms:W3CDTF">2016-03-25T07:04:01Z</dcterms:modified>
  <cp:category/>
  <cp:version/>
  <cp:contentType/>
  <cp:contentStatus/>
</cp:coreProperties>
</file>