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15480" windowHeight="4470" tabRatio="742" activeTab="0"/>
  </bookViews>
  <sheets>
    <sheet name="１" sheetId="1" r:id="rId1"/>
    <sheet name="２" sheetId="2" r:id="rId2"/>
    <sheet name="３(1)" sheetId="3" r:id="rId3"/>
    <sheet name="３(2)" sheetId="4" r:id="rId4"/>
    <sheet name="４ " sheetId="5" r:id="rId5"/>
    <sheet name="５" sheetId="6" r:id="rId6"/>
    <sheet name="６" sheetId="7" r:id="rId7"/>
    <sheet name="７" sheetId="8" r:id="rId8"/>
    <sheet name="８(1)" sheetId="9" r:id="rId9"/>
    <sheet name="８(2)" sheetId="10" r:id="rId10"/>
    <sheet name="９(1)" sheetId="11" r:id="rId11"/>
    <sheet name="９(2)" sheetId="12" r:id="rId12"/>
    <sheet name="９(3)" sheetId="13" r:id="rId13"/>
    <sheet name="９(4)" sheetId="14" r:id="rId14"/>
    <sheet name="９(5)" sheetId="15" r:id="rId15"/>
  </sheets>
  <definedNames>
    <definedName name="_xlnm.Print_Area" localSheetId="8">'８(1)'!$A$1:$M$16</definedName>
  </definedNames>
  <calcPr fullCalcOnLoad="1"/>
</workbook>
</file>

<file path=xl/sharedStrings.xml><?xml version="1.0" encoding="utf-8"?>
<sst xmlns="http://schemas.openxmlformats.org/spreadsheetml/2006/main" count="352" uniqueCount="216">
  <si>
    <t>18歳以上</t>
  </si>
  <si>
    <t>18歳未満</t>
  </si>
  <si>
    <t>児童養護施設</t>
  </si>
  <si>
    <t>乳児院</t>
  </si>
  <si>
    <t>世帯数</t>
  </si>
  <si>
    <t>生活保護費</t>
  </si>
  <si>
    <t>月間有効求職者数</t>
  </si>
  <si>
    <t>月間有効求人数</t>
  </si>
  <si>
    <t>就職率＝</t>
  </si>
  <si>
    <t>充足率＝</t>
  </si>
  <si>
    <t>加入率</t>
  </si>
  <si>
    <t>新規求人数</t>
  </si>
  <si>
    <t>新規求職申込件数</t>
  </si>
  <si>
    <t>就職件数</t>
  </si>
  <si>
    <t>充足数</t>
  </si>
  <si>
    <t>計</t>
  </si>
  <si>
    <t>男</t>
  </si>
  <si>
    <t>女</t>
  </si>
  <si>
    <t>２．新規学校卒業者の職業紹介状況</t>
  </si>
  <si>
    <t>卒業者数</t>
  </si>
  <si>
    <t>求人数</t>
  </si>
  <si>
    <t>求職者数</t>
  </si>
  <si>
    <t xml:space="preserve"> </t>
  </si>
  <si>
    <t>訓練延長給付</t>
  </si>
  <si>
    <t>うち男</t>
  </si>
  <si>
    <t>(月平均)</t>
  </si>
  <si>
    <t>受給者実人員　　　(月平均)</t>
  </si>
  <si>
    <t>被保険者数</t>
  </si>
  <si>
    <t>母子福祉施設</t>
  </si>
  <si>
    <t>婦人保護施設</t>
  </si>
  <si>
    <t>養護老人ホーム</t>
  </si>
  <si>
    <t>特別養護老人ホーム</t>
  </si>
  <si>
    <t>軽費老人ホーム</t>
  </si>
  <si>
    <t>老人福祉センター</t>
  </si>
  <si>
    <t>点字図書館</t>
  </si>
  <si>
    <t>盲人ホーム</t>
  </si>
  <si>
    <t>助産施設</t>
  </si>
  <si>
    <t>母子生活支援施設</t>
  </si>
  <si>
    <t>保育所</t>
  </si>
  <si>
    <t>児童遊園</t>
  </si>
  <si>
    <t>児童館</t>
  </si>
  <si>
    <t>国</t>
  </si>
  <si>
    <t>県</t>
  </si>
  <si>
    <t>市</t>
  </si>
  <si>
    <t>法人</t>
  </si>
  <si>
    <t>組合</t>
  </si>
  <si>
    <t>生活保護費</t>
  </si>
  <si>
    <t>歳末たすけあい募金</t>
  </si>
  <si>
    <t>目標額</t>
  </si>
  <si>
    <t>達成額</t>
  </si>
  <si>
    <t>年齢階層</t>
  </si>
  <si>
    <t>総   数</t>
  </si>
  <si>
    <t>肢体不自由</t>
  </si>
  <si>
    <t>資格取得届受理件数</t>
  </si>
  <si>
    <t>現存被保険者数</t>
  </si>
  <si>
    <t>保険料免除者数</t>
  </si>
  <si>
    <t>出産育児一時金</t>
  </si>
  <si>
    <t>高額療養費</t>
  </si>
  <si>
    <t>入　　院</t>
  </si>
  <si>
    <t>歯　　科</t>
  </si>
  <si>
    <t>調　　剤</t>
  </si>
  <si>
    <t>食事療養</t>
  </si>
  <si>
    <t>訪問看護</t>
  </si>
  <si>
    <t>新規求職者数</t>
  </si>
  <si>
    <t>充足数</t>
  </si>
  <si>
    <t>黒野共栄館</t>
  </si>
  <si>
    <t>有　効
求　人
倍　率
(倍)</t>
  </si>
  <si>
    <t>１．一 般 職 業 紹 介 状 況</t>
  </si>
  <si>
    <t>　岐阜公共職業安定所管内＝岐阜市、各務原市、羽島市、瑞穂市、山県市、本巣市、羽島郡、本巣郡</t>
  </si>
  <si>
    <t>新　規
求人数</t>
  </si>
  <si>
    <t>資料：岐阜公共職業安定所</t>
  </si>
  <si>
    <t>紹　介
件　数</t>
  </si>
  <si>
    <t>就　職
件　数</t>
  </si>
  <si>
    <t>管　内
就　職</t>
  </si>
  <si>
    <t>他県へ
の就職</t>
  </si>
  <si>
    <t>求　人
倍　率
(倍)</t>
  </si>
  <si>
    <t>高 等 学 校</t>
  </si>
  <si>
    <t>就職率  (％)</t>
  </si>
  <si>
    <t>充足率   (％)</t>
  </si>
  <si>
    <t>就職率(％)</t>
  </si>
  <si>
    <t>充足率(％)</t>
  </si>
  <si>
    <t>中　 学　 校</t>
  </si>
  <si>
    <t>給付
件数</t>
  </si>
  <si>
    <t>費用額及
び支給額</t>
  </si>
  <si>
    <t>医　　療　　費</t>
  </si>
  <si>
    <t>基本手当
支給金額
(千円)</t>
  </si>
  <si>
    <t>支給金額
(千 円)</t>
  </si>
  <si>
    <t>支給金額
(千 円)</t>
  </si>
  <si>
    <t>(1) 一 般 給 付 業 務</t>
  </si>
  <si>
    <t>新規適用
事業所数</t>
  </si>
  <si>
    <t>廃　　止
事業所数</t>
  </si>
  <si>
    <t>資格取得
件　　数</t>
  </si>
  <si>
    <t>資格喪失
件　　数</t>
  </si>
  <si>
    <t>離 職 票
交付枚数</t>
  </si>
  <si>
    <t>適　　用
事業所数</t>
  </si>
  <si>
    <t>被 保 険
者　　数</t>
  </si>
  <si>
    <t xml:space="preserve">１事業所当
たり平均被
保険者数  </t>
  </si>
  <si>
    <t>設置主体別</t>
  </si>
  <si>
    <t>入 所 定 員</t>
  </si>
  <si>
    <t>人　員</t>
  </si>
  <si>
    <t>総　数</t>
  </si>
  <si>
    <t>生 活 扶 助</t>
  </si>
  <si>
    <t>住 宅 扶 助</t>
  </si>
  <si>
    <t>教 育 扶 助</t>
  </si>
  <si>
    <t>介 護 扶 助</t>
  </si>
  <si>
    <t>医 療 扶 助</t>
  </si>
  <si>
    <t>出 産 扶 助</t>
  </si>
  <si>
    <t>生 業 扶 助</t>
  </si>
  <si>
    <t>葬 祭 扶 助</t>
  </si>
  <si>
    <t>６．募　　　　　　金</t>
  </si>
  <si>
    <t>赤 十 字 社 資 募 集</t>
  </si>
  <si>
    <t>共　　同　　募　　金</t>
  </si>
  <si>
    <t>一　般　募　金</t>
  </si>
  <si>
    <t>音声機能
障　　害</t>
  </si>
  <si>
    <t>７．身 体 障 害 者 数</t>
  </si>
  <si>
    <t>総　　数</t>
  </si>
  <si>
    <t>第１号
加入者</t>
  </si>
  <si>
    <t>第３号
加入者</t>
  </si>
  <si>
    <t>任　意
加入者</t>
  </si>
  <si>
    <t>法　定
免除者</t>
  </si>
  <si>
    <t>申　請
免除者</t>
  </si>
  <si>
    <t>(1) 被 保 険 者 適 用 状 況</t>
  </si>
  <si>
    <t>８．国 民 年 金 の 状 況</t>
  </si>
  <si>
    <t>受給権
者  数</t>
  </si>
  <si>
    <t>被保険者世 帯 数</t>
  </si>
  <si>
    <t>１人当り
平均(円)</t>
  </si>
  <si>
    <t>１世帯当り
平  均(円)</t>
  </si>
  <si>
    <t>９．国 民 健 康 保 険</t>
  </si>
  <si>
    <t>(1) 被 保 険 者 状 況</t>
  </si>
  <si>
    <t>保　険　料　(現年賦課分)</t>
  </si>
  <si>
    <t>調定額
（千円）</t>
  </si>
  <si>
    <t>金 額</t>
  </si>
  <si>
    <t>入 院 外</t>
  </si>
  <si>
    <t>療 養 費</t>
  </si>
  <si>
    <t>葬 祭 費</t>
  </si>
  <si>
    <t>移 送 費</t>
  </si>
  <si>
    <t>年　度</t>
  </si>
  <si>
    <t>(2) 給　付　状　況</t>
  </si>
  <si>
    <t>×100</t>
  </si>
  <si>
    <t>×100</t>
  </si>
  <si>
    <t>　</t>
  </si>
  <si>
    <t>就　職　者　数</t>
  </si>
  <si>
    <t>(2) 雇用保険適用状況</t>
  </si>
  <si>
    <t>児  童  福  祉  施  設</t>
  </si>
  <si>
    <t>　本表は各3月31日現在の岐阜市内にある社会福祉施設の概況を表章したものである。</t>
  </si>
  <si>
    <t>５．生 活 保 護 状 況</t>
  </si>
  <si>
    <t xml:space="preserve">※ 世帯数、人員は延べ人数  </t>
  </si>
  <si>
    <t>納　付　金</t>
  </si>
  <si>
    <t>医　療　費</t>
  </si>
  <si>
    <t>事　務　費</t>
  </si>
  <si>
    <t>(単位：千円）</t>
  </si>
  <si>
    <t>(単位：人・千円）</t>
  </si>
  <si>
    <t>(単位：件・千円）</t>
  </si>
  <si>
    <t>(単位：世帯・人・千円）</t>
  </si>
  <si>
    <t>事 業 所 関 係</t>
  </si>
  <si>
    <t>被 保 険 者 関 係</t>
  </si>
  <si>
    <t>3 月 31 日 現 在</t>
  </si>
  <si>
    <t>４．社 会 福 祉 事 業 施 設 数</t>
  </si>
  <si>
    <t>(単位：世帯・人・％）</t>
  </si>
  <si>
    <t>月間受給者
実　人　員</t>
  </si>
  <si>
    <t>受 給 資 格
決 定 件 数</t>
  </si>
  <si>
    <t>傷 病 手 当</t>
  </si>
  <si>
    <t>(単位：千円・％）</t>
  </si>
  <si>
    <t>達成率</t>
  </si>
  <si>
    <t xml:space="preserve">卒業年の３月末日現在 </t>
  </si>
  <si>
    <r>
      <t>聴覚、平衡
機</t>
    </r>
    <r>
      <rPr>
        <sz val="6"/>
        <rFont val="ＭＳ 明朝"/>
        <family val="1"/>
      </rPr>
      <t xml:space="preserve"> </t>
    </r>
    <r>
      <rPr>
        <sz val="11"/>
        <rFont val="ＭＳ 明朝"/>
        <family val="1"/>
      </rPr>
      <t>能</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</si>
  <si>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r>
      <t>視</t>
    </r>
    <r>
      <rPr>
        <sz val="6"/>
        <rFont val="ＭＳ 明朝"/>
        <family val="1"/>
      </rPr>
      <t xml:space="preserve"> </t>
    </r>
    <r>
      <rPr>
        <sz val="11"/>
        <rFont val="ＭＳ 明朝"/>
        <family val="1"/>
      </rPr>
      <t>覚</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</si>
  <si>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r>
      <t>内</t>
    </r>
    <r>
      <rPr>
        <sz val="6"/>
        <rFont val="ＭＳ 明朝"/>
        <family val="1"/>
      </rPr>
      <t xml:space="preserve"> </t>
    </r>
    <r>
      <rPr>
        <sz val="11"/>
        <rFont val="ＭＳ 明朝"/>
        <family val="1"/>
      </rPr>
      <t>部</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</si>
  <si>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t>免除率　　(％)</t>
  </si>
  <si>
    <t>３．雇 用 保 険 業 務 取 扱 状 況</t>
  </si>
  <si>
    <t>保護施設
委託事務費</t>
  </si>
  <si>
    <t>自県管
外への
就　職</t>
  </si>
  <si>
    <t>資料：福祉政策課</t>
  </si>
  <si>
    <t>資料：国保・年金課</t>
  </si>
  <si>
    <t>地域活動支援センター</t>
  </si>
  <si>
    <t>(3) 後期高齢者支援金支出状況</t>
  </si>
  <si>
    <t>(4) 前期高齢者納付金支出状況</t>
  </si>
  <si>
    <t>※ 新規求職者申込件数は、性別の記載が任意のため、男女の計は計欄に一致しない。</t>
  </si>
  <si>
    <t>月　間
有　効
求人数　　
(月平均)</t>
  </si>
  <si>
    <t>月　間
有効求
職者数　 　
(月平均)</t>
  </si>
  <si>
    <t>離  職  票
提 出 件 数</t>
  </si>
  <si>
    <t>高 齢 者 福 祉 施 設</t>
  </si>
  <si>
    <t>地域包括支援センター</t>
  </si>
  <si>
    <t>生活支援ハウス</t>
  </si>
  <si>
    <t>個人</t>
  </si>
  <si>
    <t>障害者支援施設</t>
  </si>
  <si>
    <t>(2) 給 付 状 況</t>
  </si>
  <si>
    <t>老齢給付</t>
  </si>
  <si>
    <t>障害給付</t>
  </si>
  <si>
    <t>遺族給付</t>
  </si>
  <si>
    <t>三田洞神仏温泉</t>
  </si>
  <si>
    <t>老人憩の家</t>
  </si>
  <si>
    <t>計</t>
  </si>
  <si>
    <t>日中活動系事業所</t>
  </si>
  <si>
    <t>療養介護</t>
  </si>
  <si>
    <t>障がい者福祉施設</t>
  </si>
  <si>
    <t>児童発達支援センター</t>
  </si>
  <si>
    <t>児童発達支援事業所</t>
  </si>
  <si>
    <t>放課後等デイサービス</t>
  </si>
  <si>
    <t>(5）介護納付金支出状況</t>
  </si>
  <si>
    <t>（単位：千円）</t>
  </si>
  <si>
    <t>資料：福祉政策課・障がい福祉課・子ども政策課・人権啓発センター（黒野共栄館）</t>
  </si>
  <si>
    <t>共同生活援助</t>
  </si>
  <si>
    <t>資料：岐阜市社会福祉協議会</t>
  </si>
  <si>
    <t xml:space="preserve">本表には新規学卒者は含まれない。　　　　　　有効求人倍率＝ </t>
  </si>
  <si>
    <t>…</t>
  </si>
  <si>
    <t>受 講 手 当</t>
  </si>
  <si>
    <t>※平成24年度～平成27年度の保険料申請免除者数と免除者数合計値に誤りがあったため、平成29年度統計書より数値を修正した。</t>
  </si>
  <si>
    <t>平成25年度</t>
  </si>
  <si>
    <t>26</t>
  </si>
  <si>
    <t>27</t>
  </si>
  <si>
    <t>28</t>
  </si>
  <si>
    <t>平成25年度</t>
  </si>
  <si>
    <t>平成29年度</t>
  </si>
  <si>
    <t xml:space="preserve">※世帯数、人員は、各月の数値を12カ月分（４月～３月まで）合計したもの </t>
  </si>
  <si>
    <t>※平成26年度～平成28年度の助産施設数に誤りがあったため、平成30年度統計書より数値を修正した。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</si>
</sst>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00"/>
    <numFmt numFmtId="180" formatCode="0.000"/>
    <numFmt numFmtId="181" formatCode="0.0"/>
    <numFmt numFmtId="182" formatCode="#,##0_);\(#,##0\)"/>
    <numFmt numFmtId="183" formatCode="#,##0_ ;[Red]\-#,##0\ "/>
    <numFmt numFmtId="184" formatCode="#,##0.0;[Red]\-#,##0.0"/>
    <numFmt numFmtId="185" formatCode="#,##0.000;[Red]\-#,##0.000"/>
    <numFmt numFmtId="186" formatCode="#,##0.0000;[Red]\-#,##0.0000"/>
    <numFmt numFmtId="187" formatCode="#,##0.00000;[Red]\-#,##0.00000"/>
    <numFmt numFmtId="188" formatCode="#,##0.000000;[Red]\-#,##0.000000"/>
    <numFmt numFmtId="189" formatCode="#,##0_ "/>
  </numFmts>
  <fonts count="83">
    <font>
      <sz val="11"/>
      <name val="ＭＳ Ｐゴシック"/>
      <family val="3"/>
    </font>
    <font>
      <sz val="6"/>
      <name val="ＭＳ Ｐゴシック"/>
      <family val="3"/>
    </font>
    <font>
      <sz val="24"/>
      <name val="ＭＳ ゴシック"/>
      <family val="3"/>
    </font>
    <font>
      <sz val="11"/>
      <name val="ＭＳ ゴシック"/>
      <family val="3"/>
    </font>
    <font>
      <sz val="14"/>
      <name val="ＭＳ ゴシック"/>
      <family val="3"/>
    </font>
    <font>
      <b/>
      <sz val="11"/>
      <name val="ＭＳ ゴシック"/>
      <family val="3"/>
    </font>
    <font>
      <sz val="11"/>
      <color indexed="10"/>
      <name val="ＭＳ ゴシック"/>
      <family val="3"/>
    </font>
    <font>
      <sz val="12"/>
      <name val="ＭＳ ゴシック"/>
      <family val="3"/>
    </font>
    <font>
      <b/>
      <sz val="12"/>
      <name val="ＭＳ ゴシック"/>
      <family val="3"/>
    </font>
    <font>
      <b/>
      <sz val="11"/>
      <name val="HGSｺﾞｼｯｸE"/>
      <family val="3"/>
    </font>
    <font>
      <sz val="11"/>
      <name val="HGSｺﾞｼｯｸE"/>
      <family val="3"/>
    </font>
    <font>
      <sz val="16"/>
      <name val="ＭＳ ゴシック"/>
      <family val="3"/>
    </font>
    <font>
      <b/>
      <sz val="16"/>
      <name val="ＭＳ ゴシック"/>
      <family val="3"/>
    </font>
    <font>
      <sz val="16"/>
      <name val="ＭＳ Ｐゴシック"/>
      <family val="3"/>
    </font>
    <font>
      <sz val="11"/>
      <name val="Arial"/>
      <family val="2"/>
    </font>
    <font>
      <b/>
      <sz val="11"/>
      <name val="Arial"/>
      <family val="2"/>
    </font>
    <font>
      <b/>
      <sz val="14"/>
      <name val="ＭＳ ゴシック"/>
      <family val="3"/>
    </font>
    <font>
      <sz val="12"/>
      <name val="ＭＳ Ｐゴシック"/>
      <family val="3"/>
    </font>
    <font>
      <sz val="17"/>
      <name val="ＭＳ ゴシック"/>
      <family val="3"/>
    </font>
    <font>
      <sz val="17"/>
      <name val="ＭＳ Ｐゴシック"/>
      <family val="3"/>
    </font>
    <font>
      <sz val="11"/>
      <name val="ＭＳ 明朝"/>
      <family val="1"/>
    </font>
    <font>
      <sz val="14"/>
      <name val="ＭＳ 明朝"/>
      <family val="1"/>
    </font>
    <font>
      <b/>
      <sz val="11"/>
      <name val="ＭＳ 明朝"/>
      <family val="1"/>
    </font>
    <font>
      <sz val="16"/>
      <name val="ＭＳ 明朝"/>
      <family val="1"/>
    </font>
    <font>
      <sz val="12"/>
      <name val="ＭＳ 明朝"/>
      <family val="1"/>
    </font>
    <font>
      <sz val="10"/>
      <name val="ＭＳ 明朝"/>
      <family val="1"/>
    </font>
    <font>
      <sz val="17"/>
      <name val="ＭＳ 明朝"/>
      <family val="1"/>
    </font>
    <font>
      <sz val="13"/>
      <name val="ＭＳ 明朝"/>
      <family val="1"/>
    </font>
    <font>
      <sz val="9"/>
      <name val="ＭＳ 明朝"/>
      <family val="1"/>
    </font>
    <font>
      <sz val="6"/>
      <name val="ＭＳ 明朝"/>
      <family val="1"/>
    </font>
    <font>
      <sz val="15"/>
      <name val="ＭＳ 明朝"/>
      <family val="1"/>
    </font>
    <font>
      <sz val="11"/>
      <name val="ＭＳ Ｐ明朝"/>
      <family val="1"/>
    </font>
    <font>
      <sz val="12.5"/>
      <name val="ＭＳ 明朝"/>
      <family val="1"/>
    </font>
    <font>
      <sz val="9"/>
      <name val="ＭＳ ゴシック"/>
      <family val="3"/>
    </font>
    <font>
      <b/>
      <sz val="14"/>
      <color indexed="8"/>
      <name val="ＭＳ ゴシック"/>
      <family val="3"/>
    </font>
    <font>
      <sz val="11"/>
      <color indexed="8"/>
      <name val="ＭＳ 明朝"/>
      <family val="1"/>
    </font>
    <font>
      <sz val="14"/>
      <color indexed="8"/>
      <name val="ＭＳ 明朝"/>
      <family val="1"/>
    </font>
    <font>
      <sz val="11"/>
      <color indexed="8"/>
      <name val="ＭＳ Ｐゴシック"/>
      <family val="3"/>
    </font>
    <font>
      <sz val="12"/>
      <color indexed="8"/>
      <name val="ＭＳ 明朝"/>
      <family val="1"/>
    </font>
    <font>
      <sz val="9"/>
      <color indexed="8"/>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11"/>
      <color theme="1"/>
      <name val="ＭＳ 明朝"/>
      <family val="1"/>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8" fillId="0" borderId="0" applyNumberFormat="0" applyFill="0" applyBorder="0" applyAlignment="0" applyProtection="0"/>
    <xf numFmtId="0" fontId="79" fillId="32" borderId="0" applyNumberFormat="0" applyBorder="0" applyAlignment="0" applyProtection="0"/>
  </cellStyleXfs>
  <cellXfs count="353">
    <xf numFmtId="0" fontId="0" fillId="0" borderId="0" xfId="0" applyAlignment="1">
      <alignment/>
    </xf>
    <xf numFmtId="38" fontId="3" fillId="0" borderId="0" xfId="49" applyFont="1" applyFill="1" applyAlignment="1">
      <alignment vertical="center"/>
    </xf>
    <xf numFmtId="0" fontId="3" fillId="0" borderId="0" xfId="0" applyFont="1" applyFill="1" applyBorder="1" applyAlignment="1">
      <alignment horizontal="center" vertical="center"/>
    </xf>
    <xf numFmtId="176" fontId="3" fillId="0" borderId="0" xfId="0" applyNumberFormat="1" applyFont="1" applyFill="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lef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wrapText="1"/>
    </xf>
    <xf numFmtId="0" fontId="7"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3" fillId="0" borderId="10" xfId="0" applyFont="1" applyFill="1" applyBorder="1" applyAlignment="1">
      <alignment vertical="center"/>
    </xf>
    <xf numFmtId="0" fontId="3" fillId="0" borderId="11" xfId="0" applyFont="1" applyFill="1" applyBorder="1" applyAlignment="1">
      <alignment horizontal="left" vertical="center"/>
    </xf>
    <xf numFmtId="38" fontId="20" fillId="0" borderId="0" xfId="49"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0" fillId="0" borderId="12" xfId="0" applyFont="1" applyFill="1" applyBorder="1" applyAlignment="1">
      <alignment vertical="center"/>
    </xf>
    <xf numFmtId="38" fontId="20" fillId="0" borderId="12" xfId="49" applyFont="1" applyFill="1" applyBorder="1" applyAlignment="1">
      <alignment vertical="center"/>
    </xf>
    <xf numFmtId="0" fontId="20" fillId="0" borderId="12" xfId="0" applyFont="1" applyFill="1" applyBorder="1" applyAlignment="1">
      <alignment horizontal="right" vertical="center"/>
    </xf>
    <xf numFmtId="0" fontId="20" fillId="0" borderId="13" xfId="0" applyFont="1" applyFill="1" applyBorder="1" applyAlignment="1">
      <alignment horizontal="center" vertical="center"/>
    </xf>
    <xf numFmtId="0" fontId="20" fillId="0" borderId="10" xfId="0" applyFont="1" applyFill="1" applyBorder="1" applyAlignment="1">
      <alignment vertical="center"/>
    </xf>
    <xf numFmtId="0" fontId="20" fillId="0" borderId="10" xfId="0" applyFont="1" applyFill="1" applyBorder="1" applyAlignment="1">
      <alignment horizontal="center" vertical="center"/>
    </xf>
    <xf numFmtId="0" fontId="20" fillId="0" borderId="11" xfId="0" applyFont="1" applyFill="1" applyBorder="1" applyAlignment="1">
      <alignment vertical="center"/>
    </xf>
    <xf numFmtId="38" fontId="20" fillId="0" borderId="14" xfId="49" applyFont="1" applyFill="1" applyBorder="1" applyAlignment="1">
      <alignment vertical="center"/>
    </xf>
    <xf numFmtId="0" fontId="20" fillId="0" borderId="11" xfId="0" applyFont="1" applyFill="1" applyBorder="1" applyAlignment="1">
      <alignment horizontal="left" vertical="center"/>
    </xf>
    <xf numFmtId="0" fontId="24" fillId="0" borderId="0" xfId="0" applyFont="1" applyFill="1" applyAlignment="1">
      <alignment vertical="center"/>
    </xf>
    <xf numFmtId="38" fontId="24" fillId="0" borderId="0" xfId="49" applyFont="1" applyFill="1" applyAlignment="1">
      <alignment vertical="center"/>
    </xf>
    <xf numFmtId="0" fontId="23" fillId="0" borderId="0" xfId="0" applyFont="1" applyFill="1" applyAlignment="1">
      <alignment vertical="center"/>
    </xf>
    <xf numFmtId="38" fontId="20" fillId="0" borderId="15" xfId="49" applyFont="1" applyFill="1" applyBorder="1" applyAlignment="1">
      <alignment horizontal="center" vertical="center" wrapText="1"/>
    </xf>
    <xf numFmtId="0" fontId="3" fillId="0" borderId="12" xfId="0" applyFont="1" applyFill="1" applyBorder="1" applyAlignment="1">
      <alignment vertical="center"/>
    </xf>
    <xf numFmtId="0" fontId="20" fillId="0" borderId="10" xfId="0" applyFont="1" applyFill="1" applyBorder="1" applyAlignment="1">
      <alignment horizontal="left" vertical="center"/>
    </xf>
    <xf numFmtId="0" fontId="11" fillId="0" borderId="0" xfId="0" applyFont="1" applyFill="1" applyAlignment="1">
      <alignment vertical="center"/>
    </xf>
    <xf numFmtId="0" fontId="24" fillId="0" borderId="10" xfId="0" applyFont="1" applyFill="1" applyBorder="1" applyAlignment="1">
      <alignment horizontal="center" vertical="center"/>
    </xf>
    <xf numFmtId="38" fontId="20" fillId="0" borderId="16" xfId="49" applyFont="1" applyFill="1" applyBorder="1" applyAlignment="1">
      <alignment horizontal="center" vertical="center" wrapText="1"/>
    </xf>
    <xf numFmtId="0" fontId="20" fillId="0" borderId="15" xfId="0" applyFont="1" applyFill="1" applyBorder="1" applyAlignment="1">
      <alignment horizontal="center" vertical="center"/>
    </xf>
    <xf numFmtId="0" fontId="20" fillId="0" borderId="0" xfId="0" applyFont="1" applyFill="1" applyAlignment="1">
      <alignment horizontal="center" vertical="center" wrapText="1"/>
    </xf>
    <xf numFmtId="177" fontId="20" fillId="0" borderId="0" xfId="0" applyNumberFormat="1" applyFont="1" applyFill="1" applyAlignment="1">
      <alignment vertical="center"/>
    </xf>
    <xf numFmtId="0" fontId="20" fillId="0" borderId="12" xfId="0" applyFont="1" applyFill="1" applyBorder="1" applyAlignment="1">
      <alignment horizontal="left" vertical="center"/>
    </xf>
    <xf numFmtId="0" fontId="22" fillId="0" borderId="12" xfId="0" applyFont="1" applyFill="1" applyBorder="1" applyAlignment="1">
      <alignment vertical="center"/>
    </xf>
    <xf numFmtId="38" fontId="27" fillId="0" borderId="0" xfId="49" applyFont="1" applyFill="1" applyBorder="1" applyAlignment="1">
      <alignment vertical="center"/>
    </xf>
    <xf numFmtId="176" fontId="20" fillId="0" borderId="0" xfId="0" applyNumberFormat="1" applyFont="1" applyFill="1" applyAlignment="1">
      <alignment vertical="center"/>
    </xf>
    <xf numFmtId="0" fontId="27" fillId="0" borderId="0" xfId="0" applyFont="1" applyFill="1" applyBorder="1" applyAlignment="1">
      <alignment vertical="center"/>
    </xf>
    <xf numFmtId="177" fontId="27" fillId="0" borderId="0" xfId="0" applyNumberFormat="1" applyFont="1" applyFill="1" applyBorder="1" applyAlignment="1">
      <alignment vertical="center"/>
    </xf>
    <xf numFmtId="0" fontId="12" fillId="0" borderId="0" xfId="0" applyFont="1" applyFill="1" applyAlignment="1">
      <alignment vertical="center"/>
    </xf>
    <xf numFmtId="0" fontId="27" fillId="0" borderId="0" xfId="0" applyFont="1" applyFill="1" applyAlignment="1">
      <alignment vertical="center"/>
    </xf>
    <xf numFmtId="176" fontId="20" fillId="0" borderId="12" xfId="0" applyNumberFormat="1" applyFont="1" applyFill="1" applyBorder="1" applyAlignment="1">
      <alignment vertical="center"/>
    </xf>
    <xf numFmtId="177" fontId="20" fillId="0" borderId="12" xfId="0" applyNumberFormat="1" applyFont="1" applyFill="1" applyBorder="1" applyAlignment="1">
      <alignment vertical="center"/>
    </xf>
    <xf numFmtId="0" fontId="10" fillId="0" borderId="0" xfId="0" applyFont="1" applyFill="1" applyAlignment="1">
      <alignment vertical="center"/>
    </xf>
    <xf numFmtId="0" fontId="9" fillId="0" borderId="0" xfId="0" applyFont="1" applyFill="1" applyBorder="1" applyAlignment="1">
      <alignment vertical="center"/>
    </xf>
    <xf numFmtId="38" fontId="9" fillId="0" borderId="14" xfId="49" applyNumberFormat="1" applyFont="1" applyFill="1" applyBorder="1" applyAlignment="1">
      <alignment vertical="center"/>
    </xf>
    <xf numFmtId="38" fontId="9" fillId="0" borderId="12" xfId="49" applyFont="1" applyFill="1" applyBorder="1" applyAlignment="1">
      <alignment vertical="center"/>
    </xf>
    <xf numFmtId="176" fontId="9" fillId="0" borderId="12" xfId="0" applyNumberFormat="1" applyFont="1" applyFill="1" applyBorder="1" applyAlignment="1">
      <alignment vertical="center"/>
    </xf>
    <xf numFmtId="177" fontId="9" fillId="0" borderId="12" xfId="0" applyNumberFormat="1" applyFont="1" applyFill="1" applyBorder="1" applyAlignment="1">
      <alignment vertical="center"/>
    </xf>
    <xf numFmtId="177" fontId="3" fillId="0" borderId="0" xfId="0" applyNumberFormat="1" applyFont="1" applyFill="1" applyAlignment="1">
      <alignment vertical="center"/>
    </xf>
    <xf numFmtId="38" fontId="24" fillId="0" borderId="12" xfId="49" applyFont="1" applyFill="1" applyBorder="1" applyAlignment="1">
      <alignment vertical="center"/>
    </xf>
    <xf numFmtId="38" fontId="20" fillId="0" borderId="0" xfId="49" applyFont="1" applyFill="1" applyBorder="1" applyAlignment="1">
      <alignment vertical="center"/>
    </xf>
    <xf numFmtId="0" fontId="13" fillId="0" borderId="0" xfId="0" applyFont="1" applyFill="1" applyAlignment="1">
      <alignment vertical="center"/>
    </xf>
    <xf numFmtId="0" fontId="20" fillId="0" borderId="0" xfId="0" applyFont="1" applyFill="1" applyBorder="1" applyAlignment="1">
      <alignment vertical="center"/>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vertical="center"/>
    </xf>
    <xf numFmtId="0" fontId="20" fillId="0" borderId="20" xfId="0" applyFont="1" applyFill="1" applyBorder="1" applyAlignment="1">
      <alignment vertical="center"/>
    </xf>
    <xf numFmtId="0" fontId="0" fillId="0" borderId="0" xfId="0" applyFont="1" applyFill="1" applyAlignment="1">
      <alignment vertical="center"/>
    </xf>
    <xf numFmtId="0" fontId="20" fillId="0" borderId="12" xfId="0" applyFont="1" applyFill="1" applyBorder="1" applyAlignment="1">
      <alignment horizontal="center" vertical="center"/>
    </xf>
    <xf numFmtId="0" fontId="17" fillId="0" borderId="0" xfId="0" applyFont="1" applyFill="1" applyAlignment="1">
      <alignment vertical="center"/>
    </xf>
    <xf numFmtId="0" fontId="0" fillId="0" borderId="0" xfId="0" applyFill="1" applyAlignment="1">
      <alignment horizontal="center" vertical="center"/>
    </xf>
    <xf numFmtId="0" fontId="20" fillId="0" borderId="0" xfId="0" applyFont="1" applyFill="1" applyAlignment="1">
      <alignment horizontal="center" vertical="center"/>
    </xf>
    <xf numFmtId="181" fontId="20" fillId="0" borderId="0" xfId="0" applyNumberFormat="1" applyFont="1" applyFill="1" applyAlignment="1">
      <alignment vertical="center"/>
    </xf>
    <xf numFmtId="181" fontId="20" fillId="0" borderId="0" xfId="0" applyNumberFormat="1" applyFont="1" applyFill="1" applyBorder="1" applyAlignment="1">
      <alignment vertical="center"/>
    </xf>
    <xf numFmtId="181" fontId="20" fillId="0" borderId="12" xfId="0" applyNumberFormat="1" applyFont="1" applyFill="1" applyBorder="1" applyAlignment="1">
      <alignment vertical="center"/>
    </xf>
    <xf numFmtId="0" fontId="21" fillId="0" borderId="12" xfId="0" applyFont="1" applyFill="1" applyBorder="1" applyAlignment="1">
      <alignment vertical="center"/>
    </xf>
    <xf numFmtId="0" fontId="20" fillId="0" borderId="21" xfId="0" applyFont="1" applyFill="1" applyBorder="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30" fillId="0" borderId="0" xfId="0" applyFont="1" applyFill="1" applyAlignment="1">
      <alignment vertical="center"/>
    </xf>
    <xf numFmtId="0" fontId="20" fillId="0" borderId="0" xfId="0" applyFont="1" applyFill="1" applyAlignment="1">
      <alignment vertical="center" wrapText="1"/>
    </xf>
    <xf numFmtId="0" fontId="3" fillId="0" borderId="0" xfId="0" applyFont="1" applyFill="1" applyAlignment="1">
      <alignment horizontal="center" vertical="center"/>
    </xf>
    <xf numFmtId="0" fontId="20" fillId="0" borderId="22" xfId="0" applyFont="1" applyFill="1" applyBorder="1" applyAlignment="1">
      <alignment vertical="center"/>
    </xf>
    <xf numFmtId="0" fontId="7"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2" fillId="0" borderId="22" xfId="0" applyFont="1" applyFill="1" applyBorder="1" applyAlignment="1">
      <alignment vertical="center"/>
    </xf>
    <xf numFmtId="0" fontId="32" fillId="0" borderId="12" xfId="0" applyFont="1" applyFill="1" applyBorder="1" applyAlignment="1">
      <alignment vertical="center"/>
    </xf>
    <xf numFmtId="0" fontId="24" fillId="0" borderId="0" xfId="0" applyFont="1" applyFill="1" applyBorder="1" applyAlignment="1">
      <alignment vertical="center"/>
    </xf>
    <xf numFmtId="0" fontId="24" fillId="0" borderId="20" xfId="0" applyFont="1" applyFill="1" applyBorder="1" applyAlignment="1">
      <alignment vertical="center"/>
    </xf>
    <xf numFmtId="0" fontId="7" fillId="0" borderId="0" xfId="0" applyFont="1" applyFill="1" applyBorder="1" applyAlignment="1">
      <alignment vertical="center"/>
    </xf>
    <xf numFmtId="0" fontId="26" fillId="0" borderId="0" xfId="0" applyFont="1" applyFill="1" applyBorder="1" applyAlignment="1">
      <alignment vertical="center"/>
    </xf>
    <xf numFmtId="189" fontId="3" fillId="0" borderId="0" xfId="0" applyNumberFormat="1" applyFont="1" applyFill="1" applyBorder="1" applyAlignment="1">
      <alignment vertical="center"/>
    </xf>
    <xf numFmtId="189" fontId="20" fillId="0" borderId="0" xfId="0" applyNumberFormat="1" applyFont="1" applyFill="1" applyBorder="1" applyAlignment="1">
      <alignment vertical="center"/>
    </xf>
    <xf numFmtId="189" fontId="20" fillId="0" borderId="23" xfId="0" applyNumberFormat="1" applyFont="1" applyFill="1" applyBorder="1" applyAlignment="1">
      <alignment vertical="center"/>
    </xf>
    <xf numFmtId="0" fontId="20" fillId="0" borderId="0" xfId="0" applyFont="1" applyFill="1" applyBorder="1" applyAlignment="1">
      <alignment horizontal="center" vertical="center"/>
    </xf>
    <xf numFmtId="38" fontId="20" fillId="0" borderId="15" xfId="49" applyFont="1" applyFill="1" applyBorder="1" applyAlignment="1">
      <alignment horizontal="center" vertical="center"/>
    </xf>
    <xf numFmtId="0" fontId="20" fillId="0" borderId="10" xfId="0" applyFont="1" applyFill="1" applyBorder="1" applyAlignment="1" quotePrefix="1">
      <alignment horizontal="center" vertical="center"/>
    </xf>
    <xf numFmtId="184" fontId="20" fillId="0" borderId="0" xfId="49" applyNumberFormat="1" applyFont="1" applyFill="1" applyBorder="1" applyAlignment="1">
      <alignment vertical="center"/>
    </xf>
    <xf numFmtId="176" fontId="22" fillId="0" borderId="0" xfId="0" applyNumberFormat="1" applyFont="1" applyFill="1" applyBorder="1" applyAlignment="1">
      <alignment vertical="center"/>
    </xf>
    <xf numFmtId="177" fontId="22" fillId="0" borderId="0" xfId="0" applyNumberFormat="1" applyFont="1" applyFill="1" applyBorder="1" applyAlignment="1">
      <alignment vertical="center"/>
    </xf>
    <xf numFmtId="0" fontId="20" fillId="0" borderId="0" xfId="0" applyFont="1" applyFill="1" applyBorder="1" applyAlignment="1">
      <alignment horizontal="center" vertical="center" wrapText="1"/>
    </xf>
    <xf numFmtId="38" fontId="4" fillId="0" borderId="0" xfId="49" applyFont="1" applyFill="1" applyAlignment="1">
      <alignment vertical="center"/>
    </xf>
    <xf numFmtId="38" fontId="21" fillId="0" borderId="0" xfId="49" applyFont="1" applyFill="1" applyAlignment="1">
      <alignment vertical="center"/>
    </xf>
    <xf numFmtId="38" fontId="20" fillId="0" borderId="24" xfId="49" applyFont="1" applyFill="1" applyBorder="1" applyAlignment="1">
      <alignment vertical="center"/>
    </xf>
    <xf numFmtId="38" fontId="20" fillId="0" borderId="15" xfId="49" applyFont="1" applyFill="1" applyBorder="1" applyAlignment="1">
      <alignment horizontal="center" vertical="center" textRotation="255"/>
    </xf>
    <xf numFmtId="38" fontId="20" fillId="0" borderId="24" xfId="49" applyFont="1" applyFill="1" applyBorder="1" applyAlignment="1">
      <alignment vertical="center" textRotation="255"/>
    </xf>
    <xf numFmtId="38" fontId="20" fillId="0" borderId="24" xfId="49" applyFont="1" applyFill="1" applyBorder="1" applyAlignment="1">
      <alignment horizontal="center" vertical="center" textRotation="255"/>
    </xf>
    <xf numFmtId="38" fontId="20" fillId="0" borderId="15" xfId="49" applyFont="1" applyFill="1" applyBorder="1" applyAlignment="1">
      <alignment horizontal="center" vertical="center" textRotation="255" wrapText="1"/>
    </xf>
    <xf numFmtId="38" fontId="20" fillId="0" borderId="16" xfId="49" applyFont="1" applyFill="1" applyBorder="1" applyAlignment="1">
      <alignment horizontal="center" vertical="center" textRotation="255" wrapText="1"/>
    </xf>
    <xf numFmtId="38" fontId="20" fillId="0" borderId="10" xfId="49" applyFont="1" applyFill="1" applyBorder="1" applyAlignment="1">
      <alignment vertical="center"/>
    </xf>
    <xf numFmtId="38" fontId="20" fillId="0" borderId="11" xfId="49" applyFont="1" applyFill="1" applyBorder="1" applyAlignment="1">
      <alignment vertical="center"/>
    </xf>
    <xf numFmtId="0" fontId="20" fillId="0" borderId="0" xfId="0" applyFont="1" applyFill="1" applyBorder="1" applyAlignment="1">
      <alignment vertical="center" wrapText="1"/>
    </xf>
    <xf numFmtId="0" fontId="20" fillId="0" borderId="11" xfId="0" applyFont="1" applyFill="1" applyBorder="1" applyAlignment="1">
      <alignment horizontal="center" vertical="center"/>
    </xf>
    <xf numFmtId="0" fontId="33" fillId="0" borderId="0" xfId="0" applyFont="1" applyFill="1" applyAlignment="1">
      <alignment vertical="center"/>
    </xf>
    <xf numFmtId="0" fontId="35" fillId="0" borderId="0" xfId="0" applyFont="1" applyFill="1" applyAlignment="1">
      <alignment vertical="center"/>
    </xf>
    <xf numFmtId="0" fontId="36" fillId="0" borderId="0" xfId="0" applyFont="1" applyFill="1" applyAlignment="1">
      <alignment vertical="center"/>
    </xf>
    <xf numFmtId="0" fontId="35" fillId="0" borderId="12" xfId="0" applyFont="1" applyFill="1" applyBorder="1" applyAlignment="1">
      <alignment vertical="center"/>
    </xf>
    <xf numFmtId="0" fontId="35" fillId="0" borderId="18" xfId="0" applyFont="1" applyFill="1" applyBorder="1" applyAlignment="1">
      <alignment horizontal="center" vertical="distributed" textRotation="255" wrapText="1"/>
    </xf>
    <xf numFmtId="0" fontId="35" fillId="0" borderId="0" xfId="0" applyFont="1" applyFill="1" applyBorder="1" applyAlignment="1">
      <alignment horizontal="center" vertical="distributed" textRotation="255"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0" borderId="10" xfId="0" applyFont="1" applyFill="1" applyBorder="1" applyAlignment="1">
      <alignment horizontal="center" vertical="distributed" wrapText="1"/>
    </xf>
    <xf numFmtId="0" fontId="35" fillId="0" borderId="26" xfId="0" applyFont="1" applyFill="1" applyBorder="1" applyAlignment="1">
      <alignment horizontal="center" vertical="distributed" textRotation="255" wrapText="1"/>
    </xf>
    <xf numFmtId="0" fontId="35" fillId="0" borderId="18" xfId="0" applyFont="1" applyFill="1" applyBorder="1" applyAlignment="1">
      <alignment horizontal="center" vertical="distributed" wrapText="1"/>
    </xf>
    <xf numFmtId="0" fontId="35" fillId="0" borderId="24" xfId="0" applyFont="1" applyFill="1" applyBorder="1" applyAlignment="1">
      <alignment horizontal="center" vertical="distributed" textRotation="255" wrapText="1"/>
    </xf>
    <xf numFmtId="0" fontId="35" fillId="0" borderId="19" xfId="0" applyFont="1" applyFill="1" applyBorder="1" applyAlignment="1">
      <alignment vertical="center"/>
    </xf>
    <xf numFmtId="0" fontId="35" fillId="0" borderId="20" xfId="0" applyFont="1" applyFill="1" applyBorder="1" applyAlignment="1">
      <alignment vertical="center"/>
    </xf>
    <xf numFmtId="0" fontId="35" fillId="0" borderId="27" xfId="0" applyFont="1" applyFill="1" applyBorder="1" applyAlignment="1">
      <alignment vertical="center"/>
    </xf>
    <xf numFmtId="0" fontId="35" fillId="0" borderId="0" xfId="0" applyFont="1" applyFill="1" applyBorder="1" applyAlignment="1">
      <alignment vertical="center"/>
    </xf>
    <xf numFmtId="0" fontId="38" fillId="0" borderId="0" xfId="0" applyFont="1" applyFill="1" applyBorder="1" applyAlignment="1">
      <alignment vertical="center"/>
    </xf>
    <xf numFmtId="0" fontId="37" fillId="0" borderId="0" xfId="0" applyFont="1" applyFill="1" applyAlignment="1">
      <alignment vertical="center"/>
    </xf>
    <xf numFmtId="184" fontId="20" fillId="0" borderId="0" xfId="0" applyNumberFormat="1" applyFont="1" applyFill="1" applyBorder="1" applyAlignment="1">
      <alignment vertical="center"/>
    </xf>
    <xf numFmtId="0" fontId="35" fillId="0" borderId="10" xfId="0" applyFont="1" applyFill="1" applyBorder="1" applyAlignment="1">
      <alignment horizontal="center" vertical="distributed" textRotation="255" wrapText="1"/>
    </xf>
    <xf numFmtId="0" fontId="35" fillId="0" borderId="27"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3" xfId="0" applyFont="1" applyFill="1" applyBorder="1" applyAlignment="1">
      <alignment horizontal="center" vertical="distributed" textRotation="255" wrapText="1"/>
    </xf>
    <xf numFmtId="0" fontId="39" fillId="0" borderId="26" xfId="0" applyFont="1" applyFill="1" applyBorder="1" applyAlignment="1">
      <alignment horizontal="center" vertical="distributed" textRotation="255" wrapText="1"/>
    </xf>
    <xf numFmtId="0" fontId="35" fillId="0" borderId="18" xfId="0" applyFont="1" applyFill="1" applyBorder="1" applyAlignment="1">
      <alignment vertical="center"/>
    </xf>
    <xf numFmtId="0" fontId="35" fillId="0" borderId="17" xfId="0" applyFont="1" applyFill="1" applyBorder="1" applyAlignment="1">
      <alignment vertical="center"/>
    </xf>
    <xf numFmtId="0" fontId="35" fillId="0" borderId="13" xfId="0" applyFont="1" applyFill="1" applyBorder="1" applyAlignment="1">
      <alignment horizontal="center" vertical="distributed" textRotation="255" wrapText="1"/>
    </xf>
    <xf numFmtId="38" fontId="3" fillId="0" borderId="0" xfId="51" applyFont="1" applyFill="1" applyAlignment="1">
      <alignment vertical="center"/>
    </xf>
    <xf numFmtId="38" fontId="20" fillId="0" borderId="0" xfId="51" applyFont="1" applyFill="1" applyBorder="1" applyAlignment="1">
      <alignment vertical="center"/>
    </xf>
    <xf numFmtId="38" fontId="32" fillId="0" borderId="12" xfId="51" applyFont="1" applyFill="1" applyBorder="1" applyAlignment="1">
      <alignment vertical="center"/>
    </xf>
    <xf numFmtId="38" fontId="32" fillId="0" borderId="12" xfId="51" applyFont="1" applyFill="1" applyBorder="1" applyAlignment="1">
      <alignment horizontal="right" vertical="center"/>
    </xf>
    <xf numFmtId="38" fontId="24" fillId="0" borderId="17" xfId="51" applyFont="1" applyFill="1" applyBorder="1" applyAlignment="1">
      <alignment horizontal="center" vertical="center"/>
    </xf>
    <xf numFmtId="38" fontId="24" fillId="0" borderId="28" xfId="51" applyFont="1" applyFill="1" applyBorder="1" applyAlignment="1">
      <alignment horizontal="center" vertical="center" shrinkToFit="1"/>
    </xf>
    <xf numFmtId="38" fontId="24" fillId="0" borderId="15" xfId="51" applyFont="1" applyFill="1" applyBorder="1" applyAlignment="1">
      <alignment horizontal="center" vertical="center" wrapText="1"/>
    </xf>
    <xf numFmtId="38" fontId="24" fillId="0" borderId="15" xfId="51" applyFont="1" applyFill="1" applyBorder="1" applyAlignment="1">
      <alignment horizontal="center" vertical="center" shrinkToFit="1"/>
    </xf>
    <xf numFmtId="38" fontId="24" fillId="0" borderId="16" xfId="51" applyFont="1" applyFill="1" applyBorder="1" applyAlignment="1">
      <alignment horizontal="center" vertical="center" shrinkToFit="1"/>
    </xf>
    <xf numFmtId="38" fontId="24" fillId="0" borderId="15" xfId="51" applyFont="1" applyFill="1" applyBorder="1" applyAlignment="1">
      <alignment horizontal="center" vertical="center"/>
    </xf>
    <xf numFmtId="38" fontId="24" fillId="0" borderId="0" xfId="51" applyFont="1" applyFill="1" applyAlignment="1">
      <alignment vertical="center"/>
    </xf>
    <xf numFmtId="38" fontId="7" fillId="0" borderId="0" xfId="51" applyFont="1" applyFill="1" applyAlignment="1">
      <alignment vertical="center"/>
    </xf>
    <xf numFmtId="38" fontId="7" fillId="0" borderId="19" xfId="51" applyFont="1" applyFill="1" applyBorder="1" applyAlignment="1">
      <alignment vertical="center"/>
    </xf>
    <xf numFmtId="38" fontId="24" fillId="0" borderId="0" xfId="51" applyFont="1" applyFill="1" applyBorder="1" applyAlignment="1">
      <alignment vertical="center"/>
    </xf>
    <xf numFmtId="38" fontId="24" fillId="0" borderId="0" xfId="51" applyFont="1" applyFill="1" applyBorder="1" applyAlignment="1">
      <alignment horizontal="right" vertical="center"/>
    </xf>
    <xf numFmtId="38" fontId="5" fillId="0" borderId="12" xfId="51" applyFont="1" applyFill="1" applyBorder="1" applyAlignment="1">
      <alignment vertical="center"/>
    </xf>
    <xf numFmtId="38" fontId="3" fillId="0" borderId="0" xfId="51" applyFont="1" applyFill="1" applyBorder="1" applyAlignment="1">
      <alignment vertical="center"/>
    </xf>
    <xf numFmtId="38" fontId="3" fillId="0" borderId="0" xfId="51" applyFont="1" applyFill="1" applyBorder="1" applyAlignment="1">
      <alignment horizontal="center" vertical="center"/>
    </xf>
    <xf numFmtId="38" fontId="3" fillId="0" borderId="0" xfId="51" applyFont="1" applyFill="1" applyBorder="1" applyAlignment="1">
      <alignment horizontal="center" vertical="center" wrapText="1"/>
    </xf>
    <xf numFmtId="38" fontId="3" fillId="0" borderId="0" xfId="51" applyFont="1" applyFill="1" applyBorder="1" applyAlignment="1">
      <alignment vertical="center" wrapText="1"/>
    </xf>
    <xf numFmtId="38" fontId="14" fillId="0" borderId="0" xfId="51" applyFont="1" applyFill="1" applyBorder="1" applyAlignment="1">
      <alignment horizontal="right" vertical="center"/>
    </xf>
    <xf numFmtId="38" fontId="14" fillId="0" borderId="0" xfId="51" applyFont="1" applyFill="1" applyBorder="1" applyAlignment="1">
      <alignment vertical="center"/>
    </xf>
    <xf numFmtId="38" fontId="15" fillId="0" borderId="0" xfId="51" applyFont="1" applyFill="1" applyBorder="1" applyAlignment="1">
      <alignment vertical="center"/>
    </xf>
    <xf numFmtId="38" fontId="5" fillId="0" borderId="0" xfId="51" applyFont="1" applyFill="1" applyBorder="1" applyAlignment="1">
      <alignment vertical="center"/>
    </xf>
    <xf numFmtId="38" fontId="20" fillId="0" borderId="12" xfId="51" applyFont="1" applyFill="1" applyBorder="1" applyAlignment="1">
      <alignment vertical="center"/>
    </xf>
    <xf numFmtId="38" fontId="20" fillId="0" borderId="18" xfId="51" applyFont="1" applyFill="1" applyBorder="1" applyAlignment="1">
      <alignment horizontal="center" vertical="center" wrapText="1"/>
    </xf>
    <xf numFmtId="38" fontId="20" fillId="0" borderId="13" xfId="51" applyFont="1" applyFill="1" applyBorder="1" applyAlignment="1">
      <alignment horizontal="center" vertical="center" wrapText="1"/>
    </xf>
    <xf numFmtId="38" fontId="20" fillId="0" borderId="0" xfId="51" applyFont="1" applyFill="1" applyAlignment="1">
      <alignment vertical="center"/>
    </xf>
    <xf numFmtId="0" fontId="28" fillId="0" borderId="0" xfId="0" applyFont="1" applyFill="1" applyAlignment="1">
      <alignment vertical="center"/>
    </xf>
    <xf numFmtId="41" fontId="20" fillId="0" borderId="0" xfId="0" applyNumberFormat="1" applyFont="1" applyFill="1" applyBorder="1" applyAlignment="1">
      <alignment horizontal="right" vertical="center"/>
    </xf>
    <xf numFmtId="38" fontId="20" fillId="0" borderId="18" xfId="51" applyFont="1" applyFill="1" applyBorder="1" applyAlignment="1">
      <alignment horizontal="center" vertical="center"/>
    </xf>
    <xf numFmtId="38" fontId="20" fillId="0" borderId="15" xfId="51" applyFont="1" applyFill="1" applyBorder="1" applyAlignment="1">
      <alignment horizontal="center" vertical="center" wrapText="1"/>
    </xf>
    <xf numFmtId="38" fontId="3" fillId="0" borderId="14" xfId="51" applyFont="1" applyFill="1" applyBorder="1" applyAlignment="1">
      <alignment vertical="center"/>
    </xf>
    <xf numFmtId="38" fontId="3" fillId="0" borderId="12" xfId="51" applyFont="1" applyFill="1" applyBorder="1" applyAlignment="1">
      <alignment vertical="center"/>
    </xf>
    <xf numFmtId="38" fontId="20" fillId="0" borderId="29" xfId="51" applyFont="1" applyFill="1" applyBorder="1" applyAlignment="1">
      <alignment horizontal="center" vertical="center"/>
    </xf>
    <xf numFmtId="38" fontId="28" fillId="0" borderId="15" xfId="51" applyFont="1" applyFill="1" applyBorder="1" applyAlignment="1">
      <alignment horizontal="center" vertical="center" wrapText="1" shrinkToFit="1"/>
    </xf>
    <xf numFmtId="38" fontId="25" fillId="0" borderId="15" xfId="51" applyFont="1" applyFill="1" applyBorder="1" applyAlignment="1">
      <alignment horizontal="center" vertical="center" wrapText="1"/>
    </xf>
    <xf numFmtId="38" fontId="25" fillId="0" borderId="16" xfId="51" applyFont="1" applyFill="1" applyBorder="1" applyAlignment="1">
      <alignment horizontal="center" vertical="center" wrapText="1"/>
    </xf>
    <xf numFmtId="38" fontId="20" fillId="0" borderId="12" xfId="51" applyFont="1" applyFill="1" applyBorder="1" applyAlignment="1">
      <alignment horizontal="right" vertical="center"/>
    </xf>
    <xf numFmtId="38" fontId="20" fillId="0" borderId="24" xfId="51" applyFont="1" applyFill="1" applyBorder="1" applyAlignment="1">
      <alignment horizontal="center" vertical="center"/>
    </xf>
    <xf numFmtId="38" fontId="20" fillId="0" borderId="16" xfId="51" applyFont="1" applyFill="1" applyBorder="1" applyAlignment="1">
      <alignment horizontal="center" vertical="center" wrapText="1"/>
    </xf>
    <xf numFmtId="38" fontId="20" fillId="0" borderId="0" xfId="51" applyFont="1" applyFill="1" applyAlignment="1">
      <alignment horizontal="right" vertical="center"/>
    </xf>
    <xf numFmtId="38" fontId="22" fillId="0" borderId="14" xfId="51" applyFont="1" applyFill="1" applyBorder="1" applyAlignment="1">
      <alignment vertical="center"/>
    </xf>
    <xf numFmtId="38" fontId="22" fillId="0" borderId="12" xfId="51" applyFont="1" applyFill="1" applyBorder="1" applyAlignment="1">
      <alignment vertical="center"/>
    </xf>
    <xf numFmtId="38" fontId="24" fillId="0" borderId="12" xfId="51" applyFont="1" applyFill="1" applyBorder="1" applyAlignment="1">
      <alignment vertical="center"/>
    </xf>
    <xf numFmtId="182" fontId="20" fillId="0" borderId="0" xfId="51" applyNumberFormat="1" applyFont="1" applyFill="1" applyAlignment="1">
      <alignment vertical="center"/>
    </xf>
    <xf numFmtId="38" fontId="8" fillId="0" borderId="12" xfId="51" applyFont="1" applyFill="1" applyBorder="1" applyAlignment="1">
      <alignment vertical="center"/>
    </xf>
    <xf numFmtId="182" fontId="8" fillId="0" borderId="12" xfId="51" applyNumberFormat="1" applyFont="1" applyFill="1" applyBorder="1" applyAlignment="1">
      <alignment vertical="center"/>
    </xf>
    <xf numFmtId="38" fontId="20" fillId="0" borderId="14" xfId="51" applyFont="1" applyFill="1" applyBorder="1" applyAlignment="1">
      <alignment vertical="center"/>
    </xf>
    <xf numFmtId="0" fontId="35" fillId="0" borderId="23" xfId="0" applyFont="1" applyFill="1" applyBorder="1" applyAlignment="1">
      <alignment horizontal="center" vertical="center" wrapText="1"/>
    </xf>
    <xf numFmtId="0" fontId="20" fillId="0" borderId="26" xfId="0" applyFont="1" applyFill="1" applyBorder="1" applyAlignment="1">
      <alignment vertical="center"/>
    </xf>
    <xf numFmtId="0" fontId="80" fillId="0" borderId="0" xfId="0" applyFont="1" applyFill="1" applyAlignment="1">
      <alignment vertical="center"/>
    </xf>
    <xf numFmtId="38" fontId="80" fillId="0" borderId="0" xfId="51" applyFont="1" applyFill="1" applyAlignment="1">
      <alignment vertical="center"/>
    </xf>
    <xf numFmtId="38" fontId="80" fillId="0" borderId="0" xfId="51" applyFont="1" applyFill="1" applyBorder="1" applyAlignment="1">
      <alignment vertical="center"/>
    </xf>
    <xf numFmtId="189" fontId="81" fillId="0" borderId="0" xfId="0" applyNumberFormat="1" applyFont="1" applyFill="1" applyBorder="1" applyAlignment="1">
      <alignment vertical="center"/>
    </xf>
    <xf numFmtId="0" fontId="0" fillId="0" borderId="0" xfId="0" applyFill="1" applyAlignment="1">
      <alignment/>
    </xf>
    <xf numFmtId="184" fontId="20" fillId="0" borderId="0" xfId="51" applyNumberFormat="1" applyFont="1" applyFill="1" applyBorder="1" applyAlignment="1">
      <alignment vertical="center"/>
    </xf>
    <xf numFmtId="184" fontId="31" fillId="0" borderId="0" xfId="51" applyNumberFormat="1" applyFont="1" applyFill="1" applyBorder="1" applyAlignment="1">
      <alignment vertical="center"/>
    </xf>
    <xf numFmtId="41" fontId="3" fillId="0" borderId="0" xfId="0" applyNumberFormat="1" applyFont="1" applyFill="1" applyBorder="1" applyAlignment="1">
      <alignment horizontal="right" vertical="center"/>
    </xf>
    <xf numFmtId="38" fontId="20" fillId="0" borderId="23" xfId="51" applyFont="1" applyFill="1" applyBorder="1" applyAlignment="1">
      <alignment vertical="center"/>
    </xf>
    <xf numFmtId="38" fontId="22" fillId="0" borderId="23" xfId="51" applyFont="1" applyFill="1" applyBorder="1" applyAlignment="1">
      <alignment vertical="center"/>
    </xf>
    <xf numFmtId="38" fontId="22" fillId="0" borderId="0" xfId="51" applyFont="1" applyFill="1" applyBorder="1" applyAlignment="1">
      <alignment vertical="center"/>
    </xf>
    <xf numFmtId="0" fontId="4" fillId="0" borderId="0" xfId="0" applyFont="1" applyFill="1" applyAlignment="1">
      <alignment vertical="center"/>
    </xf>
    <xf numFmtId="0" fontId="20" fillId="0" borderId="0" xfId="0" applyFont="1" applyFill="1" applyAlignment="1">
      <alignment/>
    </xf>
    <xf numFmtId="38" fontId="80" fillId="0" borderId="0" xfId="51" applyNumberFormat="1" applyFont="1" applyFill="1" applyBorder="1" applyAlignment="1">
      <alignment vertical="center"/>
    </xf>
    <xf numFmtId="0" fontId="40" fillId="0" borderId="0" xfId="0" applyFont="1" applyFill="1" applyAlignment="1">
      <alignment vertical="center"/>
    </xf>
    <xf numFmtId="0" fontId="3" fillId="0" borderId="10" xfId="0" applyFont="1" applyFill="1" applyBorder="1" applyAlignment="1" quotePrefix="1">
      <alignment horizontal="center" vertical="center"/>
    </xf>
    <xf numFmtId="38" fontId="20" fillId="0" borderId="0" xfId="51" applyNumberFormat="1" applyFont="1" applyFill="1" applyAlignment="1">
      <alignment vertical="center"/>
    </xf>
    <xf numFmtId="38" fontId="20" fillId="0" borderId="0" xfId="51" applyFont="1" applyFill="1" applyBorder="1" applyAlignment="1">
      <alignment horizontal="right" vertical="center"/>
    </xf>
    <xf numFmtId="38" fontId="20" fillId="0" borderId="10" xfId="51" applyFont="1" applyFill="1" applyBorder="1" applyAlignment="1">
      <alignment horizontal="center" vertical="center"/>
    </xf>
    <xf numFmtId="38" fontId="20" fillId="0" borderId="23" xfId="51" applyFont="1" applyFill="1" applyBorder="1" applyAlignment="1">
      <alignment horizontal="right" vertical="center"/>
    </xf>
    <xf numFmtId="38" fontId="3" fillId="0" borderId="10" xfId="51" applyFont="1" applyFill="1" applyBorder="1" applyAlignment="1">
      <alignment horizontal="center" vertical="center"/>
    </xf>
    <xf numFmtId="0" fontId="82" fillId="0" borderId="0" xfId="0" applyFont="1" applyFill="1" applyAlignment="1">
      <alignment vertical="center"/>
    </xf>
    <xf numFmtId="38" fontId="3" fillId="0" borderId="0" xfId="51" applyNumberFormat="1" applyFont="1" applyFill="1" applyAlignment="1">
      <alignment vertical="center"/>
    </xf>
    <xf numFmtId="184" fontId="3" fillId="0" borderId="0" xfId="51" applyNumberFormat="1" applyFont="1" applyFill="1" applyBorder="1" applyAlignment="1">
      <alignment vertical="center"/>
    </xf>
    <xf numFmtId="38" fontId="3" fillId="0" borderId="0" xfId="51" applyFont="1" applyFill="1" applyBorder="1" applyAlignment="1">
      <alignment horizontal="right" vertical="center"/>
    </xf>
    <xf numFmtId="184" fontId="3" fillId="0" borderId="0" xfId="0" applyNumberFormat="1" applyFont="1" applyFill="1" applyBorder="1" applyAlignment="1">
      <alignment vertical="center"/>
    </xf>
    <xf numFmtId="38" fontId="3" fillId="0" borderId="23" xfId="51" applyFont="1" applyFill="1" applyBorder="1" applyAlignment="1">
      <alignment horizontal="right" vertical="center"/>
    </xf>
    <xf numFmtId="38" fontId="22" fillId="0" borderId="12" xfId="49" applyFont="1" applyFill="1" applyBorder="1" applyAlignment="1">
      <alignment vertical="center"/>
    </xf>
    <xf numFmtId="41" fontId="20" fillId="0" borderId="23" xfId="0" applyNumberFormat="1" applyFont="1" applyFill="1" applyBorder="1" applyAlignment="1">
      <alignment vertical="center"/>
    </xf>
    <xf numFmtId="41" fontId="3" fillId="0" borderId="23" xfId="0" applyNumberFormat="1" applyFont="1" applyFill="1" applyBorder="1" applyAlignment="1">
      <alignment vertical="center"/>
    </xf>
    <xf numFmtId="0" fontId="0" fillId="0" borderId="0" xfId="0" applyFont="1" applyFill="1" applyAlignment="1">
      <alignment/>
    </xf>
    <xf numFmtId="0" fontId="20" fillId="0" borderId="23" xfId="0" applyFont="1" applyFill="1" applyBorder="1" applyAlignment="1">
      <alignment vertical="center"/>
    </xf>
    <xf numFmtId="0" fontId="20" fillId="0" borderId="0" xfId="0" applyFont="1" applyFill="1" applyBorder="1" applyAlignment="1">
      <alignment horizontal="right" vertical="center"/>
    </xf>
    <xf numFmtId="41" fontId="20" fillId="0" borderId="0" xfId="0" applyNumberFormat="1" applyFont="1" applyFill="1" applyBorder="1" applyAlignment="1">
      <alignment vertical="center"/>
    </xf>
    <xf numFmtId="41" fontId="20" fillId="0" borderId="14" xfId="51" applyNumberFormat="1" applyFont="1" applyFill="1" applyBorder="1" applyAlignment="1">
      <alignment vertical="center"/>
    </xf>
    <xf numFmtId="41" fontId="20" fillId="0" borderId="12" xfId="51" applyNumberFormat="1" applyFont="1" applyFill="1" applyBorder="1" applyAlignment="1">
      <alignment vertical="center"/>
    </xf>
    <xf numFmtId="41" fontId="20" fillId="0" borderId="12" xfId="51" applyNumberFormat="1" applyFont="1" applyFill="1" applyBorder="1" applyAlignment="1">
      <alignment horizontal="right" vertical="center"/>
    </xf>
    <xf numFmtId="41" fontId="20" fillId="0" borderId="12" xfId="0" applyNumberFormat="1" applyFont="1" applyFill="1" applyBorder="1" applyAlignment="1">
      <alignment horizontal="right" vertical="center"/>
    </xf>
    <xf numFmtId="41" fontId="20" fillId="0" borderId="12" xfId="0" applyNumberFormat="1" applyFont="1" applyFill="1" applyBorder="1" applyAlignment="1">
      <alignment vertical="center"/>
    </xf>
    <xf numFmtId="38" fontId="7" fillId="0" borderId="0" xfId="51" applyFont="1" applyFill="1" applyBorder="1" applyAlignment="1">
      <alignment vertical="center"/>
    </xf>
    <xf numFmtId="38" fontId="7" fillId="0" borderId="0" xfId="51" applyFont="1" applyFill="1" applyBorder="1" applyAlignment="1">
      <alignment horizontal="right" vertical="center"/>
    </xf>
    <xf numFmtId="181" fontId="3" fillId="0" borderId="0" xfId="0" applyNumberFormat="1" applyFont="1" applyFill="1" applyAlignment="1">
      <alignment vertical="center"/>
    </xf>
    <xf numFmtId="38" fontId="3" fillId="0" borderId="0" xfId="49" applyFont="1" applyFill="1" applyBorder="1" applyAlignment="1">
      <alignment vertical="center"/>
    </xf>
    <xf numFmtId="181" fontId="3" fillId="0" borderId="0" xfId="0" applyNumberFormat="1" applyFont="1" applyFill="1" applyBorder="1" applyAlignment="1">
      <alignment vertical="center"/>
    </xf>
    <xf numFmtId="38" fontId="3" fillId="0" borderId="0" xfId="51" applyFont="1" applyFill="1" applyAlignment="1">
      <alignment horizontal="right" vertical="center"/>
    </xf>
    <xf numFmtId="182" fontId="3" fillId="0" borderId="0" xfId="51" applyNumberFormat="1" applyFont="1" applyFill="1" applyAlignment="1">
      <alignment vertical="center"/>
    </xf>
    <xf numFmtId="189" fontId="3" fillId="0" borderId="23" xfId="0" applyNumberFormat="1" applyFont="1" applyFill="1" applyBorder="1" applyAlignment="1">
      <alignment vertical="center"/>
    </xf>
    <xf numFmtId="38" fontId="20" fillId="0" borderId="13" xfId="49" applyFont="1" applyFill="1" applyBorder="1" applyAlignment="1">
      <alignment horizontal="center" vertical="center"/>
    </xf>
    <xf numFmtId="38" fontId="20" fillId="0" borderId="19" xfId="49" applyFont="1" applyFill="1" applyBorder="1" applyAlignment="1">
      <alignment horizontal="center" vertical="center"/>
    </xf>
    <xf numFmtId="38" fontId="20" fillId="0" borderId="0" xfId="49" applyFont="1" applyFill="1" applyAlignment="1">
      <alignment horizontal="right" vertical="center"/>
    </xf>
    <xf numFmtId="38" fontId="20" fillId="0" borderId="0" xfId="49" applyFont="1" applyFill="1" applyAlignment="1">
      <alignment horizontal="left" vertical="center"/>
    </xf>
    <xf numFmtId="38" fontId="20" fillId="0" borderId="0" xfId="49" applyFont="1" applyFill="1" applyAlignment="1">
      <alignment horizontal="center" vertical="center"/>
    </xf>
    <xf numFmtId="38" fontId="20" fillId="0" borderId="18" xfId="49" applyFont="1" applyFill="1" applyBorder="1" applyAlignment="1">
      <alignment horizontal="center" vertical="center" wrapText="1"/>
    </xf>
    <xf numFmtId="38" fontId="20" fillId="0" borderId="15" xfId="49" applyFont="1" applyFill="1" applyBorder="1" applyAlignment="1">
      <alignment horizontal="center" vertical="center" wrapText="1"/>
    </xf>
    <xf numFmtId="176" fontId="20" fillId="0" borderId="30" xfId="0" applyNumberFormat="1" applyFont="1" applyFill="1" applyBorder="1" applyAlignment="1">
      <alignment horizontal="center" vertical="center" wrapText="1"/>
    </xf>
    <xf numFmtId="176" fontId="20" fillId="0" borderId="26" xfId="0" applyNumberFormat="1" applyFont="1" applyFill="1" applyBorder="1" applyAlignment="1">
      <alignment horizontal="center" vertical="center" wrapText="1"/>
    </xf>
    <xf numFmtId="176" fontId="20" fillId="0" borderId="18" xfId="0" applyNumberFormat="1" applyFont="1" applyFill="1" applyBorder="1" applyAlignment="1">
      <alignment horizontal="center" vertical="center" wrapText="1"/>
    </xf>
    <xf numFmtId="38" fontId="20" fillId="0" borderId="30" xfId="49" applyFont="1" applyFill="1" applyBorder="1" applyAlignment="1">
      <alignment horizontal="center" vertical="center" wrapText="1"/>
    </xf>
    <xf numFmtId="38" fontId="20" fillId="0" borderId="26" xfId="49" applyFont="1" applyFill="1" applyBorder="1" applyAlignment="1">
      <alignment horizontal="center" vertical="center" wrapText="1"/>
    </xf>
    <xf numFmtId="177" fontId="20" fillId="0" borderId="18" xfId="0" applyNumberFormat="1" applyFont="1" applyFill="1" applyBorder="1" applyAlignment="1">
      <alignment horizontal="center" vertical="center" wrapText="1"/>
    </xf>
    <xf numFmtId="177" fontId="20" fillId="0" borderId="15" xfId="0" applyNumberFormat="1" applyFont="1" applyFill="1" applyBorder="1" applyAlignment="1">
      <alignment horizontal="center" vertical="center" wrapText="1"/>
    </xf>
    <xf numFmtId="0" fontId="16" fillId="0" borderId="0" xfId="0" applyFont="1" applyFill="1" applyAlignment="1">
      <alignment horizontal="center" vertical="center"/>
    </xf>
    <xf numFmtId="38" fontId="20" fillId="0" borderId="0" xfId="49" applyFont="1" applyFill="1" applyAlignment="1">
      <alignment vertical="center" wrapText="1"/>
    </xf>
    <xf numFmtId="38" fontId="20" fillId="0" borderId="0" xfId="49" applyFont="1" applyFill="1" applyBorder="1" applyAlignment="1">
      <alignment vertical="center"/>
    </xf>
    <xf numFmtId="0" fontId="20" fillId="0" borderId="17" xfId="0" applyFont="1" applyFill="1" applyBorder="1" applyAlignment="1">
      <alignment horizontal="center" vertical="center" wrapText="1"/>
    </xf>
    <xf numFmtId="0" fontId="20" fillId="0" borderId="28" xfId="0" applyFont="1" applyFill="1" applyBorder="1" applyAlignment="1">
      <alignment horizontal="center" vertical="center" wrapText="1"/>
    </xf>
    <xf numFmtId="38" fontId="20" fillId="0" borderId="31" xfId="49" applyFont="1" applyFill="1" applyBorder="1" applyAlignment="1">
      <alignment horizontal="center" vertical="center"/>
    </xf>
    <xf numFmtId="38" fontId="20" fillId="0" borderId="22" xfId="49" applyFont="1" applyFill="1" applyBorder="1" applyAlignment="1">
      <alignment horizontal="center" vertical="center"/>
    </xf>
    <xf numFmtId="38" fontId="20" fillId="0" borderId="32" xfId="49" applyFont="1" applyFill="1" applyBorder="1" applyAlignment="1">
      <alignment horizontal="center" vertical="center"/>
    </xf>
    <xf numFmtId="38" fontId="20" fillId="0" borderId="24" xfId="49" applyFont="1" applyFill="1" applyBorder="1" applyAlignment="1">
      <alignment horizontal="center" vertical="center"/>
    </xf>
    <xf numFmtId="38" fontId="20" fillId="0" borderId="17" xfId="49" applyFont="1" applyFill="1" applyBorder="1" applyAlignment="1">
      <alignment horizontal="center" vertical="center"/>
    </xf>
    <xf numFmtId="177" fontId="20" fillId="0" borderId="23" xfId="0" applyNumberFormat="1" applyFont="1" applyFill="1" applyBorder="1" applyAlignment="1">
      <alignment horizontal="center" vertical="center" wrapText="1"/>
    </xf>
    <xf numFmtId="177" fontId="20" fillId="0" borderId="24"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38" fontId="20" fillId="0" borderId="18" xfId="49" applyFont="1" applyFill="1" applyBorder="1" applyAlignment="1">
      <alignment horizontal="center" vertical="center"/>
    </xf>
    <xf numFmtId="38" fontId="20" fillId="0" borderId="15" xfId="49" applyFont="1" applyFill="1" applyBorder="1" applyAlignment="1">
      <alignment horizontal="center" vertical="center"/>
    </xf>
    <xf numFmtId="177" fontId="20" fillId="0" borderId="16"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7" xfId="0" applyFont="1" applyFill="1" applyBorder="1" applyAlignment="1">
      <alignment horizontal="center" vertical="center"/>
    </xf>
    <xf numFmtId="177" fontId="20" fillId="0" borderId="12" xfId="0" applyNumberFormat="1" applyFont="1" applyFill="1" applyBorder="1" applyAlignment="1">
      <alignment horizontal="right" vertical="center"/>
    </xf>
    <xf numFmtId="38" fontId="16" fillId="0" borderId="0" xfId="49" applyFont="1" applyFill="1" applyAlignment="1">
      <alignment horizontal="center" vertical="center"/>
    </xf>
    <xf numFmtId="38" fontId="21" fillId="0" borderId="0" xfId="49" applyFont="1" applyFill="1" applyBorder="1" applyAlignment="1">
      <alignment horizontal="center" vertical="center"/>
    </xf>
    <xf numFmtId="38" fontId="20" fillId="0" borderId="0" xfId="49" applyFont="1" applyFill="1" applyBorder="1" applyAlignment="1">
      <alignment horizontal="center" vertical="center"/>
    </xf>
    <xf numFmtId="38" fontId="20" fillId="0" borderId="23" xfId="49" applyFont="1" applyFill="1" applyBorder="1" applyAlignment="1">
      <alignment horizontal="center" vertical="center" wrapText="1"/>
    </xf>
    <xf numFmtId="38" fontId="20" fillId="0" borderId="10" xfId="49" applyFont="1" applyFill="1" applyBorder="1" applyAlignment="1">
      <alignment horizontal="center" vertical="center"/>
    </xf>
    <xf numFmtId="38" fontId="20" fillId="0" borderId="31" xfId="49" applyFont="1" applyFill="1" applyBorder="1" applyAlignment="1">
      <alignment horizontal="center" vertical="center" wrapText="1" shrinkToFit="1"/>
    </xf>
    <xf numFmtId="38" fontId="20" fillId="0" borderId="32" xfId="49" applyFont="1" applyFill="1" applyBorder="1" applyAlignment="1">
      <alignment horizontal="center" vertical="center" shrinkToFit="1"/>
    </xf>
    <xf numFmtId="0" fontId="21" fillId="0" borderId="0" xfId="0" applyFont="1" applyFill="1" applyAlignment="1">
      <alignment horizontal="center" vertical="center"/>
    </xf>
    <xf numFmtId="0" fontId="20" fillId="0" borderId="28" xfId="0" applyFont="1" applyFill="1" applyBorder="1" applyAlignment="1">
      <alignment horizontal="center" vertical="center"/>
    </xf>
    <xf numFmtId="0" fontId="34" fillId="0" borderId="0" xfId="0" applyFont="1" applyFill="1" applyAlignment="1">
      <alignment horizontal="center" vertical="center"/>
    </xf>
    <xf numFmtId="0" fontId="35" fillId="0" borderId="18" xfId="0" applyFont="1" applyFill="1" applyBorder="1" applyAlignment="1">
      <alignment horizontal="center" vertical="distributed" textRotation="255" wrapText="1"/>
    </xf>
    <xf numFmtId="0" fontId="35" fillId="0" borderId="25" xfId="0" applyFont="1" applyFill="1" applyBorder="1" applyAlignment="1">
      <alignment horizontal="center" vertical="distributed" textRotation="255" wrapText="1"/>
    </xf>
    <xf numFmtId="0" fontId="35" fillId="0" borderId="0" xfId="0" applyFont="1" applyFill="1" applyBorder="1" applyAlignment="1">
      <alignment horizontal="center" vertical="distributed" textRotation="255" wrapText="1"/>
    </xf>
    <xf numFmtId="0" fontId="20" fillId="0" borderId="0" xfId="0" applyFont="1" applyFill="1" applyBorder="1" applyAlignment="1">
      <alignment horizontal="center" vertical="center"/>
    </xf>
    <xf numFmtId="0" fontId="35" fillId="0" borderId="17"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30" xfId="0" applyFont="1" applyFill="1" applyBorder="1" applyAlignment="1">
      <alignment horizontal="center" vertical="distributed" textRotation="255" wrapText="1"/>
    </xf>
    <xf numFmtId="0" fontId="35" fillId="0" borderId="26" xfId="0" applyFont="1" applyFill="1" applyBorder="1" applyAlignment="1">
      <alignment horizontal="center" vertical="distributed" textRotation="255" wrapText="1"/>
    </xf>
    <xf numFmtId="0" fontId="35" fillId="0" borderId="32" xfId="0" applyFont="1" applyFill="1" applyBorder="1" applyAlignment="1">
      <alignment horizontal="center" vertical="distributed" textRotation="255" wrapText="1"/>
    </xf>
    <xf numFmtId="0" fontId="35" fillId="0" borderId="10" xfId="0" applyFont="1" applyFill="1" applyBorder="1" applyAlignment="1">
      <alignment horizontal="center" vertical="distributed" textRotation="255" wrapText="1"/>
    </xf>
    <xf numFmtId="0" fontId="35" fillId="0" borderId="29" xfId="0" applyFont="1" applyFill="1" applyBorder="1" applyAlignment="1">
      <alignment horizontal="center" vertical="center" wrapText="1"/>
    </xf>
    <xf numFmtId="0" fontId="35" fillId="0" borderId="33"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25" xfId="0" applyFont="1" applyFill="1" applyBorder="1" applyAlignment="1">
      <alignment horizontal="center" vertical="center" textRotation="255" wrapText="1"/>
    </xf>
    <xf numFmtId="0" fontId="25" fillId="0" borderId="26" xfId="0" applyFont="1" applyFill="1" applyBorder="1" applyAlignment="1">
      <alignment horizontal="center" vertical="center" textRotation="255" wrapText="1"/>
    </xf>
    <xf numFmtId="0" fontId="25" fillId="0" borderId="18" xfId="0" applyFont="1" applyFill="1" applyBorder="1" applyAlignment="1">
      <alignment horizontal="center" vertical="center" textRotation="255" wrapText="1"/>
    </xf>
    <xf numFmtId="0" fontId="20" fillId="0" borderId="35" xfId="0" applyFont="1" applyFill="1" applyBorder="1" applyAlignment="1">
      <alignment horizontal="center" vertical="center"/>
    </xf>
    <xf numFmtId="0" fontId="20" fillId="0" borderId="36" xfId="0" applyFont="1" applyFill="1" applyBorder="1" applyAlignment="1">
      <alignment horizontal="center" vertical="center"/>
    </xf>
    <xf numFmtId="0" fontId="35" fillId="0" borderId="17" xfId="0" applyFont="1" applyFill="1" applyBorder="1" applyAlignment="1">
      <alignment horizontal="center" vertical="distributed" textRotation="255" wrapText="1"/>
    </xf>
    <xf numFmtId="0" fontId="35" fillId="0" borderId="20" xfId="0" applyFont="1" applyFill="1" applyBorder="1" applyAlignment="1">
      <alignment horizontal="center" vertical="distributed" textRotation="255" wrapText="1"/>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38" fontId="24" fillId="0" borderId="18" xfId="51" applyFont="1" applyFill="1" applyBorder="1" applyAlignment="1">
      <alignment horizontal="center" vertical="center"/>
    </xf>
    <xf numFmtId="38" fontId="24" fillId="0" borderId="23" xfId="51" applyFont="1" applyFill="1" applyBorder="1" applyAlignment="1">
      <alignment horizontal="center" vertical="center" wrapText="1" shrinkToFit="1"/>
    </xf>
    <xf numFmtId="38" fontId="24" fillId="0" borderId="24" xfId="51" applyFont="1" applyFill="1" applyBorder="1" applyAlignment="1">
      <alignment horizontal="center" vertical="center" shrinkToFit="1"/>
    </xf>
    <xf numFmtId="0" fontId="16" fillId="0" borderId="0" xfId="0" applyFont="1" applyFill="1" applyBorder="1" applyAlignment="1">
      <alignment horizontal="center" vertical="center"/>
    </xf>
    <xf numFmtId="38" fontId="32" fillId="0" borderId="12" xfId="51" applyFont="1" applyFill="1" applyBorder="1" applyAlignment="1">
      <alignment horizontal="right" vertical="center"/>
    </xf>
    <xf numFmtId="0" fontId="24" fillId="0" borderId="32" xfId="0" applyFont="1" applyFill="1" applyBorder="1" applyAlignment="1">
      <alignment horizontal="center" vertical="center" wrapText="1"/>
    </xf>
    <xf numFmtId="0" fontId="24" fillId="0" borderId="17" xfId="0" applyFont="1" applyFill="1" applyBorder="1" applyAlignment="1">
      <alignment horizontal="center" vertical="center" wrapText="1"/>
    </xf>
    <xf numFmtId="38" fontId="24" fillId="0" borderId="26" xfId="51" applyFont="1" applyFill="1" applyBorder="1" applyAlignment="1">
      <alignment horizontal="center" vertical="center" wrapText="1"/>
    </xf>
    <xf numFmtId="38" fontId="24" fillId="0" borderId="18" xfId="51" applyFont="1" applyFill="1" applyBorder="1" applyAlignment="1">
      <alignment horizontal="center" vertical="center" wrapText="1"/>
    </xf>
    <xf numFmtId="38" fontId="24" fillId="0" borderId="24" xfId="51" applyFont="1" applyFill="1" applyBorder="1" applyAlignment="1">
      <alignment horizontal="center" vertical="center"/>
    </xf>
    <xf numFmtId="38" fontId="24" fillId="0" borderId="13" xfId="51" applyFont="1" applyFill="1" applyBorder="1" applyAlignment="1">
      <alignment horizontal="center" vertical="center"/>
    </xf>
    <xf numFmtId="38" fontId="24" fillId="0" borderId="17" xfId="51" applyFont="1" applyFill="1" applyBorder="1" applyAlignment="1">
      <alignment horizontal="center" vertical="center"/>
    </xf>
    <xf numFmtId="0" fontId="20" fillId="0" borderId="12" xfId="0" applyFont="1" applyFill="1" applyBorder="1" applyAlignment="1">
      <alignment horizontal="right" vertical="center"/>
    </xf>
    <xf numFmtId="0" fontId="20" fillId="0" borderId="18"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5" fillId="0" borderId="0" xfId="0" applyFont="1" applyFill="1" applyBorder="1" applyAlignment="1">
      <alignment horizontal="left" vertical="center" wrapText="1"/>
    </xf>
    <xf numFmtId="38" fontId="20" fillId="0" borderId="18" xfId="51" applyFont="1" applyFill="1" applyBorder="1" applyAlignment="1">
      <alignment horizontal="center" vertical="center"/>
    </xf>
    <xf numFmtId="0" fontId="20" fillId="0" borderId="31" xfId="0" applyFont="1" applyFill="1" applyBorder="1" applyAlignment="1">
      <alignment horizontal="center" vertical="center" wrapText="1"/>
    </xf>
    <xf numFmtId="0" fontId="20" fillId="0" borderId="24" xfId="0" applyFont="1" applyFill="1" applyBorder="1" applyAlignment="1">
      <alignment vertical="center"/>
    </xf>
    <xf numFmtId="38" fontId="20" fillId="0" borderId="0" xfId="51" applyFont="1" applyFill="1" applyBorder="1" applyAlignment="1">
      <alignment horizontal="center" vertical="center" wrapText="1"/>
    </xf>
    <xf numFmtId="0" fontId="21" fillId="0" borderId="0" xfId="0" applyFont="1" applyFill="1" applyBorder="1" applyAlignment="1">
      <alignment horizontal="center" vertical="center"/>
    </xf>
    <xf numFmtId="0" fontId="20" fillId="0" borderId="34" xfId="0" applyFont="1" applyFill="1" applyBorder="1" applyAlignment="1">
      <alignment horizontal="center" vertical="center"/>
    </xf>
    <xf numFmtId="38" fontId="20" fillId="0" borderId="37" xfId="51" applyFont="1" applyFill="1" applyBorder="1" applyAlignment="1">
      <alignment horizontal="center" vertical="center"/>
    </xf>
    <xf numFmtId="38" fontId="20" fillId="0" borderId="29" xfId="51" applyFont="1" applyFill="1" applyBorder="1" applyAlignment="1">
      <alignment horizontal="center" vertical="center"/>
    </xf>
    <xf numFmtId="38" fontId="20" fillId="0" borderId="12" xfId="51" applyFont="1" applyFill="1" applyBorder="1" applyAlignment="1">
      <alignment horizontal="right" vertical="center"/>
    </xf>
    <xf numFmtId="38" fontId="20" fillId="0" borderId="26" xfId="51" applyFont="1" applyFill="1" applyBorder="1" applyAlignment="1">
      <alignment horizontal="center" vertical="center" wrapText="1"/>
    </xf>
    <xf numFmtId="38" fontId="20" fillId="0" borderId="18" xfId="51" applyFont="1" applyFill="1" applyBorder="1" applyAlignment="1">
      <alignment horizontal="center" vertical="center" wrapText="1"/>
    </xf>
    <xf numFmtId="0" fontId="20" fillId="0" borderId="26" xfId="0" applyFont="1" applyFill="1" applyBorder="1" applyAlignment="1">
      <alignment horizontal="center" vertical="center"/>
    </xf>
    <xf numFmtId="38" fontId="20" fillId="0" borderId="31" xfId="51" applyFont="1" applyFill="1" applyBorder="1" applyAlignment="1">
      <alignment horizontal="center" vertical="center"/>
    </xf>
    <xf numFmtId="0" fontId="0" fillId="0" borderId="24" xfId="0" applyFill="1" applyBorder="1" applyAlignment="1">
      <alignment horizontal="center" vertical="center"/>
    </xf>
    <xf numFmtId="38" fontId="20" fillId="0" borderId="24" xfId="51" applyFont="1" applyFill="1" applyBorder="1" applyAlignment="1">
      <alignment horizontal="center" vertical="center"/>
    </xf>
    <xf numFmtId="38" fontId="24" fillId="0" borderId="12" xfId="51" applyFont="1" applyFill="1" applyBorder="1" applyAlignment="1">
      <alignment horizontal="right" vertical="center"/>
    </xf>
    <xf numFmtId="0" fontId="20" fillId="0" borderId="13" xfId="0" applyFont="1" applyFill="1" applyBorder="1" applyAlignment="1">
      <alignment horizontal="center" vertical="center"/>
    </xf>
    <xf numFmtId="38" fontId="20" fillId="0" borderId="33" xfId="51" applyFont="1" applyFill="1" applyBorder="1" applyAlignment="1">
      <alignment horizontal="center" vertical="center"/>
    </xf>
    <xf numFmtId="38" fontId="20" fillId="0" borderId="34" xfId="51" applyFont="1" applyFill="1" applyBorder="1" applyAlignment="1">
      <alignment horizontal="center" vertical="center"/>
    </xf>
    <xf numFmtId="38" fontId="20" fillId="0" borderId="31" xfId="51" applyFont="1" applyFill="1" applyBorder="1" applyAlignment="1">
      <alignment horizontal="center" vertical="center" wrapText="1"/>
    </xf>
    <xf numFmtId="38" fontId="20" fillId="0" borderId="32" xfId="51" applyFont="1" applyFill="1" applyBorder="1" applyAlignment="1">
      <alignment horizontal="center" vertical="center" wrapText="1"/>
    </xf>
    <xf numFmtId="38" fontId="20" fillId="0" borderId="24" xfId="51" applyFont="1" applyFill="1" applyBorder="1" applyAlignment="1">
      <alignment horizontal="center" vertical="center" wrapText="1"/>
    </xf>
    <xf numFmtId="38" fontId="20" fillId="0" borderId="17" xfId="51" applyFont="1" applyFill="1" applyBorder="1" applyAlignment="1">
      <alignment horizontal="center" vertical="center" wrapText="1"/>
    </xf>
    <xf numFmtId="38" fontId="20" fillId="0" borderId="22" xfId="51" applyFont="1" applyFill="1" applyBorder="1" applyAlignment="1">
      <alignment horizontal="center" vertical="center" wrapText="1"/>
    </xf>
    <xf numFmtId="38" fontId="20" fillId="0" borderId="13" xfId="51" applyFont="1" applyFill="1" applyBorder="1" applyAlignment="1">
      <alignment horizontal="center" vertical="center" wrapText="1"/>
    </xf>
    <xf numFmtId="38" fontId="20" fillId="0" borderId="15" xfId="51" applyFont="1" applyFill="1" applyBorder="1" applyAlignment="1">
      <alignment horizontal="center" vertical="center"/>
    </xf>
    <xf numFmtId="38" fontId="20" fillId="0" borderId="16" xfId="51" applyFont="1" applyFill="1" applyBorder="1" applyAlignment="1">
      <alignment horizontal="center" vertical="center"/>
    </xf>
    <xf numFmtId="38" fontId="20" fillId="0" borderId="28" xfId="51" applyFont="1" applyFill="1" applyBorder="1" applyAlignment="1">
      <alignment horizontal="center" vertical="center"/>
    </xf>
    <xf numFmtId="38" fontId="6" fillId="0" borderId="0" xfId="51"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23"/>
  <sheetViews>
    <sheetView showGridLines="0" tabSelected="1" zoomScalePageLayoutView="0" workbookViewId="0" topLeftCell="A1">
      <selection activeCell="A1" sqref="A1:M1"/>
    </sheetView>
  </sheetViews>
  <sheetFormatPr defaultColWidth="9.00390625" defaultRowHeight="13.5"/>
  <cols>
    <col min="1" max="1" width="11.25390625" style="11" customWidth="1"/>
    <col min="2" max="7" width="10.625" style="1" customWidth="1"/>
    <col min="8" max="8" width="10.625" style="3" customWidth="1"/>
    <col min="9" max="11" width="10.625" style="1" customWidth="1"/>
    <col min="12" max="13" width="10.625" style="55" customWidth="1"/>
    <col min="14" max="14" width="4.25390625" style="11" customWidth="1"/>
    <col min="15" max="16384" width="9.00390625" style="11" customWidth="1"/>
  </cols>
  <sheetData>
    <row r="1" spans="1:13" s="45" customFormat="1" ht="18.75">
      <c r="A1" s="249" t="s">
        <v>67</v>
      </c>
      <c r="B1" s="249"/>
      <c r="C1" s="249"/>
      <c r="D1" s="249"/>
      <c r="E1" s="249"/>
      <c r="F1" s="249"/>
      <c r="G1" s="249"/>
      <c r="H1" s="249"/>
      <c r="I1" s="249"/>
      <c r="J1" s="249"/>
      <c r="K1" s="249"/>
      <c r="L1" s="249"/>
      <c r="M1" s="249"/>
    </row>
    <row r="2" spans="2:13" s="16" customFormat="1" ht="13.5">
      <c r="B2" s="15"/>
      <c r="C2" s="15"/>
      <c r="D2" s="15"/>
      <c r="E2" s="15"/>
      <c r="F2" s="15"/>
      <c r="G2" s="15"/>
      <c r="H2" s="42"/>
      <c r="I2" s="15"/>
      <c r="J2" s="15"/>
      <c r="K2" s="15"/>
      <c r="L2" s="38"/>
      <c r="M2" s="38"/>
    </row>
    <row r="3" spans="1:13" s="16" customFormat="1" ht="18" customHeight="1">
      <c r="A3" s="237" t="s">
        <v>204</v>
      </c>
      <c r="B3" s="237"/>
      <c r="C3" s="237"/>
      <c r="D3" s="237"/>
      <c r="E3" s="237"/>
      <c r="F3" s="237"/>
      <c r="G3" s="235" t="s">
        <v>7</v>
      </c>
      <c r="H3" s="235"/>
      <c r="I3" s="235"/>
      <c r="M3" s="38"/>
    </row>
    <row r="4" spans="1:13" s="16" customFormat="1" ht="18" customHeight="1">
      <c r="A4" s="237"/>
      <c r="B4" s="237"/>
      <c r="C4" s="237"/>
      <c r="D4" s="237"/>
      <c r="E4" s="237"/>
      <c r="F4" s="237"/>
      <c r="G4" s="239" t="s">
        <v>6</v>
      </c>
      <c r="H4" s="239"/>
      <c r="I4" s="239"/>
      <c r="M4" s="38"/>
    </row>
    <row r="5" spans="2:13" s="16" customFormat="1" ht="18" customHeight="1">
      <c r="B5" s="15"/>
      <c r="C5" s="15"/>
      <c r="D5" s="15"/>
      <c r="E5" s="15"/>
      <c r="F5" s="15"/>
      <c r="G5" s="15"/>
      <c r="H5" s="42"/>
      <c r="I5" s="15"/>
      <c r="J5" s="15"/>
      <c r="K5" s="15"/>
      <c r="L5" s="38"/>
      <c r="M5" s="38"/>
    </row>
    <row r="6" spans="1:12" s="16" customFormat="1" ht="18" customHeight="1">
      <c r="A6" s="237" t="s">
        <v>8</v>
      </c>
      <c r="B6" s="237"/>
      <c r="C6" s="235" t="s">
        <v>13</v>
      </c>
      <c r="D6" s="235"/>
      <c r="E6" s="238" t="s">
        <v>138</v>
      </c>
      <c r="F6" s="239" t="s">
        <v>9</v>
      </c>
      <c r="G6" s="235" t="s">
        <v>64</v>
      </c>
      <c r="H6" s="235"/>
      <c r="I6" s="238" t="s">
        <v>139</v>
      </c>
      <c r="L6" s="59"/>
    </row>
    <row r="7" spans="1:12" s="16" customFormat="1" ht="18" customHeight="1">
      <c r="A7" s="237"/>
      <c r="B7" s="237"/>
      <c r="C7" s="236" t="s">
        <v>63</v>
      </c>
      <c r="D7" s="236"/>
      <c r="E7" s="238"/>
      <c r="F7" s="239"/>
      <c r="G7" s="236" t="s">
        <v>11</v>
      </c>
      <c r="H7" s="236"/>
      <c r="I7" s="238"/>
      <c r="L7" s="57"/>
    </row>
    <row r="8" spans="2:13" s="16" customFormat="1" ht="18" customHeight="1">
      <c r="B8" s="15"/>
      <c r="C8" s="15"/>
      <c r="D8" s="15"/>
      <c r="E8" s="15"/>
      <c r="F8" s="15"/>
      <c r="G8" s="15"/>
      <c r="H8" s="42"/>
      <c r="I8" s="15"/>
      <c r="J8" s="15"/>
      <c r="K8" s="15"/>
      <c r="L8" s="38"/>
      <c r="M8" s="38"/>
    </row>
    <row r="9" spans="1:13" s="16" customFormat="1" ht="18" customHeight="1">
      <c r="A9" s="250" t="s">
        <v>68</v>
      </c>
      <c r="B9" s="250"/>
      <c r="C9" s="250"/>
      <c r="D9" s="250"/>
      <c r="E9" s="250"/>
      <c r="F9" s="250"/>
      <c r="G9" s="250"/>
      <c r="H9" s="250"/>
      <c r="I9" s="250"/>
      <c r="J9" s="250"/>
      <c r="K9" s="250"/>
      <c r="L9" s="250"/>
      <c r="M9" s="250"/>
    </row>
    <row r="10" spans="1:13" s="16" customFormat="1" ht="14.25" thickBot="1">
      <c r="A10" s="18"/>
      <c r="B10" s="19"/>
      <c r="C10" s="19"/>
      <c r="D10" s="19"/>
      <c r="E10" s="19"/>
      <c r="F10" s="19"/>
      <c r="G10" s="19"/>
      <c r="H10" s="47"/>
      <c r="I10" s="19"/>
      <c r="J10" s="19"/>
      <c r="K10" s="19"/>
      <c r="L10" s="48"/>
      <c r="M10" s="48"/>
    </row>
    <row r="11" spans="1:13" s="16" customFormat="1" ht="18" customHeight="1">
      <c r="A11" s="252" t="s">
        <v>136</v>
      </c>
      <c r="B11" s="245" t="s">
        <v>69</v>
      </c>
      <c r="C11" s="254" t="s">
        <v>12</v>
      </c>
      <c r="D11" s="255"/>
      <c r="E11" s="256"/>
      <c r="F11" s="245" t="s">
        <v>178</v>
      </c>
      <c r="G11" s="245" t="s">
        <v>179</v>
      </c>
      <c r="H11" s="242" t="s">
        <v>66</v>
      </c>
      <c r="I11" s="240" t="s">
        <v>71</v>
      </c>
      <c r="J11" s="240" t="s">
        <v>72</v>
      </c>
      <c r="K11" s="240" t="s">
        <v>14</v>
      </c>
      <c r="L11" s="247" t="s">
        <v>77</v>
      </c>
      <c r="M11" s="259" t="s">
        <v>78</v>
      </c>
    </row>
    <row r="12" spans="1:13" s="16" customFormat="1" ht="18" customHeight="1">
      <c r="A12" s="252"/>
      <c r="B12" s="246"/>
      <c r="C12" s="257"/>
      <c r="D12" s="235"/>
      <c r="E12" s="258"/>
      <c r="F12" s="246"/>
      <c r="G12" s="246"/>
      <c r="H12" s="243"/>
      <c r="I12" s="240"/>
      <c r="J12" s="240"/>
      <c r="K12" s="240"/>
      <c r="L12" s="247"/>
      <c r="M12" s="259"/>
    </row>
    <row r="13" spans="1:13" s="16" customFormat="1" ht="31.5" customHeight="1">
      <c r="A13" s="253"/>
      <c r="B13" s="240"/>
      <c r="C13" s="92" t="s">
        <v>15</v>
      </c>
      <c r="D13" s="92" t="s">
        <v>16</v>
      </c>
      <c r="E13" s="92" t="s">
        <v>17</v>
      </c>
      <c r="F13" s="240"/>
      <c r="G13" s="240"/>
      <c r="H13" s="244"/>
      <c r="I13" s="241"/>
      <c r="J13" s="241"/>
      <c r="K13" s="241"/>
      <c r="L13" s="248"/>
      <c r="M13" s="260"/>
    </row>
    <row r="14" spans="1:13" s="16" customFormat="1" ht="12" customHeight="1">
      <c r="A14" s="22"/>
      <c r="B14" s="15"/>
      <c r="C14" s="15"/>
      <c r="D14" s="15"/>
      <c r="E14" s="15"/>
      <c r="F14" s="15"/>
      <c r="G14" s="15"/>
      <c r="H14" s="42"/>
      <c r="I14" s="15"/>
      <c r="J14" s="15"/>
      <c r="K14" s="15"/>
      <c r="L14" s="38"/>
      <c r="M14" s="38"/>
    </row>
    <row r="15" spans="1:13" s="16" customFormat="1" ht="21" customHeight="1">
      <c r="A15" s="23" t="s">
        <v>208</v>
      </c>
      <c r="B15" s="204">
        <v>71975</v>
      </c>
      <c r="C15" s="164">
        <v>34897</v>
      </c>
      <c r="D15" s="164">
        <v>16528</v>
      </c>
      <c r="E15" s="164">
        <v>18321</v>
      </c>
      <c r="F15" s="164">
        <v>16450</v>
      </c>
      <c r="G15" s="164">
        <v>12425</v>
      </c>
      <c r="H15" s="42">
        <v>1.32</v>
      </c>
      <c r="I15" s="164">
        <v>57036</v>
      </c>
      <c r="J15" s="164">
        <v>11250</v>
      </c>
      <c r="K15" s="164">
        <v>13125</v>
      </c>
      <c r="L15" s="38">
        <v>32.2</v>
      </c>
      <c r="M15" s="38">
        <v>18.2</v>
      </c>
    </row>
    <row r="16" spans="1:13" s="16" customFormat="1" ht="21" customHeight="1">
      <c r="A16" s="93" t="s">
        <v>209</v>
      </c>
      <c r="B16" s="204">
        <v>77893</v>
      </c>
      <c r="C16" s="164">
        <v>33011</v>
      </c>
      <c r="D16" s="164">
        <v>15214</v>
      </c>
      <c r="E16" s="164">
        <v>17771</v>
      </c>
      <c r="F16" s="164">
        <v>18023</v>
      </c>
      <c r="G16" s="164">
        <v>11652</v>
      </c>
      <c r="H16" s="42">
        <v>1.55</v>
      </c>
      <c r="I16" s="164">
        <v>48908</v>
      </c>
      <c r="J16" s="164">
        <v>10421</v>
      </c>
      <c r="K16" s="164">
        <v>12254</v>
      </c>
      <c r="L16" s="38">
        <v>31.6</v>
      </c>
      <c r="M16" s="38">
        <v>15.7</v>
      </c>
    </row>
    <row r="17" spans="1:13" ht="21" customHeight="1">
      <c r="A17" s="93" t="s">
        <v>210</v>
      </c>
      <c r="B17" s="204">
        <v>84969</v>
      </c>
      <c r="C17" s="164">
        <v>31527</v>
      </c>
      <c r="D17" s="164">
        <v>14296</v>
      </c>
      <c r="E17" s="164">
        <v>17212</v>
      </c>
      <c r="F17" s="164">
        <v>19972</v>
      </c>
      <c r="G17" s="164">
        <v>10985</v>
      </c>
      <c r="H17" s="42">
        <v>1.82</v>
      </c>
      <c r="I17" s="164">
        <v>43808</v>
      </c>
      <c r="J17" s="164">
        <v>10136</v>
      </c>
      <c r="K17" s="164">
        <v>11854</v>
      </c>
      <c r="L17" s="38">
        <v>32.2</v>
      </c>
      <c r="M17" s="38">
        <v>14</v>
      </c>
    </row>
    <row r="18" spans="1:13" s="16" customFormat="1" ht="21" customHeight="1">
      <c r="A18" s="93" t="s">
        <v>211</v>
      </c>
      <c r="B18" s="204">
        <v>87873</v>
      </c>
      <c r="C18" s="164">
        <v>29952</v>
      </c>
      <c r="D18" s="164">
        <v>13459</v>
      </c>
      <c r="E18" s="164">
        <v>16475</v>
      </c>
      <c r="F18" s="164">
        <v>20810</v>
      </c>
      <c r="G18" s="164">
        <v>10510</v>
      </c>
      <c r="H18" s="42">
        <v>1.98</v>
      </c>
      <c r="I18" s="164">
        <v>40256</v>
      </c>
      <c r="J18" s="164">
        <v>9965</v>
      </c>
      <c r="K18" s="164">
        <v>11529</v>
      </c>
      <c r="L18" s="38">
        <v>33.3</v>
      </c>
      <c r="M18" s="38">
        <v>13.1</v>
      </c>
    </row>
    <row r="19" spans="1:13" ht="21" customHeight="1">
      <c r="A19" s="203">
        <v>29</v>
      </c>
      <c r="B19" s="210">
        <v>87908</v>
      </c>
      <c r="C19" s="137">
        <v>27322</v>
      </c>
      <c r="D19" s="137">
        <v>12152</v>
      </c>
      <c r="E19" s="137">
        <v>15145</v>
      </c>
      <c r="F19" s="137">
        <v>20791</v>
      </c>
      <c r="G19" s="137">
        <v>9750</v>
      </c>
      <c r="H19" s="3">
        <v>2.13</v>
      </c>
      <c r="I19" s="137">
        <v>35850</v>
      </c>
      <c r="J19" s="137">
        <v>9114</v>
      </c>
      <c r="K19" s="137">
        <v>10506</v>
      </c>
      <c r="L19" s="55">
        <v>33.3</v>
      </c>
      <c r="M19" s="55">
        <v>12</v>
      </c>
    </row>
    <row r="20" spans="1:13" s="49" customFormat="1" ht="12" customHeight="1" thickBot="1">
      <c r="A20" s="50"/>
      <c r="B20" s="51"/>
      <c r="C20" s="52"/>
      <c r="D20" s="52"/>
      <c r="E20" s="52"/>
      <c r="F20" s="52"/>
      <c r="G20" s="52"/>
      <c r="H20" s="53"/>
      <c r="I20" s="52"/>
      <c r="J20" s="52"/>
      <c r="K20" s="52"/>
      <c r="L20" s="54"/>
      <c r="M20" s="54"/>
    </row>
    <row r="21" spans="1:23" s="16" customFormat="1" ht="18" customHeight="1">
      <c r="A21" s="79" t="s">
        <v>70</v>
      </c>
      <c r="B21" s="57"/>
      <c r="C21" s="59"/>
      <c r="D21" s="59"/>
      <c r="E21" s="59"/>
      <c r="F21" s="59"/>
      <c r="G21" s="59"/>
      <c r="H21" s="59"/>
      <c r="I21" s="59"/>
      <c r="J21" s="59"/>
      <c r="K21" s="59"/>
      <c r="L21" s="59"/>
      <c r="M21" s="59"/>
      <c r="N21" s="59"/>
      <c r="O21" s="59"/>
      <c r="P21" s="59"/>
      <c r="Q21" s="59"/>
      <c r="R21" s="59"/>
      <c r="S21" s="59"/>
      <c r="T21" s="59"/>
      <c r="U21" s="59"/>
      <c r="V21" s="59"/>
      <c r="W21" s="59"/>
    </row>
    <row r="22" spans="1:22" s="16" customFormat="1" ht="18" customHeight="1">
      <c r="A22" s="251" t="s">
        <v>177</v>
      </c>
      <c r="B22" s="251"/>
      <c r="C22" s="251"/>
      <c r="D22" s="251"/>
      <c r="E22" s="251"/>
      <c r="F22" s="251"/>
      <c r="G22" s="251"/>
      <c r="H22" s="251"/>
      <c r="I22" s="251"/>
      <c r="J22" s="251"/>
      <c r="K22" s="251"/>
      <c r="L22" s="251"/>
      <c r="M22" s="251"/>
      <c r="N22" s="59"/>
      <c r="O22" s="59"/>
      <c r="P22" s="59"/>
      <c r="Q22" s="59"/>
      <c r="R22" s="59"/>
      <c r="S22" s="59"/>
      <c r="T22" s="59"/>
      <c r="U22" s="59"/>
      <c r="V22" s="59"/>
    </row>
    <row r="23" spans="1:13" s="43" customFormat="1" ht="15">
      <c r="A23" s="46"/>
      <c r="C23" s="41"/>
      <c r="D23" s="41"/>
      <c r="E23" s="41"/>
      <c r="F23" s="41"/>
      <c r="G23" s="41"/>
      <c r="H23" s="41"/>
      <c r="I23" s="41"/>
      <c r="J23" s="41"/>
      <c r="K23" s="44"/>
      <c r="L23" s="44"/>
      <c r="M23" s="44"/>
    </row>
  </sheetData>
  <sheetProtection/>
  <mergeCells count="25">
    <mergeCell ref="A1:M1"/>
    <mergeCell ref="A9:M9"/>
    <mergeCell ref="A22:M22"/>
    <mergeCell ref="G4:I4"/>
    <mergeCell ref="I6:I7"/>
    <mergeCell ref="B11:B13"/>
    <mergeCell ref="A11:A13"/>
    <mergeCell ref="F11:F13"/>
    <mergeCell ref="C11:E12"/>
    <mergeCell ref="M11:M13"/>
    <mergeCell ref="I11:I13"/>
    <mergeCell ref="H11:H13"/>
    <mergeCell ref="G11:G13"/>
    <mergeCell ref="L11:L13"/>
    <mergeCell ref="K11:K13"/>
    <mergeCell ref="J11:J13"/>
    <mergeCell ref="G3:I3"/>
    <mergeCell ref="C7:D7"/>
    <mergeCell ref="C6:D6"/>
    <mergeCell ref="A6:B7"/>
    <mergeCell ref="E6:E7"/>
    <mergeCell ref="A3:F4"/>
    <mergeCell ref="F6:F7"/>
    <mergeCell ref="G6:H6"/>
    <mergeCell ref="G7:H7"/>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H14"/>
  <sheetViews>
    <sheetView showGridLines="0" zoomScalePageLayoutView="0" workbookViewId="0" topLeftCell="A1">
      <selection activeCell="A1" sqref="A1:G1"/>
    </sheetView>
  </sheetViews>
  <sheetFormatPr defaultColWidth="10.50390625" defaultRowHeight="13.5"/>
  <cols>
    <col min="1" max="1" width="11.00390625" style="67" customWidth="1"/>
    <col min="2" max="2" width="8.50390625" style="12" bestFit="1" customWidth="1"/>
    <col min="3" max="3" width="13.75390625" style="12" customWidth="1"/>
    <col min="4" max="4" width="8.50390625" style="12" customWidth="1"/>
    <col min="5" max="5" width="13.75390625" style="12" customWidth="1"/>
    <col min="6" max="6" width="8.50390625" style="12" customWidth="1"/>
    <col min="7" max="7" width="13.75390625" style="12" customWidth="1"/>
    <col min="8" max="16384" width="10.50390625" style="12" customWidth="1"/>
  </cols>
  <sheetData>
    <row r="1" spans="1:7" s="16" customFormat="1" ht="17.25">
      <c r="A1" s="328" t="s">
        <v>186</v>
      </c>
      <c r="B1" s="328"/>
      <c r="C1" s="328"/>
      <c r="D1" s="328"/>
      <c r="E1" s="328"/>
      <c r="F1" s="328"/>
      <c r="G1" s="328"/>
    </row>
    <row r="2" spans="1:7" s="16" customFormat="1" ht="6" customHeight="1">
      <c r="A2" s="17"/>
      <c r="B2" s="164"/>
      <c r="C2" s="164"/>
      <c r="D2" s="164"/>
      <c r="E2" s="164"/>
      <c r="F2" s="164"/>
      <c r="G2" s="164"/>
    </row>
    <row r="3" spans="1:7" s="16" customFormat="1" ht="18" customHeight="1" thickBot="1">
      <c r="A3" s="68"/>
      <c r="B3" s="161"/>
      <c r="C3" s="161"/>
      <c r="D3" s="161"/>
      <c r="E3" s="161"/>
      <c r="F3" s="175"/>
      <c r="G3" s="175" t="s">
        <v>151</v>
      </c>
    </row>
    <row r="4" spans="1:7" s="16" customFormat="1" ht="19.5" customHeight="1">
      <c r="A4" s="329" t="s">
        <v>136</v>
      </c>
      <c r="B4" s="324" t="s">
        <v>187</v>
      </c>
      <c r="C4" s="324"/>
      <c r="D4" s="324" t="s">
        <v>188</v>
      </c>
      <c r="E4" s="324"/>
      <c r="F4" s="330" t="s">
        <v>189</v>
      </c>
      <c r="G4" s="331"/>
    </row>
    <row r="5" spans="1:8" s="16" customFormat="1" ht="28.5" customHeight="1">
      <c r="A5" s="277"/>
      <c r="B5" s="172" t="s">
        <v>123</v>
      </c>
      <c r="C5" s="173" t="s">
        <v>131</v>
      </c>
      <c r="D5" s="172" t="s">
        <v>123</v>
      </c>
      <c r="E5" s="173" t="s">
        <v>131</v>
      </c>
      <c r="F5" s="172" t="s">
        <v>123</v>
      </c>
      <c r="G5" s="174" t="s">
        <v>131</v>
      </c>
      <c r="H5" s="77"/>
    </row>
    <row r="6" spans="1:7" s="16" customFormat="1" ht="3.75" customHeight="1">
      <c r="A6" s="23"/>
      <c r="B6" s="164"/>
      <c r="C6" s="164"/>
      <c r="D6" s="164"/>
      <c r="E6" s="164"/>
      <c r="F6" s="164"/>
      <c r="G6" s="164"/>
    </row>
    <row r="7" spans="1:7" s="165" customFormat="1" ht="22.5" customHeight="1">
      <c r="A7" s="23" t="s">
        <v>208</v>
      </c>
      <c r="B7" s="164">
        <v>99325</v>
      </c>
      <c r="C7" s="164">
        <v>64121208</v>
      </c>
      <c r="D7" s="164">
        <v>6246</v>
      </c>
      <c r="E7" s="164">
        <v>5447652</v>
      </c>
      <c r="F7" s="178">
        <v>918</v>
      </c>
      <c r="G7" s="178">
        <v>684902</v>
      </c>
    </row>
    <row r="8" spans="1:7" s="165" customFormat="1" ht="22.5" customHeight="1">
      <c r="A8" s="23">
        <v>26</v>
      </c>
      <c r="B8" s="164">
        <v>102001</v>
      </c>
      <c r="C8" s="164">
        <v>65333600</v>
      </c>
      <c r="D8" s="164">
        <v>6319</v>
      </c>
      <c r="E8" s="164">
        <v>5418637</v>
      </c>
      <c r="F8" s="178">
        <v>932</v>
      </c>
      <c r="G8" s="178">
        <v>691615</v>
      </c>
    </row>
    <row r="9" spans="1:7" s="110" customFormat="1" ht="22.5" customHeight="1">
      <c r="A9" s="23">
        <v>27</v>
      </c>
      <c r="B9" s="164">
        <v>103968</v>
      </c>
      <c r="C9" s="164">
        <v>67669095</v>
      </c>
      <c r="D9" s="164">
        <v>6450</v>
      </c>
      <c r="E9" s="164">
        <v>5572578</v>
      </c>
      <c r="F9" s="178">
        <v>905</v>
      </c>
      <c r="G9" s="178">
        <v>680382</v>
      </c>
    </row>
    <row r="10" spans="1:7" s="165" customFormat="1" ht="22.5" customHeight="1">
      <c r="A10" s="23">
        <v>28</v>
      </c>
      <c r="B10" s="164">
        <v>105439</v>
      </c>
      <c r="C10" s="164">
        <v>69064791</v>
      </c>
      <c r="D10" s="164">
        <v>6551</v>
      </c>
      <c r="E10" s="164">
        <v>5658254</v>
      </c>
      <c r="F10" s="178">
        <v>885</v>
      </c>
      <c r="G10" s="178">
        <v>666784</v>
      </c>
    </row>
    <row r="11" spans="1:7" s="110" customFormat="1" ht="22.5" customHeight="1">
      <c r="A11" s="81">
        <v>29</v>
      </c>
      <c r="B11" s="137">
        <v>108288</v>
      </c>
      <c r="C11" s="137">
        <v>70586532</v>
      </c>
      <c r="D11" s="137">
        <v>6655</v>
      </c>
      <c r="E11" s="137">
        <v>5738710</v>
      </c>
      <c r="F11" s="232">
        <v>863</v>
      </c>
      <c r="G11" s="232">
        <v>646164</v>
      </c>
    </row>
    <row r="12" spans="1:7" ht="3.75" customHeight="1" thickBot="1">
      <c r="A12" s="68"/>
      <c r="B12" s="170"/>
      <c r="C12" s="170"/>
      <c r="D12" s="170"/>
      <c r="E12" s="170"/>
      <c r="F12" s="170"/>
      <c r="G12" s="31"/>
    </row>
    <row r="13" spans="1:8" s="66" customFormat="1" ht="18" customHeight="1">
      <c r="A13" s="79" t="s">
        <v>173</v>
      </c>
      <c r="B13" s="148"/>
      <c r="C13" s="148"/>
      <c r="D13" s="148"/>
      <c r="E13" s="148"/>
      <c r="F13" s="148"/>
      <c r="G13" s="148"/>
      <c r="H13" s="10"/>
    </row>
    <row r="14" spans="1:8" ht="13.5">
      <c r="A14" s="78"/>
      <c r="B14" s="137"/>
      <c r="C14" s="137"/>
      <c r="D14" s="137"/>
      <c r="E14" s="137"/>
      <c r="F14" s="137"/>
      <c r="G14" s="137"/>
      <c r="H14" s="11"/>
    </row>
  </sheetData>
  <sheetProtection/>
  <mergeCells count="5">
    <mergeCell ref="A1:G1"/>
    <mergeCell ref="A4:A5"/>
    <mergeCell ref="B4:C4"/>
    <mergeCell ref="D4:E4"/>
    <mergeCell ref="F4:G4"/>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5"/>
  <sheetViews>
    <sheetView showGridLines="0" zoomScalePageLayoutView="0" workbookViewId="0" topLeftCell="A1">
      <selection activeCell="A1" sqref="A1:H1"/>
    </sheetView>
  </sheetViews>
  <sheetFormatPr defaultColWidth="9.00390625" defaultRowHeight="13.5"/>
  <cols>
    <col min="1" max="1" width="11.125" style="11" customWidth="1"/>
    <col min="2" max="2" width="9.125" style="137" customWidth="1"/>
    <col min="3" max="3" width="8.125" style="11" customWidth="1"/>
    <col min="4" max="4" width="14.00390625" style="137" customWidth="1"/>
    <col min="5" max="5" width="8.125" style="11" customWidth="1"/>
    <col min="6" max="8" width="13.75390625" style="137" customWidth="1"/>
    <col min="9" max="16384" width="9.00390625" style="11" customWidth="1"/>
  </cols>
  <sheetData>
    <row r="1" spans="1:8" s="33" customFormat="1" ht="18.75">
      <c r="A1" s="249" t="s">
        <v>127</v>
      </c>
      <c r="B1" s="249"/>
      <c r="C1" s="249"/>
      <c r="D1" s="249"/>
      <c r="E1" s="249"/>
      <c r="F1" s="249"/>
      <c r="G1" s="249"/>
      <c r="H1" s="249"/>
    </row>
    <row r="2" spans="2:8" s="16" customFormat="1" ht="9" customHeight="1">
      <c r="B2" s="164"/>
      <c r="D2" s="164"/>
      <c r="F2" s="164"/>
      <c r="G2" s="164"/>
      <c r="H2" s="164"/>
    </row>
    <row r="3" spans="1:8" s="16" customFormat="1" ht="17.25">
      <c r="A3" s="328" t="s">
        <v>128</v>
      </c>
      <c r="B3" s="328"/>
      <c r="C3" s="328"/>
      <c r="D3" s="328"/>
      <c r="E3" s="328"/>
      <c r="F3" s="328"/>
      <c r="G3" s="328"/>
      <c r="H3" s="328"/>
    </row>
    <row r="4" spans="1:8" s="16" customFormat="1" ht="18" customHeight="1" thickBot="1">
      <c r="A4" s="18"/>
      <c r="B4" s="161"/>
      <c r="C4" s="18"/>
      <c r="D4" s="161"/>
      <c r="E4" s="18"/>
      <c r="F4" s="332" t="s">
        <v>158</v>
      </c>
      <c r="G4" s="332"/>
      <c r="H4" s="332"/>
    </row>
    <row r="5" spans="1:8" s="16" customFormat="1" ht="18" customHeight="1">
      <c r="A5" s="329" t="s">
        <v>136</v>
      </c>
      <c r="B5" s="333" t="s">
        <v>124</v>
      </c>
      <c r="C5" s="335" t="s">
        <v>10</v>
      </c>
      <c r="D5" s="336" t="s">
        <v>27</v>
      </c>
      <c r="E5" s="319" t="s">
        <v>10</v>
      </c>
      <c r="F5" s="324" t="s">
        <v>129</v>
      </c>
      <c r="G5" s="324"/>
      <c r="H5" s="338"/>
    </row>
    <row r="6" spans="1:8" s="37" customFormat="1" ht="30" customHeight="1">
      <c r="A6" s="277"/>
      <c r="B6" s="334"/>
      <c r="C6" s="319"/>
      <c r="D6" s="337"/>
      <c r="E6" s="321"/>
      <c r="F6" s="168" t="s">
        <v>130</v>
      </c>
      <c r="G6" s="168" t="s">
        <v>126</v>
      </c>
      <c r="H6" s="177" t="s">
        <v>125</v>
      </c>
    </row>
    <row r="7" spans="1:8" s="16" customFormat="1" ht="6" customHeight="1">
      <c r="A7" s="22"/>
      <c r="B7" s="164"/>
      <c r="D7" s="164"/>
      <c r="F7" s="164"/>
      <c r="G7" s="164"/>
      <c r="H7" s="164"/>
    </row>
    <row r="8" spans="1:8" s="16" customFormat="1" ht="16.5" customHeight="1">
      <c r="A8" s="23" t="s">
        <v>208</v>
      </c>
      <c r="B8" s="164">
        <v>66860</v>
      </c>
      <c r="C8" s="38">
        <v>38.66</v>
      </c>
      <c r="D8" s="164">
        <v>118079</v>
      </c>
      <c r="E8" s="38">
        <v>28.34</v>
      </c>
      <c r="F8" s="164">
        <v>10951759</v>
      </c>
      <c r="G8" s="164">
        <v>163801</v>
      </c>
      <c r="H8" s="164">
        <v>92749</v>
      </c>
    </row>
    <row r="9" spans="1:8" s="16" customFormat="1" ht="16.5" customHeight="1">
      <c r="A9" s="23">
        <v>26</v>
      </c>
      <c r="B9" s="164">
        <v>66162</v>
      </c>
      <c r="C9" s="38">
        <v>38</v>
      </c>
      <c r="D9" s="164">
        <v>115175</v>
      </c>
      <c r="E9" s="38">
        <v>27.7</v>
      </c>
      <c r="F9" s="164">
        <v>10595822</v>
      </c>
      <c r="G9" s="164">
        <v>160150</v>
      </c>
      <c r="H9" s="164">
        <v>91998</v>
      </c>
    </row>
    <row r="10" spans="1:8" ht="16.5" customHeight="1">
      <c r="A10" s="23">
        <v>27</v>
      </c>
      <c r="B10" s="164">
        <v>66860</v>
      </c>
      <c r="C10" s="38">
        <v>38.66</v>
      </c>
      <c r="D10" s="164">
        <v>118079</v>
      </c>
      <c r="E10" s="38">
        <v>28.34</v>
      </c>
      <c r="F10" s="164">
        <v>10462633</v>
      </c>
      <c r="G10" s="164">
        <v>156486</v>
      </c>
      <c r="H10" s="164">
        <v>88607</v>
      </c>
    </row>
    <row r="11" spans="1:8" s="16" customFormat="1" ht="16.5" customHeight="1">
      <c r="A11" s="23">
        <v>28</v>
      </c>
      <c r="B11" s="164">
        <v>62553</v>
      </c>
      <c r="C11" s="38">
        <v>35.5</v>
      </c>
      <c r="D11" s="164">
        <v>104935</v>
      </c>
      <c r="E11" s="38">
        <v>25.4</v>
      </c>
      <c r="F11" s="164">
        <v>10208146</v>
      </c>
      <c r="G11" s="164">
        <v>163192</v>
      </c>
      <c r="H11" s="164">
        <v>97281</v>
      </c>
    </row>
    <row r="12" spans="1:8" ht="16.5" customHeight="1">
      <c r="A12" s="81">
        <v>29</v>
      </c>
      <c r="B12" s="137">
        <v>60135</v>
      </c>
      <c r="C12" s="55">
        <v>33.8</v>
      </c>
      <c r="D12" s="137">
        <v>98834</v>
      </c>
      <c r="E12" s="55">
        <v>24</v>
      </c>
      <c r="F12" s="137">
        <v>9967460</v>
      </c>
      <c r="G12" s="137">
        <v>165751</v>
      </c>
      <c r="H12" s="137">
        <v>100851</v>
      </c>
    </row>
    <row r="13" spans="1:8" s="16" customFormat="1" ht="6" customHeight="1" thickBot="1">
      <c r="A13" s="39"/>
      <c r="B13" s="179"/>
      <c r="C13" s="40"/>
      <c r="D13" s="180"/>
      <c r="E13" s="40"/>
      <c r="F13" s="180"/>
      <c r="G13" s="180"/>
      <c r="H13" s="180"/>
    </row>
    <row r="14" spans="1:8" s="16" customFormat="1" ht="16.5" customHeight="1">
      <c r="A14" s="16" t="s">
        <v>173</v>
      </c>
      <c r="B14" s="164"/>
      <c r="D14" s="164"/>
      <c r="F14" s="164"/>
      <c r="G14" s="164"/>
      <c r="H14" s="164"/>
    </row>
    <row r="15" ht="16.5" customHeight="1">
      <c r="A15" s="164"/>
    </row>
  </sheetData>
  <sheetProtection/>
  <mergeCells count="9">
    <mergeCell ref="A1:H1"/>
    <mergeCell ref="A3:H3"/>
    <mergeCell ref="F4:H4"/>
    <mergeCell ref="A5:A6"/>
    <mergeCell ref="B5:B6"/>
    <mergeCell ref="C5:C6"/>
    <mergeCell ref="D5:D6"/>
    <mergeCell ref="E5:E6"/>
    <mergeCell ref="F5:H5"/>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A1:Y19"/>
  <sheetViews>
    <sheetView showGridLines="0" zoomScaleSheetLayoutView="100" zoomScalePageLayoutView="0" workbookViewId="0" topLeftCell="A1">
      <selection activeCell="A1" sqref="A1:M1"/>
    </sheetView>
  </sheetViews>
  <sheetFormatPr defaultColWidth="9.00390625" defaultRowHeight="13.5"/>
  <cols>
    <col min="1" max="1" width="11.125" style="11" customWidth="1"/>
    <col min="2" max="2" width="10.625" style="137" customWidth="1"/>
    <col min="3" max="3" width="11.625" style="137" bestFit="1" customWidth="1"/>
    <col min="4" max="4" width="7.625" style="137" customWidth="1"/>
    <col min="5" max="5" width="16.125" style="137" bestFit="1" customWidth="1"/>
    <col min="6" max="6" width="10.625" style="137" customWidth="1"/>
    <col min="7" max="7" width="16.125" style="137" bestFit="1" customWidth="1"/>
    <col min="8" max="8" width="8.625" style="137" customWidth="1"/>
    <col min="9" max="9" width="13.875" style="137" customWidth="1"/>
    <col min="10" max="10" width="9.625" style="137" customWidth="1"/>
    <col min="11" max="11" width="14.75390625" style="137" customWidth="1"/>
    <col min="12" max="12" width="9.625" style="137" customWidth="1"/>
    <col min="13" max="13" width="14.25390625" style="137" customWidth="1"/>
    <col min="14" max="14" width="8.00390625" style="11" customWidth="1"/>
    <col min="15" max="15" width="13.50390625" style="11" customWidth="1"/>
    <col min="16" max="16" width="8.00390625" style="11" customWidth="1"/>
    <col min="17" max="17" width="12.875" style="11" customWidth="1"/>
    <col min="18" max="22" width="8.00390625" style="11" customWidth="1"/>
    <col min="23" max="24" width="9.00390625" style="11" customWidth="1"/>
    <col min="25" max="25" width="16.125" style="11" bestFit="1" customWidth="1"/>
    <col min="26" max="16384" width="9.00390625" style="11" customWidth="1"/>
  </cols>
  <sheetData>
    <row r="1" spans="1:13" ht="20.25" customHeight="1">
      <c r="A1" s="328" t="s">
        <v>137</v>
      </c>
      <c r="B1" s="328"/>
      <c r="C1" s="328"/>
      <c r="D1" s="328"/>
      <c r="E1" s="328"/>
      <c r="F1" s="328"/>
      <c r="G1" s="328"/>
      <c r="H1" s="328"/>
      <c r="I1" s="328"/>
      <c r="J1" s="328"/>
      <c r="K1" s="328"/>
      <c r="L1" s="328"/>
      <c r="M1" s="328"/>
    </row>
    <row r="2" spans="1:13" s="29" customFormat="1" ht="7.5" customHeight="1">
      <c r="A2" s="87"/>
      <c r="B2" s="87"/>
      <c r="C2" s="87"/>
      <c r="D2" s="87"/>
      <c r="E2" s="87"/>
      <c r="F2" s="87"/>
      <c r="G2" s="87"/>
      <c r="H2" s="87"/>
      <c r="I2" s="87"/>
      <c r="J2" s="87"/>
      <c r="K2" s="87"/>
      <c r="L2" s="87"/>
      <c r="M2" s="87"/>
    </row>
    <row r="3" spans="1:25" s="16" customFormat="1" ht="18" customHeight="1" thickBot="1">
      <c r="A3" s="18"/>
      <c r="B3" s="161"/>
      <c r="C3" s="161"/>
      <c r="D3" s="161"/>
      <c r="E3" s="161"/>
      <c r="F3" s="161"/>
      <c r="G3" s="161"/>
      <c r="H3" s="161"/>
      <c r="I3" s="161"/>
      <c r="J3" s="161"/>
      <c r="K3" s="181"/>
      <c r="L3" s="181"/>
      <c r="M3" s="181"/>
      <c r="W3" s="339" t="s">
        <v>152</v>
      </c>
      <c r="X3" s="339"/>
      <c r="Y3" s="339"/>
    </row>
    <row r="4" spans="1:25" s="16" customFormat="1" ht="18" customHeight="1">
      <c r="A4" s="282" t="s">
        <v>136</v>
      </c>
      <c r="B4" s="331" t="s">
        <v>84</v>
      </c>
      <c r="C4" s="341"/>
      <c r="D4" s="341"/>
      <c r="E4" s="341"/>
      <c r="F4" s="341"/>
      <c r="G4" s="341"/>
      <c r="H4" s="341"/>
      <c r="I4" s="341"/>
      <c r="J4" s="341"/>
      <c r="K4" s="341"/>
      <c r="L4" s="341"/>
      <c r="M4" s="341"/>
      <c r="N4" s="331" t="s">
        <v>84</v>
      </c>
      <c r="O4" s="341"/>
      <c r="P4" s="341"/>
      <c r="Q4" s="342"/>
      <c r="R4" s="343" t="s">
        <v>56</v>
      </c>
      <c r="S4" s="344"/>
      <c r="T4" s="343" t="s">
        <v>134</v>
      </c>
      <c r="U4" s="344"/>
      <c r="V4" s="343" t="s">
        <v>135</v>
      </c>
      <c r="W4" s="344"/>
      <c r="X4" s="343" t="s">
        <v>57</v>
      </c>
      <c r="Y4" s="347"/>
    </row>
    <row r="5" spans="1:25" s="16" customFormat="1" ht="18" customHeight="1">
      <c r="A5" s="282"/>
      <c r="B5" s="349" t="s">
        <v>115</v>
      </c>
      <c r="C5" s="349"/>
      <c r="D5" s="349" t="s">
        <v>58</v>
      </c>
      <c r="E5" s="349"/>
      <c r="F5" s="349" t="s">
        <v>132</v>
      </c>
      <c r="G5" s="349"/>
      <c r="H5" s="349" t="s">
        <v>59</v>
      </c>
      <c r="I5" s="349"/>
      <c r="J5" s="349" t="s">
        <v>60</v>
      </c>
      <c r="K5" s="349"/>
      <c r="L5" s="349" t="s">
        <v>61</v>
      </c>
      <c r="M5" s="350"/>
      <c r="N5" s="350" t="s">
        <v>62</v>
      </c>
      <c r="O5" s="351"/>
      <c r="P5" s="350" t="s">
        <v>133</v>
      </c>
      <c r="Q5" s="351"/>
      <c r="R5" s="345"/>
      <c r="S5" s="346"/>
      <c r="T5" s="345"/>
      <c r="U5" s="346"/>
      <c r="V5" s="345"/>
      <c r="W5" s="346"/>
      <c r="X5" s="345"/>
      <c r="Y5" s="348"/>
    </row>
    <row r="6" spans="1:25" s="16" customFormat="1" ht="28.5" customHeight="1">
      <c r="A6" s="340"/>
      <c r="B6" s="168" t="s">
        <v>82</v>
      </c>
      <c r="C6" s="173" t="s">
        <v>83</v>
      </c>
      <c r="D6" s="168" t="s">
        <v>82</v>
      </c>
      <c r="E6" s="173" t="s">
        <v>83</v>
      </c>
      <c r="F6" s="168" t="s">
        <v>82</v>
      </c>
      <c r="G6" s="173" t="s">
        <v>83</v>
      </c>
      <c r="H6" s="168" t="s">
        <v>82</v>
      </c>
      <c r="I6" s="173" t="s">
        <v>83</v>
      </c>
      <c r="J6" s="168" t="s">
        <v>82</v>
      </c>
      <c r="K6" s="173" t="s">
        <v>83</v>
      </c>
      <c r="L6" s="168" t="s">
        <v>82</v>
      </c>
      <c r="M6" s="174" t="s">
        <v>83</v>
      </c>
      <c r="N6" s="168" t="s">
        <v>82</v>
      </c>
      <c r="O6" s="173" t="s">
        <v>83</v>
      </c>
      <c r="P6" s="168" t="s">
        <v>82</v>
      </c>
      <c r="Q6" s="173" t="s">
        <v>83</v>
      </c>
      <c r="R6" s="168" t="s">
        <v>82</v>
      </c>
      <c r="S6" s="173" t="s">
        <v>83</v>
      </c>
      <c r="T6" s="168" t="s">
        <v>82</v>
      </c>
      <c r="U6" s="173" t="s">
        <v>83</v>
      </c>
      <c r="V6" s="168" t="s">
        <v>82</v>
      </c>
      <c r="W6" s="173" t="s">
        <v>83</v>
      </c>
      <c r="X6" s="168" t="s">
        <v>82</v>
      </c>
      <c r="Y6" s="174" t="s">
        <v>83</v>
      </c>
    </row>
    <row r="7" spans="1:25" ht="6" customHeight="1">
      <c r="A7" s="13"/>
      <c r="M7" s="153"/>
      <c r="N7" s="137"/>
      <c r="O7" s="137"/>
      <c r="P7" s="137"/>
      <c r="Q7" s="137"/>
      <c r="R7" s="137"/>
      <c r="S7" s="137"/>
      <c r="T7" s="137"/>
      <c r="U7" s="137"/>
      <c r="V7" s="137"/>
      <c r="W7" s="137"/>
      <c r="X7" s="137"/>
      <c r="Y7" s="153"/>
    </row>
    <row r="8" spans="1:25" s="16" customFormat="1" ht="24.75" customHeight="1">
      <c r="A8" s="32" t="s">
        <v>208</v>
      </c>
      <c r="B8" s="164">
        <f>D8+F8+H8+J8+N8+P8</f>
        <v>1973045</v>
      </c>
      <c r="C8" s="164">
        <f>E8+G8+I8+K8+M8+O8+Q8</f>
        <v>39325569</v>
      </c>
      <c r="D8" s="138">
        <v>25211</v>
      </c>
      <c r="E8" s="138">
        <v>13150213</v>
      </c>
      <c r="F8" s="138">
        <v>1035072</v>
      </c>
      <c r="G8" s="138">
        <v>14816763</v>
      </c>
      <c r="H8" s="138">
        <v>249635</v>
      </c>
      <c r="I8" s="138">
        <v>2851701</v>
      </c>
      <c r="J8" s="138">
        <v>582385</v>
      </c>
      <c r="K8" s="138">
        <v>6973967</v>
      </c>
      <c r="L8" s="182">
        <v>-23412</v>
      </c>
      <c r="M8" s="138">
        <v>668547</v>
      </c>
      <c r="N8" s="164">
        <v>1647</v>
      </c>
      <c r="O8" s="164">
        <v>128766</v>
      </c>
      <c r="P8" s="164">
        <v>79095</v>
      </c>
      <c r="Q8" s="164">
        <v>735612</v>
      </c>
      <c r="R8" s="164">
        <v>643</v>
      </c>
      <c r="S8" s="164">
        <v>227162</v>
      </c>
      <c r="T8" s="164">
        <v>612</v>
      </c>
      <c r="U8" s="164">
        <v>30600</v>
      </c>
      <c r="V8" s="178">
        <v>1</v>
      </c>
      <c r="W8" s="178">
        <v>2</v>
      </c>
      <c r="X8" s="164">
        <v>55507</v>
      </c>
      <c r="Y8" s="164">
        <v>3482225</v>
      </c>
    </row>
    <row r="9" spans="1:25" s="16" customFormat="1" ht="24.75" customHeight="1">
      <c r="A9" s="23">
        <v>26</v>
      </c>
      <c r="B9" s="164">
        <f>D9+F9+H9+J9+N9+P9</f>
        <v>1958173</v>
      </c>
      <c r="C9" s="164">
        <f>E9+G9+I9+K9+M9+O9+Q9</f>
        <v>39092811</v>
      </c>
      <c r="D9" s="138">
        <v>24618</v>
      </c>
      <c r="E9" s="138">
        <v>12917268</v>
      </c>
      <c r="F9" s="138">
        <v>1018738</v>
      </c>
      <c r="G9" s="138">
        <v>14796195</v>
      </c>
      <c r="H9" s="138">
        <v>250472</v>
      </c>
      <c r="I9" s="138">
        <v>2845092</v>
      </c>
      <c r="J9" s="138">
        <v>585027</v>
      </c>
      <c r="K9" s="138">
        <v>7048117</v>
      </c>
      <c r="L9" s="182">
        <v>-22703</v>
      </c>
      <c r="M9" s="138">
        <v>640836</v>
      </c>
      <c r="N9" s="164">
        <v>1700</v>
      </c>
      <c r="O9" s="164">
        <v>135173</v>
      </c>
      <c r="P9" s="164">
        <v>77618</v>
      </c>
      <c r="Q9" s="164">
        <v>710130</v>
      </c>
      <c r="R9" s="164">
        <v>600</v>
      </c>
      <c r="S9" s="164">
        <v>211143</v>
      </c>
      <c r="T9" s="164">
        <v>637</v>
      </c>
      <c r="U9" s="164">
        <v>31850</v>
      </c>
      <c r="V9" s="178">
        <v>2</v>
      </c>
      <c r="W9" s="178">
        <v>94</v>
      </c>
      <c r="X9" s="164">
        <v>59132</v>
      </c>
      <c r="Y9" s="164">
        <v>3469070</v>
      </c>
    </row>
    <row r="10" spans="1:25" ht="24.75" customHeight="1">
      <c r="A10" s="23">
        <v>27</v>
      </c>
      <c r="B10" s="164">
        <f>D10+F10+H10+J10+N10+P10</f>
        <v>1934895</v>
      </c>
      <c r="C10" s="164">
        <f>E10+G10+I10+K10+M10+O10+Q10</f>
        <v>39814274</v>
      </c>
      <c r="D10" s="138">
        <v>24378</v>
      </c>
      <c r="E10" s="138">
        <v>13229914</v>
      </c>
      <c r="F10" s="138">
        <v>999220</v>
      </c>
      <c r="G10" s="138">
        <v>14918399</v>
      </c>
      <c r="H10" s="138">
        <v>248243</v>
      </c>
      <c r="I10" s="138">
        <v>2827001</v>
      </c>
      <c r="J10" s="138">
        <v>586959</v>
      </c>
      <c r="K10" s="138">
        <v>7353091</v>
      </c>
      <c r="L10" s="182">
        <v>-22598</v>
      </c>
      <c r="M10" s="138">
        <v>633175</v>
      </c>
      <c r="N10" s="164">
        <v>2229</v>
      </c>
      <c r="O10" s="164">
        <v>171772</v>
      </c>
      <c r="P10" s="164">
        <v>73866</v>
      </c>
      <c r="Q10" s="164">
        <v>680922</v>
      </c>
      <c r="R10" s="164">
        <v>432</v>
      </c>
      <c r="S10" s="164">
        <v>180856</v>
      </c>
      <c r="T10" s="164">
        <v>633</v>
      </c>
      <c r="U10" s="164">
        <v>31650</v>
      </c>
      <c r="V10" s="178">
        <v>0</v>
      </c>
      <c r="W10" s="178">
        <v>0</v>
      </c>
      <c r="X10" s="164">
        <v>64102</v>
      </c>
      <c r="Y10" s="164">
        <v>3780875</v>
      </c>
    </row>
    <row r="11" spans="1:25" s="16" customFormat="1" ht="24.75" customHeight="1">
      <c r="A11" s="23">
        <v>28</v>
      </c>
      <c r="B11" s="164">
        <f>D11+F11+H11+J11+N11+P11</f>
        <v>1853637</v>
      </c>
      <c r="C11" s="164">
        <f>E11+G11+I11+K11+M11+O11+Q11</f>
        <v>38160113</v>
      </c>
      <c r="D11" s="138">
        <v>23114</v>
      </c>
      <c r="E11" s="138">
        <v>12738088</v>
      </c>
      <c r="F11" s="138">
        <v>953462</v>
      </c>
      <c r="G11" s="138">
        <v>14337085</v>
      </c>
      <c r="H11" s="138">
        <v>240236</v>
      </c>
      <c r="I11" s="138">
        <v>2787220</v>
      </c>
      <c r="J11" s="138">
        <v>566001</v>
      </c>
      <c r="K11" s="138">
        <v>6813349</v>
      </c>
      <c r="L11" s="182">
        <v>21485</v>
      </c>
      <c r="M11" s="138">
        <v>611164</v>
      </c>
      <c r="N11" s="164">
        <v>3030</v>
      </c>
      <c r="O11" s="164">
        <v>240540</v>
      </c>
      <c r="P11" s="164">
        <v>67794</v>
      </c>
      <c r="Q11" s="164">
        <v>632667</v>
      </c>
      <c r="R11" s="164">
        <v>506</v>
      </c>
      <c r="S11" s="164">
        <v>176894</v>
      </c>
      <c r="T11" s="164">
        <v>551</v>
      </c>
      <c r="U11" s="164">
        <v>27550</v>
      </c>
      <c r="V11" s="178">
        <v>2</v>
      </c>
      <c r="W11" s="178">
        <v>55340</v>
      </c>
      <c r="X11" s="164">
        <v>65413</v>
      </c>
      <c r="Y11" s="164">
        <v>3797645</v>
      </c>
    </row>
    <row r="12" spans="1:25" ht="24.75" customHeight="1">
      <c r="A12" s="81">
        <v>29</v>
      </c>
      <c r="B12" s="137">
        <f>D12+F12+H12+J12+N12+P12</f>
        <v>1762632</v>
      </c>
      <c r="C12" s="137">
        <f>E12+G12+I12+K12+M12+O12+Q12</f>
        <v>36795710</v>
      </c>
      <c r="D12" s="153">
        <v>22308</v>
      </c>
      <c r="E12" s="153">
        <v>12421782</v>
      </c>
      <c r="F12" s="153">
        <v>906741</v>
      </c>
      <c r="G12" s="153">
        <v>13809830</v>
      </c>
      <c r="H12" s="153">
        <v>230177</v>
      </c>
      <c r="I12" s="153">
        <v>2638294</v>
      </c>
      <c r="J12" s="153">
        <v>539107</v>
      </c>
      <c r="K12" s="153">
        <v>6507933</v>
      </c>
      <c r="L12" s="233">
        <v>20629</v>
      </c>
      <c r="M12" s="153">
        <v>590016</v>
      </c>
      <c r="N12" s="137">
        <v>3476</v>
      </c>
      <c r="O12" s="137">
        <v>272938</v>
      </c>
      <c r="P12" s="137">
        <v>60823</v>
      </c>
      <c r="Q12" s="137">
        <v>554917</v>
      </c>
      <c r="R12" s="137">
        <v>380</v>
      </c>
      <c r="S12" s="137">
        <v>138050</v>
      </c>
      <c r="T12" s="137">
        <v>579</v>
      </c>
      <c r="U12" s="137">
        <v>28950</v>
      </c>
      <c r="V12" s="232">
        <v>2</v>
      </c>
      <c r="W12" s="232">
        <v>94</v>
      </c>
      <c r="X12" s="137">
        <v>66451</v>
      </c>
      <c r="Y12" s="137">
        <v>3715240</v>
      </c>
    </row>
    <row r="13" spans="1:25" ht="6" customHeight="1" thickBot="1">
      <c r="A13" s="14"/>
      <c r="B13" s="183"/>
      <c r="C13" s="183"/>
      <c r="D13" s="183"/>
      <c r="E13" s="183"/>
      <c r="F13" s="183"/>
      <c r="G13" s="183"/>
      <c r="H13" s="183"/>
      <c r="I13" s="183"/>
      <c r="J13" s="183"/>
      <c r="K13" s="183"/>
      <c r="L13" s="184"/>
      <c r="M13" s="183"/>
      <c r="N13" s="31"/>
      <c r="O13" s="31"/>
      <c r="P13" s="31"/>
      <c r="Q13" s="31"/>
      <c r="R13" s="31"/>
      <c r="S13" s="31"/>
      <c r="T13" s="31"/>
      <c r="U13" s="31"/>
      <c r="V13" s="31"/>
      <c r="W13" s="31"/>
      <c r="X13" s="31"/>
      <c r="Y13" s="31"/>
    </row>
    <row r="14" spans="1:13" ht="16.5" customHeight="1">
      <c r="A14" s="16" t="s">
        <v>173</v>
      </c>
      <c r="C14" s="147"/>
      <c r="J14" s="11"/>
      <c r="K14" s="11"/>
      <c r="L14" s="11"/>
      <c r="M14" s="11"/>
    </row>
    <row r="15" spans="10:11" ht="13.5">
      <c r="J15" s="352"/>
      <c r="K15" s="352"/>
    </row>
    <row r="16" spans="2:25" s="188" customFormat="1" ht="13.5">
      <c r="B16" s="189"/>
      <c r="C16" s="190"/>
      <c r="D16" s="190"/>
      <c r="E16" s="190"/>
      <c r="F16" s="190"/>
      <c r="G16" s="190"/>
      <c r="H16" s="190"/>
      <c r="I16" s="190"/>
      <c r="J16" s="201"/>
      <c r="K16" s="190"/>
      <c r="L16" s="190"/>
      <c r="M16" s="190"/>
      <c r="N16" s="191"/>
      <c r="O16" s="191"/>
      <c r="P16" s="191"/>
      <c r="Q16" s="191"/>
      <c r="R16" s="191"/>
      <c r="S16" s="191"/>
      <c r="T16" s="191"/>
      <c r="U16" s="191"/>
      <c r="V16" s="191"/>
      <c r="W16" s="191"/>
      <c r="X16" s="191"/>
      <c r="Y16" s="191"/>
    </row>
    <row r="17" spans="3:25" ht="13.5">
      <c r="C17" s="153"/>
      <c r="D17" s="153"/>
      <c r="E17" s="153"/>
      <c r="F17" s="153"/>
      <c r="G17" s="153"/>
      <c r="H17" s="153"/>
      <c r="I17" s="153"/>
      <c r="J17" s="153"/>
      <c r="K17" s="153"/>
      <c r="L17" s="153"/>
      <c r="M17" s="153"/>
      <c r="N17" s="89"/>
      <c r="O17" s="89"/>
      <c r="P17" s="89"/>
      <c r="Q17" s="89"/>
      <c r="R17" s="4"/>
      <c r="S17" s="4"/>
      <c r="T17" s="4"/>
      <c r="U17" s="4"/>
      <c r="V17" s="88"/>
      <c r="W17" s="88"/>
      <c r="X17" s="88"/>
      <c r="Y17" s="88"/>
    </row>
    <row r="18" spans="3:25" ht="13.5">
      <c r="C18" s="153"/>
      <c r="D18" s="153"/>
      <c r="E18" s="153"/>
      <c r="F18" s="153"/>
      <c r="G18" s="153"/>
      <c r="H18" s="153"/>
      <c r="I18" s="153"/>
      <c r="J18" s="153"/>
      <c r="K18" s="153"/>
      <c r="L18" s="153"/>
      <c r="M18" s="153"/>
      <c r="N18" s="89"/>
      <c r="O18" s="89"/>
      <c r="P18" s="89"/>
      <c r="Q18" s="89"/>
      <c r="R18" s="4"/>
      <c r="S18" s="4"/>
      <c r="T18" s="4"/>
      <c r="U18" s="4"/>
      <c r="V18" s="4"/>
      <c r="W18" s="4"/>
      <c r="X18" s="4"/>
      <c r="Y18" s="4"/>
    </row>
    <row r="19" spans="3:25" ht="13.5">
      <c r="C19" s="153"/>
      <c r="D19" s="153"/>
      <c r="E19" s="153"/>
      <c r="F19" s="153"/>
      <c r="G19" s="153"/>
      <c r="H19" s="153"/>
      <c r="I19" s="153"/>
      <c r="J19" s="153"/>
      <c r="K19" s="153"/>
      <c r="L19" s="153"/>
      <c r="M19" s="153"/>
      <c r="N19" s="153"/>
      <c r="O19" s="153"/>
      <c r="P19" s="153"/>
      <c r="Q19" s="153"/>
      <c r="R19" s="153"/>
      <c r="S19" s="153"/>
      <c r="T19" s="153"/>
      <c r="U19" s="153"/>
      <c r="V19" s="153"/>
      <c r="W19" s="153"/>
      <c r="X19" s="153"/>
      <c r="Y19" s="153"/>
    </row>
  </sheetData>
  <sheetProtection/>
  <mergeCells count="18">
    <mergeCell ref="P5:Q5"/>
    <mergeCell ref="J15:K15"/>
    <mergeCell ref="D5:E5"/>
    <mergeCell ref="F5:G5"/>
    <mergeCell ref="H5:I5"/>
    <mergeCell ref="J5:K5"/>
    <mergeCell ref="L5:M5"/>
    <mergeCell ref="N5:O5"/>
    <mergeCell ref="A1:M1"/>
    <mergeCell ref="W3:Y3"/>
    <mergeCell ref="A4:A6"/>
    <mergeCell ref="B4:M4"/>
    <mergeCell ref="N4:Q4"/>
    <mergeCell ref="R4:S5"/>
    <mergeCell ref="T4:U5"/>
    <mergeCell ref="V4:W5"/>
    <mergeCell ref="X4:Y5"/>
    <mergeCell ref="B5:C5"/>
  </mergeCells>
  <printOptions/>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11" max="18" man="1"/>
  </colBreaks>
</worksheet>
</file>

<file path=xl/worksheets/sheet13.xml><?xml version="1.0" encoding="utf-8"?>
<worksheet xmlns="http://schemas.openxmlformats.org/spreadsheetml/2006/main" xmlns:r="http://schemas.openxmlformats.org/officeDocument/2006/relationships">
  <dimension ref="A1:C11"/>
  <sheetViews>
    <sheetView showGridLines="0" zoomScalePageLayoutView="0" workbookViewId="0" topLeftCell="A1">
      <selection activeCell="A1" sqref="A1:C1"/>
    </sheetView>
  </sheetViews>
  <sheetFormatPr defaultColWidth="9.00390625" defaultRowHeight="13.5"/>
  <cols>
    <col min="1" max="1" width="12.125" style="16" customWidth="1"/>
    <col min="2" max="3" width="20.625" style="16" customWidth="1"/>
    <col min="4" max="16384" width="9.00390625" style="16" customWidth="1"/>
  </cols>
  <sheetData>
    <row r="1" spans="1:3" s="17" customFormat="1" ht="18" customHeight="1">
      <c r="A1" s="328" t="s">
        <v>175</v>
      </c>
      <c r="B1" s="328"/>
      <c r="C1" s="328"/>
    </row>
    <row r="2" spans="1:3" ht="17.25" customHeight="1" thickBot="1">
      <c r="A2" s="18"/>
      <c r="B2" s="161"/>
      <c r="C2" s="175" t="s">
        <v>150</v>
      </c>
    </row>
    <row r="3" spans="1:3" ht="18" customHeight="1">
      <c r="A3" s="21" t="s">
        <v>136</v>
      </c>
      <c r="B3" s="167" t="s">
        <v>149</v>
      </c>
      <c r="C3" s="176" t="s">
        <v>148</v>
      </c>
    </row>
    <row r="4" spans="1:3" ht="6" customHeight="1">
      <c r="A4" s="22"/>
      <c r="B4" s="164"/>
      <c r="C4" s="138"/>
    </row>
    <row r="5" spans="1:3" ht="18" customHeight="1">
      <c r="A5" s="23" t="s">
        <v>212</v>
      </c>
      <c r="B5" s="89">
        <v>507</v>
      </c>
      <c r="C5" s="89">
        <v>6159944</v>
      </c>
    </row>
    <row r="6" spans="1:3" ht="18" customHeight="1">
      <c r="A6" s="23">
        <v>26</v>
      </c>
      <c r="B6" s="89">
        <v>438</v>
      </c>
      <c r="C6" s="89">
        <v>6095760</v>
      </c>
    </row>
    <row r="7" spans="1:3" s="11" customFormat="1" ht="18" customHeight="1">
      <c r="A7" s="23">
        <v>27</v>
      </c>
      <c r="B7" s="89">
        <v>405</v>
      </c>
      <c r="C7" s="89">
        <v>6015153</v>
      </c>
    </row>
    <row r="8" spans="1:3" ht="18" customHeight="1">
      <c r="A8" s="23">
        <v>28</v>
      </c>
      <c r="B8" s="89">
        <v>416</v>
      </c>
      <c r="C8" s="89">
        <v>5752406</v>
      </c>
    </row>
    <row r="9" spans="1:3" s="11" customFormat="1" ht="18" customHeight="1">
      <c r="A9" s="81">
        <v>29</v>
      </c>
      <c r="B9" s="88">
        <v>402</v>
      </c>
      <c r="C9" s="88">
        <v>5529964</v>
      </c>
    </row>
    <row r="10" spans="1:3" ht="6" customHeight="1" thickBot="1">
      <c r="A10" s="24"/>
      <c r="B10" s="185"/>
      <c r="C10" s="161"/>
    </row>
    <row r="11" spans="1:3" ht="18" customHeight="1">
      <c r="A11" s="16" t="s">
        <v>173</v>
      </c>
      <c r="B11" s="164"/>
      <c r="C11" s="164"/>
    </row>
  </sheetData>
  <sheetProtection/>
  <mergeCells count="1">
    <mergeCell ref="A1:C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C11"/>
  <sheetViews>
    <sheetView showGridLines="0" zoomScalePageLayoutView="0" workbookViewId="0" topLeftCell="A1">
      <selection activeCell="A1" sqref="A1:C1"/>
    </sheetView>
  </sheetViews>
  <sheetFormatPr defaultColWidth="9.00390625" defaultRowHeight="13.5"/>
  <cols>
    <col min="1" max="1" width="12.125" style="16" customWidth="1"/>
    <col min="2" max="3" width="20.625" style="16" customWidth="1"/>
    <col min="4" max="16384" width="9.00390625" style="16" customWidth="1"/>
  </cols>
  <sheetData>
    <row r="1" spans="1:3" s="17" customFormat="1" ht="18" customHeight="1">
      <c r="A1" s="328" t="s">
        <v>176</v>
      </c>
      <c r="B1" s="328"/>
      <c r="C1" s="328"/>
    </row>
    <row r="2" spans="1:3" ht="17.25" customHeight="1" thickBot="1">
      <c r="A2" s="18"/>
      <c r="B2" s="161"/>
      <c r="C2" s="175" t="s">
        <v>150</v>
      </c>
    </row>
    <row r="3" spans="1:3" ht="18" customHeight="1">
      <c r="A3" s="21" t="s">
        <v>136</v>
      </c>
      <c r="B3" s="171" t="s">
        <v>149</v>
      </c>
      <c r="C3" s="171" t="s">
        <v>148</v>
      </c>
    </row>
    <row r="4" spans="1:3" ht="6" customHeight="1">
      <c r="A4" s="22"/>
      <c r="B4" s="164"/>
      <c r="C4" s="164"/>
    </row>
    <row r="5" spans="1:3" ht="18" customHeight="1">
      <c r="A5" s="23" t="s">
        <v>212</v>
      </c>
      <c r="B5" s="90">
        <v>507</v>
      </c>
      <c r="C5" s="89">
        <v>5679</v>
      </c>
    </row>
    <row r="6" spans="1:3" ht="18" customHeight="1">
      <c r="A6" s="23">
        <v>26</v>
      </c>
      <c r="B6" s="90">
        <v>438</v>
      </c>
      <c r="C6" s="89">
        <v>4291</v>
      </c>
    </row>
    <row r="7" spans="1:3" s="11" customFormat="1" ht="18" customHeight="1">
      <c r="A7" s="23">
        <v>27</v>
      </c>
      <c r="B7" s="90">
        <v>417</v>
      </c>
      <c r="C7" s="89">
        <v>3627</v>
      </c>
    </row>
    <row r="8" spans="1:3" ht="18" customHeight="1">
      <c r="A8" s="23">
        <v>28</v>
      </c>
      <c r="B8" s="90">
        <v>404</v>
      </c>
      <c r="C8" s="89">
        <v>3741</v>
      </c>
    </row>
    <row r="9" spans="1:3" s="11" customFormat="1" ht="18" customHeight="1">
      <c r="A9" s="81">
        <v>29</v>
      </c>
      <c r="B9" s="234">
        <v>388</v>
      </c>
      <c r="C9" s="88">
        <v>20075</v>
      </c>
    </row>
    <row r="10" spans="1:3" ht="6" customHeight="1" thickBot="1">
      <c r="A10" s="24"/>
      <c r="B10" s="185"/>
      <c r="C10" s="161"/>
    </row>
    <row r="11" spans="1:3" ht="18" customHeight="1">
      <c r="A11" s="16" t="s">
        <v>173</v>
      </c>
      <c r="B11" s="164"/>
      <c r="C11" s="164"/>
    </row>
  </sheetData>
  <sheetProtection/>
  <mergeCells count="1">
    <mergeCell ref="A1:C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11"/>
  <sheetViews>
    <sheetView showGridLines="0" zoomScalePageLayoutView="0" workbookViewId="0" topLeftCell="A1">
      <selection activeCell="A1" sqref="A1:B1"/>
    </sheetView>
  </sheetViews>
  <sheetFormatPr defaultColWidth="9.00390625" defaultRowHeight="13.5"/>
  <cols>
    <col min="1" max="1" width="12.125" style="16" customWidth="1"/>
    <col min="2" max="2" width="20.625" style="16" customWidth="1"/>
    <col min="3" max="16384" width="9.00390625" style="16" customWidth="1"/>
  </cols>
  <sheetData>
    <row r="1" spans="1:2" s="17" customFormat="1" ht="18" customHeight="1">
      <c r="A1" s="328" t="s">
        <v>199</v>
      </c>
      <c r="B1" s="328"/>
    </row>
    <row r="2" spans="1:2" ht="17.25" customHeight="1" thickBot="1">
      <c r="A2" s="18"/>
      <c r="B2" s="20" t="s">
        <v>200</v>
      </c>
    </row>
    <row r="3" spans="1:2" ht="18" customHeight="1">
      <c r="A3" s="21" t="s">
        <v>136</v>
      </c>
      <c r="B3" s="176" t="s">
        <v>147</v>
      </c>
    </row>
    <row r="4" spans="1:2" ht="6" customHeight="1">
      <c r="A4" s="22"/>
      <c r="B4" s="164"/>
    </row>
    <row r="5" spans="1:4" ht="15.75" customHeight="1">
      <c r="A5" s="23" t="s">
        <v>208</v>
      </c>
      <c r="B5" s="90">
        <v>2567273</v>
      </c>
      <c r="C5" s="89"/>
      <c r="D5" s="89"/>
    </row>
    <row r="6" spans="1:4" ht="15.75" customHeight="1">
      <c r="A6" s="23">
        <v>26</v>
      </c>
      <c r="B6" s="90">
        <v>2569894</v>
      </c>
      <c r="C6" s="89"/>
      <c r="D6" s="89"/>
    </row>
    <row r="7" spans="1:4" s="11" customFormat="1" ht="15.75" customHeight="1">
      <c r="A7" s="23">
        <v>27</v>
      </c>
      <c r="B7" s="89">
        <v>2284834</v>
      </c>
      <c r="C7" s="88"/>
      <c r="D7" s="88"/>
    </row>
    <row r="8" spans="1:4" ht="15.75" customHeight="1">
      <c r="A8" s="23">
        <v>28</v>
      </c>
      <c r="B8" s="89">
        <v>2175226</v>
      </c>
      <c r="C8" s="89"/>
      <c r="D8" s="89"/>
    </row>
    <row r="9" spans="1:4" s="11" customFormat="1" ht="15.75" customHeight="1">
      <c r="A9" s="81">
        <v>29</v>
      </c>
      <c r="B9" s="88">
        <v>2152420</v>
      </c>
      <c r="C9" s="88"/>
      <c r="D9" s="88"/>
    </row>
    <row r="10" spans="1:2" ht="6" customHeight="1" thickBot="1">
      <c r="A10" s="26"/>
      <c r="B10" s="180"/>
    </row>
    <row r="11" spans="1:2" ht="17.25" customHeight="1">
      <c r="A11" s="16" t="s">
        <v>173</v>
      </c>
      <c r="B11" s="164"/>
    </row>
  </sheetData>
  <sheetProtection/>
  <mergeCells count="1">
    <mergeCell ref="A1:B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35"/>
  <sheetViews>
    <sheetView showGridLines="0" zoomScalePageLayoutView="0" workbookViewId="0" topLeftCell="A1">
      <selection activeCell="A1" sqref="A1:L1"/>
    </sheetView>
  </sheetViews>
  <sheetFormatPr defaultColWidth="9.00390625" defaultRowHeight="13.5"/>
  <cols>
    <col min="1" max="1" width="11.75390625" style="1" customWidth="1"/>
    <col min="2" max="5" width="9.50390625" style="1" customWidth="1"/>
    <col min="6" max="6" width="8.875" style="1" customWidth="1"/>
    <col min="7" max="7" width="8.875" style="3" customWidth="1"/>
    <col min="8" max="9" width="8.875" style="1" customWidth="1"/>
    <col min="10" max="10" width="7.625" style="1" customWidth="1"/>
    <col min="11" max="12" width="7.625" style="55" customWidth="1"/>
    <col min="13" max="13" width="4.25390625" style="11" customWidth="1"/>
    <col min="14" max="16384" width="9.00390625" style="11" customWidth="1"/>
  </cols>
  <sheetData>
    <row r="1" spans="1:12" s="199" customFormat="1" ht="17.25">
      <c r="A1" s="249" t="s">
        <v>18</v>
      </c>
      <c r="B1" s="249"/>
      <c r="C1" s="249"/>
      <c r="D1" s="249"/>
      <c r="E1" s="249"/>
      <c r="F1" s="249"/>
      <c r="G1" s="249"/>
      <c r="H1" s="249"/>
      <c r="I1" s="249"/>
      <c r="J1" s="249"/>
      <c r="K1" s="249"/>
      <c r="L1" s="249"/>
    </row>
    <row r="2" spans="1:12" s="16" customFormat="1" ht="13.5">
      <c r="A2" s="16" t="s">
        <v>140</v>
      </c>
      <c r="B2" s="15"/>
      <c r="C2" s="15"/>
      <c r="D2" s="15"/>
      <c r="E2" s="15"/>
      <c r="F2" s="15"/>
      <c r="G2" s="15"/>
      <c r="H2" s="15"/>
      <c r="I2" s="15"/>
      <c r="J2" s="38"/>
      <c r="K2" s="38"/>
      <c r="L2" s="38"/>
    </row>
    <row r="3" spans="1:12" s="16" customFormat="1" ht="18" customHeight="1" thickBot="1">
      <c r="A3" s="18"/>
      <c r="B3" s="19"/>
      <c r="C3" s="19"/>
      <c r="D3" s="19"/>
      <c r="E3" s="19"/>
      <c r="F3" s="19"/>
      <c r="G3" s="19"/>
      <c r="H3" s="19"/>
      <c r="I3" s="268" t="s">
        <v>164</v>
      </c>
      <c r="J3" s="268"/>
      <c r="K3" s="268"/>
      <c r="L3" s="268"/>
    </row>
    <row r="4" spans="1:12" s="68" customFormat="1" ht="18" customHeight="1">
      <c r="A4" s="266" t="s">
        <v>136</v>
      </c>
      <c r="B4" s="262" t="s">
        <v>19</v>
      </c>
      <c r="C4" s="262" t="s">
        <v>20</v>
      </c>
      <c r="D4" s="262" t="s">
        <v>14</v>
      </c>
      <c r="E4" s="262" t="s">
        <v>21</v>
      </c>
      <c r="F4" s="262" t="s">
        <v>141</v>
      </c>
      <c r="G4" s="262"/>
      <c r="H4" s="262"/>
      <c r="I4" s="262"/>
      <c r="J4" s="247" t="s">
        <v>75</v>
      </c>
      <c r="K4" s="247" t="s">
        <v>79</v>
      </c>
      <c r="L4" s="260" t="s">
        <v>80</v>
      </c>
    </row>
    <row r="5" spans="1:12" s="68" customFormat="1" ht="49.5" customHeight="1">
      <c r="A5" s="267"/>
      <c r="B5" s="263"/>
      <c r="C5" s="263"/>
      <c r="D5" s="263"/>
      <c r="E5" s="263"/>
      <c r="F5" s="30" t="s">
        <v>15</v>
      </c>
      <c r="G5" s="30" t="s">
        <v>73</v>
      </c>
      <c r="H5" s="30" t="s">
        <v>171</v>
      </c>
      <c r="I5" s="30" t="s">
        <v>74</v>
      </c>
      <c r="J5" s="248"/>
      <c r="K5" s="248"/>
      <c r="L5" s="264"/>
    </row>
    <row r="6" spans="1:12" s="16" customFormat="1" ht="12" customHeight="1">
      <c r="A6" s="22"/>
      <c r="B6" s="15"/>
      <c r="C6" s="15"/>
      <c r="D6" s="15"/>
      <c r="E6" s="15"/>
      <c r="F6" s="15"/>
      <c r="G6" s="15"/>
      <c r="H6" s="15"/>
      <c r="I6" s="15"/>
      <c r="J6" s="38"/>
      <c r="K6" s="38"/>
      <c r="L6" s="38"/>
    </row>
    <row r="7" spans="1:12" s="16" customFormat="1" ht="21" customHeight="1">
      <c r="A7" s="22"/>
      <c r="B7" s="265" t="s">
        <v>81</v>
      </c>
      <c r="C7" s="265"/>
      <c r="D7" s="265"/>
      <c r="E7" s="265"/>
      <c r="F7" s="265"/>
      <c r="G7" s="265"/>
      <c r="H7" s="265"/>
      <c r="I7" s="265"/>
      <c r="J7" s="265"/>
      <c r="K7" s="265"/>
      <c r="L7" s="265"/>
    </row>
    <row r="8" spans="1:12" s="16" customFormat="1" ht="9.75" customHeight="1">
      <c r="A8" s="22"/>
      <c r="B8" s="91"/>
      <c r="C8" s="91"/>
      <c r="D8" s="91"/>
      <c r="E8" s="91"/>
      <c r="F8" s="91"/>
      <c r="G8" s="91"/>
      <c r="H8" s="91"/>
      <c r="I8" s="91"/>
      <c r="J8" s="91"/>
      <c r="K8" s="91"/>
      <c r="L8" s="91"/>
    </row>
    <row r="9" spans="1:14" s="16" customFormat="1" ht="24.75" customHeight="1">
      <c r="A9" s="23" t="s">
        <v>208</v>
      </c>
      <c r="B9" s="138">
        <v>8201</v>
      </c>
      <c r="C9" s="138">
        <v>40</v>
      </c>
      <c r="D9" s="138">
        <v>9</v>
      </c>
      <c r="E9" s="138">
        <v>11</v>
      </c>
      <c r="F9" s="138">
        <f>G9+H9+I9</f>
        <v>7</v>
      </c>
      <c r="G9" s="138">
        <v>5</v>
      </c>
      <c r="H9" s="205">
        <v>1</v>
      </c>
      <c r="I9" s="138">
        <v>1</v>
      </c>
      <c r="J9" s="193">
        <f>C9/E9</f>
        <v>3.6363636363636362</v>
      </c>
      <c r="K9" s="193">
        <f>F9/E9*100</f>
        <v>63.63636363636363</v>
      </c>
      <c r="L9" s="193">
        <f>D9/C9*100</f>
        <v>22.5</v>
      </c>
      <c r="N9" s="94"/>
    </row>
    <row r="10" spans="1:14" s="16" customFormat="1" ht="24.75" customHeight="1">
      <c r="A10" s="23">
        <v>26</v>
      </c>
      <c r="B10" s="138">
        <v>8406</v>
      </c>
      <c r="C10" s="138">
        <v>41</v>
      </c>
      <c r="D10" s="138">
        <v>15</v>
      </c>
      <c r="E10" s="138">
        <v>12</v>
      </c>
      <c r="F10" s="138">
        <f>G10+H10+I10</f>
        <v>12</v>
      </c>
      <c r="G10" s="138">
        <v>9</v>
      </c>
      <c r="H10" s="205">
        <v>0</v>
      </c>
      <c r="I10" s="138">
        <v>3</v>
      </c>
      <c r="J10" s="193">
        <f>C10/E10</f>
        <v>3.4166666666666665</v>
      </c>
      <c r="K10" s="193">
        <f>F10/E10*100</f>
        <v>100</v>
      </c>
      <c r="L10" s="193">
        <f>D10/C10*100</f>
        <v>36.58536585365854</v>
      </c>
      <c r="N10" s="94"/>
    </row>
    <row r="11" spans="1:12" ht="24.75" customHeight="1">
      <c r="A11" s="23">
        <v>27</v>
      </c>
      <c r="B11" s="138">
        <v>8189</v>
      </c>
      <c r="C11" s="138">
        <v>45</v>
      </c>
      <c r="D11" s="138">
        <v>9</v>
      </c>
      <c r="E11" s="138">
        <v>9</v>
      </c>
      <c r="F11" s="138">
        <f>G11+H11+I11</f>
        <v>9</v>
      </c>
      <c r="G11" s="138">
        <v>6</v>
      </c>
      <c r="H11" s="205">
        <v>0</v>
      </c>
      <c r="I11" s="138">
        <v>3</v>
      </c>
      <c r="J11" s="193">
        <f>C11/E11</f>
        <v>5</v>
      </c>
      <c r="K11" s="193">
        <f>F11/E11*100</f>
        <v>100</v>
      </c>
      <c r="L11" s="193">
        <f>D11/C11*100</f>
        <v>20</v>
      </c>
    </row>
    <row r="12" spans="1:12" s="16" customFormat="1" ht="24.75" customHeight="1">
      <c r="A12" s="23">
        <v>28</v>
      </c>
      <c r="B12" s="138">
        <v>8044</v>
      </c>
      <c r="C12" s="138">
        <v>44</v>
      </c>
      <c r="D12" s="138">
        <v>10</v>
      </c>
      <c r="E12" s="138">
        <v>10</v>
      </c>
      <c r="F12" s="138">
        <f>G12+H12+I12</f>
        <v>10</v>
      </c>
      <c r="G12" s="138">
        <v>7</v>
      </c>
      <c r="H12" s="205">
        <v>0</v>
      </c>
      <c r="I12" s="138">
        <v>3</v>
      </c>
      <c r="J12" s="193">
        <f>C12/E12</f>
        <v>4.4</v>
      </c>
      <c r="K12" s="193">
        <f>F12/E12*100</f>
        <v>100</v>
      </c>
      <c r="L12" s="193">
        <f>D12/C12*100</f>
        <v>22.727272727272727</v>
      </c>
    </row>
    <row r="13" spans="1:12" ht="24.75" customHeight="1">
      <c r="A13" s="81">
        <v>29</v>
      </c>
      <c r="B13" s="153">
        <v>8067</v>
      </c>
      <c r="C13" s="153">
        <v>56</v>
      </c>
      <c r="D13" s="153">
        <v>9</v>
      </c>
      <c r="E13" s="153">
        <v>10</v>
      </c>
      <c r="F13" s="153">
        <f>G13+H13+I13</f>
        <v>9</v>
      </c>
      <c r="G13" s="153">
        <v>8</v>
      </c>
      <c r="H13" s="212">
        <v>0</v>
      </c>
      <c r="I13" s="153">
        <v>1</v>
      </c>
      <c r="J13" s="211">
        <f>C13/E13</f>
        <v>5.6</v>
      </c>
      <c r="K13" s="211">
        <f>F13/E13*100</f>
        <v>90</v>
      </c>
      <c r="L13" s="211">
        <f>D13/C13*100</f>
        <v>16.071428571428573</v>
      </c>
    </row>
    <row r="14" spans="1:12" s="16" customFormat="1" ht="12" customHeight="1">
      <c r="A14" s="23"/>
      <c r="B14" s="198"/>
      <c r="C14" s="198"/>
      <c r="D14" s="198"/>
      <c r="E14" s="198"/>
      <c r="F14" s="198"/>
      <c r="G14" s="198"/>
      <c r="H14" s="198"/>
      <c r="I14" s="198"/>
      <c r="J14" s="95"/>
      <c r="K14" s="96"/>
      <c r="L14" s="96"/>
    </row>
    <row r="15" spans="1:12" s="16" customFormat="1" ht="21" customHeight="1">
      <c r="A15" s="32"/>
      <c r="B15" s="261" t="s">
        <v>76</v>
      </c>
      <c r="C15" s="261"/>
      <c r="D15" s="261"/>
      <c r="E15" s="261"/>
      <c r="F15" s="261"/>
      <c r="G15" s="261"/>
      <c r="H15" s="261"/>
      <c r="I15" s="261"/>
      <c r="J15" s="261"/>
      <c r="K15" s="261"/>
      <c r="L15" s="261"/>
    </row>
    <row r="16" spans="1:12" s="16" customFormat="1" ht="9" customHeight="1">
      <c r="A16" s="32"/>
      <c r="B16" s="97"/>
      <c r="C16" s="97"/>
      <c r="D16" s="97"/>
      <c r="E16" s="97"/>
      <c r="F16" s="97"/>
      <c r="G16" s="97"/>
      <c r="H16" s="97"/>
      <c r="I16" s="97"/>
      <c r="J16" s="97"/>
      <c r="K16" s="97"/>
      <c r="L16" s="97"/>
    </row>
    <row r="17" spans="1:12" s="16" customFormat="1" ht="24" customHeight="1">
      <c r="A17" s="23" t="s">
        <v>208</v>
      </c>
      <c r="B17" s="138">
        <v>7855</v>
      </c>
      <c r="C17" s="138">
        <v>2077</v>
      </c>
      <c r="D17" s="138">
        <v>1207</v>
      </c>
      <c r="E17" s="138">
        <v>1318</v>
      </c>
      <c r="F17" s="138">
        <f>G17+H17+I17</f>
        <v>1318</v>
      </c>
      <c r="G17" s="138">
        <v>843</v>
      </c>
      <c r="H17" s="138">
        <v>236</v>
      </c>
      <c r="I17" s="138">
        <v>239</v>
      </c>
      <c r="J17" s="128">
        <f>C17/E17</f>
        <v>1.5758725341426403</v>
      </c>
      <c r="K17" s="128">
        <f>F17/E17*100</f>
        <v>100</v>
      </c>
      <c r="L17" s="193">
        <f>D17/C17*100</f>
        <v>58.1126624939817</v>
      </c>
    </row>
    <row r="18" spans="1:12" s="16" customFormat="1" ht="24" customHeight="1">
      <c r="A18" s="23">
        <v>26</v>
      </c>
      <c r="B18" s="138">
        <v>8279</v>
      </c>
      <c r="C18" s="138">
        <v>2473</v>
      </c>
      <c r="D18" s="138">
        <v>1146</v>
      </c>
      <c r="E18" s="138">
        <v>1417</v>
      </c>
      <c r="F18" s="138">
        <f>G18+H18+I18</f>
        <v>1417</v>
      </c>
      <c r="G18" s="138">
        <v>822</v>
      </c>
      <c r="H18" s="138">
        <v>258</v>
      </c>
      <c r="I18" s="138">
        <v>337</v>
      </c>
      <c r="J18" s="128">
        <f>C18/E18</f>
        <v>1.7452364149611856</v>
      </c>
      <c r="K18" s="128">
        <f>F18/E18*100</f>
        <v>100</v>
      </c>
      <c r="L18" s="193">
        <f>D18/C18*100</f>
        <v>46.34047715325516</v>
      </c>
    </row>
    <row r="19" spans="1:12" ht="24" customHeight="1">
      <c r="A19" s="23">
        <v>27</v>
      </c>
      <c r="B19" s="138">
        <v>8038</v>
      </c>
      <c r="C19" s="138">
        <v>2980</v>
      </c>
      <c r="D19" s="138">
        <v>1104</v>
      </c>
      <c r="E19" s="138">
        <v>1406</v>
      </c>
      <c r="F19" s="138">
        <f>G19+H19+I19</f>
        <v>1406</v>
      </c>
      <c r="G19" s="138">
        <v>772</v>
      </c>
      <c r="H19" s="138">
        <v>269</v>
      </c>
      <c r="I19" s="138">
        <v>365</v>
      </c>
      <c r="J19" s="128">
        <f>C19/E19</f>
        <v>2.119487908961593</v>
      </c>
      <c r="K19" s="128">
        <f>F19/E19*100</f>
        <v>100</v>
      </c>
      <c r="L19" s="193">
        <f>D19/C19*100</f>
        <v>37.04697986577181</v>
      </c>
    </row>
    <row r="20" spans="1:12" s="16" customFormat="1" ht="24" customHeight="1">
      <c r="A20" s="23">
        <v>28</v>
      </c>
      <c r="B20" s="138">
        <v>8167</v>
      </c>
      <c r="C20" s="138">
        <v>3281</v>
      </c>
      <c r="D20" s="138">
        <v>1136</v>
      </c>
      <c r="E20" s="138">
        <v>1374</v>
      </c>
      <c r="F20" s="138">
        <f>G20+H20+I20</f>
        <v>1374</v>
      </c>
      <c r="G20" s="138">
        <v>753</v>
      </c>
      <c r="H20" s="138">
        <v>258</v>
      </c>
      <c r="I20" s="138">
        <v>363</v>
      </c>
      <c r="J20" s="128">
        <f>C20/E20</f>
        <v>2.3879184861717615</v>
      </c>
      <c r="K20" s="128">
        <f>F20/E20*100</f>
        <v>100</v>
      </c>
      <c r="L20" s="193">
        <f>D20/C20*100</f>
        <v>34.623590368790005</v>
      </c>
    </row>
    <row r="21" spans="1:12" ht="24" customHeight="1">
      <c r="A21" s="81">
        <v>29</v>
      </c>
      <c r="B21" s="153">
        <v>8255</v>
      </c>
      <c r="C21" s="153">
        <v>3572</v>
      </c>
      <c r="D21" s="153">
        <v>1052</v>
      </c>
      <c r="E21" s="153">
        <v>1428</v>
      </c>
      <c r="F21" s="153">
        <f>G21+H21+I21</f>
        <v>1427</v>
      </c>
      <c r="G21" s="153">
        <v>748</v>
      </c>
      <c r="H21" s="153">
        <v>297</v>
      </c>
      <c r="I21" s="153">
        <v>382</v>
      </c>
      <c r="J21" s="213">
        <f>C21/E21</f>
        <v>2.5014005602240896</v>
      </c>
      <c r="K21" s="213">
        <f>F21/E21*100</f>
        <v>99.92997198879551</v>
      </c>
      <c r="L21" s="211">
        <f>D21/C21*100</f>
        <v>29.451287793952968</v>
      </c>
    </row>
    <row r="22" spans="1:12" s="16" customFormat="1" ht="12" customHeight="1" thickBot="1">
      <c r="A22" s="24"/>
      <c r="B22" s="25"/>
      <c r="C22" s="19"/>
      <c r="D22" s="19"/>
      <c r="E22" s="19"/>
      <c r="F22" s="19"/>
      <c r="G22" s="19"/>
      <c r="H22" s="19"/>
      <c r="I22" s="19"/>
      <c r="J22" s="48"/>
      <c r="K22" s="48"/>
      <c r="L22" s="48"/>
    </row>
    <row r="23" spans="1:12" s="16" customFormat="1" ht="18" customHeight="1">
      <c r="A23" s="16" t="s">
        <v>70</v>
      </c>
      <c r="B23" s="15"/>
      <c r="C23" s="15"/>
      <c r="D23" s="15"/>
      <c r="E23" s="15"/>
      <c r="F23" s="15"/>
      <c r="G23" s="15"/>
      <c r="H23" s="15"/>
      <c r="I23" s="15"/>
      <c r="J23" s="38"/>
      <c r="K23" s="38"/>
      <c r="L23" s="38"/>
    </row>
    <row r="24" spans="2:12" s="16" customFormat="1" ht="13.5">
      <c r="B24" s="15"/>
      <c r="C24" s="15"/>
      <c r="D24" s="15"/>
      <c r="E24" s="15"/>
      <c r="F24" s="15"/>
      <c r="G24" s="15"/>
      <c r="H24" s="15"/>
      <c r="I24" s="15"/>
      <c r="J24" s="38"/>
      <c r="K24" s="38"/>
      <c r="L24" s="38"/>
    </row>
    <row r="25" spans="1:12" s="16" customFormat="1" ht="13.5">
      <c r="A25" s="15"/>
      <c r="B25" s="15"/>
      <c r="C25" s="15"/>
      <c r="D25" s="15"/>
      <c r="E25" s="15"/>
      <c r="F25" s="15"/>
      <c r="G25" s="42"/>
      <c r="H25" s="15"/>
      <c r="I25" s="15"/>
      <c r="J25" s="15"/>
      <c r="K25" s="38"/>
      <c r="L25" s="38"/>
    </row>
    <row r="26" spans="1:12" s="16" customFormat="1" ht="13.5">
      <c r="A26" s="15"/>
      <c r="B26" s="15"/>
      <c r="C26" s="15"/>
      <c r="D26" s="15"/>
      <c r="E26" s="15"/>
      <c r="F26" s="15"/>
      <c r="G26" s="42"/>
      <c r="H26" s="15"/>
      <c r="I26" s="15"/>
      <c r="J26" s="15"/>
      <c r="K26" s="38"/>
      <c r="L26" s="38"/>
    </row>
    <row r="27" spans="1:12" s="16" customFormat="1" ht="13.5">
      <c r="A27" s="15"/>
      <c r="B27" s="15"/>
      <c r="C27" s="15"/>
      <c r="D27" s="15"/>
      <c r="E27" s="15"/>
      <c r="F27" s="15"/>
      <c r="G27" s="42"/>
      <c r="H27" s="15"/>
      <c r="I27" s="15"/>
      <c r="J27" s="15"/>
      <c r="K27" s="38"/>
      <c r="L27" s="38"/>
    </row>
    <row r="28" spans="1:12" s="16" customFormat="1" ht="13.5">
      <c r="A28" s="15"/>
      <c r="B28" s="15"/>
      <c r="C28" s="15"/>
      <c r="D28" s="15"/>
      <c r="E28" s="15"/>
      <c r="F28" s="15"/>
      <c r="G28" s="42"/>
      <c r="H28" s="15"/>
      <c r="I28" s="15"/>
      <c r="J28" s="15"/>
      <c r="K28" s="38"/>
      <c r="L28" s="38"/>
    </row>
    <row r="29" spans="1:12" s="16" customFormat="1" ht="13.5">
      <c r="A29" s="15"/>
      <c r="B29" s="15"/>
      <c r="C29" s="15"/>
      <c r="D29" s="15"/>
      <c r="E29" s="15"/>
      <c r="F29" s="15"/>
      <c r="G29" s="42"/>
      <c r="H29" s="15"/>
      <c r="I29" s="15"/>
      <c r="J29" s="15"/>
      <c r="K29" s="38"/>
      <c r="L29" s="38"/>
    </row>
    <row r="30" spans="1:12" s="16" customFormat="1" ht="13.5">
      <c r="A30" s="15"/>
      <c r="B30" s="15"/>
      <c r="C30" s="15"/>
      <c r="D30" s="15"/>
      <c r="E30" s="15"/>
      <c r="F30" s="15"/>
      <c r="G30" s="42"/>
      <c r="H30" s="15"/>
      <c r="I30" s="15"/>
      <c r="J30" s="15"/>
      <c r="K30" s="38"/>
      <c r="L30" s="38"/>
    </row>
    <row r="31" spans="1:12" s="16" customFormat="1" ht="13.5">
      <c r="A31" s="15"/>
      <c r="B31" s="15"/>
      <c r="C31" s="15"/>
      <c r="D31" s="15"/>
      <c r="E31" s="15"/>
      <c r="F31" s="15"/>
      <c r="G31" s="42"/>
      <c r="H31" s="15"/>
      <c r="I31" s="15"/>
      <c r="J31" s="15"/>
      <c r="K31" s="38"/>
      <c r="L31" s="38"/>
    </row>
    <row r="32" spans="1:12" s="16" customFormat="1" ht="13.5">
      <c r="A32" s="15"/>
      <c r="B32" s="15"/>
      <c r="C32" s="15"/>
      <c r="D32" s="15"/>
      <c r="E32" s="15"/>
      <c r="F32" s="15"/>
      <c r="G32" s="42"/>
      <c r="H32" s="15"/>
      <c r="I32" s="15"/>
      <c r="J32" s="15"/>
      <c r="K32" s="38"/>
      <c r="L32" s="38"/>
    </row>
    <row r="33" spans="1:12" s="16" customFormat="1" ht="13.5">
      <c r="A33" s="15"/>
      <c r="B33" s="15"/>
      <c r="C33" s="15"/>
      <c r="D33" s="15"/>
      <c r="E33" s="15"/>
      <c r="F33" s="15"/>
      <c r="G33" s="42"/>
      <c r="H33" s="15"/>
      <c r="I33" s="15"/>
      <c r="J33" s="15"/>
      <c r="K33" s="38"/>
      <c r="L33" s="38"/>
    </row>
    <row r="34" spans="1:12" s="16" customFormat="1" ht="13.5">
      <c r="A34" s="15"/>
      <c r="B34" s="15"/>
      <c r="C34" s="15"/>
      <c r="D34" s="15"/>
      <c r="E34" s="15"/>
      <c r="F34" s="15"/>
      <c r="G34" s="42"/>
      <c r="H34" s="15"/>
      <c r="I34" s="15"/>
      <c r="J34" s="15"/>
      <c r="K34" s="38"/>
      <c r="L34" s="38"/>
    </row>
    <row r="35" spans="1:12" s="16" customFormat="1" ht="13.5">
      <c r="A35" s="15"/>
      <c r="B35" s="15"/>
      <c r="C35" s="15"/>
      <c r="D35" s="15"/>
      <c r="E35" s="15"/>
      <c r="F35" s="15"/>
      <c r="G35" s="42"/>
      <c r="H35" s="15"/>
      <c r="I35" s="15"/>
      <c r="J35" s="15"/>
      <c r="K35" s="38"/>
      <c r="L35" s="38"/>
    </row>
  </sheetData>
  <sheetProtection/>
  <mergeCells count="13">
    <mergeCell ref="A4:A5"/>
    <mergeCell ref="A1:L1"/>
    <mergeCell ref="I3:L3"/>
    <mergeCell ref="B15:L15"/>
    <mergeCell ref="F4:I4"/>
    <mergeCell ref="E4:E5"/>
    <mergeCell ref="D4:D5"/>
    <mergeCell ref="C4:C5"/>
    <mergeCell ref="B4:B5"/>
    <mergeCell ref="L4:L5"/>
    <mergeCell ref="B7:L7"/>
    <mergeCell ref="K4:K5"/>
    <mergeCell ref="J4:J5"/>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N15"/>
  <sheetViews>
    <sheetView showGridLines="0" zoomScalePageLayoutView="0" workbookViewId="0" topLeftCell="A1">
      <selection activeCell="A1" sqref="A1:N1"/>
    </sheetView>
  </sheetViews>
  <sheetFormatPr defaultColWidth="9.00390625" defaultRowHeight="13.5"/>
  <cols>
    <col min="1" max="1" width="11.625" style="1" customWidth="1"/>
    <col min="2" max="14" width="10.125" style="1" customWidth="1"/>
    <col min="15" max="16384" width="9.00390625" style="1" customWidth="1"/>
  </cols>
  <sheetData>
    <row r="1" spans="1:14" s="98" customFormat="1" ht="17.25">
      <c r="A1" s="269" t="s">
        <v>169</v>
      </c>
      <c r="B1" s="269"/>
      <c r="C1" s="269"/>
      <c r="D1" s="269"/>
      <c r="E1" s="269"/>
      <c r="F1" s="269"/>
      <c r="G1" s="269"/>
      <c r="H1" s="269"/>
      <c r="I1" s="269"/>
      <c r="J1" s="269"/>
      <c r="K1" s="269"/>
      <c r="L1" s="269"/>
      <c r="M1" s="269"/>
      <c r="N1" s="269"/>
    </row>
    <row r="2" spans="1:14" s="15" customFormat="1" ht="13.5">
      <c r="A2" s="57"/>
      <c r="B2" s="57"/>
      <c r="C2" s="57"/>
      <c r="D2" s="57"/>
      <c r="E2" s="57"/>
      <c r="F2" s="57"/>
      <c r="G2" s="57"/>
      <c r="H2" s="57"/>
      <c r="I2" s="57"/>
      <c r="J2" s="57"/>
      <c r="K2" s="57"/>
      <c r="L2" s="57"/>
      <c r="M2" s="57"/>
      <c r="N2" s="57"/>
    </row>
    <row r="3" spans="1:14" s="99" customFormat="1" ht="17.25">
      <c r="A3" s="270" t="s">
        <v>88</v>
      </c>
      <c r="B3" s="270"/>
      <c r="C3" s="270"/>
      <c r="D3" s="270"/>
      <c r="E3" s="270"/>
      <c r="F3" s="270"/>
      <c r="G3" s="270"/>
      <c r="H3" s="270"/>
      <c r="I3" s="270"/>
      <c r="J3" s="270"/>
      <c r="K3" s="270"/>
      <c r="L3" s="270"/>
      <c r="M3" s="270"/>
      <c r="N3" s="270"/>
    </row>
    <row r="4" spans="1:14" s="28" customFormat="1" ht="14.25" customHeight="1" thickBot="1">
      <c r="A4" s="56"/>
      <c r="B4" s="56"/>
      <c r="C4" s="56"/>
      <c r="D4" s="56"/>
      <c r="E4" s="56"/>
      <c r="F4" s="56"/>
      <c r="G4" s="56"/>
      <c r="H4" s="56"/>
      <c r="I4" s="56"/>
      <c r="J4" s="56"/>
      <c r="K4" s="56"/>
      <c r="L4" s="56"/>
      <c r="M4" s="56"/>
      <c r="N4" s="56"/>
    </row>
    <row r="5" spans="1:14" s="15" customFormat="1" ht="34.5" customHeight="1">
      <c r="A5" s="271" t="s">
        <v>136</v>
      </c>
      <c r="B5" s="272" t="s">
        <v>180</v>
      </c>
      <c r="C5" s="273"/>
      <c r="D5" s="274" t="s">
        <v>160</v>
      </c>
      <c r="E5" s="275"/>
      <c r="F5" s="274" t="s">
        <v>159</v>
      </c>
      <c r="G5" s="275"/>
      <c r="H5" s="240" t="s">
        <v>85</v>
      </c>
      <c r="I5" s="262" t="s">
        <v>23</v>
      </c>
      <c r="J5" s="262"/>
      <c r="K5" s="262" t="s">
        <v>161</v>
      </c>
      <c r="L5" s="262"/>
      <c r="M5" s="262" t="s">
        <v>206</v>
      </c>
      <c r="N5" s="257"/>
    </row>
    <row r="6" spans="1:14" s="15" customFormat="1" ht="92.25" customHeight="1">
      <c r="A6" s="235"/>
      <c r="B6" s="100"/>
      <c r="C6" s="101" t="s">
        <v>24</v>
      </c>
      <c r="D6" s="102"/>
      <c r="E6" s="101" t="s">
        <v>24</v>
      </c>
      <c r="F6" s="103" t="s">
        <v>25</v>
      </c>
      <c r="G6" s="101" t="s">
        <v>24</v>
      </c>
      <c r="H6" s="241"/>
      <c r="I6" s="104" t="s">
        <v>26</v>
      </c>
      <c r="J6" s="104" t="s">
        <v>87</v>
      </c>
      <c r="K6" s="104" t="s">
        <v>26</v>
      </c>
      <c r="L6" s="104" t="s">
        <v>86</v>
      </c>
      <c r="M6" s="104" t="s">
        <v>26</v>
      </c>
      <c r="N6" s="105" t="s">
        <v>86</v>
      </c>
    </row>
    <row r="7" s="15" customFormat="1" ht="6" customHeight="1">
      <c r="A7" s="106"/>
    </row>
    <row r="8" spans="1:14" s="15" customFormat="1" ht="34.5" customHeight="1">
      <c r="A8" s="206" t="s">
        <v>208</v>
      </c>
      <c r="B8" s="196">
        <v>9322</v>
      </c>
      <c r="C8" s="138">
        <v>3966</v>
      </c>
      <c r="D8" s="138">
        <v>9016</v>
      </c>
      <c r="E8" s="138">
        <v>3803</v>
      </c>
      <c r="F8" s="138">
        <v>2766</v>
      </c>
      <c r="G8" s="138">
        <v>1192</v>
      </c>
      <c r="H8" s="138">
        <v>4296470</v>
      </c>
      <c r="I8" s="138">
        <v>80</v>
      </c>
      <c r="J8" s="138">
        <v>106562</v>
      </c>
      <c r="K8" s="138">
        <v>9</v>
      </c>
      <c r="L8" s="138">
        <v>15477</v>
      </c>
      <c r="M8" s="138">
        <v>74</v>
      </c>
      <c r="N8" s="138">
        <v>5853</v>
      </c>
    </row>
    <row r="9" spans="1:14" s="15" customFormat="1" ht="34.5" customHeight="1">
      <c r="A9" s="206">
        <v>26</v>
      </c>
      <c r="B9" s="207" t="s">
        <v>205</v>
      </c>
      <c r="C9" s="205" t="s">
        <v>205</v>
      </c>
      <c r="D9" s="138">
        <v>8163</v>
      </c>
      <c r="E9" s="138">
        <v>3380</v>
      </c>
      <c r="F9" s="138">
        <v>2505</v>
      </c>
      <c r="G9" s="138">
        <v>1013</v>
      </c>
      <c r="H9" s="138">
        <v>3821937</v>
      </c>
      <c r="I9" s="138">
        <v>85</v>
      </c>
      <c r="J9" s="138">
        <v>113410</v>
      </c>
      <c r="K9" s="138">
        <v>10</v>
      </c>
      <c r="L9" s="138">
        <v>17443</v>
      </c>
      <c r="M9" s="138">
        <v>79</v>
      </c>
      <c r="N9" s="138">
        <v>6136</v>
      </c>
    </row>
    <row r="10" spans="1:14" ht="34.5" customHeight="1">
      <c r="A10" s="206">
        <v>27</v>
      </c>
      <c r="B10" s="207" t="s">
        <v>205</v>
      </c>
      <c r="C10" s="205" t="s">
        <v>205</v>
      </c>
      <c r="D10" s="138">
        <v>7645</v>
      </c>
      <c r="E10" s="138">
        <v>3133</v>
      </c>
      <c r="F10" s="138">
        <v>2240</v>
      </c>
      <c r="G10" s="138">
        <v>928</v>
      </c>
      <c r="H10" s="138">
        <v>3313856</v>
      </c>
      <c r="I10" s="138">
        <v>97</v>
      </c>
      <c r="J10" s="138">
        <v>127959</v>
      </c>
      <c r="K10" s="138">
        <v>6</v>
      </c>
      <c r="L10" s="138">
        <v>13679</v>
      </c>
      <c r="M10" s="138">
        <v>95</v>
      </c>
      <c r="N10" s="138">
        <v>7461</v>
      </c>
    </row>
    <row r="11" spans="1:14" s="15" customFormat="1" ht="34.5" customHeight="1">
      <c r="A11" s="206">
        <v>28</v>
      </c>
      <c r="B11" s="207" t="s">
        <v>205</v>
      </c>
      <c r="C11" s="205" t="s">
        <v>205</v>
      </c>
      <c r="D11" s="138">
        <v>7545</v>
      </c>
      <c r="E11" s="138">
        <v>3079</v>
      </c>
      <c r="F11" s="138">
        <v>2142</v>
      </c>
      <c r="G11" s="138">
        <v>858</v>
      </c>
      <c r="H11" s="138">
        <v>2945905</v>
      </c>
      <c r="I11" s="138">
        <v>96</v>
      </c>
      <c r="J11" s="138">
        <v>123193</v>
      </c>
      <c r="K11" s="138">
        <v>7</v>
      </c>
      <c r="L11" s="138">
        <v>13107</v>
      </c>
      <c r="M11" s="138">
        <v>98</v>
      </c>
      <c r="N11" s="138">
        <v>7672</v>
      </c>
    </row>
    <row r="12" spans="1:14" ht="34.5" customHeight="1">
      <c r="A12" s="208">
        <v>29</v>
      </c>
      <c r="B12" s="214" t="s">
        <v>205</v>
      </c>
      <c r="C12" s="212" t="s">
        <v>205</v>
      </c>
      <c r="D12" s="153">
        <v>7310</v>
      </c>
      <c r="E12" s="153">
        <v>2882</v>
      </c>
      <c r="F12" s="153">
        <v>2103</v>
      </c>
      <c r="G12" s="153">
        <v>816</v>
      </c>
      <c r="H12" s="153">
        <v>3105206</v>
      </c>
      <c r="I12" s="153">
        <v>90</v>
      </c>
      <c r="J12" s="153">
        <v>118006</v>
      </c>
      <c r="K12" s="153">
        <v>7</v>
      </c>
      <c r="L12" s="153">
        <v>12746</v>
      </c>
      <c r="M12" s="153">
        <v>85</v>
      </c>
      <c r="N12" s="153">
        <v>6832</v>
      </c>
    </row>
    <row r="13" spans="1:14" s="15" customFormat="1" ht="6" customHeight="1" thickBot="1">
      <c r="A13" s="107"/>
      <c r="B13" s="19" t="s">
        <v>22</v>
      </c>
      <c r="C13" s="19" t="s">
        <v>22</v>
      </c>
      <c r="D13" s="19" t="s">
        <v>22</v>
      </c>
      <c r="E13" s="19"/>
      <c r="F13" s="19" t="s">
        <v>22</v>
      </c>
      <c r="G13" s="19"/>
      <c r="H13" s="19"/>
      <c r="I13" s="19"/>
      <c r="J13" s="19"/>
      <c r="K13" s="19"/>
      <c r="L13" s="19"/>
      <c r="M13" s="19"/>
      <c r="N13" s="19"/>
    </row>
    <row r="14" s="15" customFormat="1" ht="18.75" customHeight="1">
      <c r="A14" s="15" t="s">
        <v>70</v>
      </c>
    </row>
    <row r="15" s="28" customFormat="1" ht="14.25">
      <c r="A15" s="15"/>
    </row>
    <row r="16" s="15" customFormat="1" ht="13.5"/>
    <row r="17" s="15" customFormat="1" ht="13.5"/>
    <row r="18" s="15" customFormat="1" ht="13.5"/>
    <row r="19" s="15" customFormat="1" ht="13.5"/>
  </sheetData>
  <sheetProtection/>
  <mergeCells count="10">
    <mergeCell ref="A1:N1"/>
    <mergeCell ref="A3:N3"/>
    <mergeCell ref="M5:N5"/>
    <mergeCell ref="K5:L5"/>
    <mergeCell ref="I5:J5"/>
    <mergeCell ref="A5:A6"/>
    <mergeCell ref="B5:C5"/>
    <mergeCell ref="D5:E5"/>
    <mergeCell ref="F5:G5"/>
    <mergeCell ref="H5:H6"/>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M12"/>
  <sheetViews>
    <sheetView showGridLines="0" zoomScalePageLayoutView="0" workbookViewId="0" topLeftCell="A1">
      <selection activeCell="A1" sqref="A1:I1"/>
    </sheetView>
  </sheetViews>
  <sheetFormatPr defaultColWidth="9.00390625" defaultRowHeight="13.5"/>
  <cols>
    <col min="1" max="1" width="11.625" style="16" customWidth="1"/>
    <col min="2" max="9" width="12.125" style="15" customWidth="1"/>
    <col min="10" max="16384" width="9.00390625" style="16" customWidth="1"/>
  </cols>
  <sheetData>
    <row r="1" spans="1:9" s="17" customFormat="1" ht="17.25">
      <c r="A1" s="276" t="s">
        <v>142</v>
      </c>
      <c r="B1" s="276"/>
      <c r="C1" s="276"/>
      <c r="D1" s="276"/>
      <c r="E1" s="276"/>
      <c r="F1" s="276"/>
      <c r="G1" s="276"/>
      <c r="H1" s="276"/>
      <c r="I1" s="276"/>
    </row>
    <row r="2" spans="1:9" ht="12" customHeight="1" thickBot="1">
      <c r="A2" s="18"/>
      <c r="B2" s="19"/>
      <c r="C2" s="19"/>
      <c r="D2" s="19"/>
      <c r="E2" s="19"/>
      <c r="F2" s="19"/>
      <c r="G2" s="19"/>
      <c r="H2" s="19"/>
      <c r="I2" s="19"/>
    </row>
    <row r="3" spans="1:9" ht="23.25" customHeight="1">
      <c r="A3" s="267" t="s">
        <v>136</v>
      </c>
      <c r="B3" s="262" t="s">
        <v>154</v>
      </c>
      <c r="C3" s="262"/>
      <c r="D3" s="262" t="s">
        <v>155</v>
      </c>
      <c r="E3" s="262"/>
      <c r="F3" s="262"/>
      <c r="G3" s="262" t="s">
        <v>156</v>
      </c>
      <c r="H3" s="262"/>
      <c r="I3" s="257"/>
    </row>
    <row r="4" spans="1:11" s="77" customFormat="1" ht="51" customHeight="1">
      <c r="A4" s="277"/>
      <c r="B4" s="30" t="s">
        <v>89</v>
      </c>
      <c r="C4" s="30" t="s">
        <v>90</v>
      </c>
      <c r="D4" s="30" t="s">
        <v>91</v>
      </c>
      <c r="E4" s="30" t="s">
        <v>92</v>
      </c>
      <c r="F4" s="30" t="s">
        <v>93</v>
      </c>
      <c r="G4" s="30" t="s">
        <v>94</v>
      </c>
      <c r="H4" s="30" t="s">
        <v>95</v>
      </c>
      <c r="I4" s="35" t="s">
        <v>96</v>
      </c>
      <c r="K4" s="108"/>
    </row>
    <row r="5" ht="6" customHeight="1">
      <c r="A5" s="23"/>
    </row>
    <row r="6" spans="1:9" ht="34.5" customHeight="1">
      <c r="A6" s="206" t="s">
        <v>208</v>
      </c>
      <c r="B6" s="164">
        <v>690</v>
      </c>
      <c r="C6" s="164">
        <v>467</v>
      </c>
      <c r="D6" s="164">
        <v>43657</v>
      </c>
      <c r="E6" s="164">
        <v>40224</v>
      </c>
      <c r="F6" s="164">
        <v>23351</v>
      </c>
      <c r="G6" s="164">
        <v>13378</v>
      </c>
      <c r="H6" s="164">
        <v>220126</v>
      </c>
      <c r="I6" s="164">
        <v>16</v>
      </c>
    </row>
    <row r="7" spans="1:9" ht="34.5" customHeight="1">
      <c r="A7" s="206">
        <v>26</v>
      </c>
      <c r="B7" s="164">
        <v>658</v>
      </c>
      <c r="C7" s="164">
        <v>422</v>
      </c>
      <c r="D7" s="164">
        <v>43907</v>
      </c>
      <c r="E7" s="164">
        <v>39897</v>
      </c>
      <c r="F7" s="164">
        <v>22785</v>
      </c>
      <c r="G7" s="164">
        <v>13633</v>
      </c>
      <c r="H7" s="164">
        <v>222499</v>
      </c>
      <c r="I7" s="164">
        <v>16</v>
      </c>
    </row>
    <row r="8" spans="1:9" s="11" customFormat="1" ht="34.5" customHeight="1">
      <c r="A8" s="206">
        <v>27</v>
      </c>
      <c r="B8" s="164">
        <v>710</v>
      </c>
      <c r="C8" s="164">
        <v>551</v>
      </c>
      <c r="D8" s="164">
        <v>44344</v>
      </c>
      <c r="E8" s="164">
        <v>40923</v>
      </c>
      <c r="F8" s="164">
        <v>22639</v>
      </c>
      <c r="G8" s="164">
        <v>13832</v>
      </c>
      <c r="H8" s="164">
        <v>226025</v>
      </c>
      <c r="I8" s="164">
        <v>16</v>
      </c>
    </row>
    <row r="9" spans="1:9" ht="34.5" customHeight="1">
      <c r="A9" s="206">
        <v>28</v>
      </c>
      <c r="B9" s="164">
        <v>841</v>
      </c>
      <c r="C9" s="164">
        <v>462</v>
      </c>
      <c r="D9" s="164">
        <v>46568</v>
      </c>
      <c r="E9" s="164">
        <v>40290</v>
      </c>
      <c r="F9" s="164">
        <v>21815</v>
      </c>
      <c r="G9" s="164">
        <v>14109</v>
      </c>
      <c r="H9" s="164">
        <v>229205</v>
      </c>
      <c r="I9" s="164">
        <v>16</v>
      </c>
    </row>
    <row r="10" spans="1:9" s="11" customFormat="1" ht="34.5" customHeight="1">
      <c r="A10" s="208">
        <v>29</v>
      </c>
      <c r="B10" s="137">
        <v>761</v>
      </c>
      <c r="C10" s="137">
        <v>781</v>
      </c>
      <c r="D10" s="137">
        <v>46119</v>
      </c>
      <c r="E10" s="137">
        <v>41970</v>
      </c>
      <c r="F10" s="137">
        <v>22858</v>
      </c>
      <c r="G10" s="137">
        <v>14395</v>
      </c>
      <c r="H10" s="137">
        <v>235929</v>
      </c>
      <c r="I10" s="137">
        <v>16</v>
      </c>
    </row>
    <row r="11" spans="1:9" ht="6" customHeight="1" thickBot="1">
      <c r="A11" s="109"/>
      <c r="B11" s="215"/>
      <c r="C11" s="215"/>
      <c r="D11" s="215"/>
      <c r="E11" s="215"/>
      <c r="F11" s="215"/>
      <c r="G11" s="215"/>
      <c r="H11" s="215"/>
      <c r="I11" s="215"/>
    </row>
    <row r="12" spans="1:13" ht="18.75" customHeight="1">
      <c r="A12" s="16" t="s">
        <v>70</v>
      </c>
      <c r="M12" s="209"/>
    </row>
  </sheetData>
  <sheetProtection/>
  <mergeCells count="5">
    <mergeCell ref="A1:I1"/>
    <mergeCell ref="A3:A4"/>
    <mergeCell ref="G3:I3"/>
    <mergeCell ref="D3:F3"/>
    <mergeCell ref="B3:C3"/>
  </mergeCells>
  <printOptions/>
  <pageMargins left="0.7874015748031497" right="0.7874015748031497" top="0.984251968503937" bottom="0.984251968503937" header="0.5118110236220472" footer="0.5118110236220472"/>
  <pageSetup fitToHeight="0"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AI35"/>
  <sheetViews>
    <sheetView zoomScale="90" zoomScaleNormal="90" zoomScalePageLayoutView="0" workbookViewId="0" topLeftCell="A1">
      <selection activeCell="A1" sqref="A1:AH1"/>
    </sheetView>
  </sheetViews>
  <sheetFormatPr defaultColWidth="9.00390625" defaultRowHeight="13.5"/>
  <cols>
    <col min="1" max="2" width="3.125" style="127" customWidth="1"/>
    <col min="3" max="3" width="5.125" style="127" customWidth="1"/>
    <col min="4" max="4" width="8.50390625" style="127" bestFit="1" customWidth="1"/>
    <col min="5" max="5" width="6.50390625" style="127" bestFit="1" customWidth="1"/>
    <col min="6" max="6" width="8.50390625" style="127" bestFit="1" customWidth="1"/>
    <col min="7" max="7" width="6.50390625" style="127" bestFit="1" customWidth="1"/>
    <col min="8" max="8" width="4.50390625" style="127" bestFit="1" customWidth="1"/>
    <col min="9" max="10" width="5.50390625" style="127" bestFit="1" customWidth="1"/>
    <col min="11" max="12" width="4.50390625" style="127" bestFit="1" customWidth="1"/>
    <col min="13" max="14" width="7.625" style="127" bestFit="1" customWidth="1"/>
    <col min="15" max="15" width="8.50390625" style="127" bestFit="1" customWidth="1"/>
    <col min="16" max="16" width="6.50390625" style="127" bestFit="1" customWidth="1"/>
    <col min="17" max="17" width="8.50390625" style="127" bestFit="1" customWidth="1"/>
    <col min="18" max="20" width="6.50390625" style="127" bestFit="1" customWidth="1"/>
    <col min="21" max="21" width="8.50390625" style="127" bestFit="1" customWidth="1"/>
    <col min="22" max="22" width="4.875" style="127" customWidth="1"/>
    <col min="23" max="23" width="5.375" style="127" customWidth="1"/>
    <col min="24" max="24" width="8.625" style="127" bestFit="1" customWidth="1"/>
    <col min="25" max="25" width="4.50390625" style="127" bestFit="1" customWidth="1"/>
    <col min="26" max="28" width="5.625" style="127" bestFit="1" customWidth="1"/>
    <col min="29" max="29" width="6.50390625" style="127" bestFit="1" customWidth="1"/>
    <col min="30" max="31" width="6.625" style="127" bestFit="1" customWidth="1"/>
    <col min="32" max="34" width="7.75390625" style="127" bestFit="1" customWidth="1"/>
    <col min="35" max="16384" width="9.00390625" style="192" customWidth="1"/>
  </cols>
  <sheetData>
    <row r="1" spans="1:34" ht="17.25">
      <c r="A1" s="278" t="s">
        <v>157</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5">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row>
    <row r="3" spans="1:34" ht="17.25">
      <c r="A3" s="111" t="s">
        <v>144</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row>
    <row r="4" spans="1:34" ht="14.25" thickBot="1">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row>
    <row r="5" spans="1:34" ht="13.5">
      <c r="A5" s="283" t="s">
        <v>136</v>
      </c>
      <c r="B5" s="284"/>
      <c r="C5" s="284"/>
      <c r="D5" s="284" t="s">
        <v>181</v>
      </c>
      <c r="E5" s="284"/>
      <c r="F5" s="284"/>
      <c r="G5" s="284"/>
      <c r="H5" s="284"/>
      <c r="I5" s="284"/>
      <c r="J5" s="284"/>
      <c r="K5" s="284"/>
      <c r="L5" s="284"/>
      <c r="M5" s="287" t="s">
        <v>34</v>
      </c>
      <c r="N5" s="289" t="s">
        <v>35</v>
      </c>
      <c r="O5" s="291" t="s">
        <v>195</v>
      </c>
      <c r="P5" s="292"/>
      <c r="Q5" s="292"/>
      <c r="R5" s="292"/>
      <c r="S5" s="292"/>
      <c r="T5" s="293"/>
      <c r="U5" s="291" t="s">
        <v>143</v>
      </c>
      <c r="V5" s="292"/>
      <c r="W5" s="292"/>
      <c r="X5" s="292"/>
      <c r="Y5" s="292"/>
      <c r="Z5" s="292"/>
      <c r="AA5" s="292"/>
      <c r="AB5" s="292"/>
      <c r="AC5" s="292"/>
      <c r="AD5" s="292"/>
      <c r="AE5" s="293"/>
      <c r="AF5" s="302" t="s">
        <v>28</v>
      </c>
      <c r="AG5" s="279" t="s">
        <v>29</v>
      </c>
      <c r="AH5" s="281" t="s">
        <v>65</v>
      </c>
    </row>
    <row r="6" spans="1:34" ht="13.5">
      <c r="A6" s="283"/>
      <c r="B6" s="284"/>
      <c r="C6" s="284"/>
      <c r="D6" s="116"/>
      <c r="E6" s="116"/>
      <c r="F6" s="116"/>
      <c r="G6" s="116"/>
      <c r="H6" s="116"/>
      <c r="I6" s="116"/>
      <c r="J6" s="116"/>
      <c r="K6" s="116"/>
      <c r="L6" s="116"/>
      <c r="M6" s="288"/>
      <c r="N6" s="290"/>
      <c r="O6" s="130"/>
      <c r="P6" s="130"/>
      <c r="Q6" s="116"/>
      <c r="R6" s="116"/>
      <c r="S6" s="131"/>
      <c r="T6" s="131"/>
      <c r="U6" s="117"/>
      <c r="V6" s="117"/>
      <c r="W6" s="117"/>
      <c r="X6" s="117"/>
      <c r="Y6" s="117"/>
      <c r="Z6" s="117"/>
      <c r="AA6" s="117"/>
      <c r="AB6" s="186"/>
      <c r="AC6" s="116"/>
      <c r="AD6" s="116"/>
      <c r="AE6" s="116"/>
      <c r="AF6" s="302"/>
      <c r="AG6" s="279"/>
      <c r="AH6" s="281"/>
    </row>
    <row r="7" spans="1:34" ht="109.5">
      <c r="A7" s="283"/>
      <c r="B7" s="284"/>
      <c r="C7" s="284"/>
      <c r="D7" s="118" t="s">
        <v>15</v>
      </c>
      <c r="E7" s="119" t="s">
        <v>30</v>
      </c>
      <c r="F7" s="119" t="s">
        <v>31</v>
      </c>
      <c r="G7" s="119" t="s">
        <v>32</v>
      </c>
      <c r="H7" s="119" t="s">
        <v>33</v>
      </c>
      <c r="I7" s="119" t="s">
        <v>182</v>
      </c>
      <c r="J7" s="119" t="s">
        <v>183</v>
      </c>
      <c r="K7" s="119" t="s">
        <v>190</v>
      </c>
      <c r="L7" s="119" t="s">
        <v>191</v>
      </c>
      <c r="M7" s="288"/>
      <c r="N7" s="290"/>
      <c r="O7" s="132" t="s">
        <v>192</v>
      </c>
      <c r="P7" s="132" t="s">
        <v>174</v>
      </c>
      <c r="Q7" s="119" t="s">
        <v>193</v>
      </c>
      <c r="R7" s="133" t="s">
        <v>202</v>
      </c>
      <c r="S7" s="129" t="s">
        <v>194</v>
      </c>
      <c r="T7" s="129" t="s">
        <v>185</v>
      </c>
      <c r="U7" s="119" t="s">
        <v>15</v>
      </c>
      <c r="V7" s="119" t="s">
        <v>36</v>
      </c>
      <c r="W7" s="119" t="s">
        <v>37</v>
      </c>
      <c r="X7" s="119" t="s">
        <v>38</v>
      </c>
      <c r="Y7" s="119" t="s">
        <v>39</v>
      </c>
      <c r="Z7" s="119" t="s">
        <v>40</v>
      </c>
      <c r="AA7" s="119" t="s">
        <v>2</v>
      </c>
      <c r="AB7" s="132" t="s">
        <v>3</v>
      </c>
      <c r="AC7" s="119" t="s">
        <v>196</v>
      </c>
      <c r="AD7" s="119" t="s">
        <v>197</v>
      </c>
      <c r="AE7" s="119" t="s">
        <v>198</v>
      </c>
      <c r="AF7" s="303"/>
      <c r="AG7" s="280"/>
      <c r="AH7" s="281"/>
    </row>
    <row r="8" spans="1:34" ht="13.5">
      <c r="A8" s="285"/>
      <c r="B8" s="286"/>
      <c r="C8" s="286"/>
      <c r="D8" s="120"/>
      <c r="E8" s="114"/>
      <c r="F8" s="114"/>
      <c r="G8" s="114"/>
      <c r="H8" s="114"/>
      <c r="I8" s="114"/>
      <c r="J8" s="114"/>
      <c r="K8" s="114"/>
      <c r="L8" s="114"/>
      <c r="M8" s="114"/>
      <c r="N8" s="114"/>
      <c r="O8" s="121"/>
      <c r="P8" s="121"/>
      <c r="Q8" s="134"/>
      <c r="R8" s="134"/>
      <c r="S8" s="135"/>
      <c r="T8" s="136"/>
      <c r="U8" s="114"/>
      <c r="V8" s="115"/>
      <c r="W8" s="114"/>
      <c r="X8" s="114"/>
      <c r="Y8" s="115"/>
      <c r="Z8" s="114"/>
      <c r="AA8" s="114"/>
      <c r="AB8" s="115"/>
      <c r="AC8" s="114"/>
      <c r="AD8" s="114"/>
      <c r="AE8" s="114"/>
      <c r="AF8" s="136"/>
      <c r="AG8" s="114"/>
      <c r="AH8" s="115"/>
    </row>
    <row r="9" spans="1:34" ht="13.5">
      <c r="A9" s="122"/>
      <c r="B9" s="122"/>
      <c r="C9" s="123"/>
      <c r="D9" s="124"/>
      <c r="E9" s="122"/>
      <c r="F9" s="122"/>
      <c r="G9" s="122"/>
      <c r="H9" s="122"/>
      <c r="I9" s="122"/>
      <c r="J9" s="122"/>
      <c r="K9" s="122"/>
      <c r="L9" s="122"/>
      <c r="M9" s="122"/>
      <c r="N9" s="122"/>
      <c r="O9" s="122"/>
      <c r="P9" s="122"/>
      <c r="Q9" s="111"/>
      <c r="R9" s="111"/>
      <c r="S9" s="111"/>
      <c r="T9" s="122"/>
      <c r="U9" s="122"/>
      <c r="V9" s="122"/>
      <c r="W9" s="122"/>
      <c r="X9" s="122"/>
      <c r="Y9" s="122"/>
      <c r="Z9" s="122"/>
      <c r="AA9" s="122"/>
      <c r="AB9" s="122"/>
      <c r="AC9" s="122"/>
      <c r="AD9" s="122"/>
      <c r="AE9" s="122"/>
      <c r="AF9" s="122"/>
      <c r="AG9" s="122"/>
      <c r="AH9" s="122"/>
    </row>
    <row r="10" spans="1:34" s="200" customFormat="1" ht="13.5">
      <c r="A10" s="282" t="s">
        <v>212</v>
      </c>
      <c r="B10" s="282"/>
      <c r="C10" s="266"/>
      <c r="D10" s="216">
        <f>SUM(E10:L10)</f>
        <v>64</v>
      </c>
      <c r="E10" s="166">
        <v>2</v>
      </c>
      <c r="F10" s="166">
        <v>20</v>
      </c>
      <c r="G10" s="166">
        <v>12</v>
      </c>
      <c r="H10" s="166">
        <v>9</v>
      </c>
      <c r="I10" s="166">
        <v>18</v>
      </c>
      <c r="J10" s="166">
        <v>1</v>
      </c>
      <c r="K10" s="166">
        <v>1</v>
      </c>
      <c r="L10" s="166">
        <v>1</v>
      </c>
      <c r="M10" s="166">
        <v>1</v>
      </c>
      <c r="N10" s="166">
        <v>1</v>
      </c>
      <c r="O10" s="166">
        <f>SUM(P10:T10)</f>
        <v>85</v>
      </c>
      <c r="P10" s="166">
        <v>7</v>
      </c>
      <c r="Q10" s="166">
        <v>58</v>
      </c>
      <c r="R10" s="166">
        <v>14</v>
      </c>
      <c r="S10" s="166">
        <v>1</v>
      </c>
      <c r="T10" s="166">
        <v>5</v>
      </c>
      <c r="U10" s="166">
        <f>SUM(V10:AE10)</f>
        <v>93</v>
      </c>
      <c r="V10" s="166">
        <v>2</v>
      </c>
      <c r="W10" s="166">
        <v>2</v>
      </c>
      <c r="X10" s="166">
        <v>46</v>
      </c>
      <c r="Y10" s="166">
        <v>0</v>
      </c>
      <c r="Z10" s="166">
        <v>13</v>
      </c>
      <c r="AA10" s="166">
        <v>1</v>
      </c>
      <c r="AB10" s="166">
        <v>1</v>
      </c>
      <c r="AC10" s="166">
        <v>4</v>
      </c>
      <c r="AD10" s="166">
        <v>9</v>
      </c>
      <c r="AE10" s="166">
        <v>15</v>
      </c>
      <c r="AF10" s="166">
        <v>1</v>
      </c>
      <c r="AG10" s="166">
        <v>1</v>
      </c>
      <c r="AH10" s="166">
        <v>1</v>
      </c>
    </row>
    <row r="11" spans="1:34" s="200" customFormat="1" ht="13.5">
      <c r="A11" s="282">
        <v>26</v>
      </c>
      <c r="B11" s="282"/>
      <c r="C11" s="266"/>
      <c r="D11" s="216">
        <f>SUM(E11:L11)</f>
        <v>65</v>
      </c>
      <c r="E11" s="166">
        <v>2</v>
      </c>
      <c r="F11" s="166">
        <v>21</v>
      </c>
      <c r="G11" s="166">
        <v>12</v>
      </c>
      <c r="H11" s="166">
        <v>9</v>
      </c>
      <c r="I11" s="166">
        <v>18</v>
      </c>
      <c r="J11" s="166">
        <v>1</v>
      </c>
      <c r="K11" s="166">
        <v>1</v>
      </c>
      <c r="L11" s="166">
        <v>1</v>
      </c>
      <c r="M11" s="166">
        <v>1</v>
      </c>
      <c r="N11" s="166">
        <v>1</v>
      </c>
      <c r="O11" s="166">
        <f>SUM(P11:T11)</f>
        <v>95</v>
      </c>
      <c r="P11" s="166">
        <v>7</v>
      </c>
      <c r="Q11" s="166">
        <v>68</v>
      </c>
      <c r="R11" s="166">
        <v>14</v>
      </c>
      <c r="S11" s="166">
        <v>1</v>
      </c>
      <c r="T11" s="166">
        <v>5</v>
      </c>
      <c r="U11" s="166">
        <f>SUM(V11:AE11)</f>
        <v>101</v>
      </c>
      <c r="V11" s="166">
        <v>2</v>
      </c>
      <c r="W11" s="166">
        <v>2</v>
      </c>
      <c r="X11" s="166">
        <v>46</v>
      </c>
      <c r="Y11" s="166">
        <v>0</v>
      </c>
      <c r="Z11" s="166">
        <v>13</v>
      </c>
      <c r="AA11" s="166">
        <v>1</v>
      </c>
      <c r="AB11" s="166">
        <v>1</v>
      </c>
      <c r="AC11" s="166">
        <v>4</v>
      </c>
      <c r="AD11" s="166">
        <v>12</v>
      </c>
      <c r="AE11" s="166">
        <v>20</v>
      </c>
      <c r="AF11" s="166">
        <v>1</v>
      </c>
      <c r="AG11" s="166">
        <v>1</v>
      </c>
      <c r="AH11" s="166">
        <v>1</v>
      </c>
    </row>
    <row r="12" spans="1:34" s="200" customFormat="1" ht="13.5">
      <c r="A12" s="282">
        <v>27</v>
      </c>
      <c r="B12" s="282"/>
      <c r="C12" s="266"/>
      <c r="D12" s="216">
        <f>SUM(E12:L12)</f>
        <v>66</v>
      </c>
      <c r="E12" s="166">
        <v>2</v>
      </c>
      <c r="F12" s="166">
        <v>22</v>
      </c>
      <c r="G12" s="166">
        <v>12</v>
      </c>
      <c r="H12" s="166">
        <v>9</v>
      </c>
      <c r="I12" s="166">
        <v>18</v>
      </c>
      <c r="J12" s="166">
        <v>1</v>
      </c>
      <c r="K12" s="166">
        <v>1</v>
      </c>
      <c r="L12" s="166">
        <v>1</v>
      </c>
      <c r="M12" s="166">
        <v>1</v>
      </c>
      <c r="N12" s="166">
        <v>1</v>
      </c>
      <c r="O12" s="166">
        <f>SUM(P12:T12)</f>
        <v>100</v>
      </c>
      <c r="P12" s="166">
        <v>7</v>
      </c>
      <c r="Q12" s="166">
        <v>72</v>
      </c>
      <c r="R12" s="166">
        <v>15</v>
      </c>
      <c r="S12" s="166">
        <v>1</v>
      </c>
      <c r="T12" s="166">
        <v>5</v>
      </c>
      <c r="U12" s="166">
        <f>SUM(V12:AE12)</f>
        <v>96</v>
      </c>
      <c r="V12" s="166">
        <v>2</v>
      </c>
      <c r="W12" s="166">
        <v>2</v>
      </c>
      <c r="X12" s="166">
        <v>46</v>
      </c>
      <c r="Y12" s="166">
        <v>0</v>
      </c>
      <c r="Z12" s="166">
        <v>13</v>
      </c>
      <c r="AA12" s="166">
        <v>1</v>
      </c>
      <c r="AB12" s="166">
        <v>1</v>
      </c>
      <c r="AC12" s="166">
        <v>4</v>
      </c>
      <c r="AD12" s="166">
        <v>14</v>
      </c>
      <c r="AE12" s="166">
        <v>13</v>
      </c>
      <c r="AF12" s="166">
        <v>1</v>
      </c>
      <c r="AG12" s="166">
        <v>1</v>
      </c>
      <c r="AH12" s="166">
        <v>1</v>
      </c>
    </row>
    <row r="13" spans="1:34" s="200" customFormat="1" ht="13.5">
      <c r="A13" s="282">
        <v>28</v>
      </c>
      <c r="B13" s="282"/>
      <c r="C13" s="266"/>
      <c r="D13" s="216">
        <f>SUM(E13:L13)</f>
        <v>66</v>
      </c>
      <c r="E13" s="166">
        <v>2</v>
      </c>
      <c r="F13" s="166">
        <v>22</v>
      </c>
      <c r="G13" s="166">
        <v>12</v>
      </c>
      <c r="H13" s="166">
        <v>9</v>
      </c>
      <c r="I13" s="166">
        <v>18</v>
      </c>
      <c r="J13" s="166">
        <v>1</v>
      </c>
      <c r="K13" s="166">
        <v>1</v>
      </c>
      <c r="L13" s="166">
        <v>1</v>
      </c>
      <c r="M13" s="166">
        <v>1</v>
      </c>
      <c r="N13" s="166">
        <v>1</v>
      </c>
      <c r="O13" s="166">
        <f>SUM(P13:T13)</f>
        <v>109</v>
      </c>
      <c r="P13" s="166">
        <v>7</v>
      </c>
      <c r="Q13" s="166">
        <v>80</v>
      </c>
      <c r="R13" s="166">
        <v>16</v>
      </c>
      <c r="S13" s="166">
        <v>1</v>
      </c>
      <c r="T13" s="166">
        <v>5</v>
      </c>
      <c r="U13" s="166">
        <f>SUM(V13:AE13)</f>
        <v>129</v>
      </c>
      <c r="V13" s="166">
        <v>2</v>
      </c>
      <c r="W13" s="166">
        <v>2</v>
      </c>
      <c r="X13" s="166">
        <v>42</v>
      </c>
      <c r="Y13" s="166">
        <v>0</v>
      </c>
      <c r="Z13" s="166">
        <v>13</v>
      </c>
      <c r="AA13" s="166">
        <v>1</v>
      </c>
      <c r="AB13" s="166">
        <v>1</v>
      </c>
      <c r="AC13" s="166">
        <v>4</v>
      </c>
      <c r="AD13" s="166">
        <v>16</v>
      </c>
      <c r="AE13" s="166">
        <v>48</v>
      </c>
      <c r="AF13" s="166">
        <v>1</v>
      </c>
      <c r="AG13" s="166">
        <v>1</v>
      </c>
      <c r="AH13" s="166">
        <v>1</v>
      </c>
    </row>
    <row r="14" spans="1:35" ht="13.5">
      <c r="A14" s="304">
        <v>29</v>
      </c>
      <c r="B14" s="304"/>
      <c r="C14" s="305"/>
      <c r="D14" s="217">
        <f>SUM(E14:L14)</f>
        <v>67</v>
      </c>
      <c r="E14" s="195">
        <f>SUM(E16:E21)</f>
        <v>2</v>
      </c>
      <c r="F14" s="195">
        <f aca="true" t="shared" si="0" ref="F14:N14">SUM(F16:F21)</f>
        <v>23</v>
      </c>
      <c r="G14" s="195">
        <f t="shared" si="0"/>
        <v>12</v>
      </c>
      <c r="H14" s="195">
        <f t="shared" si="0"/>
        <v>9</v>
      </c>
      <c r="I14" s="195">
        <f t="shared" si="0"/>
        <v>18</v>
      </c>
      <c r="J14" s="195">
        <f t="shared" si="0"/>
        <v>1</v>
      </c>
      <c r="K14" s="195">
        <f t="shared" si="0"/>
        <v>1</v>
      </c>
      <c r="L14" s="195">
        <f t="shared" si="0"/>
        <v>1</v>
      </c>
      <c r="M14" s="195">
        <f t="shared" si="0"/>
        <v>1</v>
      </c>
      <c r="N14" s="195">
        <f t="shared" si="0"/>
        <v>1</v>
      </c>
      <c r="O14" s="195">
        <f>SUM(P14:T14)</f>
        <v>115</v>
      </c>
      <c r="P14" s="195">
        <f>SUM(P16:P21)</f>
        <v>7</v>
      </c>
      <c r="Q14" s="195">
        <f>SUM(Q16:Q21)</f>
        <v>84</v>
      </c>
      <c r="R14" s="195">
        <f>SUM(R16:R21)</f>
        <v>18</v>
      </c>
      <c r="S14" s="195">
        <f>SUM(S16:S21)</f>
        <v>1</v>
      </c>
      <c r="T14" s="195">
        <f>SUM(T16:T21)</f>
        <v>5</v>
      </c>
      <c r="U14" s="195">
        <f>SUM(V14:AE14)</f>
        <v>147</v>
      </c>
      <c r="V14" s="195">
        <v>2</v>
      </c>
      <c r="W14" s="195">
        <v>2</v>
      </c>
      <c r="X14" s="195">
        <f>SUM(X16:X21)</f>
        <v>41</v>
      </c>
      <c r="Y14" s="195">
        <f aca="true" t="shared" si="1" ref="Y14:AE14">SUM(Y16:Y21)</f>
        <v>0</v>
      </c>
      <c r="Z14" s="195">
        <v>13</v>
      </c>
      <c r="AA14" s="195">
        <v>1</v>
      </c>
      <c r="AB14" s="195">
        <v>1</v>
      </c>
      <c r="AC14" s="195">
        <f t="shared" si="1"/>
        <v>4</v>
      </c>
      <c r="AD14" s="195">
        <f t="shared" si="1"/>
        <v>25</v>
      </c>
      <c r="AE14" s="195">
        <f t="shared" si="1"/>
        <v>58</v>
      </c>
      <c r="AF14" s="195">
        <v>1</v>
      </c>
      <c r="AG14" s="195">
        <v>1</v>
      </c>
      <c r="AH14" s="195">
        <f>SUM(AH16:AH21)</f>
        <v>1</v>
      </c>
      <c r="AI14" s="218"/>
    </row>
    <row r="15" spans="1:35" ht="13.5">
      <c r="A15" s="59"/>
      <c r="B15" s="59"/>
      <c r="C15" s="22"/>
      <c r="D15" s="219"/>
      <c r="E15" s="59"/>
      <c r="F15" s="59"/>
      <c r="G15" s="59"/>
      <c r="H15" s="220"/>
      <c r="I15" s="220"/>
      <c r="J15" s="220"/>
      <c r="K15" s="59"/>
      <c r="L15" s="59"/>
      <c r="M15" s="220"/>
      <c r="N15" s="220"/>
      <c r="O15" s="220"/>
      <c r="P15" s="220"/>
      <c r="Q15" s="59"/>
      <c r="R15" s="59"/>
      <c r="S15" s="59"/>
      <c r="T15" s="220"/>
      <c r="U15" s="59"/>
      <c r="V15" s="59"/>
      <c r="W15" s="59"/>
      <c r="X15" s="59"/>
      <c r="Y15" s="59"/>
      <c r="Z15" s="59"/>
      <c r="AA15" s="59"/>
      <c r="AB15" s="59"/>
      <c r="AC15" s="59"/>
      <c r="AD15" s="59"/>
      <c r="AE15" s="59"/>
      <c r="AF15" s="59"/>
      <c r="AG15" s="59"/>
      <c r="AH15" s="59"/>
      <c r="AI15" s="218"/>
    </row>
    <row r="16" spans="1:35" ht="13.5" customHeight="1">
      <c r="A16" s="294" t="s">
        <v>213</v>
      </c>
      <c r="B16" s="297" t="s">
        <v>97</v>
      </c>
      <c r="C16" s="36" t="s">
        <v>41</v>
      </c>
      <c r="D16" s="216">
        <f>SUM(E16:L16)</f>
        <v>0</v>
      </c>
      <c r="E16" s="166"/>
      <c r="F16" s="166"/>
      <c r="G16" s="166"/>
      <c r="H16" s="166"/>
      <c r="I16" s="166"/>
      <c r="J16" s="166"/>
      <c r="K16" s="166"/>
      <c r="L16" s="166"/>
      <c r="M16" s="166"/>
      <c r="N16" s="166"/>
      <c r="O16" s="166">
        <f aca="true" t="shared" si="2" ref="O16:O22">SUM(P16:T16)</f>
        <v>1</v>
      </c>
      <c r="P16" s="166"/>
      <c r="Q16" s="166"/>
      <c r="R16" s="166"/>
      <c r="S16" s="166">
        <v>1</v>
      </c>
      <c r="T16" s="166"/>
      <c r="U16" s="221">
        <f>SUM(V16:AE16)</f>
        <v>0</v>
      </c>
      <c r="V16" s="166"/>
      <c r="W16" s="166"/>
      <c r="X16" s="166">
        <v>0</v>
      </c>
      <c r="Y16" s="166"/>
      <c r="Z16" s="166"/>
      <c r="AA16" s="166"/>
      <c r="AB16" s="166"/>
      <c r="AC16" s="166"/>
      <c r="AD16" s="166"/>
      <c r="AE16" s="166"/>
      <c r="AF16" s="166"/>
      <c r="AG16" s="166"/>
      <c r="AH16" s="166"/>
      <c r="AI16" s="218"/>
    </row>
    <row r="17" spans="1:35" ht="13.5">
      <c r="A17" s="295"/>
      <c r="B17" s="298"/>
      <c r="C17" s="36" t="s">
        <v>42</v>
      </c>
      <c r="D17" s="216">
        <f aca="true" t="shared" si="3" ref="D17:D22">SUM(E17:L17)</f>
        <v>1</v>
      </c>
      <c r="E17" s="166"/>
      <c r="F17" s="166">
        <v>1</v>
      </c>
      <c r="G17" s="166"/>
      <c r="H17" s="166"/>
      <c r="I17" s="166"/>
      <c r="J17" s="166"/>
      <c r="K17" s="166"/>
      <c r="L17" s="166"/>
      <c r="M17" s="166"/>
      <c r="N17" s="166"/>
      <c r="O17" s="166">
        <f t="shared" si="2"/>
        <v>1</v>
      </c>
      <c r="P17" s="166"/>
      <c r="Q17" s="166"/>
      <c r="R17" s="166"/>
      <c r="S17" s="166"/>
      <c r="T17" s="166">
        <v>1</v>
      </c>
      <c r="U17" s="221">
        <f aca="true" t="shared" si="4" ref="U17:U22">SUM(V17:AE17)</f>
        <v>1</v>
      </c>
      <c r="V17" s="166"/>
      <c r="W17" s="166"/>
      <c r="X17" s="166">
        <v>0</v>
      </c>
      <c r="Y17" s="166"/>
      <c r="Z17" s="166"/>
      <c r="AA17" s="166"/>
      <c r="AB17" s="166"/>
      <c r="AC17" s="166">
        <v>1</v>
      </c>
      <c r="AD17" s="166"/>
      <c r="AE17" s="166"/>
      <c r="AF17" s="166"/>
      <c r="AG17" s="166"/>
      <c r="AH17" s="166"/>
      <c r="AI17" s="218"/>
    </row>
    <row r="18" spans="1:35" ht="13.5">
      <c r="A18" s="295"/>
      <c r="B18" s="298"/>
      <c r="C18" s="36" t="s">
        <v>43</v>
      </c>
      <c r="D18" s="216">
        <f t="shared" si="3"/>
        <v>29</v>
      </c>
      <c r="E18" s="166"/>
      <c r="F18" s="166"/>
      <c r="G18" s="166"/>
      <c r="H18" s="166">
        <v>9</v>
      </c>
      <c r="I18" s="166">
        <v>18</v>
      </c>
      <c r="J18" s="166"/>
      <c r="K18" s="166">
        <v>1</v>
      </c>
      <c r="L18" s="166">
        <v>1</v>
      </c>
      <c r="M18" s="166"/>
      <c r="N18" s="166">
        <v>1</v>
      </c>
      <c r="O18" s="166">
        <f t="shared" si="2"/>
        <v>4</v>
      </c>
      <c r="P18" s="166"/>
      <c r="Q18" s="166">
        <v>1</v>
      </c>
      <c r="R18" s="166">
        <v>1</v>
      </c>
      <c r="S18" s="166"/>
      <c r="T18" s="166">
        <v>2</v>
      </c>
      <c r="U18" s="221">
        <f t="shared" si="4"/>
        <v>36</v>
      </c>
      <c r="V18" s="166">
        <v>1</v>
      </c>
      <c r="W18" s="166"/>
      <c r="X18" s="166">
        <v>20</v>
      </c>
      <c r="Y18" s="166"/>
      <c r="Z18" s="166">
        <v>13</v>
      </c>
      <c r="AA18" s="166"/>
      <c r="AB18" s="166"/>
      <c r="AC18" s="166">
        <v>2</v>
      </c>
      <c r="AD18" s="166"/>
      <c r="AE18" s="166"/>
      <c r="AF18" s="166"/>
      <c r="AG18" s="166"/>
      <c r="AH18" s="166">
        <v>1</v>
      </c>
      <c r="AI18" s="218"/>
    </row>
    <row r="19" spans="1:35" ht="13.5">
      <c r="A19" s="295"/>
      <c r="B19" s="298"/>
      <c r="C19" s="36" t="s">
        <v>44</v>
      </c>
      <c r="D19" s="216">
        <f t="shared" si="3"/>
        <v>37</v>
      </c>
      <c r="E19" s="166">
        <v>2</v>
      </c>
      <c r="F19" s="166">
        <v>22</v>
      </c>
      <c r="G19" s="166">
        <v>12</v>
      </c>
      <c r="H19" s="166"/>
      <c r="I19" s="166"/>
      <c r="J19" s="166">
        <v>1</v>
      </c>
      <c r="K19" s="166"/>
      <c r="L19" s="166"/>
      <c r="M19" s="166">
        <v>1</v>
      </c>
      <c r="N19" s="166"/>
      <c r="O19" s="166">
        <f t="shared" si="2"/>
        <v>109</v>
      </c>
      <c r="P19" s="166">
        <v>7</v>
      </c>
      <c r="Q19" s="166">
        <v>83</v>
      </c>
      <c r="R19" s="166">
        <v>17</v>
      </c>
      <c r="S19" s="166"/>
      <c r="T19" s="166">
        <v>2</v>
      </c>
      <c r="U19" s="221">
        <f t="shared" si="4"/>
        <v>107</v>
      </c>
      <c r="V19" s="166">
        <v>1</v>
      </c>
      <c r="W19" s="166">
        <v>2</v>
      </c>
      <c r="X19" s="166">
        <v>19</v>
      </c>
      <c r="Y19" s="166"/>
      <c r="Z19" s="166"/>
      <c r="AA19" s="166">
        <v>1</v>
      </c>
      <c r="AB19" s="166">
        <v>1</v>
      </c>
      <c r="AC19" s="166"/>
      <c r="AD19" s="166">
        <v>25</v>
      </c>
      <c r="AE19" s="166">
        <v>58</v>
      </c>
      <c r="AF19" s="166">
        <v>1</v>
      </c>
      <c r="AG19" s="166">
        <v>1</v>
      </c>
      <c r="AH19" s="166"/>
      <c r="AI19" s="218"/>
    </row>
    <row r="20" spans="1:35" ht="13.5">
      <c r="A20" s="295"/>
      <c r="B20" s="298"/>
      <c r="C20" s="36" t="s">
        <v>184</v>
      </c>
      <c r="D20" s="216">
        <f t="shared" si="3"/>
        <v>0</v>
      </c>
      <c r="E20" s="166"/>
      <c r="F20" s="166"/>
      <c r="G20" s="166"/>
      <c r="H20" s="166"/>
      <c r="I20" s="166"/>
      <c r="J20" s="166"/>
      <c r="K20" s="166"/>
      <c r="L20" s="166"/>
      <c r="M20" s="166"/>
      <c r="N20" s="166"/>
      <c r="O20" s="166">
        <f t="shared" si="2"/>
        <v>0</v>
      </c>
      <c r="P20" s="166"/>
      <c r="Q20" s="166"/>
      <c r="R20" s="166"/>
      <c r="S20" s="166"/>
      <c r="T20" s="166"/>
      <c r="U20" s="221">
        <f t="shared" si="4"/>
        <v>2</v>
      </c>
      <c r="V20" s="166"/>
      <c r="W20" s="166"/>
      <c r="X20" s="166">
        <v>2</v>
      </c>
      <c r="Y20" s="166"/>
      <c r="Z20" s="166"/>
      <c r="AA20" s="166"/>
      <c r="AB20" s="166"/>
      <c r="AC20" s="166"/>
      <c r="AD20" s="166"/>
      <c r="AE20" s="166"/>
      <c r="AF20" s="166"/>
      <c r="AG20" s="166"/>
      <c r="AH20" s="166"/>
      <c r="AI20" s="218"/>
    </row>
    <row r="21" spans="1:35" ht="13.5">
      <c r="A21" s="296"/>
      <c r="B21" s="299"/>
      <c r="C21" s="36" t="s">
        <v>45</v>
      </c>
      <c r="D21" s="216">
        <f t="shared" si="3"/>
        <v>0</v>
      </c>
      <c r="E21" s="166"/>
      <c r="F21" s="166"/>
      <c r="G21" s="166"/>
      <c r="H21" s="166"/>
      <c r="I21" s="166"/>
      <c r="J21" s="166"/>
      <c r="K21" s="166"/>
      <c r="L21" s="166"/>
      <c r="M21" s="166"/>
      <c r="N21" s="166"/>
      <c r="O21" s="166">
        <f t="shared" si="2"/>
        <v>0</v>
      </c>
      <c r="P21" s="166"/>
      <c r="Q21" s="166"/>
      <c r="R21" s="166"/>
      <c r="S21" s="166"/>
      <c r="T21" s="166"/>
      <c r="U21" s="221">
        <f t="shared" si="4"/>
        <v>1</v>
      </c>
      <c r="V21" s="166"/>
      <c r="W21" s="166"/>
      <c r="X21" s="166">
        <v>0</v>
      </c>
      <c r="Y21" s="166"/>
      <c r="Z21" s="166"/>
      <c r="AA21" s="166"/>
      <c r="AB21" s="166"/>
      <c r="AC21" s="166">
        <v>1</v>
      </c>
      <c r="AD21" s="166"/>
      <c r="AE21" s="166"/>
      <c r="AF21" s="166"/>
      <c r="AG21" s="166"/>
      <c r="AH21" s="166"/>
      <c r="AI21" s="218"/>
    </row>
    <row r="22" spans="1:35" ht="14.25" thickBot="1">
      <c r="A22" s="300" t="s">
        <v>98</v>
      </c>
      <c r="B22" s="300"/>
      <c r="C22" s="301"/>
      <c r="D22" s="222">
        <f t="shared" si="3"/>
        <v>2375</v>
      </c>
      <c r="E22" s="223">
        <v>200</v>
      </c>
      <c r="F22" s="223">
        <v>1735</v>
      </c>
      <c r="G22" s="223">
        <v>420</v>
      </c>
      <c r="H22" s="224"/>
      <c r="I22" s="224"/>
      <c r="J22" s="224">
        <v>20</v>
      </c>
      <c r="K22" s="225"/>
      <c r="L22" s="225"/>
      <c r="M22" s="225"/>
      <c r="N22" s="225"/>
      <c r="O22" s="226">
        <f t="shared" si="2"/>
        <v>3174</v>
      </c>
      <c r="P22" s="224">
        <v>110</v>
      </c>
      <c r="Q22" s="226">
        <v>2415</v>
      </c>
      <c r="R22" s="226">
        <v>239</v>
      </c>
      <c r="S22" s="226">
        <v>180</v>
      </c>
      <c r="T22" s="226">
        <v>230</v>
      </c>
      <c r="U22" s="223">
        <f t="shared" si="4"/>
        <v>5745</v>
      </c>
      <c r="V22" s="223">
        <v>20</v>
      </c>
      <c r="W22" s="223">
        <v>40</v>
      </c>
      <c r="X22" s="223">
        <v>4640</v>
      </c>
      <c r="Y22" s="224"/>
      <c r="Z22" s="224"/>
      <c r="AA22" s="223">
        <v>66</v>
      </c>
      <c r="AB22" s="223">
        <v>20</v>
      </c>
      <c r="AC22" s="223">
        <v>74</v>
      </c>
      <c r="AD22" s="223">
        <v>265</v>
      </c>
      <c r="AE22" s="223">
        <v>620</v>
      </c>
      <c r="AF22" s="224"/>
      <c r="AG22" s="224">
        <v>15</v>
      </c>
      <c r="AH22" s="224"/>
      <c r="AI22" s="218"/>
    </row>
    <row r="23" spans="1:34" ht="14.25">
      <c r="A23" s="126" t="s">
        <v>201</v>
      </c>
      <c r="B23" s="111"/>
      <c r="C23" s="111"/>
      <c r="D23" s="111"/>
      <c r="E23" s="111"/>
      <c r="F23" s="111"/>
      <c r="G23" s="111"/>
      <c r="H23" s="111"/>
      <c r="I23" s="111"/>
      <c r="J23" s="111"/>
      <c r="K23" s="111"/>
      <c r="L23" s="111"/>
      <c r="M23" s="111"/>
      <c r="N23" s="111"/>
      <c r="O23" s="111"/>
      <c r="P23" s="111"/>
      <c r="Q23" s="111"/>
      <c r="R23" s="111"/>
      <c r="S23" s="111"/>
      <c r="T23" s="111"/>
      <c r="U23" s="125"/>
      <c r="V23" s="125"/>
      <c r="W23" s="111"/>
      <c r="X23" s="111"/>
      <c r="Y23" s="111"/>
      <c r="Z23" s="111"/>
      <c r="AA23" s="111"/>
      <c r="AB23" s="111"/>
      <c r="AC23" s="111"/>
      <c r="AD23" s="111"/>
      <c r="AE23" s="111"/>
      <c r="AF23" s="111"/>
      <c r="AG23" s="111"/>
      <c r="AH23" s="111"/>
    </row>
    <row r="24" spans="1:34" ht="13.5">
      <c r="A24" s="125" t="s">
        <v>215</v>
      </c>
      <c r="B24" s="111"/>
      <c r="C24" s="111"/>
      <c r="D24" s="111"/>
      <c r="E24" s="111"/>
      <c r="F24" s="111"/>
      <c r="G24" s="111"/>
      <c r="H24" s="111"/>
      <c r="I24" s="111"/>
      <c r="J24" s="111"/>
      <c r="K24" s="111"/>
      <c r="L24" s="111"/>
      <c r="M24" s="111"/>
      <c r="N24" s="111"/>
      <c r="O24" s="111"/>
      <c r="P24" s="111"/>
      <c r="Q24" s="111"/>
      <c r="R24" s="111"/>
      <c r="S24" s="111"/>
      <c r="T24" s="111"/>
      <c r="U24" s="125"/>
      <c r="V24" s="125"/>
      <c r="W24" s="111"/>
      <c r="X24" s="111"/>
      <c r="Y24" s="111"/>
      <c r="Z24" s="111"/>
      <c r="AA24" s="111"/>
      <c r="AB24" s="111"/>
      <c r="AC24" s="111"/>
      <c r="AD24" s="111"/>
      <c r="AE24" s="111"/>
      <c r="AF24" s="111"/>
      <c r="AG24" s="111"/>
      <c r="AH24" s="111"/>
    </row>
    <row r="25" spans="1:34" ht="13.5">
      <c r="A25" s="111"/>
      <c r="B25" s="125"/>
      <c r="C25" s="125"/>
      <c r="D25" s="125"/>
      <c r="E25" s="111"/>
      <c r="F25" s="111"/>
      <c r="G25" s="111"/>
      <c r="H25" s="111"/>
      <c r="I25" s="111"/>
      <c r="J25" s="111"/>
      <c r="K25" s="111"/>
      <c r="L25" s="111"/>
      <c r="M25" s="111"/>
      <c r="N25" s="111"/>
      <c r="O25" s="111"/>
      <c r="P25" s="111"/>
      <c r="Q25" s="111"/>
      <c r="R25" s="111"/>
      <c r="S25" s="111"/>
      <c r="T25" s="111"/>
      <c r="U25" s="125"/>
      <c r="V25" s="125"/>
      <c r="W25" s="111"/>
      <c r="X25" s="111"/>
      <c r="Y25" s="111"/>
      <c r="Z25" s="111"/>
      <c r="AA25" s="111"/>
      <c r="AB25" s="111"/>
      <c r="AC25" s="111"/>
      <c r="AD25" s="111"/>
      <c r="AE25" s="111"/>
      <c r="AF25" s="111"/>
      <c r="AG25" s="111"/>
      <c r="AH25" s="111"/>
    </row>
    <row r="26" spans="1:34" ht="13.5">
      <c r="A26" s="111"/>
      <c r="B26" s="125"/>
      <c r="C26" s="125"/>
      <c r="D26" s="125"/>
      <c r="E26" s="111"/>
      <c r="F26" s="111"/>
      <c r="G26" s="111"/>
      <c r="H26" s="111"/>
      <c r="I26" s="111"/>
      <c r="J26" s="111"/>
      <c r="K26" s="111"/>
      <c r="L26" s="111"/>
      <c r="M26" s="111"/>
      <c r="N26" s="111"/>
      <c r="O26" s="111"/>
      <c r="P26" s="111"/>
      <c r="Q26" s="111"/>
      <c r="R26" s="111"/>
      <c r="S26" s="111"/>
      <c r="T26" s="111"/>
      <c r="U26" s="125"/>
      <c r="V26" s="125"/>
      <c r="W26" s="111"/>
      <c r="X26" s="111"/>
      <c r="Y26" s="111"/>
      <c r="Z26" s="111"/>
      <c r="AA26" s="111"/>
      <c r="AB26" s="111"/>
      <c r="AC26" s="111"/>
      <c r="AD26" s="111"/>
      <c r="AE26" s="111"/>
      <c r="AF26" s="111"/>
      <c r="AG26" s="111"/>
      <c r="AH26" s="111"/>
    </row>
    <row r="27" spans="1:34" ht="13.5">
      <c r="A27" s="111"/>
      <c r="B27" s="125"/>
      <c r="C27" s="125"/>
      <c r="D27" s="125"/>
      <c r="E27" s="111"/>
      <c r="F27" s="111"/>
      <c r="G27" s="111"/>
      <c r="H27" s="111"/>
      <c r="I27" s="111"/>
      <c r="J27" s="111"/>
      <c r="K27" s="111"/>
      <c r="L27" s="111"/>
      <c r="M27" s="111"/>
      <c r="N27" s="111"/>
      <c r="O27" s="111"/>
      <c r="P27" s="111"/>
      <c r="Q27" s="111"/>
      <c r="R27" s="111"/>
      <c r="S27" s="111"/>
      <c r="T27" s="111"/>
      <c r="U27" s="125"/>
      <c r="V27" s="125"/>
      <c r="W27" s="111"/>
      <c r="X27" s="111"/>
      <c r="Y27" s="111"/>
      <c r="Z27" s="111"/>
      <c r="AA27" s="111"/>
      <c r="AB27" s="111"/>
      <c r="AC27" s="111"/>
      <c r="AD27" s="111"/>
      <c r="AE27" s="111"/>
      <c r="AF27" s="111"/>
      <c r="AG27" s="111"/>
      <c r="AH27" s="111"/>
    </row>
    <row r="28" spans="1:34" ht="13.5">
      <c r="A28" s="111"/>
      <c r="B28" s="125"/>
      <c r="C28" s="125"/>
      <c r="D28" s="125"/>
      <c r="E28" s="111"/>
      <c r="F28" s="111"/>
      <c r="G28" s="111"/>
      <c r="H28" s="111"/>
      <c r="I28" s="111"/>
      <c r="J28" s="111"/>
      <c r="K28" s="111"/>
      <c r="L28" s="111"/>
      <c r="M28" s="111"/>
      <c r="N28" s="111"/>
      <c r="O28" s="111"/>
      <c r="P28" s="111"/>
      <c r="Q28" s="111"/>
      <c r="R28" s="111"/>
      <c r="S28" s="111"/>
      <c r="T28" s="111"/>
      <c r="U28" s="125"/>
      <c r="V28" s="125"/>
      <c r="W28" s="111"/>
      <c r="X28" s="111"/>
      <c r="Y28" s="111"/>
      <c r="Z28" s="111"/>
      <c r="AA28" s="111"/>
      <c r="AB28" s="111"/>
      <c r="AC28" s="111"/>
      <c r="AD28" s="111"/>
      <c r="AE28" s="111"/>
      <c r="AF28" s="111"/>
      <c r="AG28" s="111"/>
      <c r="AH28" s="111"/>
    </row>
    <row r="29" spans="1:34" ht="13.5">
      <c r="A29" s="111"/>
      <c r="B29" s="125"/>
      <c r="C29" s="125"/>
      <c r="D29" s="125"/>
      <c r="E29" s="111"/>
      <c r="F29" s="111"/>
      <c r="G29" s="111"/>
      <c r="H29" s="111"/>
      <c r="I29" s="111"/>
      <c r="J29" s="111"/>
      <c r="K29" s="111"/>
      <c r="L29" s="111"/>
      <c r="M29" s="111"/>
      <c r="N29" s="111"/>
      <c r="O29" s="111"/>
      <c r="P29" s="111"/>
      <c r="Q29" s="111"/>
      <c r="R29" s="111"/>
      <c r="S29" s="111"/>
      <c r="T29" s="111"/>
      <c r="U29" s="125"/>
      <c r="V29" s="125"/>
      <c r="W29" s="111"/>
      <c r="X29" s="111"/>
      <c r="Y29" s="111"/>
      <c r="Z29" s="111"/>
      <c r="AA29" s="111"/>
      <c r="AB29" s="111"/>
      <c r="AC29" s="111"/>
      <c r="AD29" s="111"/>
      <c r="AE29" s="111"/>
      <c r="AF29" s="111"/>
      <c r="AG29" s="111"/>
      <c r="AH29" s="111"/>
    </row>
    <row r="30" spans="1:34" ht="13.5">
      <c r="A30" s="111"/>
      <c r="B30" s="125"/>
      <c r="C30" s="125"/>
      <c r="D30" s="125"/>
      <c r="E30" s="111"/>
      <c r="F30" s="111"/>
      <c r="G30" s="111"/>
      <c r="H30" s="111"/>
      <c r="I30" s="111"/>
      <c r="J30" s="111"/>
      <c r="K30" s="111"/>
      <c r="L30" s="111"/>
      <c r="M30" s="111"/>
      <c r="N30" s="111"/>
      <c r="O30" s="111"/>
      <c r="P30" s="111"/>
      <c r="Q30" s="111"/>
      <c r="R30" s="111"/>
      <c r="S30" s="111"/>
      <c r="T30" s="111"/>
      <c r="U30" s="125"/>
      <c r="V30" s="125"/>
      <c r="W30" s="111"/>
      <c r="X30" s="111"/>
      <c r="Y30" s="111"/>
      <c r="Z30" s="111"/>
      <c r="AA30" s="111"/>
      <c r="AB30" s="111"/>
      <c r="AC30" s="111"/>
      <c r="AD30" s="111"/>
      <c r="AE30" s="111"/>
      <c r="AF30" s="111"/>
      <c r="AG30" s="111"/>
      <c r="AH30" s="111"/>
    </row>
    <row r="31" spans="1:34" ht="13.5">
      <c r="A31" s="111"/>
      <c r="B31" s="125"/>
      <c r="C31" s="125"/>
      <c r="D31" s="125"/>
      <c r="E31" s="111"/>
      <c r="F31" s="111"/>
      <c r="G31" s="111"/>
      <c r="H31" s="111"/>
      <c r="I31" s="111"/>
      <c r="J31" s="111"/>
      <c r="K31" s="111"/>
      <c r="L31" s="111"/>
      <c r="M31" s="111"/>
      <c r="N31" s="111"/>
      <c r="O31" s="111"/>
      <c r="P31" s="111"/>
      <c r="Q31" s="111"/>
      <c r="R31" s="111"/>
      <c r="S31" s="111"/>
      <c r="T31" s="111"/>
      <c r="U31" s="125"/>
      <c r="V31" s="125"/>
      <c r="W31" s="111"/>
      <c r="X31" s="111"/>
      <c r="Y31" s="111"/>
      <c r="Z31" s="111"/>
      <c r="AA31" s="111"/>
      <c r="AB31" s="111"/>
      <c r="AC31" s="111"/>
      <c r="AD31" s="111"/>
      <c r="AE31" s="111"/>
      <c r="AF31" s="111"/>
      <c r="AG31" s="111"/>
      <c r="AH31" s="111"/>
    </row>
    <row r="32" spans="1:34" ht="13.5">
      <c r="A32" s="111"/>
      <c r="B32" s="125"/>
      <c r="C32" s="125"/>
      <c r="D32" s="125"/>
      <c r="E32" s="111"/>
      <c r="F32" s="111"/>
      <c r="G32" s="111"/>
      <c r="H32" s="111"/>
      <c r="I32" s="111"/>
      <c r="J32" s="111"/>
      <c r="K32" s="111"/>
      <c r="L32" s="111"/>
      <c r="M32" s="111"/>
      <c r="N32" s="111"/>
      <c r="O32" s="111"/>
      <c r="P32" s="111"/>
      <c r="Q32" s="111"/>
      <c r="R32" s="111"/>
      <c r="S32" s="111"/>
      <c r="T32" s="111"/>
      <c r="U32" s="125"/>
      <c r="V32" s="125"/>
      <c r="W32" s="111"/>
      <c r="X32" s="111"/>
      <c r="Y32" s="111"/>
      <c r="Z32" s="111"/>
      <c r="AA32" s="111"/>
      <c r="AB32" s="111"/>
      <c r="AC32" s="111"/>
      <c r="AD32" s="111"/>
      <c r="AE32" s="111"/>
      <c r="AF32" s="111"/>
      <c r="AG32" s="111"/>
      <c r="AH32" s="111"/>
    </row>
    <row r="33" spans="1:34" ht="13.5">
      <c r="A33" s="11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row>
    <row r="34" spans="1:34" ht="13.5">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row>
    <row r="35" spans="1:34" ht="13.5">
      <c r="A35" s="111"/>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row>
  </sheetData>
  <sheetProtection/>
  <mergeCells count="18">
    <mergeCell ref="A11:C11"/>
    <mergeCell ref="A13:C13"/>
    <mergeCell ref="A16:A21"/>
    <mergeCell ref="B16:B21"/>
    <mergeCell ref="A22:C22"/>
    <mergeCell ref="AF5:AF7"/>
    <mergeCell ref="U5:AE5"/>
    <mergeCell ref="A14:C14"/>
    <mergeCell ref="A12:C12"/>
    <mergeCell ref="A1:AH1"/>
    <mergeCell ref="AG5:AG7"/>
    <mergeCell ref="AH5:AH7"/>
    <mergeCell ref="A10:C10"/>
    <mergeCell ref="A5:C8"/>
    <mergeCell ref="D5:L5"/>
    <mergeCell ref="M5:M7"/>
    <mergeCell ref="N5:N7"/>
    <mergeCell ref="O5:T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showGridLines="0" zoomScale="75" zoomScaleNormal="75" workbookViewId="0" topLeftCell="L1">
      <selection activeCell="A1" sqref="A1:AC1"/>
    </sheetView>
  </sheetViews>
  <sheetFormatPr defaultColWidth="9.00390625" defaultRowHeight="13.5"/>
  <cols>
    <col min="1" max="1" width="10.625" style="12" customWidth="1"/>
    <col min="2" max="3" width="8.875" style="12" customWidth="1"/>
    <col min="4" max="4" width="12.75390625" style="12" customWidth="1"/>
    <col min="5" max="6" width="10.00390625" style="12" customWidth="1"/>
    <col min="7" max="7" width="11.125" style="12" customWidth="1"/>
    <col min="8" max="9" width="10.00390625" style="12" customWidth="1"/>
    <col min="10" max="10" width="11.125" style="12" customWidth="1"/>
    <col min="11" max="12" width="10.00390625" style="12" customWidth="1"/>
    <col min="13" max="13" width="11.125" style="12" customWidth="1"/>
    <col min="14" max="15" width="10.00390625" style="12" customWidth="1"/>
    <col min="16" max="16" width="11.125" style="12" customWidth="1"/>
    <col min="17" max="18" width="10.00390625" style="12" customWidth="1"/>
    <col min="19" max="19" width="11.125" style="12" customWidth="1"/>
    <col min="20" max="21" width="10.00390625" style="12" customWidth="1"/>
    <col min="22" max="22" width="11.125" style="12" customWidth="1"/>
    <col min="23" max="24" width="10.00390625" style="12" customWidth="1"/>
    <col min="25" max="25" width="11.125" style="12" customWidth="1"/>
    <col min="26" max="27" width="10.00390625" style="12" customWidth="1"/>
    <col min="28" max="28" width="11.125" style="12" customWidth="1"/>
    <col min="29" max="29" width="12.625" style="12" customWidth="1"/>
    <col min="30" max="32" width="10.00390625" style="12" customWidth="1"/>
    <col min="33" max="33" width="10.00390625" style="64" customWidth="1"/>
    <col min="34" max="44" width="10.00390625" style="12" customWidth="1"/>
    <col min="45" max="16384" width="9.00390625" style="12" customWidth="1"/>
  </cols>
  <sheetData>
    <row r="1" spans="1:31" ht="21.75" customHeight="1">
      <c r="A1" s="309" t="s">
        <v>145</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3"/>
      <c r="AE1" s="58"/>
    </row>
    <row r="2" spans="1:31" s="68" customFormat="1" ht="18" customHeight="1">
      <c r="A2" s="8"/>
      <c r="B2" s="137"/>
      <c r="C2" s="137"/>
      <c r="D2" s="137"/>
      <c r="E2" s="137"/>
      <c r="F2" s="137"/>
      <c r="G2" s="137"/>
      <c r="H2" s="137"/>
      <c r="I2" s="137"/>
      <c r="J2" s="137"/>
      <c r="K2" s="137"/>
      <c r="L2" s="137"/>
      <c r="M2" s="137"/>
      <c r="N2" s="137"/>
      <c r="O2" s="137"/>
      <c r="P2" s="137"/>
      <c r="Q2" s="137"/>
      <c r="R2" s="137"/>
      <c r="S2" s="137"/>
      <c r="T2" s="137"/>
      <c r="U2" s="137"/>
      <c r="V2" s="137"/>
      <c r="W2" s="137"/>
      <c r="X2" s="138" t="s">
        <v>153</v>
      </c>
      <c r="Z2" s="138"/>
      <c r="AA2" s="138" t="s">
        <v>146</v>
      </c>
      <c r="AC2" s="16"/>
      <c r="AD2" s="16"/>
      <c r="AE2" s="16"/>
    </row>
    <row r="3" spans="1:31" s="68" customFormat="1" ht="18" customHeight="1">
      <c r="A3" s="8"/>
      <c r="B3" s="137"/>
      <c r="C3" s="137"/>
      <c r="D3" s="137"/>
      <c r="E3" s="137"/>
      <c r="F3" s="137"/>
      <c r="G3" s="137"/>
      <c r="H3" s="137"/>
      <c r="I3" s="137"/>
      <c r="J3" s="137"/>
      <c r="K3" s="137"/>
      <c r="L3" s="137"/>
      <c r="M3" s="137"/>
      <c r="N3" s="137"/>
      <c r="O3" s="137"/>
      <c r="P3" s="137"/>
      <c r="Q3" s="137"/>
      <c r="R3" s="137"/>
      <c r="S3" s="137"/>
      <c r="T3" s="137"/>
      <c r="U3" s="137"/>
      <c r="V3" s="137"/>
      <c r="W3" s="138" t="s">
        <v>214</v>
      </c>
      <c r="Z3" s="138"/>
      <c r="AB3" s="138"/>
      <c r="AC3" s="16"/>
      <c r="AD3" s="16"/>
      <c r="AE3" s="16"/>
    </row>
    <row r="4" spans="1:31" s="16" customFormat="1" ht="6" customHeight="1" thickBot="1">
      <c r="A4" s="83"/>
      <c r="B4" s="139"/>
      <c r="C4" s="139"/>
      <c r="D4" s="139"/>
      <c r="E4" s="139"/>
      <c r="F4" s="310"/>
      <c r="G4" s="310"/>
      <c r="H4" s="310"/>
      <c r="I4" s="310"/>
      <c r="J4" s="140"/>
      <c r="K4" s="140"/>
      <c r="L4" s="140"/>
      <c r="M4" s="140"/>
      <c r="N4" s="83"/>
      <c r="O4" s="83"/>
      <c r="P4" s="139"/>
      <c r="Q4" s="139"/>
      <c r="R4" s="139"/>
      <c r="S4" s="139"/>
      <c r="T4" s="139"/>
      <c r="U4" s="139"/>
      <c r="V4" s="139"/>
      <c r="W4" s="139"/>
      <c r="X4" s="139"/>
      <c r="Y4" s="139"/>
      <c r="Z4" s="139"/>
      <c r="AA4" s="139"/>
      <c r="AB4" s="139"/>
      <c r="AC4" s="139"/>
      <c r="AD4" s="37"/>
      <c r="AE4" s="68"/>
    </row>
    <row r="5" spans="1:29" s="27" customFormat="1" ht="16.5" customHeight="1">
      <c r="A5" s="311" t="s">
        <v>136</v>
      </c>
      <c r="B5" s="313" t="s">
        <v>4</v>
      </c>
      <c r="C5" s="313" t="s">
        <v>99</v>
      </c>
      <c r="D5" s="141" t="s">
        <v>100</v>
      </c>
      <c r="E5" s="306" t="s">
        <v>101</v>
      </c>
      <c r="F5" s="306"/>
      <c r="G5" s="306"/>
      <c r="H5" s="306" t="s">
        <v>102</v>
      </c>
      <c r="I5" s="306"/>
      <c r="J5" s="306"/>
      <c r="K5" s="306" t="s">
        <v>103</v>
      </c>
      <c r="L5" s="306"/>
      <c r="M5" s="315"/>
      <c r="N5" s="315" t="s">
        <v>104</v>
      </c>
      <c r="O5" s="316"/>
      <c r="P5" s="317"/>
      <c r="Q5" s="306" t="s">
        <v>105</v>
      </c>
      <c r="R5" s="306"/>
      <c r="S5" s="306"/>
      <c r="T5" s="306" t="s">
        <v>106</v>
      </c>
      <c r="U5" s="306"/>
      <c r="V5" s="306"/>
      <c r="W5" s="306" t="s">
        <v>107</v>
      </c>
      <c r="X5" s="306"/>
      <c r="Y5" s="306"/>
      <c r="Z5" s="306" t="s">
        <v>108</v>
      </c>
      <c r="AA5" s="306"/>
      <c r="AB5" s="306"/>
      <c r="AC5" s="307" t="s">
        <v>170</v>
      </c>
    </row>
    <row r="6" spans="1:29" s="27" customFormat="1" ht="16.5" customHeight="1">
      <c r="A6" s="312"/>
      <c r="B6" s="314"/>
      <c r="C6" s="314"/>
      <c r="D6" s="142" t="s">
        <v>46</v>
      </c>
      <c r="E6" s="143" t="s">
        <v>4</v>
      </c>
      <c r="F6" s="143" t="s">
        <v>99</v>
      </c>
      <c r="G6" s="144" t="s">
        <v>46</v>
      </c>
      <c r="H6" s="143" t="s">
        <v>4</v>
      </c>
      <c r="I6" s="143" t="s">
        <v>99</v>
      </c>
      <c r="J6" s="144" t="s">
        <v>46</v>
      </c>
      <c r="K6" s="143" t="s">
        <v>4</v>
      </c>
      <c r="L6" s="143" t="s">
        <v>99</v>
      </c>
      <c r="M6" s="145" t="s">
        <v>46</v>
      </c>
      <c r="N6" s="144" t="s">
        <v>4</v>
      </c>
      <c r="O6" s="144" t="s">
        <v>99</v>
      </c>
      <c r="P6" s="146" t="s">
        <v>5</v>
      </c>
      <c r="Q6" s="144" t="s">
        <v>4</v>
      </c>
      <c r="R6" s="144" t="s">
        <v>99</v>
      </c>
      <c r="S6" s="146" t="s">
        <v>5</v>
      </c>
      <c r="T6" s="144" t="s">
        <v>4</v>
      </c>
      <c r="U6" s="144" t="s">
        <v>99</v>
      </c>
      <c r="V6" s="146" t="s">
        <v>5</v>
      </c>
      <c r="W6" s="144" t="s">
        <v>4</v>
      </c>
      <c r="X6" s="144" t="s">
        <v>99</v>
      </c>
      <c r="Y6" s="146" t="s">
        <v>5</v>
      </c>
      <c r="Z6" s="144" t="s">
        <v>4</v>
      </c>
      <c r="AA6" s="144" t="s">
        <v>99</v>
      </c>
      <c r="AB6" s="146" t="s">
        <v>5</v>
      </c>
      <c r="AC6" s="308"/>
    </row>
    <row r="7" spans="1:29" s="27" customFormat="1" ht="6.75" customHeight="1">
      <c r="A7" s="85"/>
      <c r="B7" s="147"/>
      <c r="C7" s="147"/>
      <c r="D7" s="147"/>
      <c r="E7" s="147"/>
      <c r="F7" s="147"/>
      <c r="G7" s="147"/>
      <c r="H7" s="147"/>
      <c r="I7" s="147"/>
      <c r="J7" s="147"/>
      <c r="K7" s="147"/>
      <c r="L7" s="147"/>
      <c r="M7" s="147"/>
      <c r="N7" s="148"/>
      <c r="O7" s="148"/>
      <c r="P7" s="148"/>
      <c r="Q7" s="148"/>
      <c r="R7" s="148"/>
      <c r="S7" s="148"/>
      <c r="T7" s="148"/>
      <c r="U7" s="148"/>
      <c r="V7" s="148"/>
      <c r="W7" s="148"/>
      <c r="X7" s="148"/>
      <c r="Y7" s="148"/>
      <c r="Z7" s="148"/>
      <c r="AA7" s="148"/>
      <c r="AB7" s="148"/>
      <c r="AC7" s="149"/>
    </row>
    <row r="8" spans="1:29" s="84" customFormat="1" ht="20.25" customHeight="1">
      <c r="A8" s="34" t="s">
        <v>208</v>
      </c>
      <c r="B8" s="150">
        <v>62159</v>
      </c>
      <c r="C8" s="150">
        <v>78942</v>
      </c>
      <c r="D8" s="150">
        <v>11372595</v>
      </c>
      <c r="E8" s="150">
        <v>55920</v>
      </c>
      <c r="F8" s="150">
        <v>71657</v>
      </c>
      <c r="G8" s="150">
        <v>3910227</v>
      </c>
      <c r="H8" s="150">
        <v>55236</v>
      </c>
      <c r="I8" s="150">
        <v>69944</v>
      </c>
      <c r="J8" s="150">
        <v>1627085</v>
      </c>
      <c r="K8" s="150">
        <v>2447</v>
      </c>
      <c r="L8" s="150">
        <v>3420</v>
      </c>
      <c r="M8" s="150">
        <v>38316</v>
      </c>
      <c r="N8" s="151">
        <v>12492</v>
      </c>
      <c r="O8" s="151">
        <v>12782</v>
      </c>
      <c r="P8" s="151">
        <v>306851</v>
      </c>
      <c r="Q8" s="151">
        <v>51916</v>
      </c>
      <c r="R8" s="151">
        <v>61673</v>
      </c>
      <c r="S8" s="151">
        <v>5428441</v>
      </c>
      <c r="T8" s="151">
        <v>1</v>
      </c>
      <c r="U8" s="151">
        <v>1</v>
      </c>
      <c r="V8" s="151">
        <v>192</v>
      </c>
      <c r="W8" s="151">
        <v>975</v>
      </c>
      <c r="X8" s="151">
        <v>1146</v>
      </c>
      <c r="Y8" s="151">
        <v>18683</v>
      </c>
      <c r="Z8" s="151">
        <v>172</v>
      </c>
      <c r="AA8" s="151">
        <v>172</v>
      </c>
      <c r="AB8" s="151">
        <v>30734</v>
      </c>
      <c r="AC8" s="151">
        <v>12066</v>
      </c>
    </row>
    <row r="9" spans="1:29" s="84" customFormat="1" ht="20.25" customHeight="1">
      <c r="A9" s="34">
        <v>26</v>
      </c>
      <c r="B9" s="150">
        <v>62810</v>
      </c>
      <c r="C9" s="150">
        <v>78992</v>
      </c>
      <c r="D9" s="150">
        <v>11634660</v>
      </c>
      <c r="E9" s="150">
        <v>56871</v>
      </c>
      <c r="F9" s="150">
        <v>72052</v>
      </c>
      <c r="G9" s="150">
        <v>3961594</v>
      </c>
      <c r="H9" s="150">
        <v>56121</v>
      </c>
      <c r="I9" s="150">
        <v>70350</v>
      </c>
      <c r="J9" s="150">
        <v>1660063</v>
      </c>
      <c r="K9" s="150">
        <v>2237</v>
      </c>
      <c r="L9" s="150">
        <v>3312</v>
      </c>
      <c r="M9" s="150">
        <v>38827</v>
      </c>
      <c r="N9" s="151">
        <v>13630</v>
      </c>
      <c r="O9" s="151">
        <v>13985</v>
      </c>
      <c r="P9" s="151">
        <v>318983</v>
      </c>
      <c r="Q9" s="151">
        <v>52869</v>
      </c>
      <c r="R9" s="151">
        <v>62761</v>
      </c>
      <c r="S9" s="151">
        <v>5585926</v>
      </c>
      <c r="T9" s="151">
        <v>4</v>
      </c>
      <c r="U9" s="151">
        <v>4</v>
      </c>
      <c r="V9" s="151">
        <v>1152</v>
      </c>
      <c r="W9" s="151">
        <v>944</v>
      </c>
      <c r="X9" s="151">
        <v>1142</v>
      </c>
      <c r="Y9" s="151">
        <v>18377</v>
      </c>
      <c r="Z9" s="151">
        <v>179</v>
      </c>
      <c r="AA9" s="151">
        <v>179</v>
      </c>
      <c r="AB9" s="151">
        <v>32946</v>
      </c>
      <c r="AC9" s="151">
        <v>16792</v>
      </c>
    </row>
    <row r="10" spans="1:29" s="86" customFormat="1" ht="20.25" customHeight="1">
      <c r="A10" s="34">
        <v>27</v>
      </c>
      <c r="B10" s="150">
        <v>62924</v>
      </c>
      <c r="C10" s="150">
        <v>78809</v>
      </c>
      <c r="D10" s="150">
        <v>11592353</v>
      </c>
      <c r="E10" s="150">
        <v>56693</v>
      </c>
      <c r="F10" s="150">
        <v>71462</v>
      </c>
      <c r="G10" s="150">
        <v>3830926</v>
      </c>
      <c r="H10" s="150">
        <v>56690</v>
      </c>
      <c r="I10" s="150">
        <v>70597</v>
      </c>
      <c r="J10" s="150">
        <v>1670071</v>
      </c>
      <c r="K10" s="150">
        <v>2242</v>
      </c>
      <c r="L10" s="150">
        <v>3380</v>
      </c>
      <c r="M10" s="150">
        <v>39891</v>
      </c>
      <c r="N10" s="151">
        <v>14849</v>
      </c>
      <c r="O10" s="151">
        <v>15277</v>
      </c>
      <c r="P10" s="151">
        <v>322777</v>
      </c>
      <c r="Q10" s="151">
        <v>51675</v>
      </c>
      <c r="R10" s="151">
        <v>60988</v>
      </c>
      <c r="S10" s="151">
        <v>5657749</v>
      </c>
      <c r="T10" s="151">
        <v>1</v>
      </c>
      <c r="U10" s="151">
        <v>1</v>
      </c>
      <c r="V10" s="151">
        <v>153</v>
      </c>
      <c r="W10" s="151">
        <v>1068</v>
      </c>
      <c r="X10" s="151">
        <v>1187</v>
      </c>
      <c r="Y10" s="151">
        <v>20808</v>
      </c>
      <c r="Z10" s="151">
        <v>173</v>
      </c>
      <c r="AA10" s="151">
        <v>173</v>
      </c>
      <c r="AB10" s="151">
        <v>34492</v>
      </c>
      <c r="AC10" s="151">
        <v>15486</v>
      </c>
    </row>
    <row r="11" spans="1:29" s="84" customFormat="1" ht="20.25" customHeight="1">
      <c r="A11" s="34">
        <v>28</v>
      </c>
      <c r="B11" s="150">
        <v>63547</v>
      </c>
      <c r="C11" s="150">
        <v>79105</v>
      </c>
      <c r="D11" s="150">
        <v>11594806</v>
      </c>
      <c r="E11" s="150">
        <v>57135</v>
      </c>
      <c r="F11" s="150">
        <v>71605</v>
      </c>
      <c r="G11" s="150">
        <v>3838451</v>
      </c>
      <c r="H11" s="150">
        <v>57150</v>
      </c>
      <c r="I11" s="150">
        <v>70485</v>
      </c>
      <c r="J11" s="150">
        <v>1689846</v>
      </c>
      <c r="K11" s="150">
        <v>2258</v>
      </c>
      <c r="L11" s="150">
        <v>3382</v>
      </c>
      <c r="M11" s="150">
        <v>39905</v>
      </c>
      <c r="N11" s="151">
        <v>16323</v>
      </c>
      <c r="O11" s="151">
        <v>16820</v>
      </c>
      <c r="P11" s="151">
        <v>322044</v>
      </c>
      <c r="Q11" s="151">
        <v>52909</v>
      </c>
      <c r="R11" s="151">
        <v>62462</v>
      </c>
      <c r="S11" s="151">
        <v>5641086</v>
      </c>
      <c r="T11" s="151">
        <v>2</v>
      </c>
      <c r="U11" s="151">
        <v>2</v>
      </c>
      <c r="V11" s="151">
        <v>654</v>
      </c>
      <c r="W11" s="151">
        <v>977</v>
      </c>
      <c r="X11" s="151">
        <v>1091</v>
      </c>
      <c r="Y11" s="151">
        <v>17964</v>
      </c>
      <c r="Z11" s="151">
        <v>193</v>
      </c>
      <c r="AA11" s="151">
        <v>193</v>
      </c>
      <c r="AB11" s="151">
        <v>36123</v>
      </c>
      <c r="AC11" s="151">
        <v>8733</v>
      </c>
    </row>
    <row r="12" spans="1:29" s="86" customFormat="1" ht="20.25" customHeight="1">
      <c r="A12" s="80">
        <v>29</v>
      </c>
      <c r="B12" s="227">
        <v>63798</v>
      </c>
      <c r="C12" s="227">
        <v>78607</v>
      </c>
      <c r="D12" s="227">
        <v>11486247</v>
      </c>
      <c r="E12" s="227">
        <v>57082</v>
      </c>
      <c r="F12" s="227">
        <v>70737</v>
      </c>
      <c r="G12" s="227">
        <v>3750220</v>
      </c>
      <c r="H12" s="227">
        <v>57278</v>
      </c>
      <c r="I12" s="227">
        <v>69906</v>
      </c>
      <c r="J12" s="227">
        <v>1690193</v>
      </c>
      <c r="K12" s="227">
        <v>2107</v>
      </c>
      <c r="L12" s="227">
        <v>3217</v>
      </c>
      <c r="M12" s="227">
        <v>38248</v>
      </c>
      <c r="N12" s="228">
        <v>16958</v>
      </c>
      <c r="O12" s="228">
        <v>17543</v>
      </c>
      <c r="P12" s="228">
        <v>350131</v>
      </c>
      <c r="Q12" s="228">
        <v>54613</v>
      </c>
      <c r="R12" s="228">
        <v>64250</v>
      </c>
      <c r="S12" s="228">
        <v>5584757</v>
      </c>
      <c r="T12" s="228">
        <v>2</v>
      </c>
      <c r="U12" s="228">
        <v>2</v>
      </c>
      <c r="V12" s="228">
        <v>447</v>
      </c>
      <c r="W12" s="228">
        <v>1064</v>
      </c>
      <c r="X12" s="228">
        <v>1136</v>
      </c>
      <c r="Y12" s="228">
        <v>20125</v>
      </c>
      <c r="Z12" s="228">
        <v>239</v>
      </c>
      <c r="AA12" s="228">
        <v>239</v>
      </c>
      <c r="AB12" s="228">
        <v>44014</v>
      </c>
      <c r="AC12" s="228">
        <v>8112</v>
      </c>
    </row>
    <row r="13" spans="1:33" s="5" customFormat="1" ht="6.75" customHeight="1" thickBot="1">
      <c r="A13" s="14"/>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4"/>
      <c r="AG13" s="7"/>
    </row>
    <row r="14" spans="1:33" s="5" customFormat="1" ht="6" customHeight="1">
      <c r="A14" s="4"/>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4"/>
      <c r="AG14" s="7"/>
    </row>
    <row r="15" spans="1:33" s="5" customFormat="1" ht="13.5">
      <c r="A15" s="16" t="s">
        <v>172</v>
      </c>
      <c r="B15" s="154"/>
      <c r="C15" s="154"/>
      <c r="D15" s="154"/>
      <c r="E15" s="154"/>
      <c r="F15" s="154"/>
      <c r="G15" s="154"/>
      <c r="H15" s="154"/>
      <c r="I15" s="154"/>
      <c r="J15" s="154"/>
      <c r="K15" s="154"/>
      <c r="L15" s="154"/>
      <c r="M15" s="154"/>
      <c r="N15" s="154"/>
      <c r="O15" s="154"/>
      <c r="P15" s="154"/>
      <c r="Q15" s="155"/>
      <c r="R15" s="153"/>
      <c r="S15" s="153"/>
      <c r="T15" s="153"/>
      <c r="U15" s="153"/>
      <c r="V15" s="153"/>
      <c r="W15" s="153"/>
      <c r="X15" s="153"/>
      <c r="Y15" s="153"/>
      <c r="Z15" s="153"/>
      <c r="AA15" s="153"/>
      <c r="AB15" s="153"/>
      <c r="AC15" s="153"/>
      <c r="AG15" s="7"/>
    </row>
    <row r="16" spans="1:33" s="5" customFormat="1" ht="13.5">
      <c r="A16" s="9"/>
      <c r="B16" s="156"/>
      <c r="C16" s="156"/>
      <c r="D16" s="156"/>
      <c r="E16" s="156"/>
      <c r="F16" s="155"/>
      <c r="G16" s="156"/>
      <c r="H16" s="156"/>
      <c r="I16" s="155"/>
      <c r="J16" s="156"/>
      <c r="K16" s="156"/>
      <c r="L16" s="155"/>
      <c r="M16" s="156"/>
      <c r="N16" s="156"/>
      <c r="O16" s="155"/>
      <c r="P16" s="156"/>
      <c r="Q16" s="155"/>
      <c r="R16" s="153"/>
      <c r="S16" s="153"/>
      <c r="T16" s="153"/>
      <c r="U16" s="153"/>
      <c r="V16" s="153"/>
      <c r="W16" s="153"/>
      <c r="X16" s="153"/>
      <c r="Y16" s="153"/>
      <c r="Z16" s="153"/>
      <c r="AA16" s="153"/>
      <c r="AB16" s="153"/>
      <c r="AC16" s="153"/>
      <c r="AG16" s="7"/>
    </row>
    <row r="17" spans="1:33" s="5" customFormat="1" ht="13.5">
      <c r="A17" s="4"/>
      <c r="B17" s="153"/>
      <c r="C17" s="153"/>
      <c r="D17" s="153"/>
      <c r="E17" s="153"/>
      <c r="F17" s="153"/>
      <c r="G17" s="153"/>
      <c r="H17" s="153"/>
      <c r="I17" s="153"/>
      <c r="J17" s="153"/>
      <c r="K17" s="153"/>
      <c r="L17" s="153"/>
      <c r="M17" s="153"/>
      <c r="N17" s="153"/>
      <c r="O17" s="153"/>
      <c r="P17" s="153"/>
      <c r="Q17" s="153"/>
      <c r="AG17" s="7"/>
    </row>
    <row r="18" spans="1:33" s="5" customFormat="1" ht="14.25">
      <c r="A18" s="2"/>
      <c r="B18" s="157"/>
      <c r="C18" s="157"/>
      <c r="D18" s="157"/>
      <c r="E18" s="158"/>
      <c r="F18" s="158"/>
      <c r="G18" s="158"/>
      <c r="H18" s="158"/>
      <c r="I18" s="158"/>
      <c r="J18" s="158"/>
      <c r="K18" s="158"/>
      <c r="L18" s="158"/>
      <c r="M18" s="158"/>
      <c r="N18" s="158"/>
      <c r="O18" s="158"/>
      <c r="P18" s="158"/>
      <c r="Q18" s="158"/>
      <c r="AG18" s="7"/>
    </row>
    <row r="19" spans="1:33" s="5" customFormat="1" ht="14.25">
      <c r="A19" s="2"/>
      <c r="B19" s="157"/>
      <c r="C19" s="157"/>
      <c r="D19" s="157"/>
      <c r="E19" s="158"/>
      <c r="F19" s="158"/>
      <c r="G19" s="158"/>
      <c r="H19" s="158"/>
      <c r="I19" s="158"/>
      <c r="J19" s="158"/>
      <c r="K19" s="158"/>
      <c r="L19" s="158"/>
      <c r="M19" s="158"/>
      <c r="N19" s="158"/>
      <c r="O19" s="158"/>
      <c r="P19" s="158"/>
      <c r="Q19" s="158"/>
      <c r="AG19" s="7"/>
    </row>
    <row r="20" spans="1:33" s="5" customFormat="1" ht="5.25" customHeight="1">
      <c r="A20" s="2"/>
      <c r="B20" s="157"/>
      <c r="C20" s="157"/>
      <c r="D20" s="157"/>
      <c r="E20" s="158"/>
      <c r="F20" s="158"/>
      <c r="G20" s="158"/>
      <c r="H20" s="158"/>
      <c r="I20" s="158"/>
      <c r="J20" s="158"/>
      <c r="K20" s="158"/>
      <c r="L20" s="158"/>
      <c r="M20" s="158"/>
      <c r="N20" s="158"/>
      <c r="O20" s="158"/>
      <c r="P20" s="158"/>
      <c r="Q20" s="158"/>
      <c r="AG20" s="7"/>
    </row>
    <row r="21" spans="1:33" s="5" customFormat="1" ht="14.25">
      <c r="A21" s="2"/>
      <c r="B21" s="157"/>
      <c r="C21" s="157"/>
      <c r="D21" s="157"/>
      <c r="E21" s="158"/>
      <c r="F21" s="158"/>
      <c r="G21" s="158"/>
      <c r="H21" s="158"/>
      <c r="I21" s="158"/>
      <c r="J21" s="158"/>
      <c r="K21" s="158"/>
      <c r="L21" s="158"/>
      <c r="M21" s="158"/>
      <c r="N21" s="158"/>
      <c r="O21" s="158"/>
      <c r="P21" s="158"/>
      <c r="Q21" s="158"/>
      <c r="AG21" s="7"/>
    </row>
    <row r="22" spans="1:31" ht="15">
      <c r="A22" s="2"/>
      <c r="B22" s="159"/>
      <c r="C22" s="159"/>
      <c r="D22" s="159"/>
      <c r="E22" s="159"/>
      <c r="F22" s="159"/>
      <c r="G22" s="159"/>
      <c r="H22" s="159"/>
      <c r="I22" s="159"/>
      <c r="J22" s="159"/>
      <c r="K22" s="159"/>
      <c r="L22" s="159"/>
      <c r="M22" s="159"/>
      <c r="N22" s="159"/>
      <c r="O22" s="159"/>
      <c r="P22" s="159"/>
      <c r="Q22" s="159"/>
      <c r="R22" s="5"/>
      <c r="S22" s="5"/>
      <c r="T22" s="5"/>
      <c r="U22" s="5"/>
      <c r="V22" s="5"/>
      <c r="W22" s="5"/>
      <c r="X22" s="5"/>
      <c r="Y22" s="5"/>
      <c r="Z22" s="5"/>
      <c r="AA22" s="5"/>
      <c r="AB22" s="5"/>
      <c r="AC22" s="5"/>
      <c r="AD22" s="5"/>
      <c r="AE22" s="5"/>
    </row>
    <row r="23" spans="1:29" ht="13.5">
      <c r="A23" s="6"/>
      <c r="B23" s="160"/>
      <c r="C23" s="160"/>
      <c r="D23" s="160"/>
      <c r="E23" s="160"/>
      <c r="F23" s="160"/>
      <c r="G23" s="160"/>
      <c r="H23" s="160"/>
      <c r="I23" s="160"/>
      <c r="J23" s="160"/>
      <c r="K23" s="160"/>
      <c r="L23" s="160"/>
      <c r="M23" s="160"/>
      <c r="N23" s="160"/>
      <c r="O23" s="160"/>
      <c r="P23" s="160"/>
      <c r="Q23" s="160"/>
      <c r="R23" s="5"/>
      <c r="S23" s="5"/>
      <c r="T23" s="5"/>
      <c r="U23" s="5"/>
      <c r="V23" s="5"/>
      <c r="W23" s="5"/>
      <c r="X23" s="5"/>
      <c r="Y23" s="5"/>
      <c r="Z23" s="5"/>
      <c r="AA23" s="5"/>
      <c r="AB23" s="5"/>
      <c r="AC23" s="5"/>
    </row>
    <row r="24" spans="1:29" ht="13.5">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row>
  </sheetData>
  <sheetProtection/>
  <mergeCells count="14">
    <mergeCell ref="N5:P5"/>
    <mergeCell ref="Q5:S5"/>
    <mergeCell ref="T5:V5"/>
    <mergeCell ref="W5:Y5"/>
    <mergeCell ref="Z5:AB5"/>
    <mergeCell ref="AC5:AC6"/>
    <mergeCell ref="A1:AC1"/>
    <mergeCell ref="F4:I4"/>
    <mergeCell ref="A5:A6"/>
    <mergeCell ref="B5:B6"/>
    <mergeCell ref="C5:C6"/>
    <mergeCell ref="E5:G5"/>
    <mergeCell ref="H5:J5"/>
    <mergeCell ref="K5:M5"/>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48" r:id="rId1"/>
</worksheet>
</file>

<file path=xl/worksheets/sheet7.xml><?xml version="1.0" encoding="utf-8"?>
<worksheet xmlns="http://schemas.openxmlformats.org/spreadsheetml/2006/main" xmlns:r="http://schemas.openxmlformats.org/officeDocument/2006/relationships">
  <dimension ref="A1:K13"/>
  <sheetViews>
    <sheetView showGridLines="0" zoomScalePageLayoutView="0" workbookViewId="0" topLeftCell="A1">
      <selection activeCell="A1" sqref="A1:J1"/>
    </sheetView>
  </sheetViews>
  <sheetFormatPr defaultColWidth="9.00390625" defaultRowHeight="13.5"/>
  <cols>
    <col min="1" max="1" width="13.125" style="12" customWidth="1"/>
    <col min="2" max="11" width="9.25390625" style="12" customWidth="1"/>
    <col min="12" max="16384" width="9.00390625" style="12" customWidth="1"/>
  </cols>
  <sheetData>
    <row r="1" spans="1:11" ht="19.5" customHeight="1">
      <c r="A1" s="249" t="s">
        <v>109</v>
      </c>
      <c r="B1" s="249"/>
      <c r="C1" s="249"/>
      <c r="D1" s="249"/>
      <c r="E1" s="249"/>
      <c r="F1" s="249"/>
      <c r="G1" s="249"/>
      <c r="H1" s="249"/>
      <c r="I1" s="249"/>
      <c r="J1" s="249"/>
      <c r="K1" s="11"/>
    </row>
    <row r="2" spans="1:10" s="16" customFormat="1" ht="18.75" customHeight="1" thickBot="1">
      <c r="A2" s="18"/>
      <c r="B2" s="18"/>
      <c r="C2" s="18"/>
      <c r="D2" s="18"/>
      <c r="E2" s="18"/>
      <c r="F2" s="18"/>
      <c r="G2" s="18"/>
      <c r="H2" s="318" t="s">
        <v>162</v>
      </c>
      <c r="I2" s="318"/>
      <c r="J2" s="318"/>
    </row>
    <row r="3" spans="1:10" s="16" customFormat="1" ht="18" customHeight="1">
      <c r="A3" s="267" t="s">
        <v>136</v>
      </c>
      <c r="B3" s="319" t="s">
        <v>111</v>
      </c>
      <c r="C3" s="319"/>
      <c r="D3" s="319"/>
      <c r="E3" s="319"/>
      <c r="F3" s="319"/>
      <c r="G3" s="319"/>
      <c r="H3" s="319" t="s">
        <v>110</v>
      </c>
      <c r="I3" s="319"/>
      <c r="J3" s="320"/>
    </row>
    <row r="4" spans="1:10" s="16" customFormat="1" ht="18" customHeight="1">
      <c r="A4" s="277"/>
      <c r="B4" s="321" t="s">
        <v>112</v>
      </c>
      <c r="C4" s="321"/>
      <c r="D4" s="321"/>
      <c r="E4" s="321" t="s">
        <v>47</v>
      </c>
      <c r="F4" s="321"/>
      <c r="G4" s="321"/>
      <c r="H4" s="321" t="s">
        <v>48</v>
      </c>
      <c r="I4" s="321" t="s">
        <v>49</v>
      </c>
      <c r="J4" s="322" t="s">
        <v>163</v>
      </c>
    </row>
    <row r="5" spans="1:10" s="16" customFormat="1" ht="18" customHeight="1">
      <c r="A5" s="277"/>
      <c r="B5" s="36" t="s">
        <v>48</v>
      </c>
      <c r="C5" s="36" t="s">
        <v>49</v>
      </c>
      <c r="D5" s="36" t="s">
        <v>163</v>
      </c>
      <c r="E5" s="36" t="s">
        <v>48</v>
      </c>
      <c r="F5" s="36" t="s">
        <v>49</v>
      </c>
      <c r="G5" s="36" t="s">
        <v>163</v>
      </c>
      <c r="H5" s="321"/>
      <c r="I5" s="321"/>
      <c r="J5" s="322"/>
    </row>
    <row r="6" spans="1:10" s="16" customFormat="1" ht="6" customHeight="1">
      <c r="A6" s="22"/>
      <c r="B6" s="15"/>
      <c r="C6" s="15"/>
      <c r="E6" s="15"/>
      <c r="F6" s="15"/>
      <c r="H6" s="57"/>
      <c r="I6" s="57"/>
      <c r="J6" s="62"/>
    </row>
    <row r="7" spans="1:10" s="16" customFormat="1" ht="16.5" customHeight="1">
      <c r="A7" s="23" t="s">
        <v>208</v>
      </c>
      <c r="B7" s="15">
        <v>57805</v>
      </c>
      <c r="C7" s="15">
        <v>60012</v>
      </c>
      <c r="D7" s="69">
        <v>103.8</v>
      </c>
      <c r="E7" s="15">
        <v>2770</v>
      </c>
      <c r="F7" s="15">
        <v>2500</v>
      </c>
      <c r="G7" s="69">
        <v>90.2</v>
      </c>
      <c r="H7" s="57">
        <v>50375</v>
      </c>
      <c r="I7" s="57">
        <v>54322</v>
      </c>
      <c r="J7" s="70">
        <v>107.8</v>
      </c>
    </row>
    <row r="8" spans="1:10" s="11" customFormat="1" ht="16.5" customHeight="1">
      <c r="A8" s="23">
        <v>26</v>
      </c>
      <c r="B8" s="15">
        <v>57551</v>
      </c>
      <c r="C8" s="15">
        <v>59187</v>
      </c>
      <c r="D8" s="69">
        <v>102.8</v>
      </c>
      <c r="E8" s="15">
        <v>2500</v>
      </c>
      <c r="F8" s="15">
        <v>2500</v>
      </c>
      <c r="G8" s="69">
        <v>100</v>
      </c>
      <c r="H8" s="57">
        <v>50412</v>
      </c>
      <c r="I8" s="57">
        <v>53859</v>
      </c>
      <c r="J8" s="70">
        <v>106.8</v>
      </c>
    </row>
    <row r="9" spans="1:10" s="11" customFormat="1" ht="16.5" customHeight="1">
      <c r="A9" s="23">
        <v>27</v>
      </c>
      <c r="B9" s="15">
        <v>57267</v>
      </c>
      <c r="C9" s="15">
        <v>58956</v>
      </c>
      <c r="D9" s="69">
        <v>102.9</v>
      </c>
      <c r="E9" s="15">
        <v>2500</v>
      </c>
      <c r="F9" s="15">
        <v>2500</v>
      </c>
      <c r="G9" s="69">
        <v>100</v>
      </c>
      <c r="H9" s="57">
        <v>51749</v>
      </c>
      <c r="I9" s="57">
        <v>53427</v>
      </c>
      <c r="J9" s="70">
        <v>103.2</v>
      </c>
    </row>
    <row r="10" spans="1:10" s="16" customFormat="1" ht="16.5" customHeight="1">
      <c r="A10" s="23">
        <v>28</v>
      </c>
      <c r="B10" s="15">
        <v>56631</v>
      </c>
      <c r="C10" s="15">
        <v>58358</v>
      </c>
      <c r="D10" s="69">
        <v>103</v>
      </c>
      <c r="E10" s="15">
        <v>2500</v>
      </c>
      <c r="F10" s="15">
        <v>2500</v>
      </c>
      <c r="G10" s="69">
        <v>100</v>
      </c>
      <c r="H10" s="57">
        <v>51646</v>
      </c>
      <c r="I10" s="57">
        <v>52864</v>
      </c>
      <c r="J10" s="70">
        <v>102.3</v>
      </c>
    </row>
    <row r="11" spans="1:10" s="11" customFormat="1" ht="16.5" customHeight="1">
      <c r="A11" s="81">
        <v>29</v>
      </c>
      <c r="B11" s="1">
        <v>56248</v>
      </c>
      <c r="C11" s="1">
        <v>57377</v>
      </c>
      <c r="D11" s="229">
        <v>102</v>
      </c>
      <c r="E11" s="1">
        <v>2500</v>
      </c>
      <c r="F11" s="1">
        <v>2500</v>
      </c>
      <c r="G11" s="229">
        <v>100</v>
      </c>
      <c r="H11" s="230">
        <v>51396</v>
      </c>
      <c r="I11" s="230">
        <v>52248</v>
      </c>
      <c r="J11" s="231">
        <v>101.6</v>
      </c>
    </row>
    <row r="12" spans="1:10" s="16" customFormat="1" ht="6" customHeight="1" thickBot="1">
      <c r="A12" s="39"/>
      <c r="B12" s="25"/>
      <c r="C12" s="19"/>
      <c r="D12" s="71"/>
      <c r="E12" s="19"/>
      <c r="F12" s="19"/>
      <c r="G12" s="71"/>
      <c r="H12" s="19"/>
      <c r="I12" s="19"/>
      <c r="J12" s="71"/>
    </row>
    <row r="13" spans="1:10" s="16" customFormat="1" ht="18" customHeight="1">
      <c r="A13" s="16" t="s">
        <v>203</v>
      </c>
      <c r="J13" s="59"/>
    </row>
    <row r="14" s="16" customFormat="1" ht="13.5"/>
    <row r="15" s="16" customFormat="1" ht="13.5"/>
    <row r="16" s="16" customFormat="1" ht="13.5"/>
    <row r="17" s="16" customFormat="1" ht="13.5"/>
  </sheetData>
  <sheetProtection/>
  <mergeCells count="10">
    <mergeCell ref="A1:J1"/>
    <mergeCell ref="H2:J2"/>
    <mergeCell ref="A3:A5"/>
    <mergeCell ref="H3:J3"/>
    <mergeCell ref="E4:G4"/>
    <mergeCell ref="B4:D4"/>
    <mergeCell ref="H4:H5"/>
    <mergeCell ref="I4:I5"/>
    <mergeCell ref="J4:J5"/>
    <mergeCell ref="B3:G3"/>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I28"/>
  <sheetViews>
    <sheetView showGridLines="0" zoomScalePageLayoutView="0" workbookViewId="0" topLeftCell="A1">
      <selection activeCell="A1" sqref="A1:H1"/>
    </sheetView>
  </sheetViews>
  <sheetFormatPr defaultColWidth="9.00390625" defaultRowHeight="13.5"/>
  <cols>
    <col min="1" max="2" width="10.875" style="12" customWidth="1"/>
    <col min="3" max="8" width="12.50390625" style="12" customWidth="1"/>
    <col min="9" max="16384" width="9.00390625" style="12" customWidth="1"/>
  </cols>
  <sheetData>
    <row r="1" spans="1:9" ht="17.25">
      <c r="A1" s="249" t="s">
        <v>114</v>
      </c>
      <c r="B1" s="249"/>
      <c r="C1" s="249"/>
      <c r="D1" s="249"/>
      <c r="E1" s="249"/>
      <c r="F1" s="249"/>
      <c r="G1" s="249"/>
      <c r="H1" s="249"/>
      <c r="I1" s="11"/>
    </row>
    <row r="2" spans="1:8" s="16" customFormat="1" ht="12" customHeight="1" thickBot="1">
      <c r="A2" s="72"/>
      <c r="B2" s="18"/>
      <c r="C2" s="161"/>
      <c r="D2" s="161"/>
      <c r="E2" s="161"/>
      <c r="F2" s="161"/>
      <c r="G2" s="161"/>
      <c r="H2" s="161"/>
    </row>
    <row r="3" spans="1:9" s="68" customFormat="1" ht="30" customHeight="1">
      <c r="A3" s="60" t="s">
        <v>136</v>
      </c>
      <c r="B3" s="61" t="s">
        <v>50</v>
      </c>
      <c r="C3" s="162" t="s">
        <v>51</v>
      </c>
      <c r="D3" s="162" t="s">
        <v>166</v>
      </c>
      <c r="E3" s="162" t="s">
        <v>165</v>
      </c>
      <c r="F3" s="162" t="s">
        <v>113</v>
      </c>
      <c r="G3" s="162" t="s">
        <v>52</v>
      </c>
      <c r="H3" s="163" t="s">
        <v>167</v>
      </c>
      <c r="I3" s="37"/>
    </row>
    <row r="4" spans="1:8" s="16" customFormat="1" ht="6" customHeight="1">
      <c r="A4" s="63"/>
      <c r="B4" s="63"/>
      <c r="C4" s="164"/>
      <c r="D4" s="164"/>
      <c r="E4" s="164"/>
      <c r="F4" s="164"/>
      <c r="G4" s="164"/>
      <c r="H4" s="138"/>
    </row>
    <row r="5" spans="1:8" s="16" customFormat="1" ht="14.25" customHeight="1">
      <c r="A5" s="266" t="s">
        <v>208</v>
      </c>
      <c r="B5" s="23" t="s">
        <v>115</v>
      </c>
      <c r="C5" s="138">
        <f>SUM(D5:H5)</f>
        <v>17202</v>
      </c>
      <c r="D5" s="138">
        <v>1082</v>
      </c>
      <c r="E5" s="138">
        <v>1253</v>
      </c>
      <c r="F5" s="138">
        <v>136</v>
      </c>
      <c r="G5" s="138">
        <v>9397</v>
      </c>
      <c r="H5" s="138">
        <v>5334</v>
      </c>
    </row>
    <row r="6" spans="1:8" s="16" customFormat="1" ht="14.25" customHeight="1">
      <c r="A6" s="266"/>
      <c r="B6" s="23" t="s">
        <v>0</v>
      </c>
      <c r="C6" s="138">
        <f>SUM(D6:H6)</f>
        <v>16809</v>
      </c>
      <c r="D6" s="138">
        <v>1065</v>
      </c>
      <c r="E6" s="138">
        <v>1206</v>
      </c>
      <c r="F6" s="138">
        <v>135</v>
      </c>
      <c r="G6" s="138">
        <v>9167</v>
      </c>
      <c r="H6" s="138">
        <v>5236</v>
      </c>
    </row>
    <row r="7" spans="1:8" s="16" customFormat="1" ht="14.25" customHeight="1">
      <c r="A7" s="266"/>
      <c r="B7" s="23" t="s">
        <v>1</v>
      </c>
      <c r="C7" s="138">
        <f>SUM(D7:H7)</f>
        <v>393</v>
      </c>
      <c r="D7" s="138">
        <v>17</v>
      </c>
      <c r="E7" s="138">
        <v>47</v>
      </c>
      <c r="F7" s="138">
        <v>1</v>
      </c>
      <c r="G7" s="138">
        <v>230</v>
      </c>
      <c r="H7" s="138">
        <v>98</v>
      </c>
    </row>
    <row r="8" spans="1:8" s="16" customFormat="1" ht="6" customHeight="1">
      <c r="A8" s="23"/>
      <c r="B8" s="23"/>
      <c r="C8" s="138"/>
      <c r="D8" s="138"/>
      <c r="E8" s="138"/>
      <c r="F8" s="138"/>
      <c r="G8" s="138"/>
      <c r="H8" s="138"/>
    </row>
    <row r="9" spans="1:8" s="16" customFormat="1" ht="14.25" customHeight="1">
      <c r="A9" s="266">
        <v>26</v>
      </c>
      <c r="B9" s="23" t="s">
        <v>115</v>
      </c>
      <c r="C9" s="138">
        <f>SUM(D9:H9)</f>
        <v>17224</v>
      </c>
      <c r="D9" s="138">
        <v>1070</v>
      </c>
      <c r="E9" s="138">
        <v>1228</v>
      </c>
      <c r="F9" s="138">
        <v>136</v>
      </c>
      <c r="G9" s="138">
        <v>9374</v>
      </c>
      <c r="H9" s="138">
        <v>5416</v>
      </c>
    </row>
    <row r="10" spans="1:8" s="16" customFormat="1" ht="14.25" customHeight="1">
      <c r="A10" s="266"/>
      <c r="B10" s="23" t="s">
        <v>0</v>
      </c>
      <c r="C10" s="138">
        <f>SUM(D10:H10)</f>
        <v>16843</v>
      </c>
      <c r="D10" s="138">
        <v>1054</v>
      </c>
      <c r="E10" s="138">
        <v>1186</v>
      </c>
      <c r="F10" s="138">
        <v>135</v>
      </c>
      <c r="G10" s="138">
        <v>9143</v>
      </c>
      <c r="H10" s="138">
        <v>5325</v>
      </c>
    </row>
    <row r="11" spans="1:8" s="16" customFormat="1" ht="14.25" customHeight="1">
      <c r="A11" s="266"/>
      <c r="B11" s="23" t="s">
        <v>1</v>
      </c>
      <c r="C11" s="138">
        <f>SUM(D11:H11)</f>
        <v>381</v>
      </c>
      <c r="D11" s="138">
        <v>16</v>
      </c>
      <c r="E11" s="138">
        <v>42</v>
      </c>
      <c r="F11" s="138">
        <v>1</v>
      </c>
      <c r="G11" s="138">
        <v>231</v>
      </c>
      <c r="H11" s="138">
        <v>91</v>
      </c>
    </row>
    <row r="12" spans="1:8" s="16" customFormat="1" ht="6" customHeight="1">
      <c r="A12" s="91"/>
      <c r="B12" s="187"/>
      <c r="C12" s="197"/>
      <c r="D12" s="198"/>
      <c r="E12" s="198"/>
      <c r="F12" s="198"/>
      <c r="G12" s="198"/>
      <c r="H12" s="198"/>
    </row>
    <row r="13" spans="1:8" s="11" customFormat="1" ht="14.25" customHeight="1">
      <c r="A13" s="266">
        <v>27</v>
      </c>
      <c r="B13" s="23" t="s">
        <v>115</v>
      </c>
      <c r="C13" s="138">
        <f>SUM(D13:H13)</f>
        <v>17031</v>
      </c>
      <c r="D13" s="138">
        <v>1078</v>
      </c>
      <c r="E13" s="138">
        <v>1224</v>
      </c>
      <c r="F13" s="138">
        <v>138</v>
      </c>
      <c r="G13" s="138">
        <v>9195</v>
      </c>
      <c r="H13" s="138">
        <v>5396</v>
      </c>
    </row>
    <row r="14" spans="1:8" s="11" customFormat="1" ht="14.25" customHeight="1">
      <c r="A14" s="266"/>
      <c r="B14" s="23" t="s">
        <v>0</v>
      </c>
      <c r="C14" s="138">
        <f>SUM(D14:H14)</f>
        <v>16664</v>
      </c>
      <c r="D14" s="138">
        <v>1066</v>
      </c>
      <c r="E14" s="138">
        <v>1183</v>
      </c>
      <c r="F14" s="138">
        <v>137</v>
      </c>
      <c r="G14" s="138">
        <v>8964</v>
      </c>
      <c r="H14" s="138">
        <v>5314</v>
      </c>
    </row>
    <row r="15" spans="1:8" s="11" customFormat="1" ht="14.25" customHeight="1">
      <c r="A15" s="266"/>
      <c r="B15" s="23" t="s">
        <v>1</v>
      </c>
      <c r="C15" s="138">
        <f>SUM(D15:H15)</f>
        <v>367</v>
      </c>
      <c r="D15" s="138">
        <v>12</v>
      </c>
      <c r="E15" s="138">
        <v>41</v>
      </c>
      <c r="F15" s="138">
        <v>1</v>
      </c>
      <c r="G15" s="138">
        <v>231</v>
      </c>
      <c r="H15" s="138">
        <v>82</v>
      </c>
    </row>
    <row r="16" spans="1:8" s="16" customFormat="1" ht="6" customHeight="1">
      <c r="A16" s="23"/>
      <c r="B16" s="23"/>
      <c r="C16" s="138"/>
      <c r="D16" s="138"/>
      <c r="E16" s="138"/>
      <c r="F16" s="138"/>
      <c r="G16" s="138"/>
      <c r="H16" s="138"/>
    </row>
    <row r="17" spans="1:8" s="16" customFormat="1" ht="14.25" customHeight="1">
      <c r="A17" s="266">
        <v>28</v>
      </c>
      <c r="B17" s="23" t="s">
        <v>115</v>
      </c>
      <c r="C17" s="138">
        <f>SUM(D17:H17)</f>
        <v>16840</v>
      </c>
      <c r="D17" s="138">
        <v>1060</v>
      </c>
      <c r="E17" s="138">
        <v>1213</v>
      </c>
      <c r="F17" s="138">
        <v>138</v>
      </c>
      <c r="G17" s="138">
        <v>9041</v>
      </c>
      <c r="H17" s="138">
        <v>5388</v>
      </c>
    </row>
    <row r="18" spans="1:8" s="16" customFormat="1" ht="14.25" customHeight="1">
      <c r="A18" s="266"/>
      <c r="B18" s="23" t="s">
        <v>0</v>
      </c>
      <c r="C18" s="138">
        <f>SUM(D18:H18)</f>
        <v>16479</v>
      </c>
      <c r="D18" s="138">
        <v>1048</v>
      </c>
      <c r="E18" s="138">
        <v>1173</v>
      </c>
      <c r="F18" s="138">
        <v>137</v>
      </c>
      <c r="G18" s="138">
        <v>8815</v>
      </c>
      <c r="H18" s="138">
        <v>5306</v>
      </c>
    </row>
    <row r="19" spans="1:8" s="16" customFormat="1" ht="14.25" customHeight="1">
      <c r="A19" s="266"/>
      <c r="B19" s="23" t="s">
        <v>1</v>
      </c>
      <c r="C19" s="138">
        <f>SUM(D19:H19)</f>
        <v>361</v>
      </c>
      <c r="D19" s="138">
        <v>12</v>
      </c>
      <c r="E19" s="138">
        <v>40</v>
      </c>
      <c r="F19" s="138">
        <v>1</v>
      </c>
      <c r="G19" s="138">
        <v>226</v>
      </c>
      <c r="H19" s="138">
        <v>82</v>
      </c>
    </row>
    <row r="20" spans="1:8" s="11" customFormat="1" ht="6" customHeight="1">
      <c r="A20" s="81"/>
      <c r="B20" s="81"/>
      <c r="C20" s="153"/>
      <c r="D20" s="153"/>
      <c r="E20" s="153"/>
      <c r="F20" s="153"/>
      <c r="G20" s="153"/>
      <c r="H20" s="153"/>
    </row>
    <row r="21" spans="1:8" s="11" customFormat="1" ht="14.25" customHeight="1">
      <c r="A21" s="305">
        <v>29</v>
      </c>
      <c r="B21" s="81" t="s">
        <v>115</v>
      </c>
      <c r="C21" s="153">
        <f>SUM(D21:H21)</f>
        <v>16719</v>
      </c>
      <c r="D21" s="153">
        <f>SUM(D22:D23)</f>
        <v>1046</v>
      </c>
      <c r="E21" s="153">
        <f>SUM(E22:E23)</f>
        <v>1186</v>
      </c>
      <c r="F21" s="153">
        <f>SUM(F22:F23)</f>
        <v>139</v>
      </c>
      <c r="G21" s="153">
        <f>SUM(G22:G23)</f>
        <v>8899</v>
      </c>
      <c r="H21" s="153">
        <f>SUM(H22:H23)</f>
        <v>5449</v>
      </c>
    </row>
    <row r="22" spans="1:8" s="11" customFormat="1" ht="14.25" customHeight="1">
      <c r="A22" s="305"/>
      <c r="B22" s="23" t="s">
        <v>0</v>
      </c>
      <c r="C22" s="138">
        <f>SUM(D22:H22)</f>
        <v>16357</v>
      </c>
      <c r="D22" s="138">
        <v>1036</v>
      </c>
      <c r="E22" s="138">
        <v>1147</v>
      </c>
      <c r="F22" s="138">
        <v>138</v>
      </c>
      <c r="G22" s="138">
        <v>8667</v>
      </c>
      <c r="H22" s="138">
        <v>5369</v>
      </c>
    </row>
    <row r="23" spans="1:8" s="11" customFormat="1" ht="14.25" customHeight="1">
      <c r="A23" s="305"/>
      <c r="B23" s="23" t="s">
        <v>1</v>
      </c>
      <c r="C23" s="138">
        <f>SUM(D23:H23)</f>
        <v>362</v>
      </c>
      <c r="D23" s="138">
        <v>10</v>
      </c>
      <c r="E23" s="138">
        <v>39</v>
      </c>
      <c r="F23" s="138">
        <v>1</v>
      </c>
      <c r="G23" s="138">
        <v>232</v>
      </c>
      <c r="H23" s="138">
        <v>80</v>
      </c>
    </row>
    <row r="24" spans="1:8" s="16" customFormat="1" ht="6" customHeight="1" thickBot="1">
      <c r="A24" s="65"/>
      <c r="B24" s="73"/>
      <c r="C24" s="180"/>
      <c r="D24" s="180"/>
      <c r="E24" s="180"/>
      <c r="F24" s="180"/>
      <c r="G24" s="180"/>
      <c r="H24" s="180"/>
    </row>
    <row r="25" spans="1:8" s="16" customFormat="1" ht="18.75" customHeight="1">
      <c r="A25" s="16" t="s">
        <v>172</v>
      </c>
      <c r="C25" s="164"/>
      <c r="D25" s="164"/>
      <c r="E25" s="164"/>
      <c r="F25" s="164"/>
      <c r="G25" s="164"/>
      <c r="H25" s="164"/>
    </row>
    <row r="26" spans="1:9" ht="13.5">
      <c r="A26" s="11"/>
      <c r="B26" s="11"/>
      <c r="C26" s="137"/>
      <c r="D26" s="137"/>
      <c r="E26" s="137"/>
      <c r="F26" s="137"/>
      <c r="G26" s="137"/>
      <c r="H26" s="137"/>
      <c r="I26" s="11"/>
    </row>
    <row r="27" ht="13.5">
      <c r="A27" s="64"/>
    </row>
    <row r="28" ht="13.5">
      <c r="A28" s="64"/>
    </row>
  </sheetData>
  <sheetProtection/>
  <mergeCells count="6">
    <mergeCell ref="A21:A23"/>
    <mergeCell ref="A1:H1"/>
    <mergeCell ref="A5:A7"/>
    <mergeCell ref="A9:A11"/>
    <mergeCell ref="A13:A15"/>
    <mergeCell ref="A17:A19"/>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AA16"/>
  <sheetViews>
    <sheetView showGridLines="0" zoomScaleSheetLayoutView="100" zoomScalePageLayoutView="0" workbookViewId="0" topLeftCell="A1">
      <selection activeCell="A1" sqref="A1:N1"/>
    </sheetView>
  </sheetViews>
  <sheetFormatPr defaultColWidth="9.00390625" defaultRowHeight="13.5"/>
  <cols>
    <col min="1" max="1" width="11.00390625" style="67" customWidth="1"/>
    <col min="2" max="4" width="7.50390625" style="12" customWidth="1"/>
    <col min="5" max="5" width="7.125" style="12" customWidth="1"/>
    <col min="6" max="6" width="9.75390625" style="12" bestFit="1" customWidth="1"/>
    <col min="7" max="8" width="7.50390625" style="12" customWidth="1"/>
    <col min="9" max="9" width="7.125" style="12" customWidth="1"/>
    <col min="10" max="12" width="7.50390625" style="12" customWidth="1"/>
    <col min="13" max="13" width="6.75390625" style="12" customWidth="1"/>
    <col min="14" max="14" width="9.25390625" style="12" customWidth="1"/>
    <col min="15" max="16384" width="9.00390625" style="12" customWidth="1"/>
  </cols>
  <sheetData>
    <row r="1" spans="1:16" s="75" customFormat="1" ht="20.25">
      <c r="A1" s="249" t="s">
        <v>122</v>
      </c>
      <c r="B1" s="249"/>
      <c r="C1" s="249"/>
      <c r="D1" s="249"/>
      <c r="E1" s="249"/>
      <c r="F1" s="249"/>
      <c r="G1" s="249"/>
      <c r="H1" s="249"/>
      <c r="I1" s="249"/>
      <c r="J1" s="249"/>
      <c r="K1" s="249"/>
      <c r="L1" s="249"/>
      <c r="M1" s="249"/>
      <c r="N1" s="249"/>
      <c r="O1" s="74"/>
      <c r="P1" s="74"/>
    </row>
    <row r="2" spans="1:16" ht="9" customHeight="1">
      <c r="A2" s="12"/>
      <c r="B2" s="137"/>
      <c r="C2" s="137"/>
      <c r="D2" s="137"/>
      <c r="E2" s="137"/>
      <c r="F2" s="137"/>
      <c r="G2" s="137"/>
      <c r="H2" s="137"/>
      <c r="I2" s="137"/>
      <c r="J2" s="137"/>
      <c r="K2" s="137"/>
      <c r="L2" s="137"/>
      <c r="M2" s="11"/>
      <c r="N2" s="137"/>
      <c r="O2" s="11"/>
      <c r="P2" s="11"/>
    </row>
    <row r="3" spans="1:14" s="76" customFormat="1" ht="18.75" customHeight="1">
      <c r="A3" s="276" t="s">
        <v>121</v>
      </c>
      <c r="B3" s="276"/>
      <c r="C3" s="276"/>
      <c r="D3" s="276"/>
      <c r="E3" s="276"/>
      <c r="F3" s="276"/>
      <c r="G3" s="276"/>
      <c r="H3" s="276"/>
      <c r="I3" s="276"/>
      <c r="J3" s="276"/>
      <c r="K3" s="276"/>
      <c r="L3" s="276"/>
      <c r="M3" s="276"/>
      <c r="N3" s="276"/>
    </row>
    <row r="4" spans="1:14" s="16" customFormat="1" ht="9.75" customHeight="1" thickBot="1">
      <c r="A4" s="18"/>
      <c r="B4" s="161"/>
      <c r="C4" s="161"/>
      <c r="D4" s="161"/>
      <c r="E4" s="161"/>
      <c r="F4" s="161"/>
      <c r="G4" s="161"/>
      <c r="H4" s="161"/>
      <c r="I4" s="161"/>
      <c r="J4" s="161"/>
      <c r="K4" s="161"/>
      <c r="L4" s="161"/>
      <c r="M4" s="18"/>
      <c r="N4" s="138"/>
    </row>
    <row r="5" spans="1:14" s="16" customFormat="1" ht="19.5" customHeight="1">
      <c r="A5" s="267" t="s">
        <v>136</v>
      </c>
      <c r="B5" s="324" t="s">
        <v>53</v>
      </c>
      <c r="C5" s="324"/>
      <c r="D5" s="324"/>
      <c r="E5" s="324"/>
      <c r="F5" s="324" t="s">
        <v>54</v>
      </c>
      <c r="G5" s="324"/>
      <c r="H5" s="324"/>
      <c r="I5" s="324"/>
      <c r="J5" s="324" t="s">
        <v>55</v>
      </c>
      <c r="K5" s="324"/>
      <c r="L5" s="324"/>
      <c r="M5" s="325" t="s">
        <v>168</v>
      </c>
      <c r="N5" s="327"/>
    </row>
    <row r="6" spans="1:16" s="68" customFormat="1" ht="28.5" customHeight="1">
      <c r="A6" s="277"/>
      <c r="B6" s="168" t="s">
        <v>15</v>
      </c>
      <c r="C6" s="168" t="s">
        <v>116</v>
      </c>
      <c r="D6" s="168" t="s">
        <v>117</v>
      </c>
      <c r="E6" s="168" t="s">
        <v>118</v>
      </c>
      <c r="F6" s="168" t="s">
        <v>15</v>
      </c>
      <c r="G6" s="168" t="s">
        <v>116</v>
      </c>
      <c r="H6" s="168" t="s">
        <v>117</v>
      </c>
      <c r="I6" s="168" t="s">
        <v>118</v>
      </c>
      <c r="J6" s="168" t="s">
        <v>15</v>
      </c>
      <c r="K6" s="168" t="s">
        <v>119</v>
      </c>
      <c r="L6" s="168" t="s">
        <v>120</v>
      </c>
      <c r="M6" s="326"/>
      <c r="N6" s="327"/>
      <c r="O6" s="37"/>
      <c r="P6" s="37"/>
    </row>
    <row r="7" spans="1:14" s="16" customFormat="1" ht="3.75" customHeight="1">
      <c r="A7" s="23"/>
      <c r="B7" s="164"/>
      <c r="C7" s="164"/>
      <c r="D7" s="164"/>
      <c r="E7" s="164"/>
      <c r="F7" s="164"/>
      <c r="G7" s="164"/>
      <c r="H7" s="164"/>
      <c r="I7" s="164"/>
      <c r="J7" s="164"/>
      <c r="K7" s="164"/>
      <c r="L7" s="164"/>
      <c r="N7" s="138"/>
    </row>
    <row r="8" spans="1:27" s="16" customFormat="1" ht="22.5" customHeight="1">
      <c r="A8" s="23" t="s">
        <v>208</v>
      </c>
      <c r="B8" s="164">
        <f>C8+D8+E8</f>
        <v>20093</v>
      </c>
      <c r="C8" s="164">
        <v>15964</v>
      </c>
      <c r="D8" s="164">
        <v>3834</v>
      </c>
      <c r="E8" s="164">
        <v>295</v>
      </c>
      <c r="F8" s="164">
        <f>G8+H8+I8</f>
        <v>94069</v>
      </c>
      <c r="G8" s="164">
        <v>60970</v>
      </c>
      <c r="H8" s="164">
        <v>32308</v>
      </c>
      <c r="I8" s="164">
        <v>791</v>
      </c>
      <c r="J8" s="164">
        <f>K8+L8</f>
        <v>21673</v>
      </c>
      <c r="K8" s="164">
        <v>4127</v>
      </c>
      <c r="L8" s="164">
        <v>17546</v>
      </c>
      <c r="M8" s="38">
        <v>35.5</v>
      </c>
      <c r="N8" s="193"/>
      <c r="O8" s="59"/>
      <c r="P8" s="59"/>
      <c r="Q8" s="59"/>
      <c r="R8" s="59"/>
      <c r="S8" s="59"/>
      <c r="T8" s="59"/>
      <c r="U8" s="59"/>
      <c r="V8" s="59"/>
      <c r="W8" s="59"/>
      <c r="X8" s="59"/>
      <c r="Y8" s="59"/>
      <c r="Z8" s="59"/>
      <c r="AA8" s="59"/>
    </row>
    <row r="9" spans="1:27" s="16" customFormat="1" ht="22.5" customHeight="1">
      <c r="A9" s="23">
        <v>26</v>
      </c>
      <c r="B9" s="164">
        <f>C9+D9+E9</f>
        <v>20984</v>
      </c>
      <c r="C9" s="164">
        <v>17259</v>
      </c>
      <c r="D9" s="164">
        <v>3476</v>
      </c>
      <c r="E9" s="164">
        <v>249</v>
      </c>
      <c r="F9" s="164">
        <f>G9+H9+I9</f>
        <v>91724</v>
      </c>
      <c r="G9" s="164">
        <v>59126</v>
      </c>
      <c r="H9" s="164">
        <v>31885</v>
      </c>
      <c r="I9" s="164">
        <v>713</v>
      </c>
      <c r="J9" s="164">
        <f>K9+L9</f>
        <v>22255</v>
      </c>
      <c r="K9" s="164">
        <v>4097</v>
      </c>
      <c r="L9" s="164">
        <v>18158</v>
      </c>
      <c r="M9" s="38">
        <v>37.6</v>
      </c>
      <c r="N9" s="193"/>
      <c r="O9" s="59"/>
      <c r="P9" s="59"/>
      <c r="Q9" s="59"/>
      <c r="R9" s="59"/>
      <c r="S9" s="59"/>
      <c r="T9" s="59"/>
      <c r="U9" s="59"/>
      <c r="V9" s="59"/>
      <c r="W9" s="59"/>
      <c r="X9" s="59"/>
      <c r="Y9" s="59"/>
      <c r="Z9" s="59"/>
      <c r="AA9" s="59"/>
    </row>
    <row r="10" spans="1:27" s="64" customFormat="1" ht="22.5" customHeight="1">
      <c r="A10" s="23">
        <v>27</v>
      </c>
      <c r="B10" s="164">
        <f>C10+D10+E10</f>
        <v>18406</v>
      </c>
      <c r="C10" s="164">
        <v>14639</v>
      </c>
      <c r="D10" s="164">
        <v>3496</v>
      </c>
      <c r="E10" s="164">
        <v>271</v>
      </c>
      <c r="F10" s="164">
        <f>G10+H10+I10</f>
        <v>88442</v>
      </c>
      <c r="G10" s="164">
        <v>56351</v>
      </c>
      <c r="H10" s="164">
        <v>31385</v>
      </c>
      <c r="I10" s="164">
        <v>706</v>
      </c>
      <c r="J10" s="164">
        <f>K10+L10</f>
        <v>21103</v>
      </c>
      <c r="K10" s="164">
        <v>4086</v>
      </c>
      <c r="L10" s="164">
        <v>17017</v>
      </c>
      <c r="M10" s="38">
        <v>37.5</v>
      </c>
      <c r="N10" s="194"/>
      <c r="O10" s="7"/>
      <c r="P10" s="7"/>
      <c r="Q10" s="7"/>
      <c r="R10" s="7"/>
      <c r="S10" s="7"/>
      <c r="T10" s="7"/>
      <c r="U10" s="7"/>
      <c r="V10" s="7"/>
      <c r="W10" s="7"/>
      <c r="X10" s="7"/>
      <c r="Y10" s="7"/>
      <c r="Z10" s="7"/>
      <c r="AA10" s="7"/>
    </row>
    <row r="11" spans="1:27" s="16" customFormat="1" ht="22.5" customHeight="1">
      <c r="A11" s="23">
        <v>28</v>
      </c>
      <c r="B11" s="164">
        <f>C11+D11+E11</f>
        <v>18095</v>
      </c>
      <c r="C11" s="164">
        <v>14542</v>
      </c>
      <c r="D11" s="164">
        <v>3319</v>
      </c>
      <c r="E11" s="164">
        <v>234</v>
      </c>
      <c r="F11" s="164">
        <f>G11+H11+I11</f>
        <v>84220</v>
      </c>
      <c r="G11" s="164">
        <v>53170</v>
      </c>
      <c r="H11" s="164">
        <v>30377</v>
      </c>
      <c r="I11" s="164">
        <v>673</v>
      </c>
      <c r="J11" s="164">
        <f>K11+L11</f>
        <v>20867</v>
      </c>
      <c r="K11" s="164">
        <v>4104</v>
      </c>
      <c r="L11" s="164">
        <v>16763</v>
      </c>
      <c r="M11" s="38">
        <v>39.2</v>
      </c>
      <c r="N11" s="193"/>
      <c r="O11" s="59"/>
      <c r="P11" s="59"/>
      <c r="Q11" s="59"/>
      <c r="R11" s="59"/>
      <c r="S11" s="59"/>
      <c r="T11" s="59"/>
      <c r="U11" s="59"/>
      <c r="V11" s="59"/>
      <c r="W11" s="59"/>
      <c r="X11" s="59"/>
      <c r="Y11" s="59"/>
      <c r="Z11" s="59"/>
      <c r="AA11" s="59"/>
    </row>
    <row r="12" spans="1:27" s="64" customFormat="1" ht="22.5" customHeight="1">
      <c r="A12" s="81">
        <v>29</v>
      </c>
      <c r="B12" s="137">
        <f>C12+D12+E12</f>
        <v>18624</v>
      </c>
      <c r="C12" s="137">
        <v>15033</v>
      </c>
      <c r="D12" s="137">
        <v>3336</v>
      </c>
      <c r="E12" s="137">
        <v>255</v>
      </c>
      <c r="F12" s="137">
        <f>G12+H12+I12</f>
        <v>81149</v>
      </c>
      <c r="G12" s="137">
        <v>50652</v>
      </c>
      <c r="H12" s="137">
        <v>29832</v>
      </c>
      <c r="I12" s="137">
        <v>665</v>
      </c>
      <c r="J12" s="137">
        <f>K12+L12</f>
        <v>20557</v>
      </c>
      <c r="K12" s="137">
        <v>4083</v>
      </c>
      <c r="L12" s="137">
        <v>16474</v>
      </c>
      <c r="M12" s="55">
        <v>40.6</v>
      </c>
      <c r="N12" s="194"/>
      <c r="O12" s="7"/>
      <c r="P12" s="7"/>
      <c r="Q12" s="7"/>
      <c r="R12" s="7"/>
      <c r="S12" s="7"/>
      <c r="T12" s="7"/>
      <c r="U12" s="7"/>
      <c r="V12" s="7"/>
      <c r="W12" s="7"/>
      <c r="X12" s="7"/>
      <c r="Y12" s="7"/>
      <c r="Z12" s="7"/>
      <c r="AA12" s="7"/>
    </row>
    <row r="13" spans="1:16" ht="3.75" customHeight="1" thickBot="1">
      <c r="A13" s="68"/>
      <c r="B13" s="169"/>
      <c r="C13" s="170"/>
      <c r="D13" s="170"/>
      <c r="E13" s="170"/>
      <c r="F13" s="170"/>
      <c r="G13" s="170"/>
      <c r="H13" s="170"/>
      <c r="I13" s="170"/>
      <c r="J13" s="170"/>
      <c r="K13" s="170"/>
      <c r="L13" s="170"/>
      <c r="M13" s="31"/>
      <c r="N13" s="153"/>
      <c r="O13" s="4"/>
      <c r="P13" s="11"/>
    </row>
    <row r="14" spans="1:16" s="66" customFormat="1" ht="18" customHeight="1">
      <c r="A14" s="82" t="s">
        <v>173</v>
      </c>
      <c r="B14" s="148"/>
      <c r="C14" s="148"/>
      <c r="D14" s="148"/>
      <c r="E14" s="148"/>
      <c r="F14" s="148"/>
      <c r="G14" s="148"/>
      <c r="H14" s="148"/>
      <c r="I14" s="148"/>
      <c r="J14" s="148"/>
      <c r="K14" s="148"/>
      <c r="L14" s="148"/>
      <c r="M14" s="10"/>
      <c r="N14" s="148"/>
      <c r="O14" s="10"/>
      <c r="P14" s="10"/>
    </row>
    <row r="15" spans="1:14" ht="13.5">
      <c r="A15" s="323" t="s">
        <v>207</v>
      </c>
      <c r="B15" s="323"/>
      <c r="C15" s="323"/>
      <c r="D15" s="323"/>
      <c r="E15" s="323"/>
      <c r="F15" s="323"/>
      <c r="G15" s="323"/>
      <c r="H15" s="323"/>
      <c r="I15" s="323"/>
      <c r="J15" s="323"/>
      <c r="K15" s="323"/>
      <c r="L15" s="323"/>
      <c r="M15" s="323"/>
      <c r="N15" s="202"/>
    </row>
    <row r="16" spans="1:13" ht="13.5">
      <c r="A16" s="323"/>
      <c r="B16" s="323"/>
      <c r="C16" s="323"/>
      <c r="D16" s="323"/>
      <c r="E16" s="323"/>
      <c r="F16" s="323"/>
      <c r="G16" s="323"/>
      <c r="H16" s="323"/>
      <c r="I16" s="323"/>
      <c r="J16" s="323"/>
      <c r="K16" s="323"/>
      <c r="L16" s="323"/>
      <c r="M16" s="323"/>
    </row>
  </sheetData>
  <sheetProtection/>
  <mergeCells count="9">
    <mergeCell ref="A15:M16"/>
    <mergeCell ref="A1:N1"/>
    <mergeCell ref="A3:N3"/>
    <mergeCell ref="A5:A6"/>
    <mergeCell ref="B5:E5"/>
    <mergeCell ref="F5:I5"/>
    <mergeCell ref="J5:L5"/>
    <mergeCell ref="M5:M6"/>
    <mergeCell ref="N5:N6"/>
  </mergeCells>
  <printOptions/>
  <pageMargins left="0.7874015748031497" right="0.7874015748031497" top="0.984251968503937" bottom="0.984251968503937" header="0.5118110236220472" footer="0.5118110236220472"/>
  <pageSetup cellComments="asDisplayed"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事務管理課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労働及び社会保障</dc:title>
  <dc:subject/>
  <dc:creator>髙見 光治</dc:creator>
  <cp:keywords/>
  <dc:description/>
  <cp:lastModifiedBy>RENTAI</cp:lastModifiedBy>
  <cp:lastPrinted>2019-04-18T05:38:01Z</cp:lastPrinted>
  <dcterms:created xsi:type="dcterms:W3CDTF">1998-06-18T01:01:53Z</dcterms:created>
  <dcterms:modified xsi:type="dcterms:W3CDTF">2019-05-16T07:04:12Z</dcterms:modified>
  <cp:category/>
  <cp:version/>
  <cp:contentType/>
  <cp:contentStatus/>
</cp:coreProperties>
</file>