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戦前" sheetId="1" r:id="rId1"/>
  </sheets>
  <externalReferences>
    <externalReference r:id="rId4"/>
  </externalReferences>
  <definedNames>
    <definedName name="H14.02.28現在">#REF!</definedName>
    <definedName name="_xlnm.Print_Area" localSheetId="0">'戦前'!$A$1:$N$76</definedName>
    <definedName name="_xlnm.Print_Titles" localSheetId="0">'戦前'!$1:$3</definedName>
    <definedName name="施行">'[1]施工中'!$A$1:$O$26</definedName>
  </definedNames>
  <calcPr fullCalcOnLoad="1"/>
</workbook>
</file>

<file path=xl/sharedStrings.xml><?xml version="1.0" encoding="utf-8"?>
<sst xmlns="http://schemas.openxmlformats.org/spreadsheetml/2006/main" count="233" uniqueCount="184">
  <si>
    <t>地区名</t>
  </si>
  <si>
    <t>加納町</t>
  </si>
  <si>
    <t>耕地整理</t>
  </si>
  <si>
    <t>東栄</t>
  </si>
  <si>
    <t>本荘第一</t>
  </si>
  <si>
    <t>本荘第二</t>
  </si>
  <si>
    <t>鶴舞</t>
  </si>
  <si>
    <t>千手堂</t>
  </si>
  <si>
    <t>華陽</t>
  </si>
  <si>
    <t>長良</t>
  </si>
  <si>
    <t>本郷</t>
  </si>
  <si>
    <t>三里第一</t>
  </si>
  <si>
    <t>三里第二</t>
  </si>
  <si>
    <t>梅林南町</t>
  </si>
  <si>
    <t>加納第一</t>
  </si>
  <si>
    <t>雲雀ケ丘</t>
  </si>
  <si>
    <t>本荘第三</t>
  </si>
  <si>
    <t>堀田</t>
  </si>
  <si>
    <t>川手</t>
  </si>
  <si>
    <t>岩戸</t>
  </si>
  <si>
    <t>福光</t>
  </si>
  <si>
    <t>加納駅前</t>
  </si>
  <si>
    <t>白山</t>
  </si>
  <si>
    <t>第二</t>
  </si>
  <si>
    <t>大手前</t>
  </si>
  <si>
    <t>長良葵町</t>
  </si>
  <si>
    <t>千手堂第二</t>
  </si>
  <si>
    <t>大縄場</t>
  </si>
  <si>
    <t>東興第一</t>
  </si>
  <si>
    <t>加納城南</t>
  </si>
  <si>
    <t>厚見</t>
  </si>
  <si>
    <t>長良川</t>
  </si>
  <si>
    <t>早田第一</t>
  </si>
  <si>
    <t>計</t>
  </si>
  <si>
    <t>施行</t>
  </si>
  <si>
    <t>区分</t>
  </si>
  <si>
    <t>組合</t>
  </si>
  <si>
    <t>認可年月日</t>
  </si>
  <si>
    <t>昭和 3年 5月 9日</t>
  </si>
  <si>
    <t>昭和 4年 3月 5日</t>
  </si>
  <si>
    <t>昭和 5年12月23日</t>
  </si>
  <si>
    <t>昭和 6年 7月11日</t>
  </si>
  <si>
    <t>昭和 6年 9月 2日</t>
  </si>
  <si>
    <t>昭和 6年11月20日</t>
  </si>
  <si>
    <t>昭和 8年 8月10日</t>
  </si>
  <si>
    <t>昭和 9年 1月17日</t>
  </si>
  <si>
    <t>昭和 9年 2月 8日</t>
  </si>
  <si>
    <t>昭和 9年 2月15日</t>
  </si>
  <si>
    <t>昭和10年 4月26日</t>
  </si>
  <si>
    <t>昭和10年 5月 1日</t>
  </si>
  <si>
    <t>昭和10年 5月 9日</t>
  </si>
  <si>
    <t>昭和10年 9月 3日</t>
  </si>
  <si>
    <t>昭和11年 1月10日</t>
  </si>
  <si>
    <t>昭和11年 2月20日</t>
  </si>
  <si>
    <t>昭和11年 6月25日</t>
  </si>
  <si>
    <t>昭和11年 8月12日</t>
  </si>
  <si>
    <t>昭和11年12月 4日</t>
  </si>
  <si>
    <t>昭和12年12月 1日</t>
  </si>
  <si>
    <t>昭和13年 3月 3日</t>
  </si>
  <si>
    <t>昭和13年 9月29日</t>
  </si>
  <si>
    <t>昭和13年 3月 7日</t>
  </si>
  <si>
    <t>昭和14年12月18日</t>
  </si>
  <si>
    <t>昭和15年 2月27日</t>
  </si>
  <si>
    <t>昭和16年 7月14日</t>
  </si>
  <si>
    <t>事業年度</t>
  </si>
  <si>
    <t>施行期間</t>
  </si>
  <si>
    <t>S 3～S 4</t>
  </si>
  <si>
    <t>S 3～S 7</t>
  </si>
  <si>
    <t>S 8～S18</t>
  </si>
  <si>
    <t>S 8～不明</t>
  </si>
  <si>
    <t>S 9～不明</t>
  </si>
  <si>
    <t>S10～S19</t>
  </si>
  <si>
    <t>S11～S14</t>
  </si>
  <si>
    <t>S14～S23</t>
  </si>
  <si>
    <t>施行面積（㎡）</t>
  </si>
  <si>
    <t>総事業費（円）</t>
  </si>
  <si>
    <t>事業費（円/㎡）</t>
  </si>
  <si>
    <t>減歩率</t>
  </si>
  <si>
    <t>（％）</t>
  </si>
  <si>
    <t>公園面積</t>
  </si>
  <si>
    <t>（㎡）</t>
  </si>
  <si>
    <t>員数</t>
  </si>
  <si>
    <t>評議員</t>
  </si>
  <si>
    <t>会議員</t>
  </si>
  <si>
    <t>換地処分年月日</t>
  </si>
  <si>
    <t>解散年月日</t>
  </si>
  <si>
    <t>昭和 7年 9月14日</t>
  </si>
  <si>
    <t>昭和10年 8月 1日</t>
  </si>
  <si>
    <t>昭和14年 4月30日</t>
  </si>
  <si>
    <t>昭和16年12月18日</t>
  </si>
  <si>
    <t>昭和 9年11月 5日</t>
  </si>
  <si>
    <t>昭和10年12月 4日</t>
  </si>
  <si>
    <t>昭和11年 9月15日</t>
  </si>
  <si>
    <t>昭和17年 6月 4日</t>
  </si>
  <si>
    <t>昭和15年 6月30日</t>
  </si>
  <si>
    <t>昭和19年 5月19日</t>
  </si>
  <si>
    <t>昭和10年12月15日</t>
  </si>
  <si>
    <t>昭和11年10月22日</t>
  </si>
  <si>
    <t>昭和18年 4月 9日</t>
  </si>
  <si>
    <t>昭和18年12月24日</t>
  </si>
  <si>
    <t>昭和12年12月27日</t>
  </si>
  <si>
    <t>昭和13年 8月 2日</t>
  </si>
  <si>
    <t>昭和12年 9月25日</t>
  </si>
  <si>
    <t>昭和13年 5月21日</t>
  </si>
  <si>
    <t>昭和18年10月26日</t>
  </si>
  <si>
    <t>昭和20年 2月 7日</t>
  </si>
  <si>
    <t>昭和19年 7月 7日</t>
  </si>
  <si>
    <t>昭和18年 3月31日</t>
  </si>
  <si>
    <t>昭和16年 5月30日</t>
  </si>
  <si>
    <t>昭和23年 8月27日</t>
  </si>
  <si>
    <t>昭和19年 9月 1日</t>
  </si>
  <si>
    <t>昭和18年 5月17日</t>
  </si>
  <si>
    <t>昭和19年 5月 9日</t>
  </si>
  <si>
    <t>昭和14年 3月25日</t>
  </si>
  <si>
    <t>昭和19年 6月 6日</t>
  </si>
  <si>
    <t>昭和17年12月 8日</t>
  </si>
  <si>
    <t>昭和13年10月20日</t>
  </si>
  <si>
    <t>昭和35年 3月31日</t>
  </si>
  <si>
    <t>昭和14年 4月22日</t>
  </si>
  <si>
    <t>昭和15年 3月15日</t>
  </si>
  <si>
    <t>昭和16年12月 5日</t>
  </si>
  <si>
    <t>昭和17年 6月27日</t>
  </si>
  <si>
    <t>昭和15年 2月 1日</t>
  </si>
  <si>
    <t>昭和16年 2月20日</t>
  </si>
  <si>
    <t>昭和23年11月30日</t>
  </si>
  <si>
    <t>昭和24年 3月31日</t>
  </si>
  <si>
    <t>備考</t>
  </si>
  <si>
    <t>重複：戦災復興141,125㎡、加納城南11,150㎡</t>
  </si>
  <si>
    <t>重複：東興第一5,550㎡</t>
  </si>
  <si>
    <t>重複：雲雀ケ丘第二6,700㎡</t>
  </si>
  <si>
    <t>重複：戦災復興159,290㎡、本荘第三5,107㎡</t>
  </si>
  <si>
    <t>重複：戦災復興21,795㎡</t>
  </si>
  <si>
    <t>重複：戦災復興64,260㎡</t>
  </si>
  <si>
    <t>重複：戦災復興41,660㎡</t>
  </si>
  <si>
    <t>重複：戦災復興37,530㎡</t>
  </si>
  <si>
    <t>重複：戦災復興101,603㎡</t>
  </si>
  <si>
    <t>重複：戦災復興63,250㎡</t>
  </si>
  <si>
    <t>重複：戦災復興7,130㎡</t>
  </si>
  <si>
    <t>重複：戦災復興11,914㎡</t>
  </si>
  <si>
    <t>重複：戦災復興66,330㎡</t>
  </si>
  <si>
    <t>戦災復興に編入のため解散</t>
  </si>
  <si>
    <t>S17～</t>
  </si>
  <si>
    <t>(本荘新興)</t>
  </si>
  <si>
    <t>新法に切り替え</t>
  </si>
  <si>
    <t>(西中島)</t>
  </si>
  <si>
    <t>完成不能により解散</t>
  </si>
  <si>
    <t/>
  </si>
  <si>
    <t>重複分控除後の戦前完了済み施行面積</t>
  </si>
  <si>
    <t>＊市街地整備を目的とする耕地整理組合を含む。</t>
  </si>
  <si>
    <t>岐阜市の土地区画整理事業（戦前）</t>
  </si>
  <si>
    <t>公共用地率</t>
  </si>
  <si>
    <t>（％）</t>
  </si>
  <si>
    <t>重複分（㎡）</t>
  </si>
  <si>
    <t>重複：戦災復興16,580㎡、三里清5,200㎡、六条14,760㎡</t>
  </si>
  <si>
    <t>S 3～S10</t>
  </si>
  <si>
    <t>S 5～S16</t>
  </si>
  <si>
    <t>S 6～S10</t>
  </si>
  <si>
    <t>S 6～S17</t>
  </si>
  <si>
    <t>S 6～S19</t>
  </si>
  <si>
    <t>昭和 7年 2月16日</t>
  </si>
  <si>
    <t>S 6～S11</t>
  </si>
  <si>
    <t>S 8～S13</t>
  </si>
  <si>
    <t>S 8～S13</t>
  </si>
  <si>
    <t>S 8～S19</t>
  </si>
  <si>
    <t>S 8～S19</t>
  </si>
  <si>
    <t>S10～S17</t>
  </si>
  <si>
    <t>S10～S23</t>
  </si>
  <si>
    <t>S10～S19</t>
  </si>
  <si>
    <t>S10～S17</t>
  </si>
  <si>
    <t>S11～S19</t>
  </si>
  <si>
    <t>S11～S34</t>
  </si>
  <si>
    <t>S11～</t>
  </si>
  <si>
    <t>S12～S17</t>
  </si>
  <si>
    <t>S12～</t>
  </si>
  <si>
    <t>S12～S15</t>
  </si>
  <si>
    <t>S12～S19</t>
  </si>
  <si>
    <t>S13～S34</t>
  </si>
  <si>
    <t>昭和35年 3月29日</t>
  </si>
  <si>
    <t>S14～S34</t>
  </si>
  <si>
    <t>S16～S34</t>
  </si>
  <si>
    <t>昭和35年 3月31日</t>
  </si>
  <si>
    <t>重複：島（市施行）15,040㎡、早田大通沿道整備485㎡</t>
  </si>
  <si>
    <t>(木之本)</t>
  </si>
  <si>
    <t>(平河)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</si>
</sst>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$-409]ggge&quot;年&quot;mm&quot;月&quot;dd&quot;日&quot;"/>
    <numFmt numFmtId="178" formatCode="[$-409]ge\.m\.d"/>
    <numFmt numFmtId="179" formatCode="#,##0.00_ "/>
    <numFmt numFmtId="180" formatCode="[$-411]ggge&quot;年&quot;m&quot;月&quot;d&quot;日&quot;;@"/>
    <numFmt numFmtId="181" formatCode="#,##0_);[Red]\(#,##0\)"/>
    <numFmt numFmtId="182" formatCode="#,##0.0_);[Red]\(#,##0.0\)"/>
    <numFmt numFmtId="183" formatCode="#,##0.0_ "/>
    <numFmt numFmtId="184" formatCode="[$-411]ge\.m\.d;@"/>
    <numFmt numFmtId="185" formatCode="#,##0_ "/>
    <numFmt numFmtId="186" formatCode="yyyy&quot;年&quot;m&quot;月&quot;;@"/>
    <numFmt numFmtId="187" formatCode="[$-411]ggge&quot;年&quot;"/>
    <numFmt numFmtId="188" formatCode="[$-411]ge"/>
    <numFmt numFmtId="189" formatCode="#,##0;&quot;△ &quot;#,##0"/>
    <numFmt numFmtId="190" formatCode="0.0%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4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/>
    </xf>
    <xf numFmtId="176" fontId="4" fillId="0" borderId="0" xfId="0" applyNumberFormat="1" applyFont="1" applyAlignment="1">
      <alignment horizontal="center"/>
    </xf>
    <xf numFmtId="176" fontId="4" fillId="0" borderId="11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left"/>
    </xf>
    <xf numFmtId="176" fontId="4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177" fontId="6" fillId="0" borderId="11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justify"/>
    </xf>
    <xf numFmtId="3" fontId="4" fillId="0" borderId="25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center"/>
    </xf>
    <xf numFmtId="3" fontId="0" fillId="0" borderId="0" xfId="0" applyNumberFormat="1" applyFont="1" applyBorder="1" applyAlignment="1" quotePrefix="1">
      <alignment/>
    </xf>
    <xf numFmtId="3" fontId="0" fillId="0" borderId="2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6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26;&#24460;&#26045;&#34892;&#2001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工中"/>
    </sheetNames>
    <sheetDataSet>
      <sheetData sheetId="0">
        <row r="1">
          <cell r="E1" t="str">
            <v>岐阜市の土地区画整理事業（施行中）</v>
          </cell>
          <cell r="O1" t="str">
            <v>（平成24年 3月31日現在）</v>
          </cell>
        </row>
        <row r="2">
          <cell r="A2" t="str">
            <v>地区名</v>
          </cell>
          <cell r="B2" t="str">
            <v>施行</v>
          </cell>
          <cell r="C2" t="str">
            <v>認可公告日</v>
          </cell>
          <cell r="D2" t="str">
            <v>当初</v>
          </cell>
          <cell r="E2" t="str">
            <v>事業年度</v>
          </cell>
          <cell r="F2" t="str">
            <v>施行面積(㎡)</v>
          </cell>
          <cell r="G2" t="str">
            <v>総事業費（円）</v>
          </cell>
          <cell r="H2" t="str">
            <v>減歩率</v>
          </cell>
          <cell r="J2" t="str">
            <v>公共(%)</v>
          </cell>
          <cell r="K2" t="str">
            <v>公園箇所数</v>
          </cell>
          <cell r="L2" t="str">
            <v>組合員数</v>
          </cell>
          <cell r="M2" t="str">
            <v>監事定数</v>
          </cell>
          <cell r="N2" t="str">
            <v>進捗率</v>
          </cell>
          <cell r="O2" t="str">
            <v>備　　考</v>
          </cell>
        </row>
        <row r="3">
          <cell r="B3" t="str">
            <v>区分</v>
          </cell>
          <cell r="C3" t="str">
            <v>都市計画決定告示日</v>
          </cell>
          <cell r="E3" t="str">
            <v>施行期間</v>
          </cell>
          <cell r="F3" t="str">
            <v>都決面積(ha）</v>
          </cell>
          <cell r="G3" t="str">
            <v>事業費（円／㎡）</v>
          </cell>
          <cell r="H3" t="str">
            <v>(%)</v>
          </cell>
          <cell r="J3" t="str">
            <v>保留地(%)</v>
          </cell>
          <cell r="K3" t="str">
            <v>公園面積(㎡)</v>
          </cell>
          <cell r="L3" t="str">
            <v>理事定数</v>
          </cell>
          <cell r="M3" t="str">
            <v>総代定数</v>
          </cell>
          <cell r="N3" t="str">
            <v>(H23年度末)</v>
          </cell>
        </row>
        <row r="4">
          <cell r="C4" t="str">
            <v>事業計画変更認可年月日</v>
          </cell>
          <cell r="D4" t="str">
            <v>現在</v>
          </cell>
          <cell r="E4" t="str">
            <v>事業年度</v>
          </cell>
          <cell r="F4" t="str">
            <v>施行面積(㎡)</v>
          </cell>
          <cell r="G4" t="str">
            <v>総事業費（円）</v>
          </cell>
          <cell r="H4" t="str">
            <v>減歩率</v>
          </cell>
          <cell r="J4" t="str">
            <v>公共(%)</v>
          </cell>
          <cell r="K4" t="str">
            <v>公園箇所数</v>
          </cell>
          <cell r="L4" t="str">
            <v>組合員数</v>
          </cell>
          <cell r="M4" t="str">
            <v>監事定数</v>
          </cell>
          <cell r="N4" t="str">
            <v>(見込み)</v>
          </cell>
        </row>
        <row r="5">
          <cell r="C5" t="str">
            <v>都市計画決定変更</v>
          </cell>
          <cell r="E5" t="str">
            <v>施行期間</v>
          </cell>
          <cell r="F5" t="str">
            <v>都決面積(ha）</v>
          </cell>
          <cell r="G5" t="str">
            <v>事業費（円／㎡）</v>
          </cell>
          <cell r="H5" t="str">
            <v>(%)</v>
          </cell>
          <cell r="J5" t="str">
            <v>保留地(%)</v>
          </cell>
          <cell r="K5" t="str">
            <v>公園面積(㎡)</v>
          </cell>
          <cell r="L5" t="str">
            <v>理事定数</v>
          </cell>
          <cell r="M5" t="str">
            <v>総代定数</v>
          </cell>
        </row>
        <row r="6">
          <cell r="A6" t="str">
            <v>鷺山・下土居</v>
          </cell>
          <cell r="B6" t="str">
            <v>組合</v>
          </cell>
          <cell r="C6">
            <v>35825</v>
          </cell>
          <cell r="D6" t="str">
            <v>当初</v>
          </cell>
          <cell r="E6" t="str">
            <v>H 9～H19</v>
          </cell>
          <cell r="F6">
            <v>293000</v>
          </cell>
          <cell r="G6">
            <v>5800000000</v>
          </cell>
          <cell r="H6">
            <v>25.8</v>
          </cell>
          <cell r="J6">
            <v>19</v>
          </cell>
          <cell r="K6">
            <v>4</v>
          </cell>
          <cell r="L6">
            <v>279</v>
          </cell>
          <cell r="M6">
            <v>3</v>
          </cell>
          <cell r="N6">
            <v>0.9288</v>
          </cell>
        </row>
        <row r="7">
          <cell r="A7" t="str">
            <v>(都市計画事業)</v>
          </cell>
          <cell r="C7">
            <v>35755</v>
          </cell>
          <cell r="E7">
            <v>11</v>
          </cell>
          <cell r="F7">
            <v>29.3</v>
          </cell>
          <cell r="G7">
            <v>19795</v>
          </cell>
          <cell r="I7">
            <v>2.079999999999999</v>
          </cell>
          <cell r="J7">
            <v>6.8</v>
          </cell>
          <cell r="K7">
            <v>8900</v>
          </cell>
          <cell r="L7">
            <v>13</v>
          </cell>
          <cell r="M7">
            <v>35</v>
          </cell>
        </row>
        <row r="8">
          <cell r="C8">
            <v>39861</v>
          </cell>
          <cell r="D8" t="str">
            <v>現在</v>
          </cell>
          <cell r="E8" t="str">
            <v>H 9～H25</v>
          </cell>
          <cell r="F8">
            <v>293144.06</v>
          </cell>
          <cell r="G8">
            <v>5351000000</v>
          </cell>
          <cell r="H8">
            <v>27.88</v>
          </cell>
          <cell r="I8">
            <v>-0.28000000000000114</v>
          </cell>
          <cell r="J8">
            <v>18.72</v>
          </cell>
          <cell r="K8">
            <v>4</v>
          </cell>
          <cell r="L8">
            <v>340</v>
          </cell>
          <cell r="M8">
            <v>3</v>
          </cell>
        </row>
        <row r="9">
          <cell r="E9">
            <v>17</v>
          </cell>
          <cell r="G9">
            <v>18253</v>
          </cell>
          <cell r="I9">
            <v>2.3600000000000003</v>
          </cell>
          <cell r="J9">
            <v>9.16</v>
          </cell>
          <cell r="K9">
            <v>8900</v>
          </cell>
          <cell r="L9">
            <v>13</v>
          </cell>
          <cell r="M9">
            <v>35</v>
          </cell>
        </row>
        <row r="10">
          <cell r="A10" t="str">
            <v>正木西部</v>
          </cell>
          <cell r="B10" t="str">
            <v>組合</v>
          </cell>
          <cell r="C10">
            <v>36117</v>
          </cell>
          <cell r="D10" t="str">
            <v>当初</v>
          </cell>
          <cell r="E10" t="str">
            <v>H10～H17</v>
          </cell>
          <cell r="F10">
            <v>183000</v>
          </cell>
          <cell r="G10">
            <v>4450000000</v>
          </cell>
          <cell r="H10">
            <v>26.4</v>
          </cell>
          <cell r="J10">
            <v>23.71</v>
          </cell>
          <cell r="K10">
            <v>3</v>
          </cell>
          <cell r="L10">
            <v>245</v>
          </cell>
          <cell r="M10">
            <v>3</v>
          </cell>
          <cell r="N10">
            <v>0.895</v>
          </cell>
        </row>
        <row r="11">
          <cell r="A11" t="str">
            <v>(都市計画事業)</v>
          </cell>
          <cell r="C11">
            <v>36034</v>
          </cell>
          <cell r="E11">
            <v>8</v>
          </cell>
          <cell r="F11">
            <v>18.3</v>
          </cell>
          <cell r="G11">
            <v>24317</v>
          </cell>
          <cell r="I11">
            <v>1.4199999999999977</v>
          </cell>
          <cell r="J11">
            <v>2.69</v>
          </cell>
          <cell r="K11">
            <v>5500</v>
          </cell>
          <cell r="L11">
            <v>12</v>
          </cell>
          <cell r="M11">
            <v>30</v>
          </cell>
        </row>
        <row r="12">
          <cell r="C12">
            <v>39801</v>
          </cell>
          <cell r="D12" t="str">
            <v>現在</v>
          </cell>
          <cell r="E12" t="str">
            <v>H10～H24</v>
          </cell>
          <cell r="F12">
            <v>183340.11</v>
          </cell>
          <cell r="G12">
            <v>3503000000</v>
          </cell>
          <cell r="H12">
            <v>27.82</v>
          </cell>
          <cell r="I12">
            <v>-0.240000000000002</v>
          </cell>
          <cell r="J12">
            <v>23.47</v>
          </cell>
          <cell r="K12">
            <v>3</v>
          </cell>
          <cell r="L12">
            <v>284</v>
          </cell>
          <cell r="M12">
            <v>3</v>
          </cell>
        </row>
        <row r="13">
          <cell r="E13">
            <v>15</v>
          </cell>
          <cell r="G13">
            <v>19107</v>
          </cell>
          <cell r="I13">
            <v>1.6599999999999997</v>
          </cell>
          <cell r="J13">
            <v>4.35</v>
          </cell>
          <cell r="K13">
            <v>5520</v>
          </cell>
          <cell r="L13">
            <v>12</v>
          </cell>
          <cell r="M13">
            <v>33</v>
          </cell>
        </row>
        <row r="14">
          <cell r="A14" t="str">
            <v>則武新田</v>
          </cell>
          <cell r="B14" t="str">
            <v>組合</v>
          </cell>
          <cell r="C14">
            <v>36538</v>
          </cell>
          <cell r="D14" t="str">
            <v>当初</v>
          </cell>
          <cell r="E14" t="str">
            <v>H11～H21</v>
          </cell>
          <cell r="F14">
            <v>356500</v>
          </cell>
          <cell r="G14">
            <v>9448200000</v>
          </cell>
          <cell r="H14">
            <v>29.99</v>
          </cell>
          <cell r="J14">
            <v>22.92</v>
          </cell>
          <cell r="K14">
            <v>5</v>
          </cell>
          <cell r="L14">
            <v>568</v>
          </cell>
          <cell r="M14">
            <v>3</v>
          </cell>
          <cell r="N14">
            <v>0.889</v>
          </cell>
        </row>
        <row r="15">
          <cell r="A15" t="str">
            <v>(都市計画事業)</v>
          </cell>
          <cell r="C15">
            <v>36459</v>
          </cell>
          <cell r="E15">
            <v>11</v>
          </cell>
          <cell r="F15">
            <v>35.7</v>
          </cell>
          <cell r="G15">
            <v>26503</v>
          </cell>
          <cell r="I15">
            <v>1.6999999999999993</v>
          </cell>
          <cell r="J15">
            <v>7.07</v>
          </cell>
          <cell r="K15">
            <v>10800</v>
          </cell>
          <cell r="L15">
            <v>13</v>
          </cell>
          <cell r="M15">
            <v>60</v>
          </cell>
        </row>
        <row r="16">
          <cell r="C16">
            <v>40981</v>
          </cell>
          <cell r="D16" t="str">
            <v>現在</v>
          </cell>
          <cell r="E16" t="str">
            <v>H11～H27</v>
          </cell>
          <cell r="F16">
            <v>356680.23</v>
          </cell>
          <cell r="G16">
            <v>7630328000</v>
          </cell>
          <cell r="H16">
            <v>31.69</v>
          </cell>
          <cell r="I16">
            <v>-0.370000000000001</v>
          </cell>
          <cell r="J16">
            <v>22.55</v>
          </cell>
          <cell r="K16">
            <v>5</v>
          </cell>
          <cell r="L16">
            <v>595</v>
          </cell>
          <cell r="M16">
            <v>3</v>
          </cell>
        </row>
        <row r="17">
          <cell r="E17">
            <v>17</v>
          </cell>
          <cell r="G17">
            <v>21393</v>
          </cell>
          <cell r="I17">
            <v>2.0700000000000003</v>
          </cell>
          <cell r="J17">
            <v>9.14</v>
          </cell>
          <cell r="K17">
            <v>10750</v>
          </cell>
          <cell r="L17">
            <v>13</v>
          </cell>
          <cell r="M17">
            <v>60</v>
          </cell>
        </row>
        <row r="18">
          <cell r="A18" t="str">
            <v>岐阜駅北口</v>
          </cell>
          <cell r="B18" t="str">
            <v>市</v>
          </cell>
          <cell r="C18">
            <v>37648</v>
          </cell>
          <cell r="D18" t="str">
            <v>当初</v>
          </cell>
          <cell r="E18" t="str">
            <v>H14～H24</v>
          </cell>
          <cell r="F18">
            <v>62400</v>
          </cell>
          <cell r="G18">
            <v>9841000000</v>
          </cell>
          <cell r="H18">
            <v>23.79</v>
          </cell>
          <cell r="J18">
            <v>23.79</v>
          </cell>
          <cell r="K18">
            <v>0</v>
          </cell>
          <cell r="N18">
            <v>0.896</v>
          </cell>
        </row>
        <row r="19">
          <cell r="A19" t="str">
            <v>(都市計画事業)</v>
          </cell>
          <cell r="C19">
            <v>37572</v>
          </cell>
          <cell r="E19">
            <v>11</v>
          </cell>
          <cell r="F19">
            <v>6.2</v>
          </cell>
          <cell r="G19">
            <v>157708</v>
          </cell>
          <cell r="H19" t="str">
            <v>(10.00)</v>
          </cell>
          <cell r="K19">
            <v>0</v>
          </cell>
        </row>
        <row r="20">
          <cell r="C20">
            <v>40620</v>
          </cell>
          <cell r="D20" t="str">
            <v>現在</v>
          </cell>
          <cell r="E20" t="str">
            <v>H14～H26</v>
          </cell>
          <cell r="F20">
            <v>62173.19</v>
          </cell>
          <cell r="G20">
            <v>8420000000</v>
          </cell>
          <cell r="H20">
            <v>22.84</v>
          </cell>
          <cell r="J20">
            <v>22.84</v>
          </cell>
          <cell r="K20">
            <v>0</v>
          </cell>
        </row>
        <row r="21">
          <cell r="E21">
            <v>13</v>
          </cell>
          <cell r="G21">
            <v>135428</v>
          </cell>
          <cell r="H21" t="str">
            <v>(4.86)</v>
          </cell>
          <cell r="K21">
            <v>0</v>
          </cell>
        </row>
        <row r="22">
          <cell r="A22" t="str">
            <v>計</v>
          </cell>
          <cell r="D22" t="str">
            <v>当初</v>
          </cell>
          <cell r="F22">
            <v>894900</v>
          </cell>
          <cell r="G22">
            <v>29539200000</v>
          </cell>
          <cell r="K22">
            <v>12</v>
          </cell>
        </row>
        <row r="23">
          <cell r="F23">
            <v>89.50000000000001</v>
          </cell>
          <cell r="K23">
            <v>25200</v>
          </cell>
        </row>
        <row r="24">
          <cell r="D24" t="str">
            <v>現在</v>
          </cell>
          <cell r="F24">
            <v>895337.5899999999</v>
          </cell>
          <cell r="G24">
            <v>24904328000</v>
          </cell>
          <cell r="K24">
            <v>12</v>
          </cell>
        </row>
        <row r="25">
          <cell r="K25">
            <v>25170</v>
          </cell>
        </row>
        <row r="26">
          <cell r="G26" t="str">
            <v>※総事業費には県事務費を含みます。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showOutlineSymbols="0" zoomScale="87" zoomScaleNormal="87" zoomScaleSheetLayoutView="70" zoomScalePageLayoutView="70" workbookViewId="0" topLeftCell="A1">
      <pane ySplit="3" topLeftCell="A4" activePane="bottomLeft" state="frozen"/>
      <selection pane="topLeft" activeCell="A1" sqref="A1"/>
      <selection pane="bottomLeft" activeCell="E56" sqref="E56"/>
    </sheetView>
  </sheetViews>
  <sheetFormatPr defaultColWidth="10.6640625" defaultRowHeight="15"/>
  <cols>
    <col min="1" max="1" width="13.88671875" style="1" customWidth="1"/>
    <col min="2" max="2" width="6.77734375" style="1" customWidth="1"/>
    <col min="3" max="3" width="23.6640625" style="1" customWidth="1"/>
    <col min="4" max="4" width="12.10546875" style="1" customWidth="1"/>
    <col min="5" max="5" width="17.10546875" style="1" customWidth="1"/>
    <col min="6" max="6" width="20.10546875" style="1" customWidth="1"/>
    <col min="7" max="7" width="9.88671875" style="1" customWidth="1"/>
    <col min="8" max="8" width="11.88671875" style="1" customWidth="1"/>
    <col min="9" max="9" width="11.10546875" style="1" customWidth="1"/>
    <col min="10" max="10" width="8.6640625" style="1" customWidth="1"/>
    <col min="11" max="11" width="9.10546875" style="1" customWidth="1"/>
    <col min="12" max="12" width="17.5546875" style="1" customWidth="1"/>
    <col min="13" max="13" width="51.3359375" style="1" customWidth="1"/>
    <col min="14" max="14" width="1.77734375" style="1" customWidth="1"/>
    <col min="15" max="16384" width="10.6640625" style="1" customWidth="1"/>
  </cols>
  <sheetData>
    <row r="1" spans="1:12" ht="15" thickBot="1">
      <c r="A1" s="5"/>
      <c r="B1" s="5"/>
      <c r="C1" s="2" t="s">
        <v>149</v>
      </c>
      <c r="D1" s="5"/>
      <c r="E1" s="6"/>
      <c r="F1" s="5"/>
      <c r="G1" s="4"/>
      <c r="H1" s="17"/>
      <c r="I1" s="5"/>
      <c r="J1" s="5"/>
      <c r="K1" s="5"/>
      <c r="L1" s="4" t="s">
        <v>148</v>
      </c>
    </row>
    <row r="2" spans="1:14" ht="27.75" customHeight="1">
      <c r="A2" s="28" t="s">
        <v>0</v>
      </c>
      <c r="B2" s="29" t="s">
        <v>34</v>
      </c>
      <c r="C2" s="29" t="s">
        <v>37</v>
      </c>
      <c r="D2" s="29" t="s">
        <v>64</v>
      </c>
      <c r="E2" s="51" t="s">
        <v>74</v>
      </c>
      <c r="F2" s="29" t="s">
        <v>75</v>
      </c>
      <c r="G2" s="52" t="s">
        <v>77</v>
      </c>
      <c r="H2" s="52" t="s">
        <v>150</v>
      </c>
      <c r="I2" s="29" t="s">
        <v>79</v>
      </c>
      <c r="J2" s="29" t="s">
        <v>36</v>
      </c>
      <c r="K2" s="29" t="s">
        <v>82</v>
      </c>
      <c r="L2" s="29" t="s">
        <v>84</v>
      </c>
      <c r="M2" s="53" t="s">
        <v>126</v>
      </c>
      <c r="N2" s="65" t="s">
        <v>146</v>
      </c>
    </row>
    <row r="3" spans="1:14" ht="27.75" customHeight="1" thickBot="1">
      <c r="A3" s="54"/>
      <c r="B3" s="55" t="s">
        <v>35</v>
      </c>
      <c r="C3" s="66"/>
      <c r="D3" s="56" t="s">
        <v>65</v>
      </c>
      <c r="E3" s="57" t="s">
        <v>152</v>
      </c>
      <c r="F3" s="56" t="s">
        <v>76</v>
      </c>
      <c r="G3" s="58" t="s">
        <v>78</v>
      </c>
      <c r="H3" s="58" t="s">
        <v>151</v>
      </c>
      <c r="I3" s="55" t="s">
        <v>80</v>
      </c>
      <c r="J3" s="55" t="s">
        <v>81</v>
      </c>
      <c r="K3" s="56" t="s">
        <v>83</v>
      </c>
      <c r="L3" s="56" t="s">
        <v>85</v>
      </c>
      <c r="M3" s="59"/>
      <c r="N3" s="67"/>
    </row>
    <row r="4" spans="1:14" ht="27.75" customHeight="1">
      <c r="A4" s="38" t="s">
        <v>1</v>
      </c>
      <c r="B4" s="7" t="s">
        <v>36</v>
      </c>
      <c r="C4" s="9"/>
      <c r="D4" s="7" t="s">
        <v>66</v>
      </c>
      <c r="E4" s="22">
        <v>479632</v>
      </c>
      <c r="F4" s="22"/>
      <c r="G4" s="18"/>
      <c r="H4" s="18"/>
      <c r="I4" s="22"/>
      <c r="J4" s="22"/>
      <c r="K4" s="22"/>
      <c r="L4" s="50"/>
      <c r="M4" s="35"/>
      <c r="N4" s="67"/>
    </row>
    <row r="5" spans="1:14" ht="27.75" customHeight="1" thickBot="1">
      <c r="A5" s="38" t="s">
        <v>2</v>
      </c>
      <c r="B5" s="7"/>
      <c r="C5" s="21"/>
      <c r="D5" s="8">
        <v>2</v>
      </c>
      <c r="E5" s="10">
        <f>141125+11150</f>
        <v>152275</v>
      </c>
      <c r="F5" s="10"/>
      <c r="G5" s="18"/>
      <c r="H5" s="18"/>
      <c r="I5" s="22"/>
      <c r="J5" s="22"/>
      <c r="K5" s="10"/>
      <c r="L5" s="12"/>
      <c r="M5" s="35" t="s">
        <v>127</v>
      </c>
      <c r="N5" s="67"/>
    </row>
    <row r="6" spans="1:14" ht="27.75" customHeight="1" thickTop="1">
      <c r="A6" s="36" t="s">
        <v>3</v>
      </c>
      <c r="B6" s="13" t="s">
        <v>36</v>
      </c>
      <c r="C6" s="14" t="s">
        <v>38</v>
      </c>
      <c r="D6" s="13" t="s">
        <v>67</v>
      </c>
      <c r="E6" s="15">
        <v>429390</v>
      </c>
      <c r="F6" s="15">
        <v>129710</v>
      </c>
      <c r="G6" s="23">
        <v>25.2</v>
      </c>
      <c r="H6" s="23">
        <v>24.9</v>
      </c>
      <c r="I6" s="15"/>
      <c r="J6" s="15">
        <v>263</v>
      </c>
      <c r="K6" s="15">
        <v>7</v>
      </c>
      <c r="L6" s="14" t="s">
        <v>86</v>
      </c>
      <c r="M6" s="37"/>
      <c r="N6" s="67"/>
    </row>
    <row r="7" spans="1:14" ht="27.75" customHeight="1" thickBot="1">
      <c r="A7" s="38"/>
      <c r="B7" s="7"/>
      <c r="C7" s="9"/>
      <c r="D7" s="8">
        <v>5</v>
      </c>
      <c r="E7" s="10">
        <v>5550</v>
      </c>
      <c r="F7" s="11">
        <f>F6/E6</f>
        <v>0.30207969445026667</v>
      </c>
      <c r="G7" s="18"/>
      <c r="H7" s="18"/>
      <c r="I7" s="22"/>
      <c r="J7" s="22"/>
      <c r="K7" s="10">
        <v>17</v>
      </c>
      <c r="L7" s="12"/>
      <c r="M7" s="35" t="s">
        <v>128</v>
      </c>
      <c r="N7" s="67"/>
    </row>
    <row r="8" spans="1:14" ht="27.75" customHeight="1" thickTop="1">
      <c r="A8" s="36" t="s">
        <v>4</v>
      </c>
      <c r="B8" s="13" t="s">
        <v>36</v>
      </c>
      <c r="C8" s="14" t="s">
        <v>39</v>
      </c>
      <c r="D8" s="13" t="s">
        <v>154</v>
      </c>
      <c r="E8" s="15">
        <v>457027</v>
      </c>
      <c r="F8" s="15">
        <v>89103</v>
      </c>
      <c r="G8" s="23">
        <v>19.1</v>
      </c>
      <c r="H8" s="23">
        <v>21.4</v>
      </c>
      <c r="I8" s="15">
        <v>8092</v>
      </c>
      <c r="J8" s="15">
        <v>167</v>
      </c>
      <c r="K8" s="15">
        <v>7</v>
      </c>
      <c r="L8" s="14" t="s">
        <v>87</v>
      </c>
      <c r="M8" s="37"/>
      <c r="N8" s="67"/>
    </row>
    <row r="9" spans="1:14" ht="27.75" customHeight="1" thickBot="1">
      <c r="A9" s="38"/>
      <c r="B9" s="7"/>
      <c r="C9" s="9"/>
      <c r="D9" s="8">
        <v>8</v>
      </c>
      <c r="E9" s="10">
        <v>6700</v>
      </c>
      <c r="F9" s="11">
        <f>F8/E8</f>
        <v>0.194962223238452</v>
      </c>
      <c r="G9" s="18"/>
      <c r="H9" s="18"/>
      <c r="I9" s="22"/>
      <c r="J9" s="22"/>
      <c r="K9" s="10">
        <v>17</v>
      </c>
      <c r="L9" s="12"/>
      <c r="M9" s="35" t="s">
        <v>129</v>
      </c>
      <c r="N9" s="67"/>
    </row>
    <row r="10" spans="1:14" ht="27.75" customHeight="1" thickTop="1">
      <c r="A10" s="36" t="s">
        <v>5</v>
      </c>
      <c r="B10" s="13" t="s">
        <v>36</v>
      </c>
      <c r="C10" s="14" t="s">
        <v>40</v>
      </c>
      <c r="D10" s="13" t="s">
        <v>155</v>
      </c>
      <c r="E10" s="15">
        <v>164397</v>
      </c>
      <c r="F10" s="15">
        <v>49939</v>
      </c>
      <c r="G10" s="23">
        <v>20.1</v>
      </c>
      <c r="H10" s="23">
        <v>27.1</v>
      </c>
      <c r="I10" s="15">
        <v>2660</v>
      </c>
      <c r="J10" s="15">
        <v>83</v>
      </c>
      <c r="K10" s="15">
        <v>11</v>
      </c>
      <c r="L10" s="14" t="s">
        <v>88</v>
      </c>
      <c r="M10" s="37"/>
      <c r="N10" s="67"/>
    </row>
    <row r="11" spans="1:14" ht="27.75" customHeight="1" thickBot="1">
      <c r="A11" s="38"/>
      <c r="B11" s="7"/>
      <c r="C11" s="9"/>
      <c r="D11" s="8">
        <v>12</v>
      </c>
      <c r="E11" s="10">
        <f>159290+5107</f>
        <v>164397</v>
      </c>
      <c r="F11" s="11">
        <f>F10/E10</f>
        <v>0.30377075007451476</v>
      </c>
      <c r="G11" s="18"/>
      <c r="H11" s="18"/>
      <c r="I11" s="22"/>
      <c r="J11" s="22"/>
      <c r="K11" s="10"/>
      <c r="L11" s="12" t="s">
        <v>89</v>
      </c>
      <c r="M11" s="35" t="s">
        <v>130</v>
      </c>
      <c r="N11" s="67"/>
    </row>
    <row r="12" spans="1:14" ht="27.75" customHeight="1" thickTop="1">
      <c r="A12" s="36" t="s">
        <v>6</v>
      </c>
      <c r="B12" s="13" t="s">
        <v>36</v>
      </c>
      <c r="C12" s="14" t="s">
        <v>41</v>
      </c>
      <c r="D12" s="13" t="s">
        <v>156</v>
      </c>
      <c r="E12" s="15">
        <v>22820</v>
      </c>
      <c r="F12" s="15">
        <v>3548</v>
      </c>
      <c r="G12" s="23">
        <v>16.1</v>
      </c>
      <c r="H12" s="23">
        <v>19.4</v>
      </c>
      <c r="I12" s="15"/>
      <c r="J12" s="15">
        <v>12</v>
      </c>
      <c r="K12" s="15">
        <v>6</v>
      </c>
      <c r="L12" s="14" t="s">
        <v>90</v>
      </c>
      <c r="M12" s="37"/>
      <c r="N12" s="67"/>
    </row>
    <row r="13" spans="1:14" ht="27.75" customHeight="1" thickBot="1">
      <c r="A13" s="38"/>
      <c r="B13" s="7"/>
      <c r="C13" s="9"/>
      <c r="D13" s="8">
        <v>5</v>
      </c>
      <c r="E13" s="10"/>
      <c r="F13" s="11">
        <f>F12/E12</f>
        <v>0.15547765118317267</v>
      </c>
      <c r="G13" s="18"/>
      <c r="H13" s="18"/>
      <c r="I13" s="22"/>
      <c r="J13" s="22"/>
      <c r="K13" s="10"/>
      <c r="L13" s="12" t="s">
        <v>91</v>
      </c>
      <c r="M13" s="35"/>
      <c r="N13" s="67"/>
    </row>
    <row r="14" spans="1:14" ht="27.75" customHeight="1" thickTop="1">
      <c r="A14" s="36" t="s">
        <v>7</v>
      </c>
      <c r="B14" s="13" t="s">
        <v>36</v>
      </c>
      <c r="C14" s="14" t="s">
        <v>42</v>
      </c>
      <c r="D14" s="13" t="s">
        <v>157</v>
      </c>
      <c r="E14" s="15">
        <v>21795</v>
      </c>
      <c r="F14" s="15">
        <v>25005</v>
      </c>
      <c r="G14" s="23">
        <v>15.8</v>
      </c>
      <c r="H14" s="23">
        <v>20.3</v>
      </c>
      <c r="I14" s="15"/>
      <c r="J14" s="15">
        <v>48</v>
      </c>
      <c r="K14" s="15">
        <v>7</v>
      </c>
      <c r="L14" s="14" t="s">
        <v>92</v>
      </c>
      <c r="M14" s="37"/>
      <c r="N14" s="67"/>
    </row>
    <row r="15" spans="1:14" ht="27.75" customHeight="1" thickBot="1">
      <c r="A15" s="38"/>
      <c r="B15" s="7"/>
      <c r="C15" s="9"/>
      <c r="D15" s="8">
        <v>12</v>
      </c>
      <c r="E15" s="10">
        <v>21795</v>
      </c>
      <c r="F15" s="11">
        <f>F14/E14</f>
        <v>1.1472814865794907</v>
      </c>
      <c r="G15" s="18"/>
      <c r="H15" s="18"/>
      <c r="I15" s="22"/>
      <c r="J15" s="22"/>
      <c r="K15" s="10"/>
      <c r="L15" s="12" t="s">
        <v>93</v>
      </c>
      <c r="M15" s="35" t="s">
        <v>131</v>
      </c>
      <c r="N15" s="67"/>
    </row>
    <row r="16" spans="1:14" ht="27.75" customHeight="1" thickTop="1">
      <c r="A16" s="36" t="s">
        <v>8</v>
      </c>
      <c r="B16" s="13" t="s">
        <v>36</v>
      </c>
      <c r="C16" s="14" t="s">
        <v>43</v>
      </c>
      <c r="D16" s="13" t="s">
        <v>158</v>
      </c>
      <c r="E16" s="15">
        <v>512494</v>
      </c>
      <c r="F16" s="15">
        <v>151122</v>
      </c>
      <c r="G16" s="23">
        <v>21.8</v>
      </c>
      <c r="H16" s="23">
        <v>24.2</v>
      </c>
      <c r="I16" s="15">
        <v>7174</v>
      </c>
      <c r="J16" s="15">
        <v>204</v>
      </c>
      <c r="K16" s="15">
        <v>16</v>
      </c>
      <c r="L16" s="14" t="s">
        <v>94</v>
      </c>
      <c r="M16" s="37"/>
      <c r="N16" s="67"/>
    </row>
    <row r="17" spans="1:14" ht="27.75" customHeight="1" thickBot="1">
      <c r="A17" s="38"/>
      <c r="B17" s="7"/>
      <c r="C17" s="9"/>
      <c r="D17" s="8">
        <v>14</v>
      </c>
      <c r="E17" s="10"/>
      <c r="F17" s="11">
        <f>F16/E16</f>
        <v>0.2948756473246516</v>
      </c>
      <c r="G17" s="18"/>
      <c r="H17" s="18"/>
      <c r="I17" s="22"/>
      <c r="J17" s="22"/>
      <c r="K17" s="10">
        <v>24</v>
      </c>
      <c r="L17" s="12" t="s">
        <v>95</v>
      </c>
      <c r="M17" s="35"/>
      <c r="N17" s="67"/>
    </row>
    <row r="18" spans="1:14" ht="27.75" customHeight="1" thickTop="1">
      <c r="A18" s="36" t="s">
        <v>9</v>
      </c>
      <c r="B18" s="13" t="s">
        <v>36</v>
      </c>
      <c r="C18" s="14" t="s">
        <v>159</v>
      </c>
      <c r="D18" s="13" t="s">
        <v>160</v>
      </c>
      <c r="E18" s="15">
        <v>174609</v>
      </c>
      <c r="F18" s="15">
        <v>43672</v>
      </c>
      <c r="G18" s="23">
        <v>14.7</v>
      </c>
      <c r="H18" s="23">
        <v>15.4</v>
      </c>
      <c r="I18" s="15"/>
      <c r="J18" s="15">
        <v>212</v>
      </c>
      <c r="K18" s="15">
        <v>7</v>
      </c>
      <c r="L18" s="14" t="s">
        <v>96</v>
      </c>
      <c r="M18" s="37"/>
      <c r="N18" s="67"/>
    </row>
    <row r="19" spans="1:14" ht="27.75" customHeight="1" thickBot="1">
      <c r="A19" s="38"/>
      <c r="B19" s="7"/>
      <c r="C19" s="9"/>
      <c r="D19" s="8">
        <v>6</v>
      </c>
      <c r="E19" s="10"/>
      <c r="F19" s="11">
        <f>F18/E18</f>
        <v>0.2501131098626073</v>
      </c>
      <c r="G19" s="18"/>
      <c r="H19" s="18"/>
      <c r="I19" s="22"/>
      <c r="J19" s="22"/>
      <c r="K19" s="10">
        <v>17</v>
      </c>
      <c r="L19" s="12" t="s">
        <v>97</v>
      </c>
      <c r="M19" s="35"/>
      <c r="N19" s="67"/>
    </row>
    <row r="20" spans="1:14" ht="27.75" customHeight="1" thickTop="1">
      <c r="A20" s="36" t="s">
        <v>10</v>
      </c>
      <c r="B20" s="13" t="s">
        <v>36</v>
      </c>
      <c r="C20" s="14" t="s">
        <v>44</v>
      </c>
      <c r="D20" s="13" t="s">
        <v>68</v>
      </c>
      <c r="E20" s="15">
        <v>184976</v>
      </c>
      <c r="F20" s="15">
        <v>101668</v>
      </c>
      <c r="G20" s="23">
        <v>15.3</v>
      </c>
      <c r="H20" s="23">
        <v>21.5</v>
      </c>
      <c r="I20" s="15">
        <v>2155</v>
      </c>
      <c r="J20" s="15">
        <v>137</v>
      </c>
      <c r="K20" s="15">
        <v>7</v>
      </c>
      <c r="L20" s="14" t="s">
        <v>98</v>
      </c>
      <c r="M20" s="37"/>
      <c r="N20" s="67"/>
    </row>
    <row r="21" spans="1:14" ht="27.75" customHeight="1" thickBot="1">
      <c r="A21" s="38"/>
      <c r="B21" s="7"/>
      <c r="C21" s="9"/>
      <c r="D21" s="8">
        <v>11</v>
      </c>
      <c r="E21" s="10">
        <v>64260</v>
      </c>
      <c r="F21" s="11">
        <f>F20/E20</f>
        <v>0.5496280598564138</v>
      </c>
      <c r="G21" s="18"/>
      <c r="H21" s="18"/>
      <c r="I21" s="22"/>
      <c r="J21" s="22"/>
      <c r="K21" s="10">
        <v>15</v>
      </c>
      <c r="L21" s="12" t="s">
        <v>99</v>
      </c>
      <c r="M21" s="35" t="s">
        <v>132</v>
      </c>
      <c r="N21" s="67"/>
    </row>
    <row r="22" spans="1:14" ht="27.75" customHeight="1" thickTop="1">
      <c r="A22" s="36" t="s">
        <v>11</v>
      </c>
      <c r="B22" s="13" t="s">
        <v>36</v>
      </c>
      <c r="C22" s="14"/>
      <c r="D22" s="13" t="s">
        <v>69</v>
      </c>
      <c r="E22" s="15">
        <v>301950</v>
      </c>
      <c r="F22" s="15"/>
      <c r="G22" s="23"/>
      <c r="H22" s="23"/>
      <c r="I22" s="15"/>
      <c r="J22" s="15"/>
      <c r="K22" s="15"/>
      <c r="L22" s="14"/>
      <c r="M22" s="37"/>
      <c r="N22" s="67"/>
    </row>
    <row r="23" spans="1:14" ht="27.75" customHeight="1" thickBot="1">
      <c r="A23" s="38" t="s">
        <v>2</v>
      </c>
      <c r="B23" s="7"/>
      <c r="C23" s="9"/>
      <c r="D23" s="8"/>
      <c r="E23" s="10">
        <f>16580+5200+14760</f>
        <v>36540</v>
      </c>
      <c r="F23" s="10"/>
      <c r="G23" s="18"/>
      <c r="H23" s="18"/>
      <c r="I23" s="22"/>
      <c r="J23" s="22"/>
      <c r="K23" s="10"/>
      <c r="L23" s="12"/>
      <c r="M23" s="35" t="s">
        <v>153</v>
      </c>
      <c r="N23" s="67"/>
    </row>
    <row r="24" spans="1:14" ht="27.75" customHeight="1" thickTop="1">
      <c r="A24" s="36" t="s">
        <v>12</v>
      </c>
      <c r="B24" s="13" t="s">
        <v>36</v>
      </c>
      <c r="C24" s="14"/>
      <c r="D24" s="13" t="s">
        <v>70</v>
      </c>
      <c r="E24" s="15">
        <v>113877</v>
      </c>
      <c r="F24" s="15"/>
      <c r="G24" s="23"/>
      <c r="H24" s="23"/>
      <c r="I24" s="15"/>
      <c r="J24" s="15"/>
      <c r="K24" s="15"/>
      <c r="L24" s="14"/>
      <c r="M24" s="37"/>
      <c r="N24" s="67"/>
    </row>
    <row r="25" spans="1:14" ht="27.75" customHeight="1" thickBot="1">
      <c r="A25" s="38" t="s">
        <v>2</v>
      </c>
      <c r="B25" s="7"/>
      <c r="C25" s="9"/>
      <c r="D25" s="8"/>
      <c r="E25" s="10"/>
      <c r="F25" s="10"/>
      <c r="G25" s="18"/>
      <c r="H25" s="18"/>
      <c r="I25" s="22"/>
      <c r="J25" s="22"/>
      <c r="K25" s="10"/>
      <c r="L25" s="12"/>
      <c r="M25" s="35"/>
      <c r="N25" s="67"/>
    </row>
    <row r="26" spans="1:14" ht="27.75" customHeight="1" thickTop="1">
      <c r="A26" s="36" t="s">
        <v>13</v>
      </c>
      <c r="B26" s="13" t="s">
        <v>36</v>
      </c>
      <c r="C26" s="14" t="s">
        <v>45</v>
      </c>
      <c r="D26" s="13" t="s">
        <v>161</v>
      </c>
      <c r="E26" s="15">
        <v>32397</v>
      </c>
      <c r="F26" s="15">
        <v>2913</v>
      </c>
      <c r="G26" s="23">
        <v>9.3</v>
      </c>
      <c r="H26" s="23">
        <v>10.4</v>
      </c>
      <c r="I26" s="15"/>
      <c r="J26" s="15">
        <v>7</v>
      </c>
      <c r="K26" s="15">
        <v>3</v>
      </c>
      <c r="L26" s="14" t="s">
        <v>100</v>
      </c>
      <c r="M26" s="37"/>
      <c r="N26" s="67"/>
    </row>
    <row r="27" spans="1:14" ht="27.75" customHeight="1" thickBot="1">
      <c r="A27" s="38"/>
      <c r="B27" s="7"/>
      <c r="C27" s="9"/>
      <c r="D27" s="8">
        <v>6</v>
      </c>
      <c r="E27" s="10"/>
      <c r="F27" s="11">
        <f>F26/E26</f>
        <v>0.08991573293823502</v>
      </c>
      <c r="G27" s="18"/>
      <c r="H27" s="18"/>
      <c r="I27" s="22"/>
      <c r="J27" s="22"/>
      <c r="K27" s="10"/>
      <c r="L27" s="12" t="s">
        <v>101</v>
      </c>
      <c r="M27" s="35"/>
      <c r="N27" s="67"/>
    </row>
    <row r="28" spans="1:14" ht="27.75" customHeight="1" thickTop="1">
      <c r="A28" s="36" t="s">
        <v>14</v>
      </c>
      <c r="B28" s="13" t="s">
        <v>36</v>
      </c>
      <c r="C28" s="14" t="s">
        <v>46</v>
      </c>
      <c r="D28" s="13" t="s">
        <v>162</v>
      </c>
      <c r="E28" s="15">
        <v>163700</v>
      </c>
      <c r="F28" s="15">
        <v>148305</v>
      </c>
      <c r="G28" s="23">
        <v>16.4</v>
      </c>
      <c r="H28" s="23">
        <v>20.4</v>
      </c>
      <c r="I28" s="15">
        <v>2567</v>
      </c>
      <c r="J28" s="15">
        <v>152</v>
      </c>
      <c r="K28" s="15">
        <v>7</v>
      </c>
      <c r="L28" s="14" t="s">
        <v>102</v>
      </c>
      <c r="M28" s="37"/>
      <c r="N28" s="67"/>
    </row>
    <row r="29" spans="1:14" ht="27.75" customHeight="1" thickBot="1">
      <c r="A29" s="38"/>
      <c r="B29" s="7"/>
      <c r="C29" s="9"/>
      <c r="D29" s="8">
        <v>6</v>
      </c>
      <c r="E29" s="10">
        <v>41660</v>
      </c>
      <c r="F29" s="11">
        <f>F28/E28</f>
        <v>0.9059560171044594</v>
      </c>
      <c r="G29" s="18"/>
      <c r="H29" s="18"/>
      <c r="I29" s="22"/>
      <c r="J29" s="22"/>
      <c r="K29" s="10">
        <v>17</v>
      </c>
      <c r="L29" s="12" t="s">
        <v>103</v>
      </c>
      <c r="M29" s="35" t="s">
        <v>133</v>
      </c>
      <c r="N29" s="67"/>
    </row>
    <row r="30" spans="1:14" ht="27.75" customHeight="1" thickTop="1">
      <c r="A30" s="36" t="s">
        <v>15</v>
      </c>
      <c r="B30" s="13" t="s">
        <v>36</v>
      </c>
      <c r="C30" s="14" t="s">
        <v>46</v>
      </c>
      <c r="D30" s="13" t="s">
        <v>163</v>
      </c>
      <c r="E30" s="15">
        <v>270000</v>
      </c>
      <c r="F30" s="15">
        <v>199955</v>
      </c>
      <c r="G30" s="23">
        <v>17</v>
      </c>
      <c r="H30" s="23">
        <v>22</v>
      </c>
      <c r="I30" s="15">
        <v>3442</v>
      </c>
      <c r="J30" s="15">
        <v>103</v>
      </c>
      <c r="K30" s="15">
        <v>7</v>
      </c>
      <c r="L30" s="14" t="s">
        <v>104</v>
      </c>
      <c r="M30" s="37"/>
      <c r="N30" s="67"/>
    </row>
    <row r="31" spans="1:14" ht="27.75" customHeight="1" thickBot="1">
      <c r="A31" s="38"/>
      <c r="B31" s="7"/>
      <c r="C31" s="9"/>
      <c r="D31" s="8">
        <v>12</v>
      </c>
      <c r="E31" s="10"/>
      <c r="F31" s="11">
        <f>F30/E30</f>
        <v>0.740574074074074</v>
      </c>
      <c r="G31" s="18"/>
      <c r="H31" s="18"/>
      <c r="I31" s="22"/>
      <c r="J31" s="22"/>
      <c r="K31" s="10">
        <v>13</v>
      </c>
      <c r="L31" s="12" t="s">
        <v>105</v>
      </c>
      <c r="M31" s="35"/>
      <c r="N31" s="67"/>
    </row>
    <row r="32" spans="1:14" ht="27.75" customHeight="1" thickTop="1">
      <c r="A32" s="36" t="s">
        <v>16</v>
      </c>
      <c r="B32" s="13" t="s">
        <v>36</v>
      </c>
      <c r="C32" s="14" t="s">
        <v>47</v>
      </c>
      <c r="D32" s="13" t="s">
        <v>164</v>
      </c>
      <c r="E32" s="15">
        <v>285779</v>
      </c>
      <c r="F32" s="15">
        <v>64400</v>
      </c>
      <c r="G32" s="23">
        <v>18</v>
      </c>
      <c r="H32" s="23">
        <v>18.4</v>
      </c>
      <c r="I32" s="15">
        <v>3689</v>
      </c>
      <c r="J32" s="15">
        <v>166</v>
      </c>
      <c r="K32" s="15">
        <v>13</v>
      </c>
      <c r="L32" s="14" t="s">
        <v>106</v>
      </c>
      <c r="M32" s="37"/>
      <c r="N32" s="67"/>
    </row>
    <row r="33" spans="1:14" ht="27.75" customHeight="1" thickBot="1">
      <c r="A33" s="38"/>
      <c r="B33" s="7"/>
      <c r="C33" s="9"/>
      <c r="D33" s="8">
        <v>12</v>
      </c>
      <c r="E33" s="10">
        <v>37530</v>
      </c>
      <c r="F33" s="11">
        <f>F32/E32</f>
        <v>0.2253489584609086</v>
      </c>
      <c r="G33" s="18"/>
      <c r="H33" s="18"/>
      <c r="I33" s="22"/>
      <c r="J33" s="22"/>
      <c r="K33" s="10">
        <v>16</v>
      </c>
      <c r="L33" s="12"/>
      <c r="M33" s="35" t="s">
        <v>134</v>
      </c>
      <c r="N33" s="67"/>
    </row>
    <row r="34" spans="1:14" ht="27.75" customHeight="1" thickTop="1">
      <c r="A34" s="36" t="s">
        <v>17</v>
      </c>
      <c r="B34" s="13" t="s">
        <v>36</v>
      </c>
      <c r="C34" s="14" t="s">
        <v>48</v>
      </c>
      <c r="D34" s="13" t="s">
        <v>165</v>
      </c>
      <c r="E34" s="15">
        <v>120314</v>
      </c>
      <c r="F34" s="15">
        <v>24432</v>
      </c>
      <c r="G34" s="23">
        <v>16.5</v>
      </c>
      <c r="H34" s="23">
        <v>23.1</v>
      </c>
      <c r="I34" s="15">
        <v>766</v>
      </c>
      <c r="J34" s="15">
        <v>93</v>
      </c>
      <c r="K34" s="15">
        <v>16</v>
      </c>
      <c r="L34" s="14" t="s">
        <v>107</v>
      </c>
      <c r="M34" s="37"/>
      <c r="N34" s="67"/>
    </row>
    <row r="35" spans="1:14" ht="27.75" customHeight="1" thickBot="1">
      <c r="A35" s="38"/>
      <c r="B35" s="7"/>
      <c r="C35" s="9"/>
      <c r="D35" s="8">
        <v>8</v>
      </c>
      <c r="E35" s="10"/>
      <c r="F35" s="11">
        <f>F34/E34</f>
        <v>0.20306863706634307</v>
      </c>
      <c r="G35" s="18"/>
      <c r="H35" s="18"/>
      <c r="I35" s="22"/>
      <c r="J35" s="22"/>
      <c r="K35" s="10"/>
      <c r="L35" s="12"/>
      <c r="M35" s="35"/>
      <c r="N35" s="67"/>
    </row>
    <row r="36" spans="1:14" ht="27.75" customHeight="1" thickTop="1">
      <c r="A36" s="36" t="s">
        <v>18</v>
      </c>
      <c r="B36" s="13" t="s">
        <v>36</v>
      </c>
      <c r="C36" s="14" t="s">
        <v>49</v>
      </c>
      <c r="D36" s="13" t="s">
        <v>166</v>
      </c>
      <c r="E36" s="15">
        <v>362315</v>
      </c>
      <c r="F36" s="15">
        <v>149000</v>
      </c>
      <c r="G36" s="23">
        <v>17.9</v>
      </c>
      <c r="H36" s="23">
        <v>24.3</v>
      </c>
      <c r="I36" s="15">
        <v>4798</v>
      </c>
      <c r="J36" s="15">
        <v>180</v>
      </c>
      <c r="K36" s="15">
        <v>12</v>
      </c>
      <c r="L36" s="14" t="s">
        <v>108</v>
      </c>
      <c r="M36" s="37"/>
      <c r="N36" s="67"/>
    </row>
    <row r="37" spans="1:14" ht="27.75" customHeight="1" thickBot="1">
      <c r="A37" s="38"/>
      <c r="B37" s="7"/>
      <c r="C37" s="9"/>
      <c r="D37" s="8">
        <v>14</v>
      </c>
      <c r="E37" s="10"/>
      <c r="F37" s="11">
        <f>F36/E36</f>
        <v>0.4112443591902074</v>
      </c>
      <c r="G37" s="18"/>
      <c r="H37" s="18"/>
      <c r="I37" s="22"/>
      <c r="J37" s="22"/>
      <c r="K37" s="10">
        <v>17</v>
      </c>
      <c r="L37" s="12" t="s">
        <v>109</v>
      </c>
      <c r="M37" s="35"/>
      <c r="N37" s="67"/>
    </row>
    <row r="38" spans="1:14" ht="27.75" customHeight="1" thickTop="1">
      <c r="A38" s="36" t="s">
        <v>19</v>
      </c>
      <c r="B38" s="13" t="s">
        <v>36</v>
      </c>
      <c r="C38" s="14" t="s">
        <v>50</v>
      </c>
      <c r="D38" s="13" t="s">
        <v>71</v>
      </c>
      <c r="E38" s="15">
        <v>598865</v>
      </c>
      <c r="F38" s="15">
        <v>107500</v>
      </c>
      <c r="G38" s="23">
        <v>17.4</v>
      </c>
      <c r="H38" s="23">
        <v>25.9</v>
      </c>
      <c r="I38" s="15">
        <v>7821</v>
      </c>
      <c r="J38" s="15">
        <v>150</v>
      </c>
      <c r="K38" s="15">
        <v>10</v>
      </c>
      <c r="L38" s="14" t="s">
        <v>110</v>
      </c>
      <c r="M38" s="37"/>
      <c r="N38" s="67"/>
    </row>
    <row r="39" spans="1:14" ht="27.75" customHeight="1" thickBot="1">
      <c r="A39" s="43"/>
      <c r="B39" s="55"/>
      <c r="C39" s="60"/>
      <c r="D39" s="56">
        <v>10</v>
      </c>
      <c r="E39" s="61"/>
      <c r="F39" s="62">
        <f>F38/E38</f>
        <v>0.17950623262337922</v>
      </c>
      <c r="G39" s="45"/>
      <c r="H39" s="45"/>
      <c r="I39" s="63"/>
      <c r="J39" s="63"/>
      <c r="K39" s="61">
        <v>15</v>
      </c>
      <c r="L39" s="64"/>
      <c r="M39" s="59"/>
      <c r="N39" s="67"/>
    </row>
    <row r="40" spans="1:14" ht="27.75" customHeight="1">
      <c r="A40" s="28" t="s">
        <v>20</v>
      </c>
      <c r="B40" s="29" t="s">
        <v>36</v>
      </c>
      <c r="C40" s="30" t="s">
        <v>51</v>
      </c>
      <c r="D40" s="29" t="s">
        <v>167</v>
      </c>
      <c r="E40" s="31">
        <v>456940</v>
      </c>
      <c r="F40" s="31">
        <v>161030</v>
      </c>
      <c r="G40" s="32">
        <v>14.8</v>
      </c>
      <c r="H40" s="32">
        <v>18.1</v>
      </c>
      <c r="I40" s="31">
        <v>6844</v>
      </c>
      <c r="J40" s="31">
        <v>225</v>
      </c>
      <c r="K40" s="31">
        <v>12</v>
      </c>
      <c r="L40" s="30" t="s">
        <v>111</v>
      </c>
      <c r="M40" s="33"/>
      <c r="N40" s="67"/>
    </row>
    <row r="41" spans="1:14" ht="27.75" customHeight="1" thickBot="1">
      <c r="A41" s="34"/>
      <c r="B41" s="7"/>
      <c r="C41" s="9"/>
      <c r="D41" s="8">
        <v>10</v>
      </c>
      <c r="E41" s="10"/>
      <c r="F41" s="11">
        <f>F40/E40</f>
        <v>0.3524095067186064</v>
      </c>
      <c r="G41" s="18"/>
      <c r="H41" s="18"/>
      <c r="I41" s="22"/>
      <c r="J41" s="22"/>
      <c r="K41" s="10">
        <v>14</v>
      </c>
      <c r="L41" s="12" t="s">
        <v>112</v>
      </c>
      <c r="M41" s="35"/>
      <c r="N41" s="67"/>
    </row>
    <row r="42" spans="1:14" ht="27.75" customHeight="1" thickTop="1">
      <c r="A42" s="36" t="s">
        <v>21</v>
      </c>
      <c r="B42" s="13" t="s">
        <v>36</v>
      </c>
      <c r="C42" s="14" t="s">
        <v>52</v>
      </c>
      <c r="D42" s="13" t="s">
        <v>167</v>
      </c>
      <c r="E42" s="15">
        <v>101603</v>
      </c>
      <c r="F42" s="15">
        <v>183032</v>
      </c>
      <c r="G42" s="23">
        <v>13.6</v>
      </c>
      <c r="H42" s="23">
        <v>22.6</v>
      </c>
      <c r="I42" s="15"/>
      <c r="J42" s="15">
        <v>110</v>
      </c>
      <c r="K42" s="15">
        <v>7</v>
      </c>
      <c r="L42" s="14" t="s">
        <v>113</v>
      </c>
      <c r="M42" s="37"/>
      <c r="N42" s="67"/>
    </row>
    <row r="43" spans="1:14" ht="27.75" customHeight="1" thickBot="1">
      <c r="A43" s="34"/>
      <c r="B43" s="7"/>
      <c r="C43" s="9"/>
      <c r="D43" s="8">
        <v>10</v>
      </c>
      <c r="E43" s="10">
        <v>101603</v>
      </c>
      <c r="F43" s="11">
        <f>F42/E42</f>
        <v>1.8014428707813746</v>
      </c>
      <c r="G43" s="18"/>
      <c r="H43" s="18"/>
      <c r="I43" s="22"/>
      <c r="J43" s="22"/>
      <c r="K43" s="10">
        <v>13</v>
      </c>
      <c r="L43" s="12" t="s">
        <v>114</v>
      </c>
      <c r="M43" s="35" t="s">
        <v>135</v>
      </c>
      <c r="N43" s="67"/>
    </row>
    <row r="44" spans="1:14" ht="27.75" customHeight="1" thickTop="1">
      <c r="A44" s="36" t="s">
        <v>22</v>
      </c>
      <c r="B44" s="13" t="s">
        <v>36</v>
      </c>
      <c r="C44" s="14" t="s">
        <v>53</v>
      </c>
      <c r="D44" s="13" t="s">
        <v>168</v>
      </c>
      <c r="E44" s="15">
        <v>103769</v>
      </c>
      <c r="F44" s="15">
        <v>31085</v>
      </c>
      <c r="G44" s="23">
        <v>16.9</v>
      </c>
      <c r="H44" s="23">
        <v>25.3</v>
      </c>
      <c r="I44" s="15"/>
      <c r="J44" s="3">
        <v>99</v>
      </c>
      <c r="K44" s="15">
        <v>23</v>
      </c>
      <c r="L44" s="14" t="s">
        <v>115</v>
      </c>
      <c r="M44" s="37"/>
      <c r="N44" s="67"/>
    </row>
    <row r="45" spans="1:14" ht="27.75" customHeight="1" thickBot="1">
      <c r="A45" s="38"/>
      <c r="B45" s="7"/>
      <c r="C45" s="9"/>
      <c r="D45" s="8">
        <v>8</v>
      </c>
      <c r="E45" s="10">
        <v>63250</v>
      </c>
      <c r="F45" s="11">
        <f>F44/E44</f>
        <v>0.2995595987240891</v>
      </c>
      <c r="G45" s="18"/>
      <c r="H45" s="18"/>
      <c r="I45" s="22"/>
      <c r="J45" s="22"/>
      <c r="K45" s="10"/>
      <c r="L45" s="12"/>
      <c r="M45" s="35" t="s">
        <v>136</v>
      </c>
      <c r="N45" s="67"/>
    </row>
    <row r="46" spans="1:14" ht="27.75" customHeight="1" thickTop="1">
      <c r="A46" s="36" t="s">
        <v>15</v>
      </c>
      <c r="B46" s="13" t="s">
        <v>36</v>
      </c>
      <c r="C46" s="14" t="s">
        <v>54</v>
      </c>
      <c r="D46" s="13" t="s">
        <v>169</v>
      </c>
      <c r="E46" s="15">
        <v>170711</v>
      </c>
      <c r="F46" s="15">
        <v>88541</v>
      </c>
      <c r="G46" s="23">
        <v>17.6</v>
      </c>
      <c r="H46" s="23">
        <v>16.5</v>
      </c>
      <c r="I46" s="15">
        <v>2178</v>
      </c>
      <c r="J46" s="15">
        <v>89</v>
      </c>
      <c r="K46" s="15">
        <v>7</v>
      </c>
      <c r="L46" s="14" t="s">
        <v>104</v>
      </c>
      <c r="M46" s="39"/>
      <c r="N46" s="67"/>
    </row>
    <row r="47" spans="1:14" ht="27.75" customHeight="1" thickBot="1">
      <c r="A47" s="38" t="s">
        <v>23</v>
      </c>
      <c r="B47" s="7"/>
      <c r="C47" s="9"/>
      <c r="D47" s="8">
        <v>9</v>
      </c>
      <c r="E47" s="10"/>
      <c r="F47" s="11">
        <f>F46/E46</f>
        <v>0.5186601917861181</v>
      </c>
      <c r="G47" s="18"/>
      <c r="H47" s="18"/>
      <c r="I47" s="22"/>
      <c r="J47" s="22"/>
      <c r="K47" s="10">
        <v>13</v>
      </c>
      <c r="L47" s="12" t="s">
        <v>105</v>
      </c>
      <c r="M47" s="40"/>
      <c r="N47" s="67"/>
    </row>
    <row r="48" spans="1:14" ht="27.75" customHeight="1" thickTop="1">
      <c r="A48" s="36" t="s">
        <v>24</v>
      </c>
      <c r="B48" s="13" t="s">
        <v>36</v>
      </c>
      <c r="C48" s="14" t="s">
        <v>55</v>
      </c>
      <c r="D48" s="13" t="s">
        <v>170</v>
      </c>
      <c r="E48" s="15">
        <v>24231</v>
      </c>
      <c r="F48" s="15">
        <v>15365</v>
      </c>
      <c r="G48" s="23">
        <v>16.2</v>
      </c>
      <c r="H48" s="23">
        <v>26.7</v>
      </c>
      <c r="I48" s="15">
        <v>726</v>
      </c>
      <c r="J48" s="15">
        <v>30</v>
      </c>
      <c r="K48" s="15">
        <v>3</v>
      </c>
      <c r="L48" s="14" t="s">
        <v>116</v>
      </c>
      <c r="M48" s="39"/>
      <c r="N48" s="67"/>
    </row>
    <row r="49" spans="1:14" ht="27.75" customHeight="1" thickBot="1">
      <c r="A49" s="38"/>
      <c r="B49" s="7"/>
      <c r="C49" s="9"/>
      <c r="D49" s="8">
        <v>24</v>
      </c>
      <c r="E49" s="10">
        <v>7130</v>
      </c>
      <c r="F49" s="11">
        <f>F48/E48</f>
        <v>0.6341050720151872</v>
      </c>
      <c r="G49" s="18"/>
      <c r="H49" s="18"/>
      <c r="I49" s="22"/>
      <c r="J49" s="22"/>
      <c r="K49" s="10"/>
      <c r="L49" s="12" t="s">
        <v>117</v>
      </c>
      <c r="M49" s="35" t="s">
        <v>137</v>
      </c>
      <c r="N49" s="67"/>
    </row>
    <row r="50" spans="1:14" ht="27.75" customHeight="1" thickTop="1">
      <c r="A50" s="36" t="s">
        <v>144</v>
      </c>
      <c r="B50" s="13" t="s">
        <v>36</v>
      </c>
      <c r="C50" s="14"/>
      <c r="D50" s="24" t="s">
        <v>171</v>
      </c>
      <c r="E50" s="15"/>
      <c r="F50" s="15"/>
      <c r="G50" s="23"/>
      <c r="H50" s="23"/>
      <c r="I50" s="15"/>
      <c r="J50" s="15"/>
      <c r="K50" s="15"/>
      <c r="L50" s="14"/>
      <c r="M50" s="37" t="s">
        <v>145</v>
      </c>
      <c r="N50" s="67"/>
    </row>
    <row r="51" spans="1:14" ht="27.75" customHeight="1" thickBot="1">
      <c r="A51" s="38"/>
      <c r="B51" s="7"/>
      <c r="C51" s="9"/>
      <c r="D51" s="8"/>
      <c r="E51" s="10"/>
      <c r="F51" s="11"/>
      <c r="G51" s="18"/>
      <c r="H51" s="18"/>
      <c r="I51" s="22"/>
      <c r="J51" s="22"/>
      <c r="K51" s="10"/>
      <c r="L51" s="12"/>
      <c r="M51" s="35"/>
      <c r="N51" s="67"/>
    </row>
    <row r="52" spans="1:14" ht="27.75" customHeight="1" thickTop="1">
      <c r="A52" s="36" t="s">
        <v>25</v>
      </c>
      <c r="B52" s="13" t="s">
        <v>36</v>
      </c>
      <c r="C52" s="14" t="s">
        <v>56</v>
      </c>
      <c r="D52" s="13" t="s">
        <v>72</v>
      </c>
      <c r="E52" s="15">
        <v>17682</v>
      </c>
      <c r="F52" s="15">
        <v>1816</v>
      </c>
      <c r="G52" s="23">
        <v>17.3</v>
      </c>
      <c r="H52" s="23">
        <v>21</v>
      </c>
      <c r="I52" s="15"/>
      <c r="J52" s="15">
        <v>19</v>
      </c>
      <c r="K52" s="15">
        <v>3</v>
      </c>
      <c r="L52" s="14" t="s">
        <v>118</v>
      </c>
      <c r="M52" s="39"/>
      <c r="N52" s="67"/>
    </row>
    <row r="53" spans="1:14" ht="27.75" customHeight="1" thickBot="1">
      <c r="A53" s="38"/>
      <c r="B53" s="7"/>
      <c r="C53" s="9"/>
      <c r="D53" s="8">
        <v>4</v>
      </c>
      <c r="E53" s="10"/>
      <c r="F53" s="11">
        <f>F52/E52</f>
        <v>0.10270331410473928</v>
      </c>
      <c r="G53" s="18"/>
      <c r="H53" s="18"/>
      <c r="I53" s="22"/>
      <c r="J53" s="22"/>
      <c r="K53" s="10"/>
      <c r="L53" s="12" t="s">
        <v>119</v>
      </c>
      <c r="M53" s="40"/>
      <c r="N53" s="67"/>
    </row>
    <row r="54" spans="1:14" ht="27.75" customHeight="1" thickTop="1">
      <c r="A54" s="36" t="s">
        <v>26</v>
      </c>
      <c r="B54" s="13" t="s">
        <v>36</v>
      </c>
      <c r="C54" s="14" t="s">
        <v>57</v>
      </c>
      <c r="D54" s="13" t="s">
        <v>172</v>
      </c>
      <c r="E54" s="15">
        <v>11914</v>
      </c>
      <c r="F54" s="15">
        <v>5980</v>
      </c>
      <c r="G54" s="23">
        <v>17</v>
      </c>
      <c r="H54" s="23">
        <v>20</v>
      </c>
      <c r="I54" s="15"/>
      <c r="J54" s="15">
        <v>15</v>
      </c>
      <c r="K54" s="15">
        <v>5</v>
      </c>
      <c r="L54" s="14" t="s">
        <v>120</v>
      </c>
      <c r="M54" s="39"/>
      <c r="N54" s="67"/>
    </row>
    <row r="55" spans="1:14" ht="27.75" customHeight="1" thickBot="1">
      <c r="A55" s="38"/>
      <c r="B55" s="7"/>
      <c r="C55" s="9"/>
      <c r="D55" s="8">
        <v>6</v>
      </c>
      <c r="E55" s="10">
        <v>11914</v>
      </c>
      <c r="F55" s="11">
        <f>F54/E54</f>
        <v>0.5019305019305019</v>
      </c>
      <c r="G55" s="18"/>
      <c r="H55" s="18"/>
      <c r="I55" s="22"/>
      <c r="J55" s="22"/>
      <c r="K55" s="10"/>
      <c r="L55" s="12" t="s">
        <v>121</v>
      </c>
      <c r="M55" s="35" t="s">
        <v>138</v>
      </c>
      <c r="N55" s="67"/>
    </row>
    <row r="56" spans="1:14" ht="27.75" customHeight="1" thickTop="1">
      <c r="A56" s="36" t="s">
        <v>142</v>
      </c>
      <c r="B56" s="13" t="s">
        <v>36</v>
      </c>
      <c r="C56" s="14"/>
      <c r="D56" s="24" t="s">
        <v>173</v>
      </c>
      <c r="E56" s="15"/>
      <c r="F56" s="15"/>
      <c r="G56" s="23"/>
      <c r="H56" s="23"/>
      <c r="I56" s="15"/>
      <c r="J56" s="15"/>
      <c r="K56" s="15"/>
      <c r="L56" s="14"/>
      <c r="M56" s="37" t="s">
        <v>143</v>
      </c>
      <c r="N56" s="67"/>
    </row>
    <row r="57" spans="1:14" ht="27.75" customHeight="1" thickBot="1">
      <c r="A57" s="38"/>
      <c r="B57" s="7"/>
      <c r="C57" s="9"/>
      <c r="D57" s="8"/>
      <c r="E57" s="10"/>
      <c r="F57" s="11"/>
      <c r="G57" s="18"/>
      <c r="H57" s="18"/>
      <c r="I57" s="22"/>
      <c r="J57" s="22"/>
      <c r="K57" s="10"/>
      <c r="L57" s="12"/>
      <c r="M57" s="35"/>
      <c r="N57" s="67"/>
    </row>
    <row r="58" spans="1:14" ht="27.75" customHeight="1" thickTop="1">
      <c r="A58" s="36" t="s">
        <v>27</v>
      </c>
      <c r="B58" s="13" t="s">
        <v>36</v>
      </c>
      <c r="C58" s="14" t="s">
        <v>58</v>
      </c>
      <c r="D58" s="13" t="s">
        <v>174</v>
      </c>
      <c r="E58" s="15">
        <v>107455</v>
      </c>
      <c r="F58" s="15">
        <v>65797</v>
      </c>
      <c r="G58" s="23">
        <v>8.4</v>
      </c>
      <c r="H58" s="23">
        <v>20.7</v>
      </c>
      <c r="I58" s="15"/>
      <c r="J58" s="15">
        <v>102</v>
      </c>
      <c r="K58" s="15">
        <v>7</v>
      </c>
      <c r="L58" s="14" t="s">
        <v>122</v>
      </c>
      <c r="M58" s="39"/>
      <c r="N58" s="67"/>
    </row>
    <row r="59" spans="1:14" ht="27.75" customHeight="1" thickBot="1">
      <c r="A59" s="38"/>
      <c r="B59" s="7"/>
      <c r="C59" s="9"/>
      <c r="D59" s="8">
        <v>4</v>
      </c>
      <c r="E59" s="10">
        <v>66330</v>
      </c>
      <c r="F59" s="11">
        <f>F58/E58</f>
        <v>0.6123214368805546</v>
      </c>
      <c r="G59" s="18"/>
      <c r="H59" s="18"/>
      <c r="I59" s="22"/>
      <c r="J59" s="22"/>
      <c r="K59" s="10">
        <v>13</v>
      </c>
      <c r="L59" s="12" t="s">
        <v>123</v>
      </c>
      <c r="M59" s="35" t="s">
        <v>139</v>
      </c>
      <c r="N59" s="67"/>
    </row>
    <row r="60" spans="1:14" ht="27.75" customHeight="1" thickTop="1">
      <c r="A60" s="36" t="s">
        <v>29</v>
      </c>
      <c r="B60" s="13" t="s">
        <v>36</v>
      </c>
      <c r="C60" s="14" t="s">
        <v>60</v>
      </c>
      <c r="D60" s="13" t="s">
        <v>175</v>
      </c>
      <c r="E60" s="15">
        <v>423803</v>
      </c>
      <c r="F60" s="15">
        <v>170000</v>
      </c>
      <c r="G60" s="23">
        <v>10.3</v>
      </c>
      <c r="H60" s="23">
        <v>16.4</v>
      </c>
      <c r="I60" s="15">
        <v>1026</v>
      </c>
      <c r="J60" s="15">
        <v>300</v>
      </c>
      <c r="K60" s="15">
        <v>15</v>
      </c>
      <c r="L60" s="14" t="s">
        <v>106</v>
      </c>
      <c r="M60" s="39"/>
      <c r="N60" s="67"/>
    </row>
    <row r="61" spans="1:14" ht="27.75" customHeight="1" thickBot="1">
      <c r="A61" s="38"/>
      <c r="B61" s="7"/>
      <c r="C61" s="9"/>
      <c r="D61" s="8">
        <v>8</v>
      </c>
      <c r="E61" s="10"/>
      <c r="F61" s="11">
        <f>F60/E60</f>
        <v>0.4011297701998334</v>
      </c>
      <c r="G61" s="18"/>
      <c r="H61" s="18"/>
      <c r="I61" s="22"/>
      <c r="J61" s="22"/>
      <c r="K61" s="10">
        <v>25</v>
      </c>
      <c r="L61" s="12"/>
      <c r="M61" s="40"/>
      <c r="N61" s="67"/>
    </row>
    <row r="62" spans="1:14" ht="27.75" customHeight="1" thickTop="1">
      <c r="A62" s="36" t="s">
        <v>28</v>
      </c>
      <c r="B62" s="13" t="s">
        <v>36</v>
      </c>
      <c r="C62" s="14" t="s">
        <v>59</v>
      </c>
      <c r="D62" s="13" t="s">
        <v>176</v>
      </c>
      <c r="E62" s="15">
        <v>571143</v>
      </c>
      <c r="F62" s="15">
        <v>11050000</v>
      </c>
      <c r="G62" s="23">
        <v>13.7</v>
      </c>
      <c r="H62" s="23">
        <v>18.7</v>
      </c>
      <c r="I62" s="15">
        <v>11725</v>
      </c>
      <c r="J62" s="15">
        <v>219</v>
      </c>
      <c r="K62" s="15">
        <v>15</v>
      </c>
      <c r="L62" s="14" t="s">
        <v>177</v>
      </c>
      <c r="M62" s="39"/>
      <c r="N62" s="67"/>
    </row>
    <row r="63" spans="1:14" ht="27.75" customHeight="1" thickBot="1">
      <c r="A63" s="38"/>
      <c r="B63" s="7"/>
      <c r="C63" s="9"/>
      <c r="D63" s="8">
        <v>22</v>
      </c>
      <c r="E63" s="10"/>
      <c r="F63" s="11">
        <f>F62/E62</f>
        <v>19.347168747581605</v>
      </c>
      <c r="G63" s="18"/>
      <c r="H63" s="18"/>
      <c r="I63" s="22"/>
      <c r="J63" s="22"/>
      <c r="K63" s="10">
        <v>17</v>
      </c>
      <c r="L63" s="12" t="s">
        <v>117</v>
      </c>
      <c r="M63" s="40"/>
      <c r="N63" s="67"/>
    </row>
    <row r="64" spans="1:14" ht="27.75" customHeight="1" thickTop="1">
      <c r="A64" s="36" t="s">
        <v>30</v>
      </c>
      <c r="B64" s="13" t="s">
        <v>36</v>
      </c>
      <c r="C64" s="14" t="s">
        <v>61</v>
      </c>
      <c r="D64" s="13" t="s">
        <v>73</v>
      </c>
      <c r="E64" s="15">
        <v>387704</v>
      </c>
      <c r="F64" s="15">
        <v>359000</v>
      </c>
      <c r="G64" s="23">
        <v>11.2</v>
      </c>
      <c r="H64" s="23">
        <v>23.4</v>
      </c>
      <c r="I64" s="15"/>
      <c r="J64" s="15">
        <v>182</v>
      </c>
      <c r="K64" s="15">
        <v>12</v>
      </c>
      <c r="L64" s="14" t="s">
        <v>124</v>
      </c>
      <c r="M64" s="39"/>
      <c r="N64" s="67"/>
    </row>
    <row r="65" spans="1:14" ht="27.75" customHeight="1" thickBot="1">
      <c r="A65" s="38"/>
      <c r="B65" s="7"/>
      <c r="C65" s="9"/>
      <c r="D65" s="8">
        <v>10</v>
      </c>
      <c r="E65" s="10"/>
      <c r="F65" s="11">
        <f>F64/E64</f>
        <v>0.9259641375895012</v>
      </c>
      <c r="G65" s="18"/>
      <c r="H65" s="18"/>
      <c r="I65" s="22"/>
      <c r="J65" s="22"/>
      <c r="K65" s="10">
        <v>17</v>
      </c>
      <c r="L65" s="12" t="s">
        <v>125</v>
      </c>
      <c r="M65" s="40"/>
      <c r="N65" s="67"/>
    </row>
    <row r="66" spans="1:14" ht="27.75" customHeight="1" thickTop="1">
      <c r="A66" s="36" t="s">
        <v>31</v>
      </c>
      <c r="B66" s="13" t="s">
        <v>36</v>
      </c>
      <c r="C66" s="14" t="s">
        <v>62</v>
      </c>
      <c r="D66" s="13" t="s">
        <v>178</v>
      </c>
      <c r="E66" s="15">
        <v>20495</v>
      </c>
      <c r="F66" s="15">
        <v>250000</v>
      </c>
      <c r="G66" s="23">
        <v>10.7</v>
      </c>
      <c r="H66" s="23">
        <v>9.6</v>
      </c>
      <c r="I66" s="15"/>
      <c r="J66" s="15">
        <v>18</v>
      </c>
      <c r="K66" s="15">
        <v>5</v>
      </c>
      <c r="L66" s="14" t="s">
        <v>177</v>
      </c>
      <c r="M66" s="37"/>
      <c r="N66" s="67"/>
    </row>
    <row r="67" spans="1:14" ht="27.75" customHeight="1" thickBot="1">
      <c r="A67" s="38"/>
      <c r="B67" s="7"/>
      <c r="C67" s="9"/>
      <c r="D67" s="8">
        <v>21</v>
      </c>
      <c r="E67" s="10"/>
      <c r="F67" s="11">
        <f>F66/E66</f>
        <v>12.19809709685289</v>
      </c>
      <c r="G67" s="18"/>
      <c r="H67" s="18"/>
      <c r="I67" s="22"/>
      <c r="J67" s="22"/>
      <c r="K67" s="10"/>
      <c r="L67" s="12" t="s">
        <v>117</v>
      </c>
      <c r="M67" s="40"/>
      <c r="N67" s="67"/>
    </row>
    <row r="68" spans="1:14" ht="27.75" customHeight="1" thickTop="1">
      <c r="A68" s="36" t="s">
        <v>32</v>
      </c>
      <c r="B68" s="13" t="s">
        <v>36</v>
      </c>
      <c r="C68" s="14" t="s">
        <v>63</v>
      </c>
      <c r="D68" s="13" t="s">
        <v>179</v>
      </c>
      <c r="E68" s="15">
        <v>546753</v>
      </c>
      <c r="F68" s="15">
        <v>35770000</v>
      </c>
      <c r="G68" s="23">
        <v>15.3</v>
      </c>
      <c r="H68" s="23">
        <v>18</v>
      </c>
      <c r="I68" s="15">
        <v>11032</v>
      </c>
      <c r="J68" s="15">
        <v>194</v>
      </c>
      <c r="K68" s="15">
        <v>9</v>
      </c>
      <c r="L68" s="14" t="s">
        <v>177</v>
      </c>
      <c r="M68" s="37"/>
      <c r="N68" s="67"/>
    </row>
    <row r="69" spans="1:14" ht="27.75" customHeight="1" thickBot="1">
      <c r="A69" s="38"/>
      <c r="B69" s="7"/>
      <c r="C69" s="9"/>
      <c r="D69" s="8">
        <v>19</v>
      </c>
      <c r="E69" s="10">
        <v>15525</v>
      </c>
      <c r="F69" s="11">
        <f>F68/E68</f>
        <v>65.4225948463017</v>
      </c>
      <c r="G69" s="18"/>
      <c r="H69" s="18"/>
      <c r="I69" s="22"/>
      <c r="J69" s="22"/>
      <c r="K69" s="10">
        <v>15</v>
      </c>
      <c r="L69" s="12" t="s">
        <v>180</v>
      </c>
      <c r="M69" s="35" t="s">
        <v>181</v>
      </c>
      <c r="N69" s="67"/>
    </row>
    <row r="70" spans="1:14" ht="27.75" customHeight="1" thickTop="1">
      <c r="A70" s="36" t="s">
        <v>182</v>
      </c>
      <c r="B70" s="13" t="s">
        <v>36</v>
      </c>
      <c r="C70" s="14"/>
      <c r="D70" s="24" t="s">
        <v>141</v>
      </c>
      <c r="E70" s="15"/>
      <c r="F70" s="15"/>
      <c r="G70" s="23"/>
      <c r="H70" s="23"/>
      <c r="I70" s="15"/>
      <c r="J70" s="15"/>
      <c r="K70" s="15"/>
      <c r="L70" s="14"/>
      <c r="M70" s="37" t="s">
        <v>140</v>
      </c>
      <c r="N70" s="67"/>
    </row>
    <row r="71" spans="1:14" ht="27.75" customHeight="1" thickBot="1">
      <c r="A71" s="38"/>
      <c r="B71" s="7"/>
      <c r="C71" s="9"/>
      <c r="D71" s="8"/>
      <c r="E71" s="10"/>
      <c r="F71" s="10"/>
      <c r="G71" s="18"/>
      <c r="H71" s="18"/>
      <c r="I71" s="22"/>
      <c r="J71" s="22"/>
      <c r="K71" s="10"/>
      <c r="L71" s="12"/>
      <c r="M71" s="40"/>
      <c r="N71" s="67"/>
    </row>
    <row r="72" spans="1:14" ht="27.75" customHeight="1" thickTop="1">
      <c r="A72" s="36" t="s">
        <v>183</v>
      </c>
      <c r="B72" s="13" t="s">
        <v>36</v>
      </c>
      <c r="C72" s="14"/>
      <c r="D72" s="24" t="s">
        <v>141</v>
      </c>
      <c r="E72" s="15"/>
      <c r="F72" s="15"/>
      <c r="G72" s="23"/>
      <c r="H72" s="23"/>
      <c r="I72" s="15"/>
      <c r="J72" s="15"/>
      <c r="K72" s="15"/>
      <c r="L72" s="14"/>
      <c r="M72" s="37" t="s">
        <v>140</v>
      </c>
      <c r="N72" s="67"/>
    </row>
    <row r="73" spans="1:14" ht="27.75" customHeight="1" thickBot="1">
      <c r="A73" s="38"/>
      <c r="B73" s="7"/>
      <c r="C73" s="9"/>
      <c r="D73" s="8"/>
      <c r="E73" s="10"/>
      <c r="F73" s="10"/>
      <c r="G73" s="18"/>
      <c r="H73" s="18"/>
      <c r="I73" s="22"/>
      <c r="J73" s="22"/>
      <c r="K73" s="10"/>
      <c r="L73" s="12"/>
      <c r="M73" s="40"/>
      <c r="N73" s="67"/>
    </row>
    <row r="74" spans="1:14" ht="27.75" customHeight="1">
      <c r="A74" s="41" t="s">
        <v>33</v>
      </c>
      <c r="B74" s="68"/>
      <c r="C74" s="68"/>
      <c r="D74" s="68"/>
      <c r="E74" s="16">
        <f>SUM(E4+E6+E8+E10+E12+E14+E16+E18+E20+E22+E24+E26+E28+E30+E32+E34+E36+E38+E40+E42+E44+E46+E48+E52+E54+E58+E62+E60+E64+E66+E68+E70+E72)</f>
        <v>7640540</v>
      </c>
      <c r="F74" s="16">
        <f>SUM(F4+F6+F8+F10+F12+F14+F16+F18+F20+F22+F24+F26+F28+F30+F32+F34+F36+F38+F40+F42+F44+F46+F48+F52+F54+F58+F62+F60+F64+F66+F68+F70+F72)</f>
        <v>49441918</v>
      </c>
      <c r="G74" s="19"/>
      <c r="H74" s="25"/>
      <c r="I74" s="16">
        <f>I4+I6+I8+I10+I12+I14+I16+I18+I20+I22+I24+I26+I28+I30+I32+I34+I36+I38+I40+I42+I44</f>
        <v>50008</v>
      </c>
      <c r="J74" s="20"/>
      <c r="K74" s="20"/>
      <c r="L74" s="68"/>
      <c r="M74" s="42" t="s">
        <v>147</v>
      </c>
      <c r="N74" s="67"/>
    </row>
    <row r="75" spans="1:14" ht="27.75" customHeight="1" thickBot="1">
      <c r="A75" s="43"/>
      <c r="B75" s="66"/>
      <c r="C75" s="66"/>
      <c r="D75" s="69"/>
      <c r="E75" s="70">
        <f>SUM(E5+E7+E9+E11+E13+E15+E17+E19+E21+E23+E25+E27+E29+E31+E33+E35+E37+E39+E41+E43+E45+E47+E49+E53+E55+E59+E63+E61+E65+E67+E69+E71+E73)</f>
        <v>796459</v>
      </c>
      <c r="F75" s="44"/>
      <c r="G75" s="45"/>
      <c r="H75" s="46"/>
      <c r="I75" s="47"/>
      <c r="J75" s="48"/>
      <c r="K75" s="49"/>
      <c r="L75" s="69"/>
      <c r="M75" s="71">
        <f>E74-E75</f>
        <v>6844081</v>
      </c>
      <c r="N75" s="67"/>
    </row>
    <row r="76" spans="1:13" ht="15">
      <c r="A76" s="26"/>
      <c r="B76" s="67"/>
      <c r="C76" s="67"/>
      <c r="D76" s="67"/>
      <c r="E76" s="72"/>
      <c r="F76" s="67"/>
      <c r="G76" s="73"/>
      <c r="H76" s="73"/>
      <c r="I76" s="67"/>
      <c r="J76" s="67"/>
      <c r="K76" s="67"/>
      <c r="L76" s="67"/>
      <c r="M76" s="27"/>
    </row>
    <row r="77" spans="5:9" ht="15">
      <c r="E77" s="74"/>
      <c r="G77" s="75"/>
      <c r="H77" s="75"/>
      <c r="I77" s="76"/>
    </row>
    <row r="78" spans="5:9" ht="15">
      <c r="E78" s="74"/>
      <c r="G78" s="75"/>
      <c r="H78" s="75"/>
      <c r="I78" s="76"/>
    </row>
    <row r="79" spans="5:9" ht="15">
      <c r="E79" s="74"/>
      <c r="G79" s="75"/>
      <c r="H79" s="75"/>
      <c r="I79" s="76"/>
    </row>
    <row r="80" spans="5:9" ht="15">
      <c r="E80" s="74"/>
      <c r="G80" s="75"/>
      <c r="H80" s="75"/>
      <c r="I80" s="76"/>
    </row>
    <row r="81" spans="5:9" ht="15">
      <c r="E81" s="74"/>
      <c r="G81" s="75"/>
      <c r="H81" s="75"/>
      <c r="I81" s="76"/>
    </row>
    <row r="82" spans="5:9" ht="15">
      <c r="E82" s="74"/>
      <c r="G82" s="75"/>
      <c r="H82" s="75"/>
      <c r="I82" s="76"/>
    </row>
    <row r="83" spans="5:9" ht="15">
      <c r="E83" s="74"/>
      <c r="G83" s="75"/>
      <c r="H83" s="75"/>
      <c r="I83" s="76"/>
    </row>
    <row r="84" spans="5:9" ht="15">
      <c r="E84" s="74"/>
      <c r="G84" s="75"/>
      <c r="H84" s="75"/>
      <c r="I84" s="76"/>
    </row>
    <row r="85" spans="1:12" ht="14.25">
      <c r="A85" s="5"/>
      <c r="B85" s="5"/>
      <c r="C85" s="5"/>
      <c r="D85" s="5"/>
      <c r="E85" s="6"/>
      <c r="F85" s="5"/>
      <c r="G85" s="17"/>
      <c r="H85" s="17"/>
      <c r="I85" s="5"/>
      <c r="J85" s="5"/>
      <c r="K85" s="5"/>
      <c r="L85" s="5"/>
    </row>
    <row r="86" spans="1:12" ht="14.25">
      <c r="A86" s="5"/>
      <c r="B86" s="5"/>
      <c r="C86" s="5"/>
      <c r="D86" s="5"/>
      <c r="E86" s="6"/>
      <c r="F86" s="5"/>
      <c r="G86" s="17"/>
      <c r="H86" s="17"/>
      <c r="I86" s="5"/>
      <c r="J86" s="5"/>
      <c r="K86" s="5"/>
      <c r="L86" s="5"/>
    </row>
    <row r="87" spans="1:12" ht="14.25">
      <c r="A87" s="5"/>
      <c r="B87" s="5"/>
      <c r="C87" s="5"/>
      <c r="D87" s="5"/>
      <c r="E87" s="6"/>
      <c r="F87" s="5"/>
      <c r="G87" s="17"/>
      <c r="H87" s="17"/>
      <c r="I87" s="5"/>
      <c r="J87" s="5"/>
      <c r="K87" s="5"/>
      <c r="L87" s="5"/>
    </row>
    <row r="88" spans="1:12" ht="14.25">
      <c r="A88" s="5"/>
      <c r="B88" s="5"/>
      <c r="C88" s="5"/>
      <c r="D88" s="5"/>
      <c r="E88" s="6"/>
      <c r="F88" s="5"/>
      <c r="G88" s="17"/>
      <c r="H88" s="17"/>
      <c r="I88" s="5"/>
      <c r="J88" s="5"/>
      <c r="K88" s="5"/>
      <c r="L88" s="5"/>
    </row>
    <row r="89" spans="1:12" ht="14.25">
      <c r="A89" s="5"/>
      <c r="B89" s="5"/>
      <c r="C89" s="5"/>
      <c r="D89" s="5"/>
      <c r="E89" s="6"/>
      <c r="F89" s="5"/>
      <c r="G89" s="17"/>
      <c r="H89" s="17"/>
      <c r="I89" s="5"/>
      <c r="J89" s="5"/>
      <c r="K89" s="5"/>
      <c r="L89" s="5"/>
    </row>
    <row r="90" spans="1:12" ht="14.25">
      <c r="A90" s="5"/>
      <c r="B90" s="5"/>
      <c r="C90" s="5"/>
      <c r="D90" s="5"/>
      <c r="E90" s="6"/>
      <c r="F90" s="5"/>
      <c r="G90" s="17"/>
      <c r="H90" s="17"/>
      <c r="I90" s="5"/>
      <c r="J90" s="5"/>
      <c r="K90" s="5"/>
      <c r="L90" s="5"/>
    </row>
    <row r="91" spans="1:12" ht="14.25">
      <c r="A91" s="5"/>
      <c r="B91" s="5"/>
      <c r="C91" s="5"/>
      <c r="D91" s="5"/>
      <c r="E91" s="6"/>
      <c r="F91" s="5"/>
      <c r="G91" s="17"/>
      <c r="H91" s="17"/>
      <c r="I91" s="5"/>
      <c r="J91" s="5"/>
      <c r="K91" s="5"/>
      <c r="L91" s="5"/>
    </row>
    <row r="92" spans="1:12" ht="14.25">
      <c r="A92" s="5"/>
      <c r="B92" s="5"/>
      <c r="C92" s="5"/>
      <c r="D92" s="5"/>
      <c r="E92" s="6"/>
      <c r="F92" s="5"/>
      <c r="G92" s="17"/>
      <c r="H92" s="17"/>
      <c r="I92" s="5"/>
      <c r="J92" s="5"/>
      <c r="K92" s="5"/>
      <c r="L92" s="5"/>
    </row>
    <row r="93" spans="1:12" ht="14.25">
      <c r="A93" s="5"/>
      <c r="B93" s="5"/>
      <c r="C93" s="5"/>
      <c r="D93" s="5"/>
      <c r="E93" s="6"/>
      <c r="F93" s="5"/>
      <c r="G93" s="17"/>
      <c r="H93" s="17"/>
      <c r="I93" s="5"/>
      <c r="J93" s="5"/>
      <c r="K93" s="5"/>
      <c r="L93" s="5"/>
    </row>
    <row r="94" spans="1:12" ht="14.25">
      <c r="A94" s="5"/>
      <c r="B94" s="5"/>
      <c r="C94" s="5"/>
      <c r="D94" s="5"/>
      <c r="E94" s="6"/>
      <c r="F94" s="5"/>
      <c r="G94" s="17"/>
      <c r="H94" s="17"/>
      <c r="I94" s="5"/>
      <c r="J94" s="5"/>
      <c r="K94" s="5"/>
      <c r="L94" s="5"/>
    </row>
    <row r="95" spans="1:12" ht="14.25">
      <c r="A95" s="5"/>
      <c r="B95" s="5"/>
      <c r="C95" s="5"/>
      <c r="D95" s="5"/>
      <c r="E95" s="6"/>
      <c r="F95" s="5"/>
      <c r="G95" s="17"/>
      <c r="H95" s="17"/>
      <c r="I95" s="5"/>
      <c r="J95" s="5"/>
      <c r="K95" s="5"/>
      <c r="L95" s="5"/>
    </row>
    <row r="96" spans="1:12" ht="14.25">
      <c r="A96" s="5"/>
      <c r="B96" s="5"/>
      <c r="C96" s="5"/>
      <c r="D96" s="5"/>
      <c r="E96" s="6"/>
      <c r="F96" s="5"/>
      <c r="G96" s="17"/>
      <c r="H96" s="17"/>
      <c r="I96" s="5"/>
      <c r="J96" s="5"/>
      <c r="K96" s="5"/>
      <c r="L96" s="5"/>
    </row>
    <row r="97" spans="1:12" ht="14.25">
      <c r="A97" s="5"/>
      <c r="B97" s="5"/>
      <c r="C97" s="5"/>
      <c r="D97" s="5"/>
      <c r="E97" s="6"/>
      <c r="F97" s="5"/>
      <c r="G97" s="17"/>
      <c r="H97" s="17"/>
      <c r="I97" s="5"/>
      <c r="J97" s="5"/>
      <c r="K97" s="5"/>
      <c r="L97" s="5"/>
    </row>
    <row r="98" spans="1:12" ht="14.25">
      <c r="A98" s="5"/>
      <c r="B98" s="5"/>
      <c r="C98" s="5"/>
      <c r="D98" s="5"/>
      <c r="E98" s="6"/>
      <c r="F98" s="5"/>
      <c r="G98" s="17"/>
      <c r="H98" s="17"/>
      <c r="I98" s="5"/>
      <c r="J98" s="5"/>
      <c r="K98" s="5"/>
      <c r="L98" s="5"/>
    </row>
    <row r="99" spans="1:12" ht="14.25">
      <c r="A99" s="5"/>
      <c r="B99" s="5"/>
      <c r="C99" s="5"/>
      <c r="D99" s="5"/>
      <c r="E99" s="6"/>
      <c r="F99" s="5"/>
      <c r="G99" s="17"/>
      <c r="H99" s="17"/>
      <c r="I99" s="5"/>
      <c r="J99" s="5"/>
      <c r="K99" s="5"/>
      <c r="L99" s="5"/>
    </row>
    <row r="100" spans="1:12" ht="14.25">
      <c r="A100" s="5"/>
      <c r="B100" s="5"/>
      <c r="C100" s="5"/>
      <c r="D100" s="5"/>
      <c r="E100" s="6"/>
      <c r="F100" s="5"/>
      <c r="G100" s="17"/>
      <c r="H100" s="17"/>
      <c r="I100" s="5"/>
      <c r="J100" s="5"/>
      <c r="K100" s="5"/>
      <c r="L100" s="5"/>
    </row>
    <row r="101" spans="1:12" ht="14.25">
      <c r="A101" s="5"/>
      <c r="B101" s="5"/>
      <c r="C101" s="5"/>
      <c r="D101" s="5"/>
      <c r="E101" s="6"/>
      <c r="F101" s="5"/>
      <c r="G101" s="17"/>
      <c r="H101" s="17"/>
      <c r="I101" s="5"/>
      <c r="J101" s="5"/>
      <c r="K101" s="5"/>
      <c r="L101" s="5"/>
    </row>
    <row r="102" spans="1:12" ht="14.25">
      <c r="A102" s="5"/>
      <c r="B102" s="5"/>
      <c r="C102" s="5"/>
      <c r="D102" s="5"/>
      <c r="E102" s="6"/>
      <c r="F102" s="5"/>
      <c r="G102" s="17"/>
      <c r="H102" s="17"/>
      <c r="I102" s="5"/>
      <c r="J102" s="5"/>
      <c r="K102" s="5"/>
      <c r="L102" s="5"/>
    </row>
    <row r="103" spans="1:12" ht="14.25">
      <c r="A103" s="5"/>
      <c r="B103" s="5"/>
      <c r="C103" s="5"/>
      <c r="D103" s="5"/>
      <c r="E103" s="6"/>
      <c r="F103" s="5"/>
      <c r="G103" s="17"/>
      <c r="H103" s="17"/>
      <c r="I103" s="5"/>
      <c r="J103" s="5"/>
      <c r="K103" s="5"/>
      <c r="L103" s="5"/>
    </row>
    <row r="104" spans="1:12" ht="14.25">
      <c r="A104" s="5"/>
      <c r="B104" s="5"/>
      <c r="C104" s="5"/>
      <c r="D104" s="5"/>
      <c r="E104" s="6"/>
      <c r="F104" s="5"/>
      <c r="G104" s="17"/>
      <c r="H104" s="17"/>
      <c r="I104" s="5"/>
      <c r="J104" s="5"/>
      <c r="K104" s="5"/>
      <c r="L104" s="5"/>
    </row>
    <row r="105" spans="1:12" ht="14.25">
      <c r="A105" s="5"/>
      <c r="B105" s="5"/>
      <c r="C105" s="5"/>
      <c r="D105" s="5"/>
      <c r="E105" s="6"/>
      <c r="F105" s="5"/>
      <c r="G105" s="17"/>
      <c r="H105" s="17"/>
      <c r="I105" s="5"/>
      <c r="J105" s="5"/>
      <c r="K105" s="5"/>
      <c r="L105" s="5"/>
    </row>
    <row r="106" spans="1:12" ht="14.25">
      <c r="A106" s="5"/>
      <c r="B106" s="5"/>
      <c r="C106" s="5"/>
      <c r="D106" s="5"/>
      <c r="E106" s="6"/>
      <c r="F106" s="5"/>
      <c r="G106" s="17"/>
      <c r="H106" s="17"/>
      <c r="I106" s="5"/>
      <c r="J106" s="5"/>
      <c r="K106" s="5"/>
      <c r="L106" s="5"/>
    </row>
    <row r="107" spans="1:12" ht="14.25">
      <c r="A107" s="5"/>
      <c r="B107" s="5"/>
      <c r="C107" s="5"/>
      <c r="D107" s="5"/>
      <c r="E107" s="6"/>
      <c r="F107" s="5"/>
      <c r="G107" s="17"/>
      <c r="H107" s="17"/>
      <c r="I107" s="5"/>
      <c r="J107" s="5"/>
      <c r="K107" s="5"/>
      <c r="L107" s="5"/>
    </row>
    <row r="108" spans="1:12" ht="14.25">
      <c r="A108" s="5"/>
      <c r="B108" s="5"/>
      <c r="C108" s="5"/>
      <c r="D108" s="5"/>
      <c r="E108" s="6"/>
      <c r="F108" s="5"/>
      <c r="G108" s="17"/>
      <c r="H108" s="17"/>
      <c r="I108" s="5"/>
      <c r="J108" s="5"/>
      <c r="K108" s="5"/>
      <c r="L108" s="5"/>
    </row>
    <row r="109" spans="1:12" ht="14.25">
      <c r="A109" s="5"/>
      <c r="B109" s="5"/>
      <c r="C109" s="5"/>
      <c r="D109" s="5"/>
      <c r="E109" s="6"/>
      <c r="F109" s="5"/>
      <c r="G109" s="17"/>
      <c r="H109" s="17"/>
      <c r="I109" s="5"/>
      <c r="J109" s="5"/>
      <c r="K109" s="5"/>
      <c r="L109" s="5"/>
    </row>
    <row r="110" spans="1:12" ht="14.25">
      <c r="A110" s="5"/>
      <c r="B110" s="5"/>
      <c r="C110" s="5"/>
      <c r="D110" s="5"/>
      <c r="E110" s="6"/>
      <c r="F110" s="5"/>
      <c r="G110" s="17"/>
      <c r="H110" s="17"/>
      <c r="I110" s="5"/>
      <c r="J110" s="5"/>
      <c r="K110" s="5"/>
      <c r="L110" s="5"/>
    </row>
    <row r="111" spans="1:12" ht="14.25">
      <c r="A111" s="5"/>
      <c r="B111" s="5"/>
      <c r="C111" s="5"/>
      <c r="D111" s="5"/>
      <c r="E111" s="6"/>
      <c r="F111" s="5"/>
      <c r="G111" s="17"/>
      <c r="H111" s="17"/>
      <c r="I111" s="5"/>
      <c r="J111" s="5"/>
      <c r="K111" s="5"/>
      <c r="L111" s="5"/>
    </row>
    <row r="112" spans="1:12" ht="14.25">
      <c r="A112" s="5"/>
      <c r="B112" s="5"/>
      <c r="C112" s="5"/>
      <c r="D112" s="5"/>
      <c r="E112" s="6"/>
      <c r="F112" s="5"/>
      <c r="G112" s="17"/>
      <c r="H112" s="17"/>
      <c r="I112" s="5"/>
      <c r="J112" s="5"/>
      <c r="K112" s="5"/>
      <c r="L112" s="5"/>
    </row>
    <row r="113" spans="1:12" ht="14.25">
      <c r="A113" s="5"/>
      <c r="B113" s="5"/>
      <c r="C113" s="5"/>
      <c r="D113" s="5"/>
      <c r="E113" s="6"/>
      <c r="F113" s="5"/>
      <c r="G113" s="17"/>
      <c r="H113" s="17"/>
      <c r="I113" s="5"/>
      <c r="J113" s="5"/>
      <c r="K113" s="5"/>
      <c r="L113" s="5"/>
    </row>
    <row r="114" spans="1:12" ht="14.25">
      <c r="A114" s="5"/>
      <c r="B114" s="5"/>
      <c r="C114" s="5"/>
      <c r="D114" s="5"/>
      <c r="E114" s="6"/>
      <c r="F114" s="5"/>
      <c r="G114" s="17"/>
      <c r="H114" s="17"/>
      <c r="I114" s="5"/>
      <c r="J114" s="5"/>
      <c r="K114" s="5"/>
      <c r="L114" s="5"/>
    </row>
    <row r="115" spans="1:12" ht="14.25">
      <c r="A115" s="5"/>
      <c r="B115" s="5"/>
      <c r="C115" s="5"/>
      <c r="D115" s="5"/>
      <c r="E115" s="6"/>
      <c r="F115" s="5"/>
      <c r="G115" s="17"/>
      <c r="H115" s="17"/>
      <c r="I115" s="5"/>
      <c r="J115" s="5"/>
      <c r="K115" s="5"/>
      <c r="L115" s="5"/>
    </row>
    <row r="116" spans="1:12" ht="14.25">
      <c r="A116" s="5"/>
      <c r="B116" s="5"/>
      <c r="C116" s="5"/>
      <c r="D116" s="5"/>
      <c r="E116" s="6"/>
      <c r="F116" s="5"/>
      <c r="G116" s="17"/>
      <c r="H116" s="17"/>
      <c r="I116" s="5"/>
      <c r="J116" s="5"/>
      <c r="K116" s="5"/>
      <c r="L116" s="5"/>
    </row>
    <row r="117" spans="1:12" ht="14.25">
      <c r="A117" s="5"/>
      <c r="B117" s="5"/>
      <c r="C117" s="5"/>
      <c r="D117" s="5"/>
      <c r="E117" s="6"/>
      <c r="F117" s="5"/>
      <c r="G117" s="17"/>
      <c r="H117" s="17"/>
      <c r="I117" s="5"/>
      <c r="J117" s="5"/>
      <c r="K117" s="5"/>
      <c r="L117" s="5"/>
    </row>
    <row r="118" spans="1:12" ht="14.25">
      <c r="A118" s="5"/>
      <c r="B118" s="5"/>
      <c r="C118" s="5"/>
      <c r="D118" s="5"/>
      <c r="E118" s="6"/>
      <c r="F118" s="5"/>
      <c r="G118" s="17"/>
      <c r="H118" s="17"/>
      <c r="I118" s="5"/>
      <c r="J118" s="5"/>
      <c r="K118" s="5"/>
      <c r="L118" s="5"/>
    </row>
    <row r="119" spans="1:12" ht="14.25">
      <c r="A119" s="5"/>
      <c r="B119" s="5"/>
      <c r="C119" s="5"/>
      <c r="D119" s="5"/>
      <c r="E119" s="6"/>
      <c r="F119" s="5"/>
      <c r="G119" s="17"/>
      <c r="H119" s="17"/>
      <c r="I119" s="5"/>
      <c r="J119" s="5"/>
      <c r="K119" s="5"/>
      <c r="L119" s="5"/>
    </row>
    <row r="120" spans="1:12" ht="14.25">
      <c r="A120" s="5"/>
      <c r="B120" s="5"/>
      <c r="C120" s="5"/>
      <c r="D120" s="5"/>
      <c r="E120" s="6"/>
      <c r="F120" s="5"/>
      <c r="G120" s="17"/>
      <c r="H120" s="17"/>
      <c r="I120" s="5"/>
      <c r="J120" s="5"/>
      <c r="K120" s="5"/>
      <c r="L120" s="5"/>
    </row>
    <row r="121" spans="1:12" ht="14.25">
      <c r="A121" s="5"/>
      <c r="B121" s="5"/>
      <c r="C121" s="5"/>
      <c r="D121" s="5"/>
      <c r="E121" s="6"/>
      <c r="F121" s="5"/>
      <c r="G121" s="17"/>
      <c r="H121" s="17"/>
      <c r="I121" s="5"/>
      <c r="J121" s="5"/>
      <c r="K121" s="5"/>
      <c r="L121" s="5"/>
    </row>
    <row r="122" spans="1:12" ht="14.25">
      <c r="A122" s="5"/>
      <c r="B122" s="5"/>
      <c r="C122" s="5"/>
      <c r="D122" s="5"/>
      <c r="E122" s="6"/>
      <c r="F122" s="5"/>
      <c r="G122" s="17"/>
      <c r="H122" s="17"/>
      <c r="I122" s="5"/>
      <c r="J122" s="5"/>
      <c r="K122" s="5"/>
      <c r="L122" s="5"/>
    </row>
    <row r="123" spans="1:12" ht="14.25">
      <c r="A123" s="5"/>
      <c r="B123" s="5"/>
      <c r="C123" s="5"/>
      <c r="D123" s="5"/>
      <c r="E123" s="6"/>
      <c r="F123" s="5"/>
      <c r="G123" s="17"/>
      <c r="H123" s="17"/>
      <c r="I123" s="5"/>
      <c r="J123" s="5"/>
      <c r="K123" s="5"/>
      <c r="L123" s="5"/>
    </row>
    <row r="124" spans="1:12" ht="14.25">
      <c r="A124" s="5"/>
      <c r="B124" s="5"/>
      <c r="C124" s="5"/>
      <c r="D124" s="5"/>
      <c r="E124" s="6"/>
      <c r="F124" s="5"/>
      <c r="G124" s="17"/>
      <c r="H124" s="17"/>
      <c r="I124" s="5"/>
      <c r="J124" s="5"/>
      <c r="K124" s="5"/>
      <c r="L124" s="5"/>
    </row>
    <row r="125" spans="1:12" ht="14.25">
      <c r="A125" s="5"/>
      <c r="B125" s="5"/>
      <c r="C125" s="5"/>
      <c r="D125" s="5"/>
      <c r="E125" s="6"/>
      <c r="F125" s="5"/>
      <c r="G125" s="17"/>
      <c r="H125" s="17"/>
      <c r="I125" s="5"/>
      <c r="J125" s="5"/>
      <c r="K125" s="5"/>
      <c r="L125" s="5"/>
    </row>
  </sheetData>
  <sheetProtection/>
  <printOptions/>
  <pageMargins left="0.7874015748031497" right="0.2755905511811024" top="0.5905511811023623" bottom="0" header="0" footer="0"/>
  <pageSetup fitToHeight="2" horizontalDpi="600" verticalDpi="600" orientation="landscape" paperSize="9" scale="48" r:id="rId1"/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gifu</cp:lastModifiedBy>
  <cp:lastPrinted>2014-07-30T06:16:17Z</cp:lastPrinted>
  <dcterms:created xsi:type="dcterms:W3CDTF">2002-10-02T01:23:21Z</dcterms:created>
  <dcterms:modified xsi:type="dcterms:W3CDTF">2020-06-12T04:54:27Z</dcterms:modified>
  <cp:category/>
  <cp:version/>
  <cp:contentType/>
  <cp:contentStatus/>
</cp:coreProperties>
</file>