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T:\【04】  決算・監査\市町村財政比較分析表（準公含む）\R7\R8.8.17 【依頼】令和６年度財政状況資料集の作成について（2回目・地方公会計関係）【決算担当にて決裁作成】\6.HP再掲載\"/>
    </mc:Choice>
  </mc:AlternateContent>
  <xr:revisionPtr revIDLastSave="0" documentId="13_ncr:1_{70CAE039-E670-40DD-8158-CC5351A4FBCC}" xr6:coauthVersionLast="47" xr6:coauthVersionMax="47" xr10:uidLastSave="{00000000-0000-0000-0000-000000000000}"/>
  <bookViews>
    <workbookView xWindow="-120" yWindow="-120" windowWidth="29040" windowHeight="15720" firstSheet="12"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BW41" i="10"/>
  <c r="BE41" i="10"/>
  <c r="AM41" i="10"/>
  <c r="U41" i="10"/>
  <c r="C41" i="10"/>
  <c r="BE40" i="10"/>
  <c r="AM40" i="10"/>
  <c r="U40" i="10"/>
  <c r="C40" i="10"/>
  <c r="BE39" i="10"/>
  <c r="AM39" i="10"/>
  <c r="U39" i="10"/>
  <c r="C39" i="10"/>
  <c r="BE38" i="10"/>
  <c r="AM38" i="10"/>
  <c r="U38" i="10"/>
  <c r="C38" i="10"/>
  <c r="BE37" i="10"/>
  <c r="BE36" i="10"/>
  <c r="C34" i="10"/>
  <c r="C35" i="10" l="1"/>
  <c r="C36" i="10" s="1"/>
  <c r="C37" i="10" s="1"/>
  <c r="U34" i="10"/>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AM36" i="10" s="1"/>
  <c r="AM37" i="10" s="1"/>
  <c r="BE34" i="10"/>
  <c r="BE35" i="10" s="1"/>
  <c r="BW34" i="10" l="1"/>
  <c r="BW35" i="10" s="1"/>
  <c r="BW36" i="10" s="1"/>
  <c r="BW37" i="10" s="1"/>
  <c r="BW38" i="10" s="1"/>
  <c r="BW39" i="10" s="1"/>
  <c r="BW40" i="10" s="1"/>
  <c r="CO34" i="10" l="1"/>
  <c r="CO35" i="10" s="1"/>
  <c r="CO36" i="10" s="1"/>
  <c r="CO37" i="10" s="1"/>
  <c r="CO38" i="10" s="1"/>
  <c r="CO39" i="10" s="1"/>
  <c r="CO40" i="10" s="1"/>
  <c r="CO41" i="10" s="1"/>
</calcChain>
</file>

<file path=xl/sharedStrings.xml><?xml version="1.0" encoding="utf-8"?>
<sst xmlns="http://schemas.openxmlformats.org/spreadsheetml/2006/main" count="1151" uniqueCount="593">
  <si>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</si>
  <si>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</si>
  <si>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</si>
  <si>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</si>
  <si>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</si>
  <si>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</si>
  <si>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</si>
  <si>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</si>
  <si>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</si>
  <si>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</si>
  <si>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</si>
  <si>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</si>
  <si>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</si>
  <si>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</si>
  <si>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</si>
  <si>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</si>
  <si>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</si>
  <si>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</si>
  <si>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</si>
  <si>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</si>
  <si>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</si>
  <si>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</si>
  <si>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</si>
  <si>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</si>
  <si>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</si>
  <si>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</si>
  <si>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</si>
  <si>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</si>
  <si>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</si>
  <si>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</si>
  <si>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</si>
  <si>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</si>
  <si>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</si>
  <si>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</si>
  <si>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</si>
  <si>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</si>
  <si>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</si>
  <si>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</si>
  <si>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</si>
  <si>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</si>
  <si>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</si>
  <si>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</si>
  <si>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</si>
  <si>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</si>
  <si>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</si>
  <si>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</si>
  <si>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</si>
  <si>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</si>
  <si>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</si>
  <si>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</si>
  <si>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</si>
  <si>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</si>
  <si>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</si>
  <si>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</si>
  <si>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</si>
  <si>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</si>
  <si>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</si>
  <si>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</si>
  <si>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</si>
  <si>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</si>
  <si>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</si>
  <si>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</si>
  <si>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</si>
  <si>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</si>
  <si>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</si>
  <si>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</si>
  <si>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</si>
  <si>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</si>
  <si>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</si>
  <si>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</si>
  <si>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</si>
  <si>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</si>
  <si>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</si>
  <si>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</si>
  <si>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</si>
  <si>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</si>
  <si>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</si>
  <si>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</si>
  <si>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</si>
  <si>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岐阜県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</si>
  <si>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</si>
  <si>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</si>
  <si>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</si>
  <si>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</si>
  <si>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</si>
  <si>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</si>
  <si>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</si>
  <si>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</si>
  <si>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</si>
  <si>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</si>
  <si>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</si>
  <si>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</si>
  <si>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</si>
  <si>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</si>
  <si>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岐阜市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</si>
  <si>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</si>
  <si>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</si>
  <si>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</si>
  <si>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</si>
  <si>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</si>
  <si>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</si>
  <si>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</si>
  <si>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</si>
  <si>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</si>
  <si>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</si>
  <si>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</si>
  <si>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</si>
  <si>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</si>
  <si>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</si>
  <si>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</si>
  <si>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</si>
  <si>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</si>
  <si>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</si>
  <si>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</si>
  <si>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</si>
  <si>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</si>
  <si>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</si>
  <si>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</si>
  <si>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</si>
  <si>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</si>
  <si>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</si>
  <si>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</si>
  <si>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</si>
  <si>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</si>
  <si>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</si>
  <si>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</si>
  <si>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</si>
  <si>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</si>
  <si>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</si>
  <si>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</si>
  <si>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</si>
  <si>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</si>
  <si>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</si>
  <si>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</si>
  <si>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</si>
  <si>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</si>
  <si>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</si>
  <si>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</si>
  <si>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</si>
  <si>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</si>
  <si>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</si>
  <si>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</si>
  <si>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</si>
  <si>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</si>
  <si>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</si>
  <si>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</si>
  <si>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</si>
  <si>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</si>
  <si>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</si>
  <si>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</si>
  <si>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</si>
  <si>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</si>
  <si>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</si>
  <si>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</si>
  <si>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</si>
  <si>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</si>
  <si>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</si>
  <si>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</si>
  <si>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</si>
  <si>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</si>
  <si>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</si>
  <si>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</si>
  <si>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</si>
  <si>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</si>
  <si>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</si>
  <si>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</si>
  <si>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</si>
  <si>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</si>
  <si>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</si>
  <si>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</si>
  <si>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</si>
  <si>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</si>
  <si>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</si>
  <si>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</si>
  <si>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</si>
  <si>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</si>
  <si>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</si>
  <si>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</si>
  <si>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</si>
  <si>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</si>
  <si>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</si>
  <si>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</si>
  <si>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</si>
  <si>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</si>
  <si>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</si>
  <si>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</si>
  <si>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</si>
  <si>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</si>
  <si>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</si>
  <si>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</si>
  <si>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</si>
  <si>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</si>
  <si>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</si>
  <si>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</si>
  <si>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</si>
  <si>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</si>
  <si>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</si>
  <si>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</si>
  <si>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</si>
  <si>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</si>
  <si>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</si>
  <si>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</si>
  <si>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</si>
  <si>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岐阜県岐阜市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</si>
  <si>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</si>
  <si>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</si>
  <si>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</si>
  <si>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</si>
  <si>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</si>
  <si>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</si>
  <si>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</si>
  <si>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</si>
  <si>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</si>
  <si>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</si>
  <si>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</si>
  <si>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</si>
  <si>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</si>
  <si>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</si>
  <si>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</si>
  <si>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</si>
  <si>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</si>
  <si>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</si>
  <si>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</si>
  <si>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</si>
  <si>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</si>
  <si>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</si>
  <si>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</si>
  <si>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</si>
  <si>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</si>
  <si>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</si>
  <si>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</si>
  <si>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</si>
  <si>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</si>
  <si>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</si>
  <si>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</si>
  <si>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</si>
  <si>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</si>
  <si>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</si>
  <si>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</si>
  <si>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</si>
  <si>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</si>
  <si>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</si>
  <si>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</si>
  <si>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</si>
  <si>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</si>
  <si>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</si>
  <si>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</si>
  <si>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</si>
  <si>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</si>
  <si>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</si>
  <si>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</si>
  <si>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</si>
  <si>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</si>
  <si>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</si>
  <si>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</si>
  <si>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</si>
  <si>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</si>
  <si>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</si>
  <si>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</si>
  <si>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</si>
  <si>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</si>
  <si>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</si>
  <si>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</si>
  <si>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</si>
  <si>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</si>
  <si>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</si>
  <si>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</si>
  <si>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</si>
  <si>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</si>
  <si>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</si>
  <si>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</si>
  <si>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</si>
  <si>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</si>
  <si>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</si>
  <si>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</si>
  <si>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</si>
  <si>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</si>
  <si>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</si>
  <si>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</si>
  <si>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</si>
  <si>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</si>
  <si>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</si>
  <si>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</si>
  <si>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</si>
  <si>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</si>
  <si>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</si>
  <si>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</si>
  <si>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</si>
  <si>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</si>
  <si>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</si>
  <si>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</si>
  <si>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</si>
  <si>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</si>
  <si>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</si>
  <si>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</si>
  <si>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</si>
  <si>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</si>
  <si>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</si>
  <si>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</si>
  <si>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</si>
  <si>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</si>
  <si>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</si>
  <si>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</si>
  <si>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</si>
  <si>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</si>
  <si>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</si>
  <si>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</si>
  <si>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</si>
  <si>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</si>
  <si>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</si>
  <si>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</si>
  <si>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</si>
  <si>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</si>
  <si>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</si>
  <si>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</si>
  <si>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</si>
  <si>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</si>
  <si>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</si>
  <si>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</si>
  <si>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</si>
  <si>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</si>
  <si>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</si>
  <si>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</si>
  <si>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</si>
  <si>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</si>
  <si>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</si>
  <si>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</si>
  <si>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</si>
  <si>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</si>
  <si>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</si>
  <si>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</si>
  <si>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</si>
  <si>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</si>
  <si>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</si>
  <si>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</si>
  <si>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</si>
  <si>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</si>
  <si>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</si>
  <si>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</si>
  <si>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</si>
  <si>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</si>
  <si>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</si>
  <si>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</si>
  <si>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</si>
  <si>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</si>
  <si>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</si>
  <si>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</si>
  <si>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</si>
  <si>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</si>
  <si>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</si>
  <si>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</si>
  <si>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</si>
  <si>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</si>
  <si>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</si>
  <si>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岐阜県岐阜市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</si>
  <si>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</si>
  <si>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</si>
  <si>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</si>
  <si>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</si>
  <si>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</si>
  <si>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</si>
  <si>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</si>
  <si>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</si>
  <si>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</si>
  <si>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</si>
  <si>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</si>
  <si>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</si>
  <si>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</si>
  <si>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</si>
  <si>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</si>
  <si>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</si>
  <si>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</si>
  <si>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</si>
  <si>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</si>
  <si>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</si>
  <si>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育英資金貸付事業特別会計</t>
    <phoneticPr fontId="5"/>
  </si>
  <si>
    <t>母子父子寡婦福祉資金貸付事業特別会計</t>
    <phoneticPr fontId="5"/>
  </si>
  <si>
    <t>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</si>
  <si>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</si>
  <si>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</si>
  <si>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</si>
  <si>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</si>
  <si>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</si>
  <si>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</si>
  <si>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</si>
  <si>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</si>
  <si>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</si>
  <si>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</si>
  <si>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</si>
  <si>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</si>
  <si>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</si>
  <si>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競輪事業特別会計</t>
    <phoneticPr fontId="5"/>
  </si>
  <si>
    <t>国民健康保険事業特別会計</t>
    <phoneticPr fontId="5"/>
  </si>
  <si>
    <t>介護保険事業特別会計</t>
    <phoneticPr fontId="5"/>
  </si>
  <si>
    <t>後期高齢者医療事業特別会計</t>
    <phoneticPr fontId="5"/>
  </si>
  <si>
    <t>病院事業会計</t>
    <phoneticPr fontId="5"/>
  </si>
  <si>
    <t>法適用企業</t>
    <phoneticPr fontId="5"/>
  </si>
  <si>
    <t>中央卸売市場事業会計</t>
    <phoneticPr fontId="5"/>
  </si>
  <si>
    <t>水道事業会計</t>
    <phoneticPr fontId="5"/>
  </si>
  <si>
    <t>下水道事業会計</t>
    <phoneticPr fontId="5"/>
  </si>
  <si>
    <t>食肉地方卸売市場事業特別会計</t>
    <phoneticPr fontId="5"/>
  </si>
  <si>
    <t>法非適用企業</t>
    <phoneticPr fontId="5"/>
  </si>
  <si>
    <t>観光事業特別会計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</si>
  <si>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</si>
  <si>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</si>
  <si>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</si>
  <si>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</si>
  <si>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</si>
  <si>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</si>
  <si>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</si>
  <si>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</si>
  <si>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</si>
  <si>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</si>
  <si>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</si>
  <si>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</si>
  <si>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</si>
  <si>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</si>
  <si>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</si>
  <si>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</si>
  <si>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</si>
  <si>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</si>
  <si>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</si>
  <si>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</si>
  <si>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</si>
  <si>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</si>
  <si>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</si>
  <si>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</si>
  <si>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</si>
  <si>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</si>
  <si>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</si>
  <si>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</si>
  <si>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</si>
  <si>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</si>
  <si>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</si>
  <si>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</si>
  <si>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</si>
  <si>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</si>
  <si>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</si>
  <si>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</si>
  <si>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</si>
  <si>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</si>
  <si>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</si>
  <si>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</si>
  <si>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</si>
  <si>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</si>
  <si>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</si>
  <si>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</si>
  <si>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</si>
  <si>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</si>
  <si>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</si>
  <si>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</si>
  <si>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</si>
  <si>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</si>
  <si>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</si>
  <si>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</si>
  <si>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</si>
  <si>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</si>
  <si>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</si>
  <si>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</si>
  <si>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</si>
  <si>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</si>
  <si>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</si>
  <si>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</si>
  <si>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</si>
  <si>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</si>
  <si>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</si>
  <si>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</si>
  <si>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</si>
  <si>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</si>
  <si>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</si>
  <si>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</si>
  <si>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</si>
  <si>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</si>
  <si>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</si>
  <si>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</si>
  <si>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</si>
  <si>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</si>
  <si>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</si>
  <si>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</si>
  <si>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</si>
  <si>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</si>
  <si>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</si>
  <si>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</si>
  <si>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</si>
  <si>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</si>
  <si>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</si>
  <si>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</si>
  <si>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</si>
  <si>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</si>
  <si>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</si>
  <si>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</si>
  <si>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</si>
  <si>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</si>
  <si>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</si>
  <si>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</si>
  <si>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</si>
  <si>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</si>
  <si>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</si>
  <si>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</si>
  <si>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</si>
  <si>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</si>
  <si>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</si>
  <si>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</si>
  <si>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</si>
  <si>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</si>
  <si>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</si>
  <si>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</si>
  <si>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</si>
  <si>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</si>
  <si>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</si>
  <si>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</si>
  <si>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</si>
  <si>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</si>
  <si>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</si>
  <si>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</si>
  <si>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</si>
  <si>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</si>
  <si>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</si>
  <si>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</si>
  <si>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</si>
  <si>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</si>
  <si>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</si>
  <si>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</si>
  <si>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</si>
  <si>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</si>
  <si>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</si>
  <si>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</si>
  <si>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</si>
  <si>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</si>
  <si>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</si>
  <si>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</si>
  <si>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</si>
  <si>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</si>
  <si>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</si>
  <si>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</si>
  <si>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</si>
  <si>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</si>
  <si>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</si>
  <si>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0.58</t>
  </si>
  <si>
    <t>▲ 1.86</t>
  </si>
  <si>
    <t>一般会計</t>
  </si>
  <si>
    <t>病院事業会計</t>
  </si>
  <si>
    <t>水道事業会計</t>
  </si>
  <si>
    <t>国民健康保険事業特別会計</t>
  </si>
  <si>
    <t>競輪事業特別会計</t>
  </si>
  <si>
    <t>下水道事業会計</t>
  </si>
  <si>
    <t>中央卸売市場事業会計</t>
  </si>
  <si>
    <t>介護保険事業特別会計</t>
  </si>
  <si>
    <t>その他会計（赤字）</t>
  </si>
  <si>
    <t>その他会計（黒字）</t>
  </si>
  <si>
    <t>R02</t>
    <phoneticPr fontId="5"/>
  </si>
  <si>
    <t>R03</t>
    <phoneticPr fontId="5"/>
  </si>
  <si>
    <t>R04</t>
    <phoneticPr fontId="5"/>
  </si>
  <si>
    <t>R05</t>
    <phoneticPr fontId="5"/>
  </si>
  <si>
    <t>R06</t>
    <phoneticPr fontId="5"/>
  </si>
  <si>
    <t>岐阜市未来のまちづくり財団</t>
    <rPh sb="0" eb="2">
      <t>ギフ</t>
    </rPh>
    <rPh sb="2" eb="3">
      <t>シ</t>
    </rPh>
    <rPh sb="3" eb="5">
      <t>ミライ</t>
    </rPh>
    <rPh sb="11" eb="13">
      <t>ザイダン</t>
    </rPh>
    <phoneticPr fontId="32"/>
  </si>
  <si>
    <t>岐阜市学校給食会</t>
    <rPh sb="0" eb="2">
      <t>ギフ</t>
    </rPh>
    <rPh sb="2" eb="3">
      <t>シ</t>
    </rPh>
    <rPh sb="3" eb="5">
      <t>ガッコウ</t>
    </rPh>
    <rPh sb="5" eb="7">
      <t>キュウショク</t>
    </rPh>
    <rPh sb="7" eb="8">
      <t>カイ</t>
    </rPh>
    <phoneticPr fontId="32"/>
  </si>
  <si>
    <t>岐阜市教育文化振興事業団</t>
    <rPh sb="0" eb="2">
      <t>ギフ</t>
    </rPh>
    <rPh sb="2" eb="3">
      <t>シ</t>
    </rPh>
    <rPh sb="3" eb="5">
      <t>キョウイク</t>
    </rPh>
    <rPh sb="5" eb="7">
      <t>ブンカ</t>
    </rPh>
    <rPh sb="7" eb="9">
      <t>シンコウ</t>
    </rPh>
    <rPh sb="9" eb="12">
      <t>ジギョウダン</t>
    </rPh>
    <phoneticPr fontId="32"/>
  </si>
  <si>
    <t>岐阜観光コンベンション協会</t>
    <rPh sb="0" eb="2">
      <t>ギフ</t>
    </rPh>
    <rPh sb="2" eb="4">
      <t>カンコウ</t>
    </rPh>
    <rPh sb="11" eb="13">
      <t>キョウカイ</t>
    </rPh>
    <phoneticPr fontId="32"/>
  </si>
  <si>
    <t>岐阜市国際交流協会</t>
    <rPh sb="0" eb="2">
      <t>ギフ</t>
    </rPh>
    <rPh sb="2" eb="3">
      <t>シ</t>
    </rPh>
    <rPh sb="3" eb="5">
      <t>コクサイ</t>
    </rPh>
    <rPh sb="5" eb="7">
      <t>コウリュウ</t>
    </rPh>
    <rPh sb="7" eb="9">
      <t>キョウカイ</t>
    </rPh>
    <phoneticPr fontId="32"/>
  </si>
  <si>
    <t>岐阜市土地開発公社</t>
    <rPh sb="0" eb="2">
      <t>ギフ</t>
    </rPh>
    <rPh sb="2" eb="3">
      <t>シ</t>
    </rPh>
    <rPh sb="3" eb="5">
      <t>トチ</t>
    </rPh>
    <rPh sb="5" eb="7">
      <t>カイハツ</t>
    </rPh>
    <rPh sb="7" eb="9">
      <t>コウシャ</t>
    </rPh>
    <phoneticPr fontId="32"/>
  </si>
  <si>
    <t>岐阜市公共ホール管理財団</t>
    <rPh sb="0" eb="2">
      <t>ギフ</t>
    </rPh>
    <rPh sb="2" eb="3">
      <t>シ</t>
    </rPh>
    <rPh sb="3" eb="5">
      <t>コウキョウ</t>
    </rPh>
    <rPh sb="8" eb="10">
      <t>カンリ</t>
    </rPh>
    <rPh sb="10" eb="12">
      <t>ザイダン</t>
    </rPh>
    <phoneticPr fontId="32"/>
  </si>
  <si>
    <t>岐阜乗合自動車</t>
    <rPh sb="0" eb="2">
      <t>ギフ</t>
    </rPh>
    <rPh sb="2" eb="4">
      <t>ノリアイ</t>
    </rPh>
    <rPh sb="4" eb="7">
      <t>ジドウシャ</t>
    </rPh>
    <phoneticPr fontId="32"/>
  </si>
  <si>
    <t>基金から1,805百万円繰入</t>
    <rPh sb="0" eb="2">
      <t>キキン</t>
    </rPh>
    <rPh sb="9" eb="10">
      <t>ヒャク</t>
    </rPh>
    <rPh sb="10" eb="12">
      <t>マンエン</t>
    </rPh>
    <rPh sb="12" eb="14">
      <t>クリイレ</t>
    </rPh>
    <phoneticPr fontId="2"/>
  </si>
  <si>
    <t>基金から3百万円繰入</t>
    <rPh sb="0" eb="2">
      <t>キキン</t>
    </rPh>
    <rPh sb="5" eb="6">
      <t>ヒャク</t>
    </rPh>
    <rPh sb="6" eb="8">
      <t>マンエン</t>
    </rPh>
    <rPh sb="8" eb="10">
      <t>クリイレ</t>
    </rPh>
    <phoneticPr fontId="2"/>
  </si>
  <si>
    <t>基金から420百万円繰入</t>
    <rPh sb="0" eb="2">
      <t>キキン</t>
    </rPh>
    <rPh sb="7" eb="8">
      <t>ヒャク</t>
    </rPh>
    <rPh sb="8" eb="10">
      <t>マンエン</t>
    </rPh>
    <rPh sb="10" eb="12">
      <t>クリイレ</t>
    </rPh>
    <phoneticPr fontId="2"/>
  </si>
  <si>
    <t>基金から2,400百万円繰入</t>
    <rPh sb="0" eb="2">
      <t>キキン</t>
    </rPh>
    <rPh sb="9" eb="10">
      <t>ヒャク</t>
    </rPh>
    <rPh sb="10" eb="12">
      <t>マンエン</t>
    </rPh>
    <rPh sb="12" eb="14">
      <t>クリイレ</t>
    </rPh>
    <phoneticPr fontId="2"/>
  </si>
  <si>
    <t>-</t>
    <phoneticPr fontId="38"/>
  </si>
  <si>
    <t>岐阜県後期高齢者医療広域連合（一般会計）</t>
    <rPh sb="0" eb="3">
      <t>ギフケン</t>
    </rPh>
    <rPh sb="3" eb="5">
      <t>コウキ</t>
    </rPh>
    <rPh sb="5" eb="8">
      <t>コウレイシャ</t>
    </rPh>
    <rPh sb="8" eb="10">
      <t>イリョウ</t>
    </rPh>
    <rPh sb="10" eb="12">
      <t>コウイキ</t>
    </rPh>
    <rPh sb="12" eb="14">
      <t>レンゴウ</t>
    </rPh>
    <rPh sb="15" eb="17">
      <t>イッパン</t>
    </rPh>
    <rPh sb="17" eb="19">
      <t>カイケイ</t>
    </rPh>
    <phoneticPr fontId="2"/>
  </si>
  <si>
    <t>岐阜県後期高齢者医療広域連合（後期高齢者医療特別会計）</t>
    <rPh sb="0" eb="3">
      <t>ギフケン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</si>
  <si>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岐阜県市町村会館組合</t>
    <rPh sb="0" eb="3">
      <t>ギフケン</t>
    </rPh>
    <rPh sb="3" eb="6">
      <t>シチョウソン</t>
    </rPh>
    <rPh sb="6" eb="8">
      <t>カイカン</t>
    </rPh>
    <rPh sb="8" eb="10">
      <t>クミアイ</t>
    </rPh>
    <phoneticPr fontId="2"/>
  </si>
  <si>
    <t>岐阜地域児童発達支援センター組合</t>
    <rPh sb="0" eb="2">
      <t>ギフ</t>
    </rPh>
    <rPh sb="2" eb="4">
      <t>チイキ</t>
    </rPh>
    <rPh sb="4" eb="6">
      <t>ジドウ</t>
    </rPh>
    <rPh sb="6" eb="8">
      <t>ハッタツ</t>
    </rPh>
    <rPh sb="8" eb="10">
      <t>シエン</t>
    </rPh>
    <rPh sb="14" eb="16">
      <t>クミアイ</t>
    </rPh>
    <phoneticPr fontId="2"/>
  </si>
  <si>
    <t>岐阜羽島衛生施設組合（一般会計）</t>
    <rPh sb="0" eb="2">
      <t>ギフ</t>
    </rPh>
    <rPh sb="2" eb="4">
      <t>ハシマ</t>
    </rPh>
    <rPh sb="4" eb="6">
      <t>エイセイ</t>
    </rPh>
    <rPh sb="6" eb="8">
      <t>シセツ</t>
    </rPh>
    <rPh sb="8" eb="10">
      <t>クミアイ</t>
    </rPh>
    <rPh sb="11" eb="13">
      <t>イッパン</t>
    </rPh>
    <rPh sb="13" eb="15">
      <t>カイケイ</t>
    </rPh>
    <phoneticPr fontId="2"/>
  </si>
  <si>
    <t>岐阜羽島衛生施設組合（公共用地取得事業特別会計）</t>
  </si>
  <si>
    <t>木曽川右岸地帯水防事務組合</t>
  </si>
  <si>
    <t>○</t>
    <phoneticPr fontId="2"/>
  </si>
  <si>
    <t>鉄道高架事業基金</t>
    <phoneticPr fontId="5"/>
  </si>
  <si>
    <t>公共施設等マネジメント基金</t>
    <phoneticPr fontId="5"/>
  </si>
  <si>
    <t>薬科大学整備基金</t>
    <phoneticPr fontId="5"/>
  </si>
  <si>
    <t>教育施設整備基金</t>
    <phoneticPr fontId="5"/>
  </si>
  <si>
    <t>市民福祉健康医療基金</t>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</si>
  <si>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</si>
  <si>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</si>
  <si>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</si>
  <si>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将来負担比率については、将来の大規模財政需要に備え、基金の積立を計画的に行ってきており、マイナスとなっている。
有形固定資産減価償却率については、類似団体平均よりも低い水準にあるが、今後も公共施設等総合管理計画に基づき、計画的な維持管理を行うことにより、将来世代に過度の負担を残さないよう、公共施設等の整備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</si>
  <si>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</si>
  <si>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</si>
  <si>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</si>
  <si>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</si>
  <si>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</si>
  <si>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</si>
  <si>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過去の市債発行抑制や、将来の大規模財政需要に備えた基金の積立を計画的に行った結果、将来負担比率及び実質公債費比率ともに、類似団体平均を大きく下回っている。
今後も将来世代に過度な負担を残さないよう、健全な財政運営に努めていく。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</si>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</sst>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C8916A2-8A75-4297-9352-C4D7256C1CB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7DA5-496C-972C-66DB92EB90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75519</c:v>
                </c:pt>
                <c:pt idx="1">
                  <c:v>44821</c:v>
                </c:pt>
                <c:pt idx="2">
                  <c:v>51105</c:v>
                </c:pt>
                <c:pt idx="3">
                  <c:v>36184</c:v>
                </c:pt>
                <c:pt idx="4">
                  <c:v>55088</c:v>
                </c:pt>
              </c:numCache>
            </c:numRef>
          </c:val>
          <c:smooth val="0"/>
          <c:extLst>
            <c:ext xmlns:c16="http://schemas.microsoft.com/office/drawing/2014/chart" uri="{C3380CC4-5D6E-409C-BE32-E72D297353CC}">
              <c16:uniqueId val="{00000001-7DA5-496C-972C-66DB92EB90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8.98</c:v>
                </c:pt>
                <c:pt idx="1">
                  <c:v>9.75</c:v>
                </c:pt>
                <c:pt idx="2">
                  <c:v>8.9600000000000009</c:v>
                </c:pt>
                <c:pt idx="3">
                  <c:v>8.3000000000000007</c:v>
                </c:pt>
                <c:pt idx="4">
                  <c:v>6.96</c:v>
                </c:pt>
              </c:numCache>
            </c:numRef>
          </c:val>
          <c:extLst>
            <c:ext xmlns:c16="http://schemas.microsoft.com/office/drawing/2014/chart" uri="{C3380CC4-5D6E-409C-BE32-E72D297353CC}">
              <c16:uniqueId val="{00000000-8B01-4BE8-A0CE-8C9BFC4136C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7.83</c:v>
                </c:pt>
                <c:pt idx="1">
                  <c:v>9.5399999999999991</c:v>
                </c:pt>
                <c:pt idx="2">
                  <c:v>10.92</c:v>
                </c:pt>
                <c:pt idx="3">
                  <c:v>11.86</c:v>
                </c:pt>
                <c:pt idx="4">
                  <c:v>10.95</c:v>
                </c:pt>
              </c:numCache>
            </c:numRef>
          </c:val>
          <c:extLst>
            <c:ext xmlns:c16="http://schemas.microsoft.com/office/drawing/2014/chart" uri="{C3380CC4-5D6E-409C-BE32-E72D297353CC}">
              <c16:uniqueId val="{00000001-8B01-4BE8-A0CE-8C9BFC4136C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-0.57999999999999996</c:v>
                </c:pt>
                <c:pt idx="1">
                  <c:v>3.52</c:v>
                </c:pt>
                <c:pt idx="2">
                  <c:v>0.08</c:v>
                </c:pt>
                <c:pt idx="3">
                  <c:v>0.59</c:v>
                </c:pt>
                <c:pt idx="4">
                  <c:v>-1.86</c:v>
                </c:pt>
              </c:numCache>
            </c:numRef>
          </c:val>
          <c:smooth val="0"/>
          <c:extLst>
            <c:ext xmlns:c16="http://schemas.microsoft.com/office/drawing/2014/chart" uri="{C3380CC4-5D6E-409C-BE32-E72D297353CC}">
              <c16:uniqueId val="{00000002-8B01-4BE8-A0CE-8C9BFC4136C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c:v>
                </c:pt>
                <c:pt idx="2">
                  <c:v>#N/A</c:v>
                </c:pt>
                <c:pt idx="3">
                  <c:v>0.66</c:v>
                </c:pt>
                <c:pt idx="4">
                  <c:v>#N/A</c:v>
                </c:pt>
                <c:pt idx="5">
                  <c:v>0.57999999999999996</c:v>
                </c:pt>
                <c:pt idx="6">
                  <c:v>#N/A</c:v>
                </c:pt>
                <c:pt idx="7">
                  <c:v>0.31</c:v>
                </c:pt>
                <c:pt idx="8">
                  <c:v>#N/A</c:v>
                </c:pt>
                <c:pt idx="9">
                  <c:v>0.32</c:v>
                </c:pt>
              </c:numCache>
            </c:numRef>
          </c:val>
          <c:extLst>
            <c:ext xmlns:c16="http://schemas.microsoft.com/office/drawing/2014/chart" uri="{C3380CC4-5D6E-409C-BE32-E72D297353CC}">
              <c16:uniqueId val="{00000000-7826-457F-87AE-BB78AE989D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826-457F-87AE-BB78AE989D06}"/>
            </c:ext>
          </c:extLst>
        </c:ser>
        <c:ser>
          <c:idx val="2"/>
          <c:order val="2"/>
          <c:tx>
            <c:strRef>
              <c:f>データシート!$A$29</c:f>
              <c:strCache>
                <c:ptCount val="1"/>
                <c:pt idx="0">
                  <c:v>介護保険事業特別会計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1.6</c:v>
                </c:pt>
                <c:pt idx="2">
                  <c:v>#N/A</c:v>
                </c:pt>
                <c:pt idx="3">
                  <c:v>1.06</c:v>
                </c:pt>
                <c:pt idx="4">
                  <c:v>#N/A</c:v>
                </c:pt>
                <c:pt idx="5">
                  <c:v>1.74</c:v>
                </c:pt>
                <c:pt idx="6">
                  <c:v>#N/A</c:v>
                </c:pt>
                <c:pt idx="7">
                  <c:v>1.37</c:v>
                </c:pt>
                <c:pt idx="8">
                  <c:v>#N/A</c:v>
                </c:pt>
                <c:pt idx="9">
                  <c:v>0.42</c:v>
                </c:pt>
              </c:numCache>
            </c:numRef>
          </c:val>
          <c:extLst>
            <c:ext xmlns:c16="http://schemas.microsoft.com/office/drawing/2014/chart" uri="{C3380CC4-5D6E-409C-BE32-E72D297353CC}">
              <c16:uniqueId val="{00000002-7826-457F-87AE-BB78AE989D06}"/>
            </c:ext>
          </c:extLst>
        </c:ser>
        <c:ser>
          <c:idx val="3"/>
          <c:order val="3"/>
          <c:tx>
            <c:strRef>
              <c:f>データシート!$A$30</c:f>
              <c:strCache>
                <c:ptCount val="1"/>
                <c:pt idx="0">
                  <c:v>中央卸売市場事業会計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1.1499999999999999</c:v>
                </c:pt>
                <c:pt idx="2">
                  <c:v>#N/A</c:v>
                </c:pt>
                <c:pt idx="3">
                  <c:v>1.1100000000000001</c:v>
                </c:pt>
                <c:pt idx="4">
                  <c:v>#N/A</c:v>
                </c:pt>
                <c:pt idx="5">
                  <c:v>1.26</c:v>
                </c:pt>
                <c:pt idx="6">
                  <c:v>#N/A</c:v>
                </c:pt>
                <c:pt idx="7">
                  <c:v>1.39</c:v>
                </c:pt>
                <c:pt idx="8">
                  <c:v>#N/A</c:v>
                </c:pt>
                <c:pt idx="9">
                  <c:v>1.5</c:v>
                </c:pt>
              </c:numCache>
            </c:numRef>
          </c:val>
          <c:extLst>
            <c:ext xmlns:c16="http://schemas.microsoft.com/office/drawing/2014/chart" uri="{C3380CC4-5D6E-409C-BE32-E72D297353CC}">
              <c16:uniqueId val="{00000003-7826-457F-87AE-BB78AE989D06}"/>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2.96</c:v>
                </c:pt>
                <c:pt idx="2">
                  <c:v>#N/A</c:v>
                </c:pt>
                <c:pt idx="3">
                  <c:v>2.48</c:v>
                </c:pt>
                <c:pt idx="4">
                  <c:v>#N/A</c:v>
                </c:pt>
                <c:pt idx="5">
                  <c:v>2.04</c:v>
                </c:pt>
                <c:pt idx="6">
                  <c:v>#N/A</c:v>
                </c:pt>
                <c:pt idx="7">
                  <c:v>1.79</c:v>
                </c:pt>
                <c:pt idx="8">
                  <c:v>#N/A</c:v>
                </c:pt>
                <c:pt idx="9">
                  <c:v>1.65</c:v>
                </c:pt>
              </c:numCache>
            </c:numRef>
          </c:val>
          <c:extLst>
            <c:ext xmlns:c16="http://schemas.microsoft.com/office/drawing/2014/chart" uri="{C3380CC4-5D6E-409C-BE32-E72D297353CC}">
              <c16:uniqueId val="{00000004-7826-457F-87AE-BB78AE989D06}"/>
            </c:ext>
          </c:extLst>
        </c:ser>
        <c:ser>
          <c:idx val="5"/>
          <c:order val="5"/>
          <c:tx>
            <c:strRef>
              <c:f>データシート!$A$32</c:f>
              <c:strCache>
                <c:ptCount val="1"/>
                <c:pt idx="0">
                  <c:v>競輪事業特別会計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1.64</c:v>
                </c:pt>
                <c:pt idx="2">
                  <c:v>#N/A</c:v>
                </c:pt>
                <c:pt idx="3">
                  <c:v>1.6</c:v>
                </c:pt>
                <c:pt idx="4">
                  <c:v>#N/A</c:v>
                </c:pt>
                <c:pt idx="5">
                  <c:v>1.43</c:v>
                </c:pt>
                <c:pt idx="6">
                  <c:v>#N/A</c:v>
                </c:pt>
                <c:pt idx="7">
                  <c:v>1.22</c:v>
                </c:pt>
                <c:pt idx="8">
                  <c:v>#N/A</c:v>
                </c:pt>
                <c:pt idx="9">
                  <c:v>1.71</c:v>
                </c:pt>
              </c:numCache>
            </c:numRef>
          </c:val>
          <c:extLst>
            <c:ext xmlns:c16="http://schemas.microsoft.com/office/drawing/2014/chart" uri="{C3380CC4-5D6E-409C-BE32-E72D297353CC}">
              <c16:uniqueId val="{00000005-7826-457F-87AE-BB78AE989D06}"/>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2.19</c:v>
                </c:pt>
                <c:pt idx="2">
                  <c:v>#N/A</c:v>
                </c:pt>
                <c:pt idx="3">
                  <c:v>2.87</c:v>
                </c:pt>
                <c:pt idx="4">
                  <c:v>#N/A</c:v>
                </c:pt>
                <c:pt idx="5">
                  <c:v>2.79</c:v>
                </c:pt>
                <c:pt idx="6">
                  <c:v>#N/A</c:v>
                </c:pt>
                <c:pt idx="7">
                  <c:v>2.71</c:v>
                </c:pt>
                <c:pt idx="8">
                  <c:v>#N/A</c:v>
                </c:pt>
                <c:pt idx="9">
                  <c:v>2.12</c:v>
                </c:pt>
              </c:numCache>
            </c:numRef>
          </c:val>
          <c:extLst>
            <c:ext xmlns:c16="http://schemas.microsoft.com/office/drawing/2014/chart" uri="{C3380CC4-5D6E-409C-BE32-E72D297353CC}">
              <c16:uniqueId val="{00000006-7826-457F-87AE-BB78AE989D06}"/>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3.77</c:v>
                </c:pt>
                <c:pt idx="2">
                  <c:v>#N/A</c:v>
                </c:pt>
                <c:pt idx="3">
                  <c:v>3.27</c:v>
                </c:pt>
                <c:pt idx="4">
                  <c:v>#N/A</c:v>
                </c:pt>
                <c:pt idx="5">
                  <c:v>3.44</c:v>
                </c:pt>
                <c:pt idx="6">
                  <c:v>#N/A</c:v>
                </c:pt>
                <c:pt idx="7">
                  <c:v>3.4</c:v>
                </c:pt>
                <c:pt idx="8">
                  <c:v>#N/A</c:v>
                </c:pt>
                <c:pt idx="9">
                  <c:v>2.75</c:v>
                </c:pt>
              </c:numCache>
            </c:numRef>
          </c:val>
          <c:extLst>
            <c:ext xmlns:c16="http://schemas.microsoft.com/office/drawing/2014/chart" uri="{C3380CC4-5D6E-409C-BE32-E72D297353CC}">
              <c16:uniqueId val="{00000007-7826-457F-87AE-BB78AE989D06}"/>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7.12</c:v>
                </c:pt>
                <c:pt idx="2">
                  <c:v>#N/A</c:v>
                </c:pt>
                <c:pt idx="3">
                  <c:v>6.67</c:v>
                </c:pt>
                <c:pt idx="4">
                  <c:v>#N/A</c:v>
                </c:pt>
                <c:pt idx="5">
                  <c:v>7.73</c:v>
                </c:pt>
                <c:pt idx="6">
                  <c:v>#N/A</c:v>
                </c:pt>
                <c:pt idx="7">
                  <c:v>7.32</c:v>
                </c:pt>
                <c:pt idx="8">
                  <c:v>#N/A</c:v>
                </c:pt>
                <c:pt idx="9">
                  <c:v>5.75</c:v>
                </c:pt>
              </c:numCache>
            </c:numRef>
          </c:val>
          <c:extLst>
            <c:ext xmlns:c16="http://schemas.microsoft.com/office/drawing/2014/chart" uri="{C3380CC4-5D6E-409C-BE32-E72D297353CC}">
              <c16:uniqueId val="{00000008-7826-457F-87AE-BB78AE989D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8.52</c:v>
                </c:pt>
                <c:pt idx="2">
                  <c:v>#N/A</c:v>
                </c:pt>
                <c:pt idx="3">
                  <c:v>9.36</c:v>
                </c:pt>
                <c:pt idx="4">
                  <c:v>#N/A</c:v>
                </c:pt>
                <c:pt idx="5">
                  <c:v>8.67</c:v>
                </c:pt>
                <c:pt idx="6">
                  <c:v>#N/A</c:v>
                </c:pt>
                <c:pt idx="7">
                  <c:v>8.2200000000000006</c:v>
                </c:pt>
                <c:pt idx="8">
                  <c:v>#N/A</c:v>
                </c:pt>
                <c:pt idx="9">
                  <c:v>6.91</c:v>
                </c:pt>
              </c:numCache>
            </c:numRef>
          </c:val>
          <c:extLst>
            <c:ext xmlns:c16="http://schemas.microsoft.com/office/drawing/2014/chart" uri="{C3380CC4-5D6E-409C-BE32-E72D297353CC}">
              <c16:uniqueId val="{00000009-7826-457F-87AE-BB78AE989D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12480</c:v>
                </c:pt>
                <c:pt idx="5">
                  <c:v>12477</c:v>
                </c:pt>
                <c:pt idx="8">
                  <c:v>12618</c:v>
                </c:pt>
                <c:pt idx="11">
                  <c:v>12637</c:v>
                </c:pt>
                <c:pt idx="14">
                  <c:v>12397</c:v>
                </c:pt>
              </c:numCache>
            </c:numRef>
          </c:val>
          <c:extLst>
            <c:ext xmlns:c16="http://schemas.microsoft.com/office/drawing/2014/chart" uri="{C3380CC4-5D6E-409C-BE32-E72D297353CC}">
              <c16:uniqueId val="{00000000-3849-403C-808C-29F561ABF39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0</c:v>
                </c:pt>
                <c:pt idx="12">
                  <c:v>5</c:v>
                </c:pt>
              </c:numCache>
            </c:numRef>
          </c:val>
          <c:extLst>
            <c:ext xmlns:c16="http://schemas.microsoft.com/office/drawing/2014/chart" uri="{C3380CC4-5D6E-409C-BE32-E72D297353CC}">
              <c16:uniqueId val="{00000001-3849-403C-808C-29F561ABF39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10</c:v>
                </c:pt>
                <c:pt idx="6">
                  <c:v>12</c:v>
                </c:pt>
                <c:pt idx="9">
                  <c:v>8</c:v>
                </c:pt>
                <c:pt idx="12">
                  <c:v>0</c:v>
                </c:pt>
              </c:numCache>
            </c:numRef>
          </c:val>
          <c:extLst>
            <c:ext xmlns:c16="http://schemas.microsoft.com/office/drawing/2014/chart" uri="{C3380CC4-5D6E-409C-BE32-E72D297353CC}">
              <c16:uniqueId val="{00000002-3849-403C-808C-29F561ABF39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30</c:v>
                </c:pt>
                <c:pt idx="3">
                  <c:v>38</c:v>
                </c:pt>
                <c:pt idx="6">
                  <c:v>50</c:v>
                </c:pt>
                <c:pt idx="9">
                  <c:v>53</c:v>
                </c:pt>
                <c:pt idx="12">
                  <c:v>73</c:v>
                </c:pt>
              </c:numCache>
            </c:numRef>
          </c:val>
          <c:extLst>
            <c:ext xmlns:c16="http://schemas.microsoft.com/office/drawing/2014/chart" uri="{C3380CC4-5D6E-409C-BE32-E72D297353CC}">
              <c16:uniqueId val="{00000003-3849-403C-808C-29F561ABF39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2664</c:v>
                </c:pt>
                <c:pt idx="3">
                  <c:v>2411</c:v>
                </c:pt>
                <c:pt idx="6">
                  <c:v>1909</c:v>
                </c:pt>
                <c:pt idx="9">
                  <c:v>1823</c:v>
                </c:pt>
                <c:pt idx="12">
                  <c:v>1996</c:v>
                </c:pt>
              </c:numCache>
            </c:numRef>
          </c:val>
          <c:extLst>
            <c:ext xmlns:c16="http://schemas.microsoft.com/office/drawing/2014/chart" uri="{C3380CC4-5D6E-409C-BE32-E72D297353CC}">
              <c16:uniqueId val="{00000004-3849-403C-808C-29F561ABF39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849-403C-808C-29F561ABF39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849-403C-808C-29F561ABF39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12530</c:v>
                </c:pt>
                <c:pt idx="3">
                  <c:v>12372</c:v>
                </c:pt>
                <c:pt idx="6">
                  <c:v>12383</c:v>
                </c:pt>
                <c:pt idx="9">
                  <c:v>12704</c:v>
                </c:pt>
                <c:pt idx="12">
                  <c:v>12795</c:v>
                </c:pt>
              </c:numCache>
            </c:numRef>
          </c:val>
          <c:extLst>
            <c:ext xmlns:c16="http://schemas.microsoft.com/office/drawing/2014/chart" uri="{C3380CC4-5D6E-409C-BE32-E72D297353CC}">
              <c16:uniqueId val="{00000007-3849-403C-808C-29F561ABF39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2754</c:v>
                </c:pt>
                <c:pt idx="2">
                  <c:v>#N/A</c:v>
                </c:pt>
                <c:pt idx="3">
                  <c:v>#N/A</c:v>
                </c:pt>
                <c:pt idx="4">
                  <c:v>2354</c:v>
                </c:pt>
                <c:pt idx="5">
                  <c:v>#N/A</c:v>
                </c:pt>
                <c:pt idx="6">
                  <c:v>#N/A</c:v>
                </c:pt>
                <c:pt idx="7">
                  <c:v>1736</c:v>
                </c:pt>
                <c:pt idx="8">
                  <c:v>#N/A</c:v>
                </c:pt>
                <c:pt idx="9">
                  <c:v>#N/A</c:v>
                </c:pt>
                <c:pt idx="10">
                  <c:v>1951</c:v>
                </c:pt>
                <c:pt idx="11">
                  <c:v>#N/A</c:v>
                </c:pt>
                <c:pt idx="12">
                  <c:v>#N/A</c:v>
                </c:pt>
                <c:pt idx="13">
                  <c:v>2472</c:v>
                </c:pt>
                <c:pt idx="14">
                  <c:v>#N/A</c:v>
                </c:pt>
              </c:numCache>
            </c:numRef>
          </c:val>
          <c:smooth val="0"/>
          <c:extLst>
            <c:ext xmlns:c16="http://schemas.microsoft.com/office/drawing/2014/chart" uri="{C3380CC4-5D6E-409C-BE32-E72D297353CC}">
              <c16:uniqueId val="{00000008-3849-403C-808C-29F561ABF39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137035</c:v>
                </c:pt>
                <c:pt idx="5">
                  <c:v>138673</c:v>
                </c:pt>
                <c:pt idx="8">
                  <c:v>136684</c:v>
                </c:pt>
                <c:pt idx="11">
                  <c:v>133899</c:v>
                </c:pt>
                <c:pt idx="14">
                  <c:v>130273</c:v>
                </c:pt>
              </c:numCache>
            </c:numRef>
          </c:val>
          <c:extLst>
            <c:ext xmlns:c16="http://schemas.microsoft.com/office/drawing/2014/chart" uri="{C3380CC4-5D6E-409C-BE32-E72D297353CC}">
              <c16:uniqueId val="{00000000-2AC3-4F45-ABF7-3D7C1CC4FCC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32935</c:v>
                </c:pt>
                <c:pt idx="5">
                  <c:v>34170</c:v>
                </c:pt>
                <c:pt idx="8">
                  <c:v>35440</c:v>
                </c:pt>
                <c:pt idx="11">
                  <c:v>34399</c:v>
                </c:pt>
                <c:pt idx="14">
                  <c:v>34216</c:v>
                </c:pt>
              </c:numCache>
            </c:numRef>
          </c:val>
          <c:extLst>
            <c:ext xmlns:c16="http://schemas.microsoft.com/office/drawing/2014/chart" uri="{C3380CC4-5D6E-409C-BE32-E72D297353CC}">
              <c16:uniqueId val="{00000001-2AC3-4F45-ABF7-3D7C1CC4FCC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23081</c:v>
                </c:pt>
                <c:pt idx="5">
                  <c:v>28384</c:v>
                </c:pt>
                <c:pt idx="8">
                  <c:v>29724</c:v>
                </c:pt>
                <c:pt idx="11">
                  <c:v>30008</c:v>
                </c:pt>
                <c:pt idx="14">
                  <c:v>29097</c:v>
                </c:pt>
              </c:numCache>
            </c:numRef>
          </c:val>
          <c:extLst>
            <c:ext xmlns:c16="http://schemas.microsoft.com/office/drawing/2014/chart" uri="{C3380CC4-5D6E-409C-BE32-E72D297353CC}">
              <c16:uniqueId val="{00000002-2AC3-4F45-ABF7-3D7C1CC4FCC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AC3-4F45-ABF7-3D7C1CC4FCC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AC3-4F45-ABF7-3D7C1CC4FCC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AC3-4F45-ABF7-3D7C1CC4FCC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16468</c:v>
                </c:pt>
                <c:pt idx="3">
                  <c:v>16588</c:v>
                </c:pt>
                <c:pt idx="6">
                  <c:v>16729</c:v>
                </c:pt>
                <c:pt idx="9">
                  <c:v>17360</c:v>
                </c:pt>
                <c:pt idx="12">
                  <c:v>17184</c:v>
                </c:pt>
              </c:numCache>
            </c:numRef>
          </c:val>
          <c:extLst>
            <c:ext xmlns:c16="http://schemas.microsoft.com/office/drawing/2014/chart" uri="{C3380CC4-5D6E-409C-BE32-E72D297353CC}">
              <c16:uniqueId val="{00000006-2AC3-4F45-ABF7-3D7C1CC4FCC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504</c:v>
                </c:pt>
                <c:pt idx="3">
                  <c:v>587</c:v>
                </c:pt>
                <c:pt idx="6">
                  <c:v>535</c:v>
                </c:pt>
                <c:pt idx="9">
                  <c:v>450</c:v>
                </c:pt>
                <c:pt idx="12">
                  <c:v>596</c:v>
                </c:pt>
              </c:numCache>
            </c:numRef>
          </c:val>
          <c:extLst>
            <c:ext xmlns:c16="http://schemas.microsoft.com/office/drawing/2014/chart" uri="{C3380CC4-5D6E-409C-BE32-E72D297353CC}">
              <c16:uniqueId val="{00000007-2AC3-4F45-ABF7-3D7C1CC4FCC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24264</c:v>
                </c:pt>
                <c:pt idx="3">
                  <c:v>22128</c:v>
                </c:pt>
                <c:pt idx="6">
                  <c:v>20799</c:v>
                </c:pt>
                <c:pt idx="9">
                  <c:v>20546</c:v>
                </c:pt>
                <c:pt idx="12">
                  <c:v>19515</c:v>
                </c:pt>
              </c:numCache>
            </c:numRef>
          </c:val>
          <c:extLst>
            <c:ext xmlns:c16="http://schemas.microsoft.com/office/drawing/2014/chart" uri="{C3380CC4-5D6E-409C-BE32-E72D297353CC}">
              <c16:uniqueId val="{00000008-2AC3-4F45-ABF7-3D7C1CC4FCC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1626</c:v>
                </c:pt>
                <c:pt idx="3">
                  <c:v>1583</c:v>
                </c:pt>
                <c:pt idx="6">
                  <c:v>1431</c:v>
                </c:pt>
                <c:pt idx="9">
                  <c:v>1654</c:v>
                </c:pt>
                <c:pt idx="12">
                  <c:v>1992</c:v>
                </c:pt>
              </c:numCache>
            </c:numRef>
          </c:val>
          <c:extLst>
            <c:ext xmlns:c16="http://schemas.microsoft.com/office/drawing/2014/chart" uri="{C3380CC4-5D6E-409C-BE32-E72D297353CC}">
              <c16:uniqueId val="{00000009-2AC3-4F45-ABF7-3D7C1CC4FCC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145285</c:v>
                </c:pt>
                <c:pt idx="3">
                  <c:v>148023</c:v>
                </c:pt>
                <c:pt idx="6">
                  <c:v>148841</c:v>
                </c:pt>
                <c:pt idx="9">
                  <c:v>145188</c:v>
                </c:pt>
                <c:pt idx="12">
                  <c:v>144873</c:v>
                </c:pt>
              </c:numCache>
            </c:numRef>
          </c:val>
          <c:extLst>
            <c:ext xmlns:c16="http://schemas.microsoft.com/office/drawing/2014/chart" uri="{C3380CC4-5D6E-409C-BE32-E72D297353CC}">
              <c16:uniqueId val="{0000000A-2AC3-4F45-ABF7-3D7C1CC4FCC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AC3-4F45-ABF7-3D7C1CC4FCC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9691</c:v>
                </c:pt>
                <c:pt idx="1">
                  <c:v>10692</c:v>
                </c:pt>
                <c:pt idx="2">
                  <c:v>10070</c:v>
                </c:pt>
              </c:numCache>
            </c:numRef>
          </c:val>
          <c:extLst>
            <c:ext xmlns:c16="http://schemas.microsoft.com/office/drawing/2014/chart" uri="{C3380CC4-5D6E-409C-BE32-E72D297353CC}">
              <c16:uniqueId val="{00000000-BEA5-42FB-8529-51FB30139E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BEA5-42FB-8529-51FB30139E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15403</c:v>
                </c:pt>
                <c:pt idx="1">
                  <c:v>15614</c:v>
                </c:pt>
                <c:pt idx="2">
                  <c:v>15013</c:v>
                </c:pt>
              </c:numCache>
            </c:numRef>
          </c:val>
          <c:extLst>
            <c:ext xmlns:c16="http://schemas.microsoft.com/office/drawing/2014/chart" uri="{C3380CC4-5D6E-409C-BE32-E72D297353CC}">
              <c16:uniqueId val="{00000002-BEA5-42FB-8529-51FB30139E0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{9C21C5F2-2A14-44B4-9198-B3FCF2661D2A}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FE7-4150-B353-6A4C02CBA5F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{BA35CBA7-851C-4E14-9D5D-D02B4D9069A6}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FE7-4150-B353-6A4C02CBA5F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{25E047B9-9628-44EF-AFBD-7AECC75CB934}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FE7-4150-B353-6A4C02CBA5F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{CB3113C4-6900-4713-B89E-8BC203895B7F}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FE7-4150-B353-6A4C02CBA5F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{ECF17419-7027-4B1E-A594-69BE2A1FEEF3}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FE7-4150-B353-6A4C02CBA5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{56245E57-6329-4721-A78D-183CE5BCE26D}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FE7-4150-B353-6A4C02CBA5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{24AA73B2-AF2B-406A-8C63-710A74AC464D}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FE7-4150-B353-6A4C02CBA5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{64F41B73-CCB1-4B9D-856E-21B307C0C103}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FE7-4150-B353-6A4C02CBA5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{CEB60159-41EB-417B-A6F9-423F8B9650EF}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FE7-4150-B353-6A4C02CBA5F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59.9</c:v>
                </c:pt>
                <c:pt idx="16">
                  <c:v>60.9</c:v>
                </c:pt>
                <c:pt idx="24">
                  <c:v>62.1</c:v>
                </c:pt>
                <c:pt idx="32">
                  <c:v>63.4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FE7-4150-B353-6A4C02CBA5F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{E16F3BD7-FBEF-42EF-BEB3-3492E78C3419}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FE7-4150-B353-6A4C02CBA5F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{5E9F770E-2C12-48E4-9903-71C442F38BEF}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FE7-4150-B353-6A4C02CBA5F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{2D0F4E11-AE4F-4145-BE64-640D8069BABA}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FE7-4150-B353-6A4C02CBA5F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{8EBF0419-4187-4401-9153-769FDD1F8228}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FE7-4150-B353-6A4C02CBA5F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{EE0730F9-995A-4521-804C-87B19EA62D00}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FE7-4150-B353-6A4C02CBA5F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{824A20B7-FDFA-4675-8787-12889A478AE8}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FE7-4150-B353-6A4C02CBA5F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{BFD5E02C-C2AA-44F6-B752-1C6CECEC9176}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FE7-4150-B353-6A4C02CBA5F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{F115C391-DC13-4603-9875-E73D41D2D02D}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FE7-4150-B353-6A4C02CBA5F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{3A24906C-CB6C-4D72-9660-F034611AFD98}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FE7-4150-B353-6A4C02CBA5F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7FE7-4150-B353-6A4C02CBA5FA}"/>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{78E8308F-6FD9-4F5E-8E8D-A21329BB6A98}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EE-4D55-A790-12EFD8235E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{935C5564-4E67-4623-9BC0-C6D33257AD67}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EE-4D55-A790-12EFD8235E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{E49A9400-7084-4F65-A36E-8A9B8C60D6FC}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EE-4D55-A790-12EFD8235E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{56A317EA-D5E3-42DA-8EBE-06D300E2B5D7}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EE-4D55-A790-12EFD8235E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{E079149E-191B-4C4A-8B90-5250B6E525E0}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EE-4D55-A790-12EFD8235E0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{DA88BC65-F799-41B3-8E17-222DEBB30B72}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EE-4D55-A790-12EFD8235E0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{406B6C85-9609-445D-9F89-CBA548A783FF}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EE-4D55-A790-12EFD8235E0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{C5AD49DA-B93D-48D3-9DE4-9D78E124605A}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EE-4D55-A790-12EFD8235E0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{44E4171B-3928-44A8-B648-0CA2EB88B5A5}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EE-4D55-A790-12EFD8235E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3.5</c:v>
                </c:pt>
                <c:pt idx="16">
                  <c:v>2.9</c:v>
                </c:pt>
                <c:pt idx="24">
                  <c:v>2.5</c:v>
                </c:pt>
                <c:pt idx="32">
                  <c:v>2.5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C0EE-4D55-A790-12EFD8235E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{D7946D47-439B-40B3-9585-37AD8950B284}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EE-4D55-A790-12EFD8235E0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{C283B54C-A9A7-45C4-98B4-FFE6DBABCE78}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EE-4D55-A790-12EFD8235E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{5790C845-C12F-4FAD-B2C7-B2D318879F42}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EE-4D55-A790-12EFD8235E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{E3A3A279-92DC-4809-A99D-B3331261999C}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EE-4D55-A790-12EFD8235E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{B3606DCC-5542-45A7-B220-D1A58A1C6DDD}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EE-4D55-A790-12EFD8235E0B}"/>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{E1DC0089-7D06-4795-B0C1-86E8F3BE320B}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EE-4D55-A790-12EFD8235E0B}"/>
                </c:ext>
              </c:extLst>
            </c:dLbl>
            <c:dLbl>
              <c:idx val="16"/>
              <c:layout>
                <c:manualLayout>
                  <c:x val="-4.4905057365901106E-2"/>
                  <c:y val="-5.040714922251900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{CFD3753A-9DB4-4ADE-9983-A676231A69DC}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EE-4D55-A790-12EFD8235E0B}"/>
                </c:ext>
              </c:extLst>
            </c:dLbl>
            <c:dLbl>
              <c:idx val="24"/>
              <c:layout>
                <c:manualLayout>
                  <c:x val="-1.8235628084249993E-2"/>
                  <c:y val="-5.599329272344060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{205353F7-0083-4132-96D1-05B33171F3C0}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EE-4D55-A790-12EFD8235E0B}"/>
                </c:ext>
              </c:extLst>
            </c:dLbl>
            <c:dLbl>
              <c:idx val="32"/>
              <c:layout>
                <c:manualLayout>
                  <c:x val="-3.1570342725075584E-2"/>
                  <c:y val="-8.084932807363759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{C97A3DA3-C5F7-4D09-B11D-8BD31D76B14F}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EE-4D55-A790-12EFD8235E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0EE-4D55-A790-12EFD8235E0B}"/>
            </c:ext>
          </c:extLst>
        </c:ser>
        <c:dLbls>
          <c:showLegendKey val="0"/>
          <c:showVal val="1"/>
          <c:showCatName val="0"/>
          <c:showSerName val="0"/>
          <c:showPercent val="0"/>
          <c:showBubbleSize val="0"/>
        </c:dLbls>
        <c:axId val="84219776"/>
        <c:axId val="84234240"/>
      </c:scatterChart>
      <c:valAx>
        <c:axId val="84219776"/>
        <c:scaling>
          <c:orientation val="maxMin"/>
          <c:max val="5.5"/>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年度は給与改定費や臨時財政対策債償還基金費の増により、分母となる財政需要額が増加したため、前年度と比べ減少している。	</a:t>
          </a:r>
        </a:p>
        <a:p>
          <a:r>
            <a:rPr kumimoji="1" lang="ja-JP" altLang="en-US" sz="1300">
              <a:latin typeface="ＭＳ Ｐゴシック" panose="020B0600070205080204" pitchFamily="50" charset="-128"/>
              <a:ea typeface="ＭＳ Ｐゴシック" panose="020B0600070205080204" pitchFamily="50" charset="-128"/>
            </a:rPr>
            <a:t>税収は、給与所得や法人収益の増などにより増加を見込むものの、さらなる税源を確保するために、引き続き、教育・子育て環境、地域資源を活用した観光振興、企業立地の促進等、様々な施策を推進し、定住・交流人口の増加、地域経済の回復と産業の活性化を図ることで、将来にわたり持続可能な都市運営を支える財政基盤を確立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93435</xdr:rowOff>
    </xdr:from>
    <xdr:to>
      <xdr:col>23</xdr:col>
      <xdr:colOff>133350</xdr:colOff>
      <xdr:row>41</xdr:row>
      <xdr:rowOff>110672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22885"/>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93435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884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41728</xdr:rowOff>
    </xdr:from>
    <xdr:to>
      <xdr:col>15</xdr:col>
      <xdr:colOff>82550</xdr:colOff>
      <xdr:row>41</xdr:row>
      <xdr:rowOff>58965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711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7257</xdr:rowOff>
    </xdr:from>
    <xdr:to>
      <xdr:col>11</xdr:col>
      <xdr:colOff>31750</xdr:colOff>
      <xdr:row>41</xdr:row>
      <xdr:rowOff>41728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59872</xdr:rowOff>
    </xdr:from>
    <xdr:to>
      <xdr:col>23</xdr:col>
      <xdr:colOff>184150</xdr:colOff>
      <xdr:row>41</xdr:row>
      <xdr:rowOff>161472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8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76399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34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42635</xdr:rowOff>
    </xdr:from>
    <xdr:to>
      <xdr:col>19</xdr:col>
      <xdr:colOff>184150</xdr:colOff>
      <xdr:row>41</xdr:row>
      <xdr:rowOff>144235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154412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4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162378</xdr:rowOff>
    </xdr:from>
    <xdr:to>
      <xdr:col>11</xdr:col>
      <xdr:colOff>82550</xdr:colOff>
      <xdr:row>41</xdr:row>
      <xdr:rowOff>92528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102705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8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継続的な行財政改革により、普通債（臨時財政対策債等を除く地方債）残高の縮減や職員定数の削減など、義務的経費の縮減に努めてきたが、近年は類似団体平均を上回っている。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年度は、地方譲与税等や地方交付税の増により経常収入一般財源が増したものの、経常経費充当一般財源では、給与改定、退職手当の増、会計年度職員勤勉手当支給開始等の影響で人件費が増加したため、</a:t>
          </a:r>
          <a:r>
            <a:rPr kumimoji="1" lang="en-US" altLang="ja-JP" sz="1300">
              <a:latin typeface="ＭＳ Ｐゴシック" panose="020B0600070205080204" pitchFamily="50" charset="-128"/>
              <a:ea typeface="ＭＳ Ｐゴシック" panose="020B0600070205080204" pitchFamily="50" charset="-128"/>
            </a:rPr>
            <a:t>96.7</a:t>
          </a:r>
          <a:r>
            <a:rPr kumimoji="1" lang="ja-JP" altLang="en-US" sz="1300">
              <a:latin typeface="ＭＳ Ｐゴシック" panose="020B0600070205080204" pitchFamily="50" charset="-128"/>
              <a:ea typeface="ＭＳ Ｐゴシック" panose="020B0600070205080204" pitchFamily="50" charset="-128"/>
            </a:rPr>
            <a:t>％と対前年比で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今後も人件費増に加え、物価高騰や社会保障関係経費の増等も見込まれることから、</a:t>
          </a:r>
          <a:r>
            <a:rPr kumimoji="1" lang="en-US" altLang="ja-JP" sz="1300">
              <a:latin typeface="ＭＳ Ｐゴシック" panose="020B0600070205080204" pitchFamily="50" charset="-128"/>
              <a:ea typeface="ＭＳ Ｐゴシック" panose="020B0600070205080204" pitchFamily="50" charset="-128"/>
            </a:rPr>
            <a:t>EBPM</a:t>
          </a:r>
          <a:r>
            <a:rPr kumimoji="1" lang="ja-JP" altLang="en-US" sz="1300">
              <a:latin typeface="ＭＳ Ｐゴシック" panose="020B0600070205080204" pitchFamily="50" charset="-128"/>
              <a:ea typeface="ＭＳ Ｐゴシック" panose="020B0600070205080204" pitchFamily="50" charset="-128"/>
            </a:rPr>
            <a:t>に基づいた事業見直しを行い、さらなる行財政改革を徹底する。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106680</xdr:rowOff>
    </xdr:from>
    <xdr:to>
      <xdr:col>23</xdr:col>
      <xdr:colOff>133350</xdr:colOff>
      <xdr:row>66</xdr:row>
      <xdr:rowOff>150919</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422380"/>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54398</xdr:rowOff>
    </xdr:from>
    <xdr:to>
      <xdr:col>19</xdr:col>
      <xdr:colOff>133350</xdr:colOff>
      <xdr:row>66</xdr:row>
      <xdr:rowOff>106680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370098"/>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24765</xdr:rowOff>
    </xdr:from>
    <xdr:to>
      <xdr:col>15</xdr:col>
      <xdr:colOff>82550</xdr:colOff>
      <xdr:row>66</xdr:row>
      <xdr:rowOff>54398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169015"/>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24765</xdr:rowOff>
    </xdr:from>
    <xdr:to>
      <xdr:col>11</xdr:col>
      <xdr:colOff>31750</xdr:colOff>
      <xdr:row>66</xdr:row>
      <xdr:rowOff>94615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169015"/>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100119</xdr:rowOff>
    </xdr:from>
    <xdr:to>
      <xdr:col>23</xdr:col>
      <xdr:colOff>184150</xdr:colOff>
      <xdr:row>67</xdr:row>
      <xdr:rowOff>30269</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1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72196</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87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55880</xdr:rowOff>
    </xdr:from>
    <xdr:to>
      <xdr:col>19</xdr:col>
      <xdr:colOff>184150</xdr:colOff>
      <xdr:row>66</xdr:row>
      <xdr:rowOff>157480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142257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45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3598</xdr:rowOff>
    </xdr:from>
    <xdr:to>
      <xdr:col>15</xdr:col>
      <xdr:colOff>133350</xdr:colOff>
      <xdr:row>66</xdr:row>
      <xdr:rowOff>105198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1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89975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05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145415</xdr:rowOff>
    </xdr:from>
    <xdr:to>
      <xdr:col>11</xdr:col>
      <xdr:colOff>82550</xdr:colOff>
      <xdr:row>65</xdr:row>
      <xdr:rowOff>75565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60342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04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43815</xdr:rowOff>
    </xdr:from>
    <xdr:to>
      <xdr:col>7</xdr:col>
      <xdr:colOff>31750</xdr:colOff>
      <xdr:row>66</xdr:row>
      <xdr:rowOff>145415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130192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[149,863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保育所をはじめ、大学（短大・薬大）、高等学校や障がい者施設など多くの施設を直営で運営していることや消防広域化に伴う身分統一などの要因により、類似団体平均を上回って推移している。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年度は、給与改定、退職手当の増、会計年度職員勤勉手当支給開始等による人件費の増や、システム標準化対応、個別予防接種の経費増等による物件費の増で、対前年度比増となった。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101245</xdr:rowOff>
    </xdr:from>
    <xdr:to>
      <xdr:col>23</xdr:col>
      <xdr:colOff>133350</xdr:colOff>
      <xdr:row>86</xdr:row>
      <xdr:rowOff>58629</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674495"/>
          <a:ext cx="838200" cy="12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101245</xdr:rowOff>
    </xdr:from>
    <xdr:to>
      <xdr:col>19</xdr:col>
      <xdr:colOff>133350</xdr:colOff>
      <xdr:row>86</xdr:row>
      <xdr:rowOff>11897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674495"/>
          <a:ext cx="889000" cy="8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9390</xdr:rowOff>
    </xdr:from>
    <xdr:to>
      <xdr:col>15</xdr:col>
      <xdr:colOff>82550</xdr:colOff>
      <xdr:row>86</xdr:row>
      <xdr:rowOff>11897</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82640"/>
          <a:ext cx="889000" cy="17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145858</xdr:rowOff>
    </xdr:from>
    <xdr:to>
      <xdr:col>11</xdr:col>
      <xdr:colOff>31750</xdr:colOff>
      <xdr:row>85</xdr:row>
      <xdr:rowOff>9390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76208"/>
          <a:ext cx="889000" cy="206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7829</xdr:rowOff>
    </xdr:from>
    <xdr:to>
      <xdr:col>23</xdr:col>
      <xdr:colOff>184150</xdr:colOff>
      <xdr:row>86</xdr:row>
      <xdr:rowOff>109429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75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151356</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724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50445</xdr:rowOff>
    </xdr:from>
    <xdr:to>
      <xdr:col>19</xdr:col>
      <xdr:colOff>184150</xdr:colOff>
      <xdr:row>85</xdr:row>
      <xdr:rowOff>152045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62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136822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710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132547</xdr:rowOff>
    </xdr:from>
    <xdr:to>
      <xdr:col>15</xdr:col>
      <xdr:colOff>133350</xdr:colOff>
      <xdr:row>86</xdr:row>
      <xdr:rowOff>62697</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7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47474</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792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130040</xdr:rowOff>
    </xdr:from>
    <xdr:to>
      <xdr:col>11</xdr:col>
      <xdr:colOff>82550</xdr:colOff>
      <xdr:row>85</xdr:row>
      <xdr:rowOff>60190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44967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95058</xdr:rowOff>
    </xdr:from>
    <xdr:to>
      <xdr:col>7</xdr:col>
      <xdr:colOff>31750</xdr:colOff>
      <xdr:row>84</xdr:row>
      <xdr:rowOff>25208</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2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9985</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41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人事院勧告に準じ、高年齢層の昇給抑制を行うとともに、昇給制度も大きく見直し、平成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年に給与の総合的見直しを完全実施した。</a:t>
          </a:r>
        </a:p>
        <a:p>
          <a:r>
            <a:rPr kumimoji="1" lang="ja-JP" altLang="en-US" sz="1300">
              <a:latin typeface="ＭＳ Ｐゴシック" panose="020B0600070205080204" pitchFamily="50" charset="-128"/>
              <a:ea typeface="ＭＳ Ｐゴシック" panose="020B0600070205080204" pitchFamily="50" charset="-128"/>
            </a:rPr>
            <a:t>また、高年齢層のラスパイレス指数が高いことを踏まえ、格差を是正するために、平成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年度から若年層の昇格前倒し及び高年齢層の昇給抑制を実施している。令和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年度については職員構成の変動により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ポイント減少したため、今後も引続き給与の適正化に努めていく。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116681</xdr:rowOff>
    </xdr:from>
    <xdr:to>
      <xdr:col>81</xdr:col>
      <xdr:colOff>44450</xdr:colOff>
      <xdr:row>86</xdr:row>
      <xdr:rowOff>161925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861381"/>
          <a:ext cx="8382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131763</xdr:rowOff>
    </xdr:from>
    <xdr:to>
      <xdr:col>77</xdr:col>
      <xdr:colOff>44450</xdr:colOff>
      <xdr:row>86</xdr:row>
      <xdr:rowOff>161925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876463"/>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131763</xdr:rowOff>
    </xdr:from>
    <xdr:to>
      <xdr:col>72</xdr:col>
      <xdr:colOff>203200</xdr:colOff>
      <xdr:row>87</xdr:row>
      <xdr:rowOff>156369</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876463"/>
          <a:ext cx="889000" cy="19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126206</xdr:rowOff>
    </xdr:from>
    <xdr:to>
      <xdr:col>68</xdr:col>
      <xdr:colOff>152400</xdr:colOff>
      <xdr:row>87</xdr:row>
      <xdr:rowOff>156369</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5042356"/>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65881</xdr:rowOff>
    </xdr:from>
    <xdr:to>
      <xdr:col>81</xdr:col>
      <xdr:colOff>95250</xdr:colOff>
      <xdr:row>86</xdr:row>
      <xdr:rowOff>167481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81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37958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782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111125</xdr:rowOff>
    </xdr:from>
    <xdr:to>
      <xdr:col>77</xdr:col>
      <xdr:colOff>95250</xdr:colOff>
      <xdr:row>87</xdr:row>
      <xdr:rowOff>41275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85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26052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494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80963</xdr:rowOff>
    </xdr:from>
    <xdr:to>
      <xdr:col>73</xdr:col>
      <xdr:colOff>44450</xdr:colOff>
      <xdr:row>87</xdr:row>
      <xdr:rowOff>11113</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105569</xdr:rowOff>
    </xdr:from>
    <xdr:to>
      <xdr:col>68</xdr:col>
      <xdr:colOff>203200</xdr:colOff>
      <xdr:row>88</xdr:row>
      <xdr:rowOff>35719</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21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20496</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08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75406</xdr:rowOff>
    </xdr:from>
    <xdr:to>
      <xdr:col>64</xdr:col>
      <xdr:colOff>152400</xdr:colOff>
      <xdr:row>88</xdr:row>
      <xdr:rowOff>5556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161783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07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類似団体平均を上回っている主な要因としては、保育所をはじめ、大学（短大・薬大）、高等学校や障がい者施設などを直営で運営していることによるものである。</a:t>
          </a:r>
        </a:p>
        <a:p>
          <a:r>
            <a:rPr kumimoji="1" lang="ja-JP" altLang="en-US" sz="1300">
              <a:latin typeface="ＭＳ Ｐゴシック" panose="020B0600070205080204" pitchFamily="50" charset="-128"/>
              <a:ea typeface="ＭＳ Ｐゴシック" panose="020B0600070205080204" pitchFamily="50" charset="-128"/>
            </a:rPr>
            <a:t>職員定数については、民営化、委託化の推進などにより、ピーク時（昭和</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4,999</a:t>
          </a:r>
          <a:r>
            <a:rPr kumimoji="1" lang="ja-JP" altLang="en-US" sz="1300">
              <a:latin typeface="ＭＳ Ｐゴシック" panose="020B0600070205080204" pitchFamily="50" charset="-128"/>
              <a:ea typeface="ＭＳ Ｐゴシック" panose="020B0600070205080204" pitchFamily="50" charset="-128"/>
            </a:rPr>
            <a:t>人）と比較して、令和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4,217</a:t>
          </a:r>
          <a:r>
            <a:rPr kumimoji="1" lang="ja-JP" altLang="en-US" sz="1300">
              <a:latin typeface="ＭＳ Ｐゴシック" panose="020B0600070205080204" pitchFamily="50" charset="-128"/>
              <a:ea typeface="ＭＳ Ｐゴシック" panose="020B0600070205080204" pitchFamily="50" charset="-128"/>
            </a:rPr>
            <a:t>人と、約</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％削減するなど効率化を進めており、今後もさらなる行財政改革の取り組みにより、人件費の抑制に努めていく。</a:t>
          </a:r>
        </a:p>
        <a:p>
          <a:r>
            <a:rPr kumimoji="1" lang="ja-JP" altLang="en-US" sz="1300">
              <a:latin typeface="ＭＳ Ｐゴシック" panose="020B0600070205080204" pitchFamily="50" charset="-128"/>
              <a:ea typeface="ＭＳ Ｐゴシック" panose="020B0600070205080204" pitchFamily="50" charset="-128"/>
            </a:rPr>
            <a:t>（職員定数は令和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日現在）</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65133</xdr:rowOff>
    </xdr:from>
    <xdr:to>
      <xdr:col>81</xdr:col>
      <xdr:colOff>44450</xdr:colOff>
      <xdr:row>62</xdr:row>
      <xdr:rowOff>78922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695033"/>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51344</xdr:rowOff>
    </xdr:from>
    <xdr:to>
      <xdr:col>77</xdr:col>
      <xdr:colOff>44450</xdr:colOff>
      <xdr:row>62</xdr:row>
      <xdr:rowOff>65133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68124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34109</xdr:rowOff>
    </xdr:from>
    <xdr:to>
      <xdr:col>72</xdr:col>
      <xdr:colOff>203200</xdr:colOff>
      <xdr:row>62</xdr:row>
      <xdr:rowOff>51344</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66400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13426</xdr:rowOff>
    </xdr:from>
    <xdr:to>
      <xdr:col>68</xdr:col>
      <xdr:colOff>152400</xdr:colOff>
      <xdr:row>62</xdr:row>
      <xdr:rowOff>34109</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643326"/>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28122</xdr:rowOff>
    </xdr:from>
    <xdr:to>
      <xdr:col>81</xdr:col>
      <xdr:colOff>95250</xdr:colOff>
      <xdr:row>62</xdr:row>
      <xdr:rowOff>129722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65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199</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630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14333</xdr:rowOff>
    </xdr:from>
    <xdr:to>
      <xdr:col>77</xdr:col>
      <xdr:colOff>95250</xdr:colOff>
      <xdr:row>62</xdr:row>
      <xdr:rowOff>115933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64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100710</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730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544</xdr:rowOff>
    </xdr:from>
    <xdr:to>
      <xdr:col>73</xdr:col>
      <xdr:colOff>44450</xdr:colOff>
      <xdr:row>62</xdr:row>
      <xdr:rowOff>102144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154759</xdr:rowOff>
    </xdr:from>
    <xdr:to>
      <xdr:col>68</xdr:col>
      <xdr:colOff>203200</xdr:colOff>
      <xdr:row>62</xdr:row>
      <xdr:rowOff>84909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61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69686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134076</xdr:rowOff>
    </xdr:from>
    <xdr:to>
      <xdr:col>64</xdr:col>
      <xdr:colOff>152400</xdr:colOff>
      <xdr:row>62</xdr:row>
      <xdr:rowOff>64226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592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49003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67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かねてより市債残高の抑制に意を用いてきたことと、利率の高い地方債の償還が終了してきていることから、類似団体平均を下回る状況が続いている。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年度は、公共施設等適正管理推進事業債等の元利償還金が増した一方、公営企業債の元利償還金が減したことにより繰入金が減少し、対前年度同値の</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今後も岐阜市行財政改革プランに定める実質公債費比率</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％未満の水準を堅持すべく適正な市債管理に努める。</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97367</xdr:rowOff>
    </xdr:from>
    <xdr:to>
      <xdr:col>81</xdr:col>
      <xdr:colOff>44450</xdr:colOff>
      <xdr:row>39</xdr:row>
      <xdr:rowOff>97367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7839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129540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78391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129540</xdr:rowOff>
    </xdr:from>
    <xdr:to>
      <xdr:col>72</xdr:col>
      <xdr:colOff>203200</xdr:colOff>
      <xdr:row>40</xdr:row>
      <xdr:rowOff>6350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54610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6435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63094</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78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46567</xdr:rowOff>
    </xdr:from>
    <xdr:to>
      <xdr:col>77</xdr:col>
      <xdr:colOff>95250</xdr:colOff>
      <xdr:row>39</xdr:row>
      <xdr:rowOff>148167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158344</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01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127000</xdr:rowOff>
    </xdr:from>
    <xdr:to>
      <xdr:col>68</xdr:col>
      <xdr:colOff>203200</xdr:colOff>
      <xdr:row>40</xdr:row>
      <xdr:rowOff>57150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67327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前年度に続き「－」となり、類似団体平均を大きく下回る。普通債の残高増の一方、臨時財政対策債の残高減により将来負担額は減少したが、鉄道高架事業にかかる基金の取り崩しや、臨時財政対策債の償還進捗による基準財政需要額算入見込額の減等で充当可能財源等が減少し、将来負担比率のマイナスの幅は小さ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大規模な財政需要や公共施設等マネジメントに備えた基金の積立により充当可能財源等の確保に努め、今後も計画的な財政運営に努めていく。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上回っている主な要因としては、保育所をはじめ、大学（短大・薬大）、高等学校や障がい者施設などを直営で運営していることによるものである。職員定数については、民営化、委託化の推進などにより、ピーク時（昭和</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4,999</a:t>
          </a:r>
          <a:r>
            <a:rPr kumimoji="1" lang="ja-JP" altLang="en-US" sz="1300">
              <a:latin typeface="ＭＳ Ｐゴシック" panose="020B0600070205080204" pitchFamily="50" charset="-128"/>
              <a:ea typeface="ＭＳ Ｐゴシック" panose="020B0600070205080204" pitchFamily="50" charset="-128"/>
            </a:rPr>
            <a:t>人）と比較して、令和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4,319</a:t>
          </a:r>
          <a:r>
            <a:rPr kumimoji="1" lang="ja-JP" altLang="en-US" sz="1300">
              <a:latin typeface="ＭＳ Ｐゴシック" panose="020B0600070205080204" pitchFamily="50" charset="-128"/>
              <a:ea typeface="ＭＳ Ｐゴシック" panose="020B0600070205080204" pitchFamily="50" charset="-128"/>
            </a:rPr>
            <a:t>人と、約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％削減するなど効率化を進めており、今後もさらなる行財政改革の取り組みにより、人件費の抑制に努めていく。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153670</xdr:rowOff>
    </xdr:from>
    <xdr:to>
      <xdr:col>24</xdr:col>
      <xdr:colOff>25400</xdr:colOff>
      <xdr:row>38</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973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153670</xdr:rowOff>
    </xdr:from>
    <xdr:to>
      <xdr:col>19</xdr:col>
      <xdr:colOff>187325</xdr:colOff>
      <xdr:row>37</xdr:row>
      <xdr:rowOff>168910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973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168910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6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38</xdr:row>
      <xdr:rowOff>111760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636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22860</xdr:rowOff>
    </xdr:from>
    <xdr:to>
      <xdr:col>24</xdr:col>
      <xdr:colOff>76200</xdr:colOff>
      <xdr:row>38</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166387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102870</xdr:rowOff>
    </xdr:from>
    <xdr:to>
      <xdr:col>20</xdr:col>
      <xdr:colOff>38100</xdr:colOff>
      <xdr:row>38</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17797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118110</xdr:rowOff>
    </xdr:from>
    <xdr:to>
      <xdr:col>15</xdr:col>
      <xdr:colOff>149225</xdr:colOff>
      <xdr:row>38</xdr:row>
      <xdr:rowOff>48260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33037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4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60960</xdr:rowOff>
    </xdr:from>
    <xdr:to>
      <xdr:col>6</xdr:col>
      <xdr:colOff>171450</xdr:colOff>
      <xdr:row>38</xdr:row>
      <xdr:rowOff>162560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147337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岐阜市行財政改革プランに基づき、各種業務の委託化などを推進しており、人件費から物件費へのシフトが進んでいる。</a:t>
          </a: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年度は個別予防接種や一般廃棄物</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プラスチック製容器包装収集運搬業務委託等の増により比率は増加した。</a:t>
          </a:r>
        </a:p>
        <a:p>
          <a:r>
            <a:rPr kumimoji="1" lang="ja-JP" altLang="en-US" sz="1300">
              <a:latin typeface="ＭＳ Ｐゴシック" panose="020B0600070205080204" pitchFamily="50" charset="-128"/>
              <a:ea typeface="ＭＳ Ｐゴシック" panose="020B0600070205080204" pitchFamily="50" charset="-128"/>
            </a:rPr>
            <a:t>今後も、</a:t>
          </a:r>
          <a:r>
            <a:rPr kumimoji="1" lang="en-US" altLang="ja-JP" sz="1300">
              <a:latin typeface="ＭＳ Ｐゴシック" panose="020B0600070205080204" pitchFamily="50" charset="-128"/>
              <a:ea typeface="ＭＳ Ｐゴシック" panose="020B0600070205080204" pitchFamily="50" charset="-128"/>
            </a:rPr>
            <a:t>EBPM</a:t>
          </a:r>
          <a:r>
            <a:rPr kumimoji="1" lang="ja-JP" altLang="en-US" sz="1300">
              <a:latin typeface="ＭＳ Ｐゴシック" panose="020B0600070205080204" pitchFamily="50" charset="-128"/>
              <a:ea typeface="ＭＳ Ｐゴシック" panose="020B0600070205080204" pitchFamily="50" charset="-128"/>
            </a:rPr>
            <a:t>に基づいた事業見直しや</a:t>
          </a:r>
          <a:r>
            <a:rPr kumimoji="1" lang="en-US" altLang="ja-JP" sz="1300">
              <a:latin typeface="ＭＳ Ｐゴシック" panose="020B0600070205080204" pitchFamily="50" charset="-128"/>
              <a:ea typeface="ＭＳ Ｐゴシック" panose="020B0600070205080204" pitchFamily="50" charset="-128"/>
            </a:rPr>
            <a:t>ICT</a:t>
          </a:r>
          <a:r>
            <a:rPr kumimoji="1" lang="ja-JP" altLang="en-US" sz="1300">
              <a:latin typeface="ＭＳ Ｐゴシック" panose="020B0600070205080204" pitchFamily="50" charset="-128"/>
              <a:ea typeface="ＭＳ Ｐゴシック" panose="020B0600070205080204" pitchFamily="50" charset="-128"/>
            </a:rPr>
            <a:t>機器の活用などにより、組織・業務のスリム化、効率化に向けた取り組みを推進していく。</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127000</xdr:rowOff>
    </xdr:from>
    <xdr:to>
      <xdr:col>82</xdr:col>
      <xdr:colOff>107950</xdr:colOff>
      <xdr:row>19</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2131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127000</xdr:rowOff>
    </xdr:from>
    <xdr:to>
      <xdr:col>78</xdr:col>
      <xdr:colOff>69850</xdr:colOff>
      <xdr:row>19</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213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153670</xdr:rowOff>
    </xdr:from>
    <xdr:to>
      <xdr:col>73</xdr:col>
      <xdr:colOff>180975</xdr:colOff>
      <xdr:row>19</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06832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153670</xdr:rowOff>
    </xdr:from>
    <xdr:to>
      <xdr:col>69</xdr:col>
      <xdr:colOff>92075</xdr:colOff>
      <xdr:row>18</xdr:row>
      <xdr:rowOff>50800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068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121920</xdr:rowOff>
    </xdr:from>
    <xdr:to>
      <xdr:col>82</xdr:col>
      <xdr:colOff>158750</xdr:colOff>
      <xdr:row>19</xdr:row>
      <xdr:rowOff>52070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93997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1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76200</xdr:rowOff>
    </xdr:from>
    <xdr:to>
      <xdr:col>78</xdr:col>
      <xdr:colOff>120650</xdr:colOff>
      <xdr:row>19</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1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162577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248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121920</xdr:rowOff>
    </xdr:from>
    <xdr:to>
      <xdr:col>74</xdr:col>
      <xdr:colOff>31750</xdr:colOff>
      <xdr:row>19</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102870</xdr:rowOff>
    </xdr:from>
    <xdr:to>
      <xdr:col>69</xdr:col>
      <xdr:colOff>142875</xdr:colOff>
      <xdr:row>18</xdr:row>
      <xdr:rowOff>33020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17797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0</xdr:rowOff>
    </xdr:from>
    <xdr:to>
      <xdr:col>65</xdr:col>
      <xdr:colOff>53975</xdr:colOff>
      <xdr:row>18</xdr:row>
      <xdr:rowOff>101600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86377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類似団体平均と同様に、近年は増加傾向で推移しており、令和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主な要因としては、障害者介護給付、障害者訓練等給付の増加によるものである。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120650</xdr:rowOff>
    </xdr:from>
    <xdr:to>
      <xdr:col>24</xdr:col>
      <xdr:colOff>25400</xdr:colOff>
      <xdr:row>57</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933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139700</xdr:rowOff>
    </xdr:from>
    <xdr:to>
      <xdr:col>19</xdr:col>
      <xdr:colOff>187325</xdr:colOff>
      <xdr:row>57</xdr:row>
      <xdr:rowOff>120650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40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139700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90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90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69850</xdr:rowOff>
    </xdr:from>
    <xdr:to>
      <xdr:col>20</xdr:col>
      <xdr:colOff>38100</xdr:colOff>
      <xdr:row>58</xdr:row>
      <xdr:rowOff>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88900</xdr:rowOff>
    </xdr:from>
    <xdr:to>
      <xdr:col>15</xdr:col>
      <xdr:colOff>149225</xdr:colOff>
      <xdr:row>57</xdr:row>
      <xdr:rowOff>19050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15.2</a:t>
          </a:r>
          <a:r>
            <a:rPr kumimoji="1" lang="ja-JP" altLang="en-US" sz="1300">
              <a:latin typeface="ＭＳ Ｐゴシック" panose="020B0600070205080204" pitchFamily="50" charset="-128"/>
              <a:ea typeface="ＭＳ Ｐゴシック" panose="020B0600070205080204" pitchFamily="50" charset="-128"/>
            </a:rPr>
            <a:t>％と、対前年度比</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主な要因は、高齢化の進展に伴い、後期高齢者医療広域連合療養給付費負担金が増加したことによるものである。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120650</xdr:rowOff>
    </xdr:from>
    <xdr:to>
      <xdr:col>82</xdr:col>
      <xdr:colOff>107950</xdr:colOff>
      <xdr:row>59</xdr:row>
      <xdr:rowOff>133350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36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19050</xdr:rowOff>
    </xdr:from>
    <xdr:to>
      <xdr:col>78</xdr:col>
      <xdr:colOff>69850</xdr:colOff>
      <xdr:row>59</xdr:row>
      <xdr:rowOff>120650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346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19050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19050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82550</xdr:rowOff>
    </xdr:from>
    <xdr:to>
      <xdr:col>82</xdr:col>
      <xdr:colOff>158750</xdr:colOff>
      <xdr:row>60</xdr:row>
      <xdr:rowOff>12700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69850</xdr:rowOff>
    </xdr:from>
    <xdr:to>
      <xdr:col>78</xdr:col>
      <xdr:colOff>120650</xdr:colOff>
      <xdr:row>60</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156227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7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139700</xdr:rowOff>
    </xdr:from>
    <xdr:to>
      <xdr:col>74</xdr:col>
      <xdr:colOff>31750</xdr:colOff>
      <xdr:row>59</xdr:row>
      <xdr:rowOff>69850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139700</xdr:rowOff>
    </xdr:from>
    <xdr:to>
      <xdr:col>65</xdr:col>
      <xdr:colOff>53975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年度は対前年度比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a:t>
          </a:r>
        </a:p>
        <a:p>
          <a:r>
            <a:rPr kumimoji="1" lang="ja-JP" altLang="en-US" sz="1300">
              <a:latin typeface="ＭＳ Ｐゴシック" panose="020B0600070205080204" pitchFamily="50" charset="-128"/>
              <a:ea typeface="ＭＳ Ｐゴシック" panose="020B0600070205080204" pitchFamily="50" charset="-128"/>
            </a:rPr>
            <a:t>主に、企業会計への補助金の変動である。</a:t>
          </a:r>
        </a:p>
        <a:p>
          <a:r>
            <a:rPr kumimoji="1" lang="ja-JP" altLang="en-US" sz="1300">
              <a:latin typeface="ＭＳ Ｐゴシック" panose="020B0600070205080204" pitchFamily="50" charset="-128"/>
              <a:ea typeface="ＭＳ Ｐゴシック" panose="020B0600070205080204" pitchFamily="50" charset="-128"/>
            </a:rPr>
            <a:t>今後も、岐阜市行財政改革プランに基づき、補助金・負担金の見直しを継続して行っていく。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44704</xdr:rowOff>
    </xdr:from>
    <xdr:to>
      <xdr:col>82</xdr:col>
      <xdr:colOff>107950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74004"/>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99568</xdr:rowOff>
    </xdr:from>
    <xdr:to>
      <xdr:col>78</xdr:col>
      <xdr:colOff>69850</xdr:colOff>
      <xdr:row>34</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9288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108712</xdr:rowOff>
    </xdr:from>
    <xdr:to>
      <xdr:col>73</xdr:col>
      <xdr:colOff>180975</xdr:colOff>
      <xdr:row>34</xdr:row>
      <xdr:rowOff>127000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380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108712</xdr:rowOff>
    </xdr:from>
    <xdr:to>
      <xdr:col>69</xdr:col>
      <xdr:colOff>92075</xdr:colOff>
      <xdr:row>34</xdr:row>
      <xdr:rowOff>145288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380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165354</xdr:rowOff>
    </xdr:from>
    <xdr:to>
      <xdr:col>82</xdr:col>
      <xdr:colOff>158750</xdr:colOff>
      <xdr:row>34</xdr:row>
      <xdr:rowOff>95504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10431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68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48768</xdr:rowOff>
    </xdr:from>
    <xdr:to>
      <xdr:col>78</xdr:col>
      <xdr:colOff>120650</xdr:colOff>
      <xdr:row>34</xdr:row>
      <xdr:rowOff>150368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160545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4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76200</xdr:rowOff>
    </xdr:from>
    <xdr:to>
      <xdr:col>74</xdr:col>
      <xdr:colOff>31750</xdr:colOff>
      <xdr:row>35</xdr:row>
      <xdr:rowOff>6350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16527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57912</xdr:rowOff>
    </xdr:from>
    <xdr:to>
      <xdr:col>69</xdr:col>
      <xdr:colOff>142875</xdr:colOff>
      <xdr:row>34</xdr:row>
      <xdr:rowOff>159512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169689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94488</xdr:rowOff>
    </xdr:from>
    <xdr:to>
      <xdr:col>65</xdr:col>
      <xdr:colOff>53975</xdr:colOff>
      <xdr:row>35</xdr:row>
      <xdr:rowOff>24638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34815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50">
              <a:latin typeface="ＭＳ Ｐゴシック" panose="020B0600070205080204" pitchFamily="50" charset="-128"/>
              <a:ea typeface="ＭＳ Ｐゴシック" panose="020B0600070205080204" pitchFamily="50" charset="-128"/>
            </a:rPr>
            <a:t>継続的に、普通債（臨時財政対策債等を除く地方債）残高の縮減を図ってきたことにより、ピーク時（平成</a:t>
          </a:r>
          <a:r>
            <a:rPr kumimoji="1" lang="en-US" altLang="ja-JP" sz="1250">
              <a:latin typeface="ＭＳ Ｐゴシック" panose="020B0600070205080204" pitchFamily="50" charset="-128"/>
              <a:ea typeface="ＭＳ Ｐゴシック" panose="020B0600070205080204" pitchFamily="50" charset="-128"/>
            </a:rPr>
            <a:t>11</a:t>
          </a:r>
          <a:r>
            <a:rPr kumimoji="1" lang="ja-JP" altLang="en-US" sz="1250">
              <a:latin typeface="ＭＳ Ｐゴシック" panose="020B0600070205080204" pitchFamily="50" charset="-128"/>
              <a:ea typeface="ＭＳ Ｐゴシック" panose="020B0600070205080204" pitchFamily="50" charset="-128"/>
            </a:rPr>
            <a:t>年・</a:t>
          </a:r>
          <a:r>
            <a:rPr kumimoji="1" lang="en-US" altLang="ja-JP" sz="1250">
              <a:latin typeface="ＭＳ Ｐゴシック" panose="020B0600070205080204" pitchFamily="50" charset="-128"/>
              <a:ea typeface="ＭＳ Ｐゴシック" panose="020B0600070205080204" pitchFamily="50" charset="-128"/>
            </a:rPr>
            <a:t>1,363</a:t>
          </a:r>
          <a:r>
            <a:rPr kumimoji="1" lang="ja-JP" altLang="en-US" sz="1250">
              <a:latin typeface="ＭＳ Ｐゴシック" panose="020B0600070205080204" pitchFamily="50" charset="-128"/>
              <a:ea typeface="ＭＳ Ｐゴシック" panose="020B0600070205080204" pitchFamily="50" charset="-128"/>
            </a:rPr>
            <a:t>億円）と比較し、平成</a:t>
          </a:r>
          <a:r>
            <a:rPr kumimoji="1" lang="en-US" altLang="ja-JP" sz="1250">
              <a:latin typeface="ＭＳ Ｐゴシック" panose="020B0600070205080204" pitchFamily="50" charset="-128"/>
              <a:ea typeface="ＭＳ Ｐゴシック" panose="020B0600070205080204" pitchFamily="50" charset="-128"/>
            </a:rPr>
            <a:t>30</a:t>
          </a:r>
          <a:r>
            <a:rPr kumimoji="1" lang="ja-JP" altLang="en-US" sz="1250">
              <a:latin typeface="ＭＳ Ｐゴシック" panose="020B0600070205080204" pitchFamily="50" charset="-128"/>
              <a:ea typeface="ＭＳ Ｐゴシック" panose="020B0600070205080204" pitchFamily="50" charset="-128"/>
            </a:rPr>
            <a:t>年度末には約</a:t>
          </a:r>
          <a:r>
            <a:rPr kumimoji="1" lang="en-US" altLang="ja-JP" sz="1250">
              <a:latin typeface="ＭＳ Ｐゴシック" panose="020B0600070205080204" pitchFamily="50" charset="-128"/>
              <a:ea typeface="ＭＳ Ｐゴシック" panose="020B0600070205080204" pitchFamily="50" charset="-128"/>
            </a:rPr>
            <a:t>50</a:t>
          </a:r>
          <a:r>
            <a:rPr kumimoji="1" lang="ja-JP" altLang="en-US" sz="1250">
              <a:latin typeface="ＭＳ Ｐゴシック" panose="020B0600070205080204" pitchFamily="50" charset="-128"/>
              <a:ea typeface="ＭＳ Ｐゴシック" panose="020B0600070205080204" pitchFamily="50" charset="-128"/>
            </a:rPr>
            <a:t>％縮減され</a:t>
          </a:r>
          <a:r>
            <a:rPr kumimoji="1" lang="en-US" altLang="ja-JP" sz="1250">
              <a:latin typeface="ＭＳ Ｐゴシック" panose="020B0600070205080204" pitchFamily="50" charset="-128"/>
              <a:ea typeface="ＭＳ Ｐゴシック" panose="020B0600070205080204" pitchFamily="50" charset="-128"/>
            </a:rPr>
            <a:t>680</a:t>
          </a:r>
          <a:r>
            <a:rPr kumimoji="1" lang="ja-JP" altLang="en-US" sz="1250">
              <a:latin typeface="ＭＳ Ｐゴシック" panose="020B0600070205080204" pitchFamily="50" charset="-128"/>
              <a:ea typeface="ＭＳ Ｐゴシック" panose="020B0600070205080204" pitchFamily="50" charset="-128"/>
            </a:rPr>
            <a:t>億円となった。</a:t>
          </a:r>
        </a:p>
        <a:p>
          <a:r>
            <a:rPr kumimoji="1" lang="ja-JP" altLang="en-US" sz="1250">
              <a:latin typeface="ＭＳ Ｐゴシック" panose="020B0600070205080204" pitchFamily="50" charset="-128"/>
              <a:ea typeface="ＭＳ Ｐゴシック" panose="020B0600070205080204" pitchFamily="50" charset="-128"/>
            </a:rPr>
            <a:t>近年は、過去の地方債の償還が完了したことなどにより、比率は減少傾向にあったが、令和</a:t>
          </a:r>
          <a:r>
            <a:rPr kumimoji="1" lang="en-US" altLang="ja-JP" sz="1250">
              <a:latin typeface="ＭＳ Ｐゴシック" panose="020B0600070205080204" pitchFamily="50" charset="-128"/>
              <a:ea typeface="ＭＳ Ｐゴシック" panose="020B0600070205080204" pitchFamily="50" charset="-128"/>
            </a:rPr>
            <a:t>2</a:t>
          </a:r>
          <a:r>
            <a:rPr kumimoji="1" lang="ja-JP" altLang="en-US" sz="1250">
              <a:latin typeface="ＭＳ Ｐゴシック" panose="020B0600070205080204" pitchFamily="50" charset="-128"/>
              <a:ea typeface="ＭＳ Ｐゴシック" panose="020B0600070205080204" pitchFamily="50" charset="-128"/>
            </a:rPr>
            <a:t>年度以降、新庁舎建設などにより普通債残高が増したことで、やや増～横ばいとなっている。令和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年度は対前年比</a:t>
          </a:r>
          <a:r>
            <a:rPr kumimoji="1" lang="en-US" altLang="ja-JP" sz="1250">
              <a:latin typeface="ＭＳ Ｐゴシック" panose="020B0600070205080204" pitchFamily="50" charset="-128"/>
              <a:ea typeface="ＭＳ Ｐゴシック" panose="020B0600070205080204" pitchFamily="50" charset="-128"/>
            </a:rPr>
            <a:t>0.4</a:t>
          </a:r>
          <a:r>
            <a:rPr kumimoji="1" lang="ja-JP" altLang="en-US" sz="1250">
              <a:latin typeface="ＭＳ Ｐゴシック" panose="020B0600070205080204" pitchFamily="50" charset="-128"/>
              <a:ea typeface="ＭＳ Ｐゴシック" panose="020B0600070205080204" pitchFamily="50" charset="-128"/>
            </a:rPr>
            <a:t>ポイント減の</a:t>
          </a:r>
          <a:r>
            <a:rPr kumimoji="1" lang="en-US" altLang="ja-JP" sz="1250">
              <a:latin typeface="ＭＳ Ｐゴシック" panose="020B0600070205080204" pitchFamily="50" charset="-128"/>
              <a:ea typeface="ＭＳ Ｐゴシック" panose="020B0600070205080204" pitchFamily="50" charset="-128"/>
            </a:rPr>
            <a:t>13.4</a:t>
          </a:r>
          <a:r>
            <a:rPr kumimoji="1" lang="ja-JP" altLang="en-US" sz="1250">
              <a:latin typeface="ＭＳ Ｐゴシック" panose="020B0600070205080204" pitchFamily="50" charset="-128"/>
              <a:ea typeface="ＭＳ Ｐゴシック" panose="020B0600070205080204" pitchFamily="50" charset="-128"/>
            </a:rPr>
            <a:t>％となった。引き続き適正な市債管理を行い公債費の縮減に努める。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119380</xdr:rowOff>
    </xdr:from>
    <xdr:to>
      <xdr:col>24</xdr:col>
      <xdr:colOff>25400</xdr:colOff>
      <xdr:row>76</xdr:row>
      <xdr:rowOff>149861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1495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119380</xdr:rowOff>
    </xdr:from>
    <xdr:to>
      <xdr:col>19</xdr:col>
      <xdr:colOff>187325</xdr:colOff>
      <xdr:row>76</xdr:row>
      <xdr:rowOff>149861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1495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96520</xdr:rowOff>
    </xdr:from>
    <xdr:to>
      <xdr:col>15</xdr:col>
      <xdr:colOff>98425</xdr:colOff>
      <xdr:row>76</xdr:row>
      <xdr:rowOff>119380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1267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96520</xdr:rowOff>
    </xdr:from>
    <xdr:to>
      <xdr:col>11</xdr:col>
      <xdr:colOff>9525</xdr:colOff>
      <xdr:row>77</xdr:row>
      <xdr:rowOff>24130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1267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68580</xdr:rowOff>
    </xdr:from>
    <xdr:to>
      <xdr:col>24</xdr:col>
      <xdr:colOff>76200</xdr:colOff>
      <xdr:row>76</xdr:row>
      <xdr:rowOff>170180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85107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99061</xdr:rowOff>
    </xdr:from>
    <xdr:to>
      <xdr:col>20</xdr:col>
      <xdr:colOff>38100</xdr:colOff>
      <xdr:row>77</xdr:row>
      <xdr:rowOff>29211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39387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68580</xdr:rowOff>
    </xdr:from>
    <xdr:to>
      <xdr:col>15</xdr:col>
      <xdr:colOff>149225</xdr:colOff>
      <xdr:row>76</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8907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45720</xdr:rowOff>
    </xdr:from>
    <xdr:to>
      <xdr:col>11</xdr:col>
      <xdr:colOff>60325</xdr:colOff>
      <xdr:row>76</xdr:row>
      <xdr:rowOff>147320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157497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144780</xdr:rowOff>
    </xdr:from>
    <xdr:to>
      <xdr:col>6</xdr:col>
      <xdr:colOff>171450</xdr:colOff>
      <xdr:row>77</xdr:row>
      <xdr:rowOff>74930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85107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公債費以外の推移は、人件費・物件費欄に記載の理由により、類似団体平均を上回っている。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職員定数、市債残高の縮減をはじめ、民間活力の積極的な活用その他の効率的な行政運営の実現のため、岐阜市行財政改革プランに基づき、継続的に取り組んでいく。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24130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4008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104139</xdr:rowOff>
    </xdr:from>
    <xdr:to>
      <xdr:col>78</xdr:col>
      <xdr:colOff>69850</xdr:colOff>
      <xdr:row>77</xdr:row>
      <xdr:rowOff>138430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3057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96520</xdr:rowOff>
    </xdr:from>
    <xdr:to>
      <xdr:col>73</xdr:col>
      <xdr:colOff>180975</xdr:colOff>
      <xdr:row>77</xdr:row>
      <xdr:rowOff>104139</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12672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96520</xdr:rowOff>
    </xdr:from>
    <xdr:to>
      <xdr:col>69</xdr:col>
      <xdr:colOff>92075</xdr:colOff>
      <xdr:row>77</xdr:row>
      <xdr:rowOff>104139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126720"/>
          <a:ext cx="889000" cy="179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144780</xdr:rowOff>
    </xdr:from>
    <xdr:to>
      <xdr:col>82</xdr:col>
      <xdr:colOff>158750</xdr:colOff>
      <xdr:row>78</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116857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31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53339</xdr:rowOff>
    </xdr:from>
    <xdr:to>
      <xdr:col>74</xdr:col>
      <xdr:colOff>31750</xdr:colOff>
      <xdr:row>77</xdr:row>
      <xdr:rowOff>154939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139716</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45720</xdr:rowOff>
    </xdr:from>
    <xdr:to>
      <xdr:col>69</xdr:col>
      <xdr:colOff>142875</xdr:colOff>
      <xdr:row>76</xdr:row>
      <xdr:rowOff>147320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132097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53339</xdr:rowOff>
    </xdr:from>
    <xdr:to>
      <xdr:col>65</xdr:col>
      <xdr:colOff>53975</xdr:colOff>
      <xdr:row>77</xdr:row>
      <xdr:rowOff>154939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139716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95834</xdr:rowOff>
    </xdr:from>
    <xdr:to>
      <xdr:col>29</xdr:col>
      <xdr:colOff>127000</xdr:colOff>
      <xdr:row>14</xdr:row>
      <xdr:rowOff>104178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72309"/>
          <a:ext cx="647700" cy="179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104178</xdr:rowOff>
    </xdr:from>
    <xdr:to>
      <xdr:col>26</xdr:col>
      <xdr:colOff>50800</xdr:colOff>
      <xdr:row>15</xdr:row>
      <xdr:rowOff>14414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52103"/>
          <a:ext cx="698500" cy="81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14414</xdr:rowOff>
    </xdr:from>
    <xdr:to>
      <xdr:col>22</xdr:col>
      <xdr:colOff>114300</xdr:colOff>
      <xdr:row>15</xdr:row>
      <xdr:rowOff>18720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33789"/>
          <a:ext cx="698500" cy="4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167767</xdr:rowOff>
    </xdr:from>
    <xdr:to>
      <xdr:col>18</xdr:col>
      <xdr:colOff>177800</xdr:colOff>
      <xdr:row>15</xdr:row>
      <xdr:rowOff>18720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2615692"/>
          <a:ext cx="698500" cy="22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45034</xdr:rowOff>
    </xdr:from>
    <xdr:to>
      <xdr:col>29</xdr:col>
      <xdr:colOff>177800</xdr:colOff>
      <xdr:row>13</xdr:row>
      <xdr:rowOff>146634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215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61561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6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53378</xdr:rowOff>
    </xdr:from>
    <xdr:to>
      <xdr:col>26</xdr:col>
      <xdr:colOff>101600</xdr:colOff>
      <xdr:row>14</xdr:row>
      <xdr:rowOff>154978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501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165155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701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135064</xdr:rowOff>
    </xdr:from>
    <xdr:to>
      <xdr:col>22</xdr:col>
      <xdr:colOff>165100</xdr:colOff>
      <xdr:row>15</xdr:row>
      <xdr:rowOff>65214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82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75391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5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139370</xdr:rowOff>
    </xdr:from>
    <xdr:to>
      <xdr:col>19</xdr:col>
      <xdr:colOff>38100</xdr:colOff>
      <xdr:row>15</xdr:row>
      <xdr:rowOff>69520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587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79697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35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116967</xdr:rowOff>
    </xdr:from>
    <xdr:to>
      <xdr:col>15</xdr:col>
      <xdr:colOff>101600</xdr:colOff>
      <xdr:row>15</xdr:row>
      <xdr:rowOff>47117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648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57294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33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329044</xdr:rowOff>
    </xdr:from>
    <xdr:to>
      <xdr:col>29</xdr:col>
      <xdr:colOff>127000</xdr:colOff>
      <xdr:row>36</xdr:row>
      <xdr:rowOff>36932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39394"/>
          <a:ext cx="647700" cy="507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36932</xdr:rowOff>
    </xdr:from>
    <xdr:to>
      <xdr:col>26</xdr:col>
      <xdr:colOff>50800</xdr:colOff>
      <xdr:row>36</xdr:row>
      <xdr:rowOff>57848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90182"/>
          <a:ext cx="698500" cy="20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394</xdr:rowOff>
    </xdr:from>
    <xdr:to>
      <xdr:col>22</xdr:col>
      <xdr:colOff>114300</xdr:colOff>
      <xdr:row>36</xdr:row>
      <xdr:rowOff>57848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53644"/>
          <a:ext cx="698500" cy="574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307556</xdr:rowOff>
    </xdr:from>
    <xdr:to>
      <xdr:col>18</xdr:col>
      <xdr:colOff>177800</xdr:colOff>
      <xdr:row>36</xdr:row>
      <xdr:rowOff>394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17906"/>
          <a:ext cx="698500" cy="35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278244</xdr:rowOff>
    </xdr:from>
    <xdr:to>
      <xdr:col>29</xdr:col>
      <xdr:colOff>177800</xdr:colOff>
      <xdr:row>36</xdr:row>
      <xdr:rowOff>36944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88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250321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60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329032</xdr:rowOff>
    </xdr:from>
    <xdr:to>
      <xdr:col>26</xdr:col>
      <xdr:colOff>101600</xdr:colOff>
      <xdr:row>36</xdr:row>
      <xdr:rowOff>87732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39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72509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25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7048</xdr:rowOff>
    </xdr:from>
    <xdr:to>
      <xdr:col>22</xdr:col>
      <xdr:colOff>165100</xdr:colOff>
      <xdr:row>36</xdr:row>
      <xdr:rowOff>108648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60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93425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46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292494</xdr:rowOff>
    </xdr:from>
    <xdr:to>
      <xdr:col>19</xdr:col>
      <xdr:colOff>38100</xdr:colOff>
      <xdr:row>36</xdr:row>
      <xdr:rowOff>51194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02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35971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98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256756</xdr:rowOff>
    </xdr:from>
    <xdr:to>
      <xdr:col>15</xdr:col>
      <xdr:colOff>101600</xdr:colOff>
      <xdr:row>36</xdr:row>
      <xdr:rowOff>15456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671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53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34446</xdr:rowOff>
    </xdr:from>
    <xdr:to>
      <xdr:col>24</xdr:col>
      <xdr:colOff>63500</xdr:colOff>
      <xdr:row>35</xdr:row>
      <xdr:rowOff>73275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63746"/>
          <a:ext cx="838200" cy="210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73275</xdr:rowOff>
    </xdr:from>
    <xdr:to>
      <xdr:col>19</xdr:col>
      <xdr:colOff>177800</xdr:colOff>
      <xdr:row>35</xdr:row>
      <xdr:rowOff>112301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74025"/>
          <a:ext cx="88900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106390</xdr:rowOff>
    </xdr:from>
    <xdr:to>
      <xdr:col>15</xdr:col>
      <xdr:colOff>50800</xdr:colOff>
      <xdr:row>35</xdr:row>
      <xdr:rowOff>112301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107140"/>
          <a:ext cx="889000" cy="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106390</xdr:rowOff>
    </xdr:from>
    <xdr:to>
      <xdr:col>10</xdr:col>
      <xdr:colOff>114300</xdr:colOff>
      <xdr:row>35</xdr:row>
      <xdr:rowOff>128564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07140"/>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155096</xdr:rowOff>
    </xdr:from>
    <xdr:to>
      <xdr:col>24</xdr:col>
      <xdr:colOff>114300</xdr:colOff>
      <xdr:row>34</xdr:row>
      <xdr:rowOff>85246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12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6523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6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22475</xdr:rowOff>
    </xdr:from>
    <xdr:to>
      <xdr:col>20</xdr:col>
      <xdr:colOff>38100</xdr:colOff>
      <xdr:row>35</xdr:row>
      <xdr:rowOff>124075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2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140602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61501</xdr:rowOff>
    </xdr:from>
    <xdr:to>
      <xdr:col>15</xdr:col>
      <xdr:colOff>101600</xdr:colOff>
      <xdr:row>35</xdr:row>
      <xdr:rowOff>163101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8178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37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55590</xdr:rowOff>
    </xdr:from>
    <xdr:to>
      <xdr:col>10</xdr:col>
      <xdr:colOff>165100</xdr:colOff>
      <xdr:row>35</xdr:row>
      <xdr:rowOff>157190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5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2267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3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77764</xdr:rowOff>
    </xdr:from>
    <xdr:to>
      <xdr:col>6</xdr:col>
      <xdr:colOff>38100</xdr:colOff>
      <xdr:row>36</xdr:row>
      <xdr:rowOff>7914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7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24441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5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2083</xdr:rowOff>
    </xdr:from>
    <xdr:to>
      <xdr:col>24</xdr:col>
      <xdr:colOff>63500</xdr:colOff>
      <xdr:row>55</xdr:row>
      <xdr:rowOff>48202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431833"/>
          <a:ext cx="838200" cy="46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34372</xdr:rowOff>
    </xdr:from>
    <xdr:to>
      <xdr:col>19</xdr:col>
      <xdr:colOff>177800</xdr:colOff>
      <xdr:row>55</xdr:row>
      <xdr:rowOff>48202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292672"/>
          <a:ext cx="889000" cy="18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34372</xdr:rowOff>
    </xdr:from>
    <xdr:to>
      <xdr:col>15</xdr:col>
      <xdr:colOff>50800</xdr:colOff>
      <xdr:row>55</xdr:row>
      <xdr:rowOff>119440</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292672"/>
          <a:ext cx="889000" cy="25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119440</xdr:rowOff>
    </xdr:from>
    <xdr:to>
      <xdr:col>10</xdr:col>
      <xdr:colOff>114300</xdr:colOff>
      <xdr:row>57</xdr:row>
      <xdr:rowOff>28886</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49190"/>
          <a:ext cx="889000" cy="252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122733</xdr:rowOff>
    </xdr:from>
    <xdr:to>
      <xdr:col>24</xdr:col>
      <xdr:colOff>114300</xdr:colOff>
      <xdr:row>55</xdr:row>
      <xdr:rowOff>52883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381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145610</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23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168852</xdr:rowOff>
    </xdr:from>
    <xdr:to>
      <xdr:col>20</xdr:col>
      <xdr:colOff>38100</xdr:colOff>
      <xdr:row>55</xdr:row>
      <xdr:rowOff>99002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42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115529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02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155022</xdr:rowOff>
    </xdr:from>
    <xdr:to>
      <xdr:col>15</xdr:col>
      <xdr:colOff>101600</xdr:colOff>
      <xdr:row>54</xdr:row>
      <xdr:rowOff>85172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24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101699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01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68640</xdr:rowOff>
    </xdr:from>
    <xdr:to>
      <xdr:col>10</xdr:col>
      <xdr:colOff>165100</xdr:colOff>
      <xdr:row>55</xdr:row>
      <xdr:rowOff>170240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9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15317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7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149536</xdr:rowOff>
    </xdr:from>
    <xdr:to>
      <xdr:col>6</xdr:col>
      <xdr:colOff>38100</xdr:colOff>
      <xdr:row>57</xdr:row>
      <xdr:rowOff>79686</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7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96213</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52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160914</xdr:rowOff>
    </xdr:from>
    <xdr:to>
      <xdr:col>24</xdr:col>
      <xdr:colOff>63500</xdr:colOff>
      <xdr:row>77</xdr:row>
      <xdr:rowOff>161920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62564"/>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161920</xdr:rowOff>
    </xdr:from>
    <xdr:to>
      <xdr:col>19</xdr:col>
      <xdr:colOff>177800</xdr:colOff>
      <xdr:row>78</xdr:row>
      <xdr:rowOff>6015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63570"/>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164161</xdr:rowOff>
    </xdr:from>
    <xdr:to>
      <xdr:col>15</xdr:col>
      <xdr:colOff>50800</xdr:colOff>
      <xdr:row>78</xdr:row>
      <xdr:rowOff>6015</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65811"/>
          <a:ext cx="889000" cy="1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153032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11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164161</xdr:rowOff>
    </xdr:from>
    <xdr:to>
      <xdr:col>10</xdr:col>
      <xdr:colOff>114300</xdr:colOff>
      <xdr:row>78</xdr:row>
      <xdr:rowOff>4643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65811"/>
          <a:ext cx="889000" cy="1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146220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0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154038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1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110114</xdr:rowOff>
    </xdr:from>
    <xdr:to>
      <xdr:col>24</xdr:col>
      <xdr:colOff>114300</xdr:colOff>
      <xdr:row>78</xdr:row>
      <xdr:rowOff>40264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88541</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90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111120</xdr:rowOff>
    </xdr:from>
    <xdr:to>
      <xdr:col>20</xdr:col>
      <xdr:colOff>38100</xdr:colOff>
      <xdr:row>78</xdr:row>
      <xdr:rowOff>41270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1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32397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405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126665</xdr:rowOff>
    </xdr:from>
    <xdr:to>
      <xdr:col>15</xdr:col>
      <xdr:colOff>101600</xdr:colOff>
      <xdr:row>78</xdr:row>
      <xdr:rowOff>56815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2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47942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21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113361</xdr:rowOff>
    </xdr:from>
    <xdr:to>
      <xdr:col>10</xdr:col>
      <xdr:colOff>165100</xdr:colOff>
      <xdr:row>78</xdr:row>
      <xdr:rowOff>43511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34638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07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125293</xdr:rowOff>
    </xdr:from>
    <xdr:to>
      <xdr:col>6</xdr:col>
      <xdr:colOff>38100</xdr:colOff>
      <xdr:row>78</xdr:row>
      <xdr:rowOff>55443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46570</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1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129544</xdr:rowOff>
    </xdr:from>
    <xdr:to>
      <xdr:col>24</xdr:col>
      <xdr:colOff>63500</xdr:colOff>
      <xdr:row>97</xdr:row>
      <xdr:rowOff>80732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88744"/>
          <a:ext cx="838200" cy="122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80732</xdr:rowOff>
    </xdr:from>
    <xdr:to>
      <xdr:col>19</xdr:col>
      <xdr:colOff>177800</xdr:colOff>
      <xdr:row>97</xdr:row>
      <xdr:rowOff>147527</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711382"/>
          <a:ext cx="889000" cy="66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22875</xdr:rowOff>
    </xdr:from>
    <xdr:to>
      <xdr:col>15</xdr:col>
      <xdr:colOff>50800</xdr:colOff>
      <xdr:row>97</xdr:row>
      <xdr:rowOff>147527</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53525"/>
          <a:ext cx="889000" cy="124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22875</xdr:rowOff>
    </xdr:from>
    <xdr:to>
      <xdr:col>10</xdr:col>
      <xdr:colOff>114300</xdr:colOff>
      <xdr:row>98</xdr:row>
      <xdr:rowOff>134541</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53525"/>
          <a:ext cx="889000" cy="283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78744</xdr:rowOff>
    </xdr:from>
    <xdr:to>
      <xdr:col>24</xdr:col>
      <xdr:colOff>114300</xdr:colOff>
      <xdr:row>97</xdr:row>
      <xdr:rowOff>8894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3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57171</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16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29932</xdr:rowOff>
    </xdr:from>
    <xdr:to>
      <xdr:col>20</xdr:col>
      <xdr:colOff>38100</xdr:colOff>
      <xdr:row>97</xdr:row>
      <xdr:rowOff>131532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60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122659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753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96727</xdr:rowOff>
    </xdr:from>
    <xdr:to>
      <xdr:col>15</xdr:col>
      <xdr:colOff>101600</xdr:colOff>
      <xdr:row>98</xdr:row>
      <xdr:rowOff>26877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72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18004</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820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143525</xdr:rowOff>
    </xdr:from>
    <xdr:to>
      <xdr:col>10</xdr:col>
      <xdr:colOff>165100</xdr:colOff>
      <xdr:row>97</xdr:row>
      <xdr:rowOff>73675</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602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64802</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95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83741</xdr:rowOff>
    </xdr:from>
    <xdr:to>
      <xdr:col>6</xdr:col>
      <xdr:colOff>38100</xdr:colOff>
      <xdr:row>99</xdr:row>
      <xdr:rowOff>13891</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85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5018</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78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150270</xdr:rowOff>
    </xdr:from>
    <xdr:to>
      <xdr:col>55</xdr:col>
      <xdr:colOff>0</xdr:colOff>
      <xdr:row>37</xdr:row>
      <xdr:rowOff>167056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93920"/>
          <a:ext cx="838200" cy="16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128586</xdr:rowOff>
    </xdr:from>
    <xdr:to>
      <xdr:col>50</xdr:col>
      <xdr:colOff>114300</xdr:colOff>
      <xdr:row>37</xdr:row>
      <xdr:rowOff>150270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72236"/>
          <a:ext cx="889000" cy="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85511</xdr:rowOff>
    </xdr:from>
    <xdr:to>
      <xdr:col>45</xdr:col>
      <xdr:colOff>177800</xdr:colOff>
      <xdr:row>37</xdr:row>
      <xdr:rowOff>128586</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7861300" y="6429161"/>
          <a:ext cx="889000" cy="4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30157</xdr:rowOff>
    </xdr:from>
    <xdr:to>
      <xdr:col>41</xdr:col>
      <xdr:colOff>50800</xdr:colOff>
      <xdr:row>37</xdr:row>
      <xdr:rowOff>85511</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45107"/>
          <a:ext cx="889000" cy="108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116256</xdr:rowOff>
    </xdr:from>
    <xdr:to>
      <xdr:col>55</xdr:col>
      <xdr:colOff>50800</xdr:colOff>
      <xdr:row>38</xdr:row>
      <xdr:rowOff>46406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5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31183</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7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99470</xdr:rowOff>
    </xdr:from>
    <xdr:to>
      <xdr:col>50</xdr:col>
      <xdr:colOff>165100</xdr:colOff>
      <xdr:row>38</xdr:row>
      <xdr:rowOff>29620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44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20747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53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77786</xdr:rowOff>
    </xdr:from>
    <xdr:to>
      <xdr:col>46</xdr:col>
      <xdr:colOff>38100</xdr:colOff>
      <xdr:row>38</xdr:row>
      <xdr:rowOff>7936</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170513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51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34711</xdr:rowOff>
    </xdr:from>
    <xdr:to>
      <xdr:col>41</xdr:col>
      <xdr:colOff>101600</xdr:colOff>
      <xdr:row>37</xdr:row>
      <xdr:rowOff>136311</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37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127438</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47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150807</xdr:rowOff>
    </xdr:from>
    <xdr:to>
      <xdr:col>36</xdr:col>
      <xdr:colOff>165100</xdr:colOff>
      <xdr:row>31</xdr:row>
      <xdr:rowOff>80957</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29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72084</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387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61823</xdr:rowOff>
    </xdr:from>
    <xdr:to>
      <xdr:col>55</xdr:col>
      <xdr:colOff>0</xdr:colOff>
      <xdr:row>57</xdr:row>
      <xdr:rowOff>79045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491573"/>
          <a:ext cx="838200" cy="360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137700</xdr:rowOff>
    </xdr:from>
    <xdr:to>
      <xdr:col>50</xdr:col>
      <xdr:colOff>114300</xdr:colOff>
      <xdr:row>57</xdr:row>
      <xdr:rowOff>79045</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567450"/>
          <a:ext cx="889000" cy="28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137700</xdr:rowOff>
    </xdr:from>
    <xdr:to>
      <xdr:col>45</xdr:col>
      <xdr:colOff>177800</xdr:colOff>
      <xdr:row>56</xdr:row>
      <xdr:rowOff>85960</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567450"/>
          <a:ext cx="889000" cy="119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15513</xdr:rowOff>
    </xdr:from>
    <xdr:to>
      <xdr:col>41</xdr:col>
      <xdr:colOff>50800</xdr:colOff>
      <xdr:row>56</xdr:row>
      <xdr:rowOff>85960</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102363"/>
          <a:ext cx="889000" cy="584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11023</xdr:rowOff>
    </xdr:from>
    <xdr:to>
      <xdr:col>55</xdr:col>
      <xdr:colOff>50800</xdr:colOff>
      <xdr:row>55</xdr:row>
      <xdr:rowOff>112623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4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33900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9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28245</xdr:rowOff>
    </xdr:from>
    <xdr:to>
      <xdr:col>50</xdr:col>
      <xdr:colOff>165100</xdr:colOff>
      <xdr:row>57</xdr:row>
      <xdr:rowOff>129845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8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120972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8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86900</xdr:rowOff>
    </xdr:from>
    <xdr:to>
      <xdr:col>46</xdr:col>
      <xdr:colOff>38100</xdr:colOff>
      <xdr:row>56</xdr:row>
      <xdr:rowOff>17050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33577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9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35160</xdr:rowOff>
    </xdr:from>
    <xdr:to>
      <xdr:col>41</xdr:col>
      <xdr:colOff>101600</xdr:colOff>
      <xdr:row>56</xdr:row>
      <xdr:rowOff>136760</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3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127887</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2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136163</xdr:rowOff>
    </xdr:from>
    <xdr:to>
      <xdr:col>36</xdr:col>
      <xdr:colOff>165100</xdr:colOff>
      <xdr:row>53</xdr:row>
      <xdr:rowOff>66313</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05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82840</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8826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128842</xdr:rowOff>
    </xdr:from>
    <xdr:to>
      <xdr:col>55</xdr:col>
      <xdr:colOff>0</xdr:colOff>
      <xdr:row>76</xdr:row>
      <xdr:rowOff>90627</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2816142"/>
          <a:ext cx="838200" cy="30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159741</xdr:rowOff>
    </xdr:from>
    <xdr:to>
      <xdr:col>50</xdr:col>
      <xdr:colOff>114300</xdr:colOff>
      <xdr:row>76</xdr:row>
      <xdr:rowOff>90627</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2847041"/>
          <a:ext cx="889000" cy="27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58851</xdr:rowOff>
    </xdr:from>
    <xdr:to>
      <xdr:col>45</xdr:col>
      <xdr:colOff>177800</xdr:colOff>
      <xdr:row>74</xdr:row>
      <xdr:rowOff>159741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2746151"/>
          <a:ext cx="889000" cy="10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58851</xdr:rowOff>
    </xdr:from>
    <xdr:to>
      <xdr:col>41</xdr:col>
      <xdr:colOff>50800</xdr:colOff>
      <xdr:row>75</xdr:row>
      <xdr:rowOff>81369</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2746151"/>
          <a:ext cx="889000" cy="19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78042</xdr:rowOff>
    </xdr:from>
    <xdr:to>
      <xdr:col>55</xdr:col>
      <xdr:colOff>50800</xdr:colOff>
      <xdr:row>75</xdr:row>
      <xdr:rowOff>8192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76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100919</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61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39827</xdr:rowOff>
    </xdr:from>
    <xdr:to>
      <xdr:col>50</xdr:col>
      <xdr:colOff>165100</xdr:colOff>
      <xdr:row>76</xdr:row>
      <xdr:rowOff>141427</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70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157954</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45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108941</xdr:rowOff>
    </xdr:from>
    <xdr:to>
      <xdr:col>46</xdr:col>
      <xdr:colOff>38100</xdr:colOff>
      <xdr:row>75</xdr:row>
      <xdr:rowOff>39091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79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55618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57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8051</xdr:rowOff>
    </xdr:from>
    <xdr:to>
      <xdr:col>41</xdr:col>
      <xdr:colOff>101600</xdr:colOff>
      <xdr:row>74</xdr:row>
      <xdr:rowOff>109651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69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126178</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47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30569</xdr:rowOff>
    </xdr:from>
    <xdr:to>
      <xdr:col>36</xdr:col>
      <xdr:colOff>165100</xdr:colOff>
      <xdr:row>75</xdr:row>
      <xdr:rowOff>132169</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8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148696</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66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89466</xdr:rowOff>
    </xdr:from>
    <xdr:to>
      <xdr:col>55</xdr:col>
      <xdr:colOff>0</xdr:colOff>
      <xdr:row>97</xdr:row>
      <xdr:rowOff>45422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548666"/>
          <a:ext cx="838200" cy="127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45422</xdr:rowOff>
    </xdr:from>
    <xdr:to>
      <xdr:col>50</xdr:col>
      <xdr:colOff>114300</xdr:colOff>
      <xdr:row>97</xdr:row>
      <xdr:rowOff>104666</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76072"/>
          <a:ext cx="889000" cy="5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104666</xdr:rowOff>
    </xdr:from>
    <xdr:to>
      <xdr:col>45</xdr:col>
      <xdr:colOff>177800</xdr:colOff>
      <xdr:row>97</xdr:row>
      <xdr:rowOff>113601</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735316"/>
          <a:ext cx="889000" cy="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121050</xdr:rowOff>
    </xdr:from>
    <xdr:to>
      <xdr:col>41</xdr:col>
      <xdr:colOff>50800</xdr:colOff>
      <xdr:row>97</xdr:row>
      <xdr:rowOff>113601</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065900"/>
          <a:ext cx="889000" cy="67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38666</xdr:rowOff>
    </xdr:from>
    <xdr:to>
      <xdr:col>55</xdr:col>
      <xdr:colOff>50800</xdr:colOff>
      <xdr:row>96</xdr:row>
      <xdr:rowOff>140266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49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17093</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47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166072</xdr:rowOff>
    </xdr:from>
    <xdr:to>
      <xdr:col>50</xdr:col>
      <xdr:colOff>165100</xdr:colOff>
      <xdr:row>97</xdr:row>
      <xdr:rowOff>96222</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6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87349</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71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53866</xdr:rowOff>
    </xdr:from>
    <xdr:to>
      <xdr:col>46</xdr:col>
      <xdr:colOff>38100</xdr:colOff>
      <xdr:row>97</xdr:row>
      <xdr:rowOff>155466</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8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146593</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7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62801</xdr:rowOff>
    </xdr:from>
    <xdr:to>
      <xdr:col>41</xdr:col>
      <xdr:colOff>101600</xdr:colOff>
      <xdr:row>97</xdr:row>
      <xdr:rowOff>164401</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69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155528</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786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70250</xdr:rowOff>
    </xdr:from>
    <xdr:to>
      <xdr:col>36</xdr:col>
      <xdr:colOff>165100</xdr:colOff>
      <xdr:row>94</xdr:row>
      <xdr:rowOff>400</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0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16927</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579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92673</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79223"/>
          <a:ext cx="8382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92673</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4592300" y="6779223"/>
          <a:ext cx="889000" cy="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122827</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5952127"/>
          <a:ext cx="889000" cy="833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41873</xdr:rowOff>
    </xdr:from>
    <xdr:to>
      <xdr:col>81</xdr:col>
      <xdr:colOff>101600</xdr:colOff>
      <xdr:row>39</xdr:row>
      <xdr:rowOff>143473</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2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134600</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24333" y="6821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72027</xdr:rowOff>
    </xdr:from>
    <xdr:to>
      <xdr:col>67</xdr:col>
      <xdr:colOff>101600</xdr:colOff>
      <xdr:row>35</xdr:row>
      <xdr:rowOff>2177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590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33</xdr:row>
      <xdr:rowOff>18704</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567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37722</xdr:rowOff>
    </xdr:from>
    <xdr:to>
      <xdr:col>85</xdr:col>
      <xdr:colOff>127000</xdr:colOff>
      <xdr:row>77</xdr:row>
      <xdr:rowOff>46225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239372"/>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46225</xdr:rowOff>
    </xdr:from>
    <xdr:to>
      <xdr:col>81</xdr:col>
      <xdr:colOff>50800</xdr:colOff>
      <xdr:row>77</xdr:row>
      <xdr:rowOff>69109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247875"/>
          <a:ext cx="889000" cy="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69109</xdr:rowOff>
    </xdr:from>
    <xdr:to>
      <xdr:col>76</xdr:col>
      <xdr:colOff>114300</xdr:colOff>
      <xdr:row>77</xdr:row>
      <xdr:rowOff>72354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270759"/>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66456</xdr:rowOff>
    </xdr:from>
    <xdr:to>
      <xdr:col>71</xdr:col>
      <xdr:colOff>177800</xdr:colOff>
      <xdr:row>77</xdr:row>
      <xdr:rowOff>72354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268106"/>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158372</xdr:rowOff>
    </xdr:from>
    <xdr:to>
      <xdr:col>85</xdr:col>
      <xdr:colOff>177800</xdr:colOff>
      <xdr:row>77</xdr:row>
      <xdr:rowOff>88522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8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136799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66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166875</xdr:rowOff>
    </xdr:from>
    <xdr:to>
      <xdr:col>81</xdr:col>
      <xdr:colOff>101600</xdr:colOff>
      <xdr:row>77</xdr:row>
      <xdr:rowOff>97025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9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88152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8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18309</xdr:rowOff>
    </xdr:from>
    <xdr:to>
      <xdr:col>76</xdr:col>
      <xdr:colOff>165100</xdr:colOff>
      <xdr:row>77</xdr:row>
      <xdr:rowOff>119909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21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111036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3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21554</xdr:rowOff>
    </xdr:from>
    <xdr:to>
      <xdr:col>72</xdr:col>
      <xdr:colOff>38100</xdr:colOff>
      <xdr:row>77</xdr:row>
      <xdr:rowOff>123154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2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114281</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315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15656</xdr:rowOff>
    </xdr:from>
    <xdr:to>
      <xdr:col>67</xdr:col>
      <xdr:colOff>101600</xdr:colOff>
      <xdr:row>77</xdr:row>
      <xdr:rowOff>117256</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21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108383</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310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102609</xdr:rowOff>
    </xdr:from>
    <xdr:to>
      <xdr:col>85</xdr:col>
      <xdr:colOff>127000</xdr:colOff>
      <xdr:row>98</xdr:row>
      <xdr:rowOff>167951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04709"/>
          <a:ext cx="838200" cy="65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36677</xdr:rowOff>
    </xdr:from>
    <xdr:to>
      <xdr:col>81</xdr:col>
      <xdr:colOff>50800</xdr:colOff>
      <xdr:row>98</xdr:row>
      <xdr:rowOff>102609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838777"/>
          <a:ext cx="889000" cy="6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109125</xdr:rowOff>
    </xdr:from>
    <xdr:to>
      <xdr:col>76</xdr:col>
      <xdr:colOff>114300</xdr:colOff>
      <xdr:row>98</xdr:row>
      <xdr:rowOff>36677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39775"/>
          <a:ext cx="889000" cy="99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109125</xdr:rowOff>
    </xdr:from>
    <xdr:to>
      <xdr:col>71</xdr:col>
      <xdr:colOff>177800</xdr:colOff>
      <xdr:row>99</xdr:row>
      <xdr:rowOff>17971</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39775"/>
          <a:ext cx="889000" cy="25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117151</xdr:rowOff>
    </xdr:from>
    <xdr:to>
      <xdr:col>85</xdr:col>
      <xdr:colOff>177800</xdr:colOff>
      <xdr:row>99</xdr:row>
      <xdr:rowOff>47301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32078</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51809</xdr:rowOff>
    </xdr:from>
    <xdr:to>
      <xdr:col>81</xdr:col>
      <xdr:colOff>101600</xdr:colOff>
      <xdr:row>98</xdr:row>
      <xdr:rowOff>153409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5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144536</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46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157327</xdr:rowOff>
    </xdr:from>
    <xdr:to>
      <xdr:col>76</xdr:col>
      <xdr:colOff>165100</xdr:colOff>
      <xdr:row>98</xdr:row>
      <xdr:rowOff>87477</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8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78604</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688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58325</xdr:rowOff>
    </xdr:from>
    <xdr:to>
      <xdr:col>72</xdr:col>
      <xdr:colOff>38100</xdr:colOff>
      <xdr:row>97</xdr:row>
      <xdr:rowOff>159925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5002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6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138621</xdr:rowOff>
    </xdr:from>
    <xdr:to>
      <xdr:col>67</xdr:col>
      <xdr:colOff>101600</xdr:colOff>
      <xdr:row>99</xdr:row>
      <xdr:rowOff>68771</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4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59898</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33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69062</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584162"/>
          <a:ext cx="838200" cy="7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69062</xdr:rowOff>
    </xdr:from>
    <xdr:to>
      <xdr:col>111</xdr:col>
      <xdr:colOff>177800</xdr:colOff>
      <xdr:row>38</xdr:row>
      <xdr:rowOff>85065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84162"/>
          <a:ext cx="889000" cy="16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68605</xdr:rowOff>
    </xdr:from>
    <xdr:to>
      <xdr:col>107</xdr:col>
      <xdr:colOff>50800</xdr:colOff>
      <xdr:row>38</xdr:row>
      <xdr:rowOff>85065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83705"/>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68605</xdr:rowOff>
    </xdr:from>
    <xdr:to>
      <xdr:col>102</xdr:col>
      <xdr:colOff>114300</xdr:colOff>
      <xdr:row>38</xdr:row>
      <xdr:rowOff>104039</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83705"/>
          <a:ext cx="889000" cy="35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18262</xdr:rowOff>
    </xdr:from>
    <xdr:to>
      <xdr:col>112</xdr:col>
      <xdr:colOff>38100</xdr:colOff>
      <xdr:row>38</xdr:row>
      <xdr:rowOff>119862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3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110989</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6260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34265</xdr:rowOff>
    </xdr:from>
    <xdr:to>
      <xdr:col>107</xdr:col>
      <xdr:colOff>101600</xdr:colOff>
      <xdr:row>38</xdr:row>
      <xdr:rowOff>135865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49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126992</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642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17805</xdr:rowOff>
    </xdr:from>
    <xdr:to>
      <xdr:col>102</xdr:col>
      <xdr:colOff>165100</xdr:colOff>
      <xdr:row>38</xdr:row>
      <xdr:rowOff>119405</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53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110532</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625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53239</xdr:rowOff>
    </xdr:from>
    <xdr:to>
      <xdr:col>98</xdr:col>
      <xdr:colOff>38100</xdr:colOff>
      <xdr:row>38</xdr:row>
      <xdr:rowOff>154839</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6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145966</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61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43821</xdr:rowOff>
    </xdr:from>
    <xdr:to>
      <xdr:col>116</xdr:col>
      <xdr:colOff>63500</xdr:colOff>
      <xdr:row>54</xdr:row>
      <xdr:rowOff>106800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302121"/>
          <a:ext cx="838200" cy="6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43821</xdr:rowOff>
    </xdr:from>
    <xdr:to>
      <xdr:col>111</xdr:col>
      <xdr:colOff>177800</xdr:colOff>
      <xdr:row>54</xdr:row>
      <xdr:rowOff>46565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302121"/>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53</xdr:row>
      <xdr:rowOff>122669</xdr:rowOff>
    </xdr:from>
    <xdr:to>
      <xdr:col>107</xdr:col>
      <xdr:colOff>50800</xdr:colOff>
      <xdr:row>54</xdr:row>
      <xdr:rowOff>46565</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209519"/>
          <a:ext cx="889000" cy="95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129775</xdr:rowOff>
    </xdr:from>
    <xdr:to>
      <xdr:col>102</xdr:col>
      <xdr:colOff>114300</xdr:colOff>
      <xdr:row>53</xdr:row>
      <xdr:rowOff>122669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8702275"/>
          <a:ext cx="889000" cy="5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102208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10046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81824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1002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56000</xdr:rowOff>
    </xdr:from>
    <xdr:to>
      <xdr:col>116</xdr:col>
      <xdr:colOff>114300</xdr:colOff>
      <xdr:row>54</xdr:row>
      <xdr:rowOff>157600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31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78877</xdr:rowOff>
    </xdr:from>
    <xdr:ext cx="534377"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16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164471</xdr:rowOff>
    </xdr:from>
    <xdr:to>
      <xdr:col>112</xdr:col>
      <xdr:colOff>38100</xdr:colOff>
      <xdr:row>54</xdr:row>
      <xdr:rowOff>94621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25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111148</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56111" y="9026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167215</xdr:rowOff>
    </xdr:from>
    <xdr:to>
      <xdr:col>107</xdr:col>
      <xdr:colOff>101600</xdr:colOff>
      <xdr:row>54</xdr:row>
      <xdr:rowOff>97365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25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113892</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67111" y="902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53</xdr:row>
      <xdr:rowOff>71869</xdr:rowOff>
    </xdr:from>
    <xdr:to>
      <xdr:col>102</xdr:col>
      <xdr:colOff>165100</xdr:colOff>
      <xdr:row>54</xdr:row>
      <xdr:rowOff>2019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15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18546</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278111" y="893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50</xdr:row>
      <xdr:rowOff>78975</xdr:rowOff>
    </xdr:from>
    <xdr:to>
      <xdr:col>98</xdr:col>
      <xdr:colOff>38100</xdr:colOff>
      <xdr:row>51</xdr:row>
      <xdr:rowOff>9125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865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25652</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842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42888</xdr:rowOff>
    </xdr:from>
    <xdr:to>
      <xdr:col>116</xdr:col>
      <xdr:colOff>63500</xdr:colOff>
      <xdr:row>74</xdr:row>
      <xdr:rowOff>101447</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30188"/>
          <a:ext cx="838200" cy="58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101447</xdr:rowOff>
    </xdr:from>
    <xdr:to>
      <xdr:col>111</xdr:col>
      <xdr:colOff>177800</xdr:colOff>
      <xdr:row>74</xdr:row>
      <xdr:rowOff>170561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788747"/>
          <a:ext cx="889000" cy="69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47706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90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170561</xdr:rowOff>
    </xdr:from>
    <xdr:to>
      <xdr:col>107</xdr:col>
      <xdr:colOff>50800</xdr:colOff>
      <xdr:row>75</xdr:row>
      <xdr:rowOff>20218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857861"/>
          <a:ext cx="8890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20218</xdr:rowOff>
    </xdr:from>
    <xdr:to>
      <xdr:col>102</xdr:col>
      <xdr:colOff>114300</xdr:colOff>
      <xdr:row>75</xdr:row>
      <xdr:rowOff>39992</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878968"/>
          <a:ext cx="8890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156557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3015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163538</xdr:rowOff>
    </xdr:from>
    <xdr:to>
      <xdr:col>116</xdr:col>
      <xdr:colOff>114300</xdr:colOff>
      <xdr:row>74</xdr:row>
      <xdr:rowOff>93688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6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14965</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30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50647</xdr:rowOff>
    </xdr:from>
    <xdr:to>
      <xdr:col>112</xdr:col>
      <xdr:colOff>38100</xdr:colOff>
      <xdr:row>74</xdr:row>
      <xdr:rowOff>152247</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737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168774</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513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119761</xdr:rowOff>
    </xdr:from>
    <xdr:to>
      <xdr:col>107</xdr:col>
      <xdr:colOff>101600</xdr:colOff>
      <xdr:row>75</xdr:row>
      <xdr:rowOff>49911</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0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66438</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58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140868</xdr:rowOff>
    </xdr:from>
    <xdr:to>
      <xdr:col>102</xdr:col>
      <xdr:colOff>165100</xdr:colOff>
      <xdr:row>75</xdr:row>
      <xdr:rowOff>71018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82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87545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0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160642</xdr:rowOff>
    </xdr:from>
    <xdr:to>
      <xdr:col>98</xdr:col>
      <xdr:colOff>38100</xdr:colOff>
      <xdr:row>75</xdr:row>
      <xdr:rowOff>90792</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84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107319</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262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a:t>
          </a:r>
          <a:r>
            <a:rPr kumimoji="1" lang="en-US" altLang="ja-JP" sz="1300">
              <a:latin typeface="ＭＳ Ｐゴシック" panose="020B0600070205080204" pitchFamily="50" charset="-128"/>
              <a:ea typeface="ＭＳ Ｐゴシック" panose="020B0600070205080204" pitchFamily="50" charset="-128"/>
            </a:rPr>
            <a:t>483,831</a:t>
          </a:r>
          <a:r>
            <a:rPr kumimoji="1" lang="ja-JP" altLang="en-US" sz="1300">
              <a:latin typeface="ＭＳ Ｐゴシック" panose="020B0600070205080204" pitchFamily="50" charset="-128"/>
              <a:ea typeface="ＭＳ Ｐゴシック" panose="020B0600070205080204" pitchFamily="50" charset="-128"/>
            </a:rPr>
            <a:t>円となり、前年度</a:t>
          </a:r>
          <a:r>
            <a:rPr kumimoji="1" lang="en-US" altLang="ja-JP" sz="1300">
              <a:latin typeface="ＭＳ Ｐゴシック" panose="020B0600070205080204" pitchFamily="50" charset="-128"/>
              <a:ea typeface="ＭＳ Ｐゴシック" panose="020B0600070205080204" pitchFamily="50" charset="-128"/>
            </a:rPr>
            <a:t>452,318</a:t>
          </a:r>
          <a:r>
            <a:rPr kumimoji="1" lang="ja-JP" altLang="en-US" sz="1300">
              <a:latin typeface="ＭＳ Ｐゴシック" panose="020B0600070205080204" pitchFamily="50" charset="-128"/>
              <a:ea typeface="ＭＳ Ｐゴシック" panose="020B0600070205080204" pitchFamily="50" charset="-128"/>
            </a:rPr>
            <a:t>円より増加した。</a:t>
          </a:r>
        </a:p>
        <a:p>
          <a:r>
            <a:rPr kumimoji="1" lang="ja-JP" altLang="en-US" sz="1300">
              <a:latin typeface="ＭＳ Ｐゴシック" panose="020B0600070205080204" pitchFamily="50" charset="-128"/>
              <a:ea typeface="ＭＳ Ｐゴシック" panose="020B0600070205080204" pitchFamily="50" charset="-128"/>
            </a:rPr>
            <a:t>増となった主な要因は、扶助費が定額減税に伴う補足給付金等により、また、普通建設事業費が長良川国際会議場改修事業の進捗等により、それぞれ増加したことによるものである。</a:t>
          </a:r>
        </a:p>
        <a:p>
          <a:r>
            <a:rPr kumimoji="1" lang="ja-JP" altLang="en-US" sz="1300">
              <a:latin typeface="ＭＳ Ｐゴシック" panose="020B0600070205080204" pitchFamily="50" charset="-128"/>
              <a:ea typeface="ＭＳ Ｐゴシック" panose="020B0600070205080204" pitchFamily="50" charset="-128"/>
            </a:rPr>
            <a:t>また、類似団体と比較して、貸付金が高い傾向で推移しているが、制度融資による貸付金によるものである。これらについては、年度内に貸付及び償還がなされるため、一般財源に影響を及ぼすものではない。</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50546</xdr:rowOff>
    </xdr:from>
    <xdr:to>
      <xdr:col>24</xdr:col>
      <xdr:colOff>63500</xdr:colOff>
      <xdr:row>35</xdr:row>
      <xdr:rowOff>61214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51296"/>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61214</xdr:rowOff>
    </xdr:from>
    <xdr:to>
      <xdr:col>19</xdr:col>
      <xdr:colOff>177800</xdr:colOff>
      <xdr:row>35</xdr:row>
      <xdr:rowOff>75692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6196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75692</xdr:rowOff>
    </xdr:from>
    <xdr:to>
      <xdr:col>15</xdr:col>
      <xdr:colOff>50800</xdr:colOff>
      <xdr:row>35</xdr:row>
      <xdr:rowOff>80264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764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71120</xdr:rowOff>
    </xdr:from>
    <xdr:to>
      <xdr:col>10</xdr:col>
      <xdr:colOff>114300</xdr:colOff>
      <xdr:row>35</xdr:row>
      <xdr:rowOff>80264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7187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171196</xdr:rowOff>
    </xdr:from>
    <xdr:to>
      <xdr:col>24</xdr:col>
      <xdr:colOff>114300</xdr:colOff>
      <xdr:row>35</xdr:row>
      <xdr:rowOff>101346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22623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1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10414</xdr:rowOff>
    </xdr:from>
    <xdr:to>
      <xdr:col>20</xdr:col>
      <xdr:colOff>38100</xdr:colOff>
      <xdr:row>35</xdr:row>
      <xdr:rowOff>112014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1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128541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24892</xdr:rowOff>
    </xdr:from>
    <xdr:to>
      <xdr:col>15</xdr:col>
      <xdr:colOff>101600</xdr:colOff>
      <xdr:row>35</xdr:row>
      <xdr:rowOff>126492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25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143019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00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29464</xdr:rowOff>
    </xdr:from>
    <xdr:to>
      <xdr:col>10</xdr:col>
      <xdr:colOff>165100</xdr:colOff>
      <xdr:row>35</xdr:row>
      <xdr:rowOff>131064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147591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0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20320</xdr:rowOff>
    </xdr:from>
    <xdr:to>
      <xdr:col>6</xdr:col>
      <xdr:colOff>38100</xdr:colOff>
      <xdr:row>35</xdr:row>
      <xdr:rowOff>121920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2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138447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54</xdr:row>
      <xdr:rowOff>85718</xdr:rowOff>
    </xdr:from>
    <xdr:to>
      <xdr:col>24</xdr:col>
      <xdr:colOff>62865</xdr:colOff>
      <xdr:row>59</xdr:row>
      <xdr:rowOff>100903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633595" y="9344018"/>
          <a:ext cx="1270" cy="872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104730</xdr:rowOff>
    </xdr:from>
    <xdr:ext cx="534377" cy="259045"/>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686300" y="1022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100903</xdr:rowOff>
    </xdr:from>
    <xdr:to>
      <xdr:col>24</xdr:col>
      <xdr:colOff>152400</xdr:colOff>
      <xdr:row>59</xdr:row>
      <xdr:rowOff>100903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1021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32395</xdr:rowOff>
    </xdr:from>
    <xdr:ext cx="599010" cy="259045"/>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686300" y="9119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54</xdr:row>
      <xdr:rowOff>85718</xdr:rowOff>
    </xdr:from>
    <xdr:to>
      <xdr:col>24</xdr:col>
      <xdr:colOff>152400</xdr:colOff>
      <xdr:row>54</xdr:row>
      <xdr:rowOff>85718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9344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160448</xdr:rowOff>
    </xdr:from>
    <xdr:to>
      <xdr:col>24</xdr:col>
      <xdr:colOff>63500</xdr:colOff>
      <xdr:row>58</xdr:row>
      <xdr:rowOff>168101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797300" y="10104548"/>
          <a:ext cx="838200" cy="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45417</xdr:rowOff>
    </xdr:from>
    <xdr:ext cx="534377" cy="25904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686300" y="9818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22540</xdr:rowOff>
    </xdr:from>
    <xdr:to>
      <xdr:col>24</xdr:col>
      <xdr:colOff>114300</xdr:colOff>
      <xdr:row>58</xdr:row>
      <xdr:rowOff>124140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584700" y="9966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143270</xdr:rowOff>
    </xdr:from>
    <xdr:to>
      <xdr:col>19</xdr:col>
      <xdr:colOff>177800</xdr:colOff>
      <xdr:row>58</xdr:row>
      <xdr:rowOff>160448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908300" y="10087370"/>
          <a:ext cx="889000" cy="17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75522</xdr:rowOff>
    </xdr:from>
    <xdr:to>
      <xdr:col>20</xdr:col>
      <xdr:colOff>38100</xdr:colOff>
      <xdr:row>59</xdr:row>
      <xdr:rowOff>5672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746500" y="1001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22199</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530111" y="9794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116329</xdr:rowOff>
    </xdr:from>
    <xdr:to>
      <xdr:col>15</xdr:col>
      <xdr:colOff>50800</xdr:colOff>
      <xdr:row>58</xdr:row>
      <xdr:rowOff>143270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2019300" y="10060429"/>
          <a:ext cx="889000" cy="2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56090</xdr:rowOff>
    </xdr:from>
    <xdr:to>
      <xdr:col>15</xdr:col>
      <xdr:colOff>101600</xdr:colOff>
      <xdr:row>58</xdr:row>
      <xdr:rowOff>157690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857500" y="1000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2767</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641111" y="977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128455</xdr:rowOff>
    </xdr:from>
    <xdr:to>
      <xdr:col>10</xdr:col>
      <xdr:colOff>114300</xdr:colOff>
      <xdr:row>58</xdr:row>
      <xdr:rowOff>116329</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130300" y="8700955"/>
          <a:ext cx="889000" cy="135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56874</xdr:rowOff>
    </xdr:from>
    <xdr:to>
      <xdr:col>10</xdr:col>
      <xdr:colOff>165100</xdr:colOff>
      <xdr:row>58</xdr:row>
      <xdr:rowOff>158474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968500" y="10000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3551</xdr:rowOff>
    </xdr:from>
    <xdr:ext cx="534377"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752111" y="977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37791</xdr:rowOff>
    </xdr:from>
    <xdr:to>
      <xdr:col>6</xdr:col>
      <xdr:colOff>38100</xdr:colOff>
      <xdr:row>52</xdr:row>
      <xdr:rowOff>139391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079500" y="895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130518</xdr:rowOff>
    </xdr:from>
    <xdr:ext cx="59901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830795" y="904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117301</xdr:rowOff>
    </xdr:from>
    <xdr:to>
      <xdr:col>24</xdr:col>
      <xdr:colOff>114300</xdr:colOff>
      <xdr:row>59</xdr:row>
      <xdr:rowOff>47451</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584700" y="1006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32228</xdr:rowOff>
    </xdr:from>
    <xdr:ext cx="534377" cy="25904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686300" y="9976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109648</xdr:rowOff>
    </xdr:from>
    <xdr:to>
      <xdr:col>20</xdr:col>
      <xdr:colOff>38100</xdr:colOff>
      <xdr:row>59</xdr:row>
      <xdr:rowOff>39798</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746500" y="1005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30925</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530111" y="1014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92470</xdr:rowOff>
    </xdr:from>
    <xdr:to>
      <xdr:col>15</xdr:col>
      <xdr:colOff>101600</xdr:colOff>
      <xdr:row>59</xdr:row>
      <xdr:rowOff>22620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857500" y="100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13747</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641111" y="10129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65529</xdr:rowOff>
    </xdr:from>
    <xdr:to>
      <xdr:col>10</xdr:col>
      <xdr:colOff>165100</xdr:colOff>
      <xdr:row>58</xdr:row>
      <xdr:rowOff>167129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968500" y="1000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158256</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752111" y="1010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77655</xdr:rowOff>
    </xdr:from>
    <xdr:to>
      <xdr:col>6</xdr:col>
      <xdr:colOff>38100</xdr:colOff>
      <xdr:row>51</xdr:row>
      <xdr:rowOff>7805</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079500" y="865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24332</xdr:rowOff>
    </xdr:from>
    <xdr:ext cx="599010"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830795" y="8425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43086</xdr:rowOff>
    </xdr:from>
    <xdr:to>
      <xdr:col>24</xdr:col>
      <xdr:colOff>63500</xdr:colOff>
      <xdr:row>77</xdr:row>
      <xdr:rowOff>155329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797300" y="13244736"/>
          <a:ext cx="838200" cy="1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155329</xdr:rowOff>
    </xdr:from>
    <xdr:to>
      <xdr:col>19</xdr:col>
      <xdr:colOff>177800</xdr:colOff>
      <xdr:row>78</xdr:row>
      <xdr:rowOff>37157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908300" y="13356979"/>
          <a:ext cx="889000" cy="5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148890</xdr:rowOff>
    </xdr:from>
    <xdr:to>
      <xdr:col>15</xdr:col>
      <xdr:colOff>50800</xdr:colOff>
      <xdr:row>78</xdr:row>
      <xdr:rowOff>37157</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2019300" y="13350540"/>
          <a:ext cx="889000" cy="5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148890</xdr:rowOff>
    </xdr:from>
    <xdr:to>
      <xdr:col>10</xdr:col>
      <xdr:colOff>114300</xdr:colOff>
      <xdr:row>79</xdr:row>
      <xdr:rowOff>3012</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130300" y="13350540"/>
          <a:ext cx="889000" cy="197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163736</xdr:rowOff>
    </xdr:from>
    <xdr:to>
      <xdr:col>24</xdr:col>
      <xdr:colOff>114300</xdr:colOff>
      <xdr:row>77</xdr:row>
      <xdr:rowOff>93886</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584700" y="1319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142163</xdr:rowOff>
    </xdr:from>
    <xdr:ext cx="599010" cy="25904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686300" y="13172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104529</xdr:rowOff>
    </xdr:from>
    <xdr:to>
      <xdr:col>20</xdr:col>
      <xdr:colOff>38100</xdr:colOff>
      <xdr:row>78</xdr:row>
      <xdr:rowOff>34679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746500" y="1330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25806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497795" y="13398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157807</xdr:rowOff>
    </xdr:from>
    <xdr:to>
      <xdr:col>15</xdr:col>
      <xdr:colOff>101600</xdr:colOff>
      <xdr:row>78</xdr:row>
      <xdr:rowOff>87957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857500" y="1335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79084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608795" y="13452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98090</xdr:rowOff>
    </xdr:from>
    <xdr:to>
      <xdr:col>10</xdr:col>
      <xdr:colOff>165100</xdr:colOff>
      <xdr:row>78</xdr:row>
      <xdr:rowOff>28240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968500" y="1329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19367</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719795" y="1339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123662</xdr:rowOff>
    </xdr:from>
    <xdr:to>
      <xdr:col>6</xdr:col>
      <xdr:colOff>38100</xdr:colOff>
      <xdr:row>79</xdr:row>
      <xdr:rowOff>53812</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079500" y="1349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44939</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830795" y="13589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44534</xdr:rowOff>
    </xdr:from>
    <xdr:to>
      <xdr:col>24</xdr:col>
      <xdr:colOff>63500</xdr:colOff>
      <xdr:row>96</xdr:row>
      <xdr:rowOff>54249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503734"/>
          <a:ext cx="838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12084</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299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49335</xdr:rowOff>
    </xdr:from>
    <xdr:to>
      <xdr:col>19</xdr:col>
      <xdr:colOff>177800</xdr:colOff>
      <xdr:row>96</xdr:row>
      <xdr:rowOff>54249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337085"/>
          <a:ext cx="889000" cy="176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119720</xdr:rowOff>
    </xdr:from>
    <xdr:to>
      <xdr:col>15</xdr:col>
      <xdr:colOff>50800</xdr:colOff>
      <xdr:row>95</xdr:row>
      <xdr:rowOff>49335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236020"/>
          <a:ext cx="889000" cy="10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65867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010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119720</xdr:rowOff>
    </xdr:from>
    <xdr:to>
      <xdr:col>10</xdr:col>
      <xdr:colOff>114300</xdr:colOff>
      <xdr:row>96</xdr:row>
      <xdr:rowOff>134145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236020"/>
          <a:ext cx="889000" cy="35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165184</xdr:rowOff>
    </xdr:from>
    <xdr:to>
      <xdr:col>24</xdr:col>
      <xdr:colOff>114300</xdr:colOff>
      <xdr:row>96</xdr:row>
      <xdr:rowOff>95334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143611</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431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3449</xdr:rowOff>
    </xdr:from>
    <xdr:to>
      <xdr:col>20</xdr:col>
      <xdr:colOff>38100</xdr:colOff>
      <xdr:row>96</xdr:row>
      <xdr:rowOff>105049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6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96176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55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169985</xdr:rowOff>
    </xdr:from>
    <xdr:to>
      <xdr:col>15</xdr:col>
      <xdr:colOff>101600</xdr:colOff>
      <xdr:row>95</xdr:row>
      <xdr:rowOff>100135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286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91262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379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68920</xdr:rowOff>
    </xdr:from>
    <xdr:to>
      <xdr:col>10</xdr:col>
      <xdr:colOff>165100</xdr:colOff>
      <xdr:row>94</xdr:row>
      <xdr:rowOff>170520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18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15597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96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83345</xdr:rowOff>
    </xdr:from>
    <xdr:to>
      <xdr:col>6</xdr:col>
      <xdr:colOff>38100</xdr:colOff>
      <xdr:row>97</xdr:row>
      <xdr:rowOff>13495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54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4622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63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86208</xdr:rowOff>
    </xdr:from>
    <xdr:to>
      <xdr:col>55</xdr:col>
      <xdr:colOff>0</xdr:colOff>
      <xdr:row>37</xdr:row>
      <xdr:rowOff>116383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429858"/>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86208</xdr:rowOff>
    </xdr:from>
    <xdr:to>
      <xdr:col>50</xdr:col>
      <xdr:colOff>114300</xdr:colOff>
      <xdr:row>38</xdr:row>
      <xdr:rowOff>1625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429858"/>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1625</xdr:rowOff>
    </xdr:from>
    <xdr:to>
      <xdr:col>45</xdr:col>
      <xdr:colOff>177800</xdr:colOff>
      <xdr:row>38</xdr:row>
      <xdr:rowOff>33172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516725"/>
          <a:ext cx="8890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144729</xdr:rowOff>
    </xdr:from>
    <xdr:to>
      <xdr:col>41</xdr:col>
      <xdr:colOff>50800</xdr:colOff>
      <xdr:row>38</xdr:row>
      <xdr:rowOff>33172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488379"/>
          <a:ext cx="889000" cy="59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65583</xdr:rowOff>
    </xdr:from>
    <xdr:to>
      <xdr:col>55</xdr:col>
      <xdr:colOff>50800</xdr:colOff>
      <xdr:row>37</xdr:row>
      <xdr:rowOff>167183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0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44010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387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35408</xdr:rowOff>
    </xdr:from>
    <xdr:to>
      <xdr:col>50</xdr:col>
      <xdr:colOff>165100</xdr:colOff>
      <xdr:row>37</xdr:row>
      <xdr:rowOff>137008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7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128135</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471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122275</xdr:rowOff>
    </xdr:from>
    <xdr:to>
      <xdr:col>46</xdr:col>
      <xdr:colOff>38100</xdr:colOff>
      <xdr:row>38</xdr:row>
      <xdr:rowOff>52425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46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43552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61017" y="6558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153822</xdr:rowOff>
    </xdr:from>
    <xdr:to>
      <xdr:col>41</xdr:col>
      <xdr:colOff>101600</xdr:colOff>
      <xdr:row>38</xdr:row>
      <xdr:rowOff>83972</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49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75099</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72017" y="6590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93929</xdr:rowOff>
    </xdr:from>
    <xdr:to>
      <xdr:col>36</xdr:col>
      <xdr:colOff>165100</xdr:colOff>
      <xdr:row>38</xdr:row>
      <xdr:rowOff>24079</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437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15206</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83017" y="6530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125984</xdr:rowOff>
    </xdr:from>
    <xdr:to>
      <xdr:col>55</xdr:col>
      <xdr:colOff>0</xdr:colOff>
      <xdr:row>57</xdr:row>
      <xdr:rowOff>129642</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98634"/>
          <a:ext cx="8382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129642</xdr:rowOff>
    </xdr:from>
    <xdr:to>
      <xdr:col>50</xdr:col>
      <xdr:colOff>114300</xdr:colOff>
      <xdr:row>57</xdr:row>
      <xdr:rowOff>147320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9902292"/>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147320</xdr:rowOff>
    </xdr:from>
    <xdr:to>
      <xdr:col>45</xdr:col>
      <xdr:colOff>177800</xdr:colOff>
      <xdr:row>57</xdr:row>
      <xdr:rowOff>166370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919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149301</xdr:rowOff>
    </xdr:from>
    <xdr:to>
      <xdr:col>41</xdr:col>
      <xdr:colOff>50800</xdr:colOff>
      <xdr:row>57</xdr:row>
      <xdr:rowOff>166370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921951"/>
          <a:ext cx="889000" cy="1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75184</xdr:rowOff>
    </xdr:from>
    <xdr:to>
      <xdr:col>55</xdr:col>
      <xdr:colOff>50800</xdr:colOff>
      <xdr:row>58</xdr:row>
      <xdr:rowOff>5334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8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53611</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826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78842</xdr:rowOff>
    </xdr:from>
    <xdr:to>
      <xdr:col>50</xdr:col>
      <xdr:colOff>165100</xdr:colOff>
      <xdr:row>58</xdr:row>
      <xdr:rowOff>8992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119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994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96520</xdr:rowOff>
    </xdr:from>
    <xdr:to>
      <xdr:col>46</xdr:col>
      <xdr:colOff>38100</xdr:colOff>
      <xdr:row>58</xdr:row>
      <xdr:rowOff>26670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86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17797</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15428" y="996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115570</xdr:rowOff>
    </xdr:from>
    <xdr:to>
      <xdr:col>41</xdr:col>
      <xdr:colOff>101600</xdr:colOff>
      <xdr:row>58</xdr:row>
      <xdr:rowOff>45720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8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36847</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998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98501</xdr:rowOff>
    </xdr:from>
    <xdr:to>
      <xdr:col>36</xdr:col>
      <xdr:colOff>165100</xdr:colOff>
      <xdr:row>58</xdr:row>
      <xdr:rowOff>28651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71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19778</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37428" y="996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156959</xdr:rowOff>
    </xdr:from>
    <xdr:to>
      <xdr:col>54</xdr:col>
      <xdr:colOff>189865</xdr:colOff>
      <xdr:row>79</xdr:row>
      <xdr:rowOff>86762</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329909"/>
          <a:ext cx="1270" cy="1301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90589</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51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86762</xdr:rowOff>
    </xdr:from>
    <xdr:to>
      <xdr:col>55</xdr:col>
      <xdr:colOff>88900</xdr:colOff>
      <xdr:row>79</xdr:row>
      <xdr:rowOff>86762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1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103636</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210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156959</xdr:rowOff>
    </xdr:from>
    <xdr:to>
      <xdr:col>55</xdr:col>
      <xdr:colOff>88900</xdr:colOff>
      <xdr:row>71</xdr:row>
      <xdr:rowOff>156959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329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101915</xdr:rowOff>
    </xdr:from>
    <xdr:to>
      <xdr:col>55</xdr:col>
      <xdr:colOff>0</xdr:colOff>
      <xdr:row>74</xdr:row>
      <xdr:rowOff>114113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789215"/>
          <a:ext cx="838200" cy="1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163518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3651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13641</xdr:rowOff>
    </xdr:from>
    <xdr:to>
      <xdr:col>55</xdr:col>
      <xdr:colOff>50800</xdr:colOff>
      <xdr:row>78</xdr:row>
      <xdr:rowOff>115241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3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51248</xdr:rowOff>
    </xdr:from>
    <xdr:to>
      <xdr:col>50</xdr:col>
      <xdr:colOff>114300</xdr:colOff>
      <xdr:row>74</xdr:row>
      <xdr:rowOff>101915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738548"/>
          <a:ext cx="889000" cy="5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167587</xdr:rowOff>
    </xdr:from>
    <xdr:to>
      <xdr:col>50</xdr:col>
      <xdr:colOff>165100</xdr:colOff>
      <xdr:row>78</xdr:row>
      <xdr:rowOff>97737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36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88864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46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95596</xdr:rowOff>
    </xdr:from>
    <xdr:to>
      <xdr:col>45</xdr:col>
      <xdr:colOff>177800</xdr:colOff>
      <xdr:row>74</xdr:row>
      <xdr:rowOff>51248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611446"/>
          <a:ext cx="889000" cy="12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122504</xdr:rowOff>
    </xdr:from>
    <xdr:to>
      <xdr:col>46</xdr:col>
      <xdr:colOff>38100</xdr:colOff>
      <xdr:row>78</xdr:row>
      <xdr:rowOff>52654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43781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416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5152</xdr:rowOff>
    </xdr:from>
    <xdr:to>
      <xdr:col>41</xdr:col>
      <xdr:colOff>50800</xdr:colOff>
      <xdr:row>73</xdr:row>
      <xdr:rowOff>95596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2178102"/>
          <a:ext cx="889000" cy="43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95431</xdr:rowOff>
    </xdr:from>
    <xdr:to>
      <xdr:col>41</xdr:col>
      <xdr:colOff>101600</xdr:colOff>
      <xdr:row>78</xdr:row>
      <xdr:rowOff>25581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297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16708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389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68914</xdr:rowOff>
    </xdr:from>
    <xdr:to>
      <xdr:col>36</xdr:col>
      <xdr:colOff>165100</xdr:colOff>
      <xdr:row>77</xdr:row>
      <xdr:rowOff>170514</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270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161641</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36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63313</xdr:rowOff>
    </xdr:from>
    <xdr:to>
      <xdr:col>55</xdr:col>
      <xdr:colOff>50800</xdr:colOff>
      <xdr:row>74</xdr:row>
      <xdr:rowOff>164913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75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86190</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60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51115</xdr:rowOff>
    </xdr:from>
    <xdr:to>
      <xdr:col>50</xdr:col>
      <xdr:colOff>165100</xdr:colOff>
      <xdr:row>74</xdr:row>
      <xdr:rowOff>152715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73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169242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51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448</xdr:rowOff>
    </xdr:from>
    <xdr:to>
      <xdr:col>46</xdr:col>
      <xdr:colOff>38100</xdr:colOff>
      <xdr:row>74</xdr:row>
      <xdr:rowOff>102048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68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118575</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462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44796</xdr:rowOff>
    </xdr:from>
    <xdr:to>
      <xdr:col>41</xdr:col>
      <xdr:colOff>101600</xdr:colOff>
      <xdr:row>73</xdr:row>
      <xdr:rowOff>146396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56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162923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33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125802</xdr:rowOff>
    </xdr:from>
    <xdr:to>
      <xdr:col>36</xdr:col>
      <xdr:colOff>165100</xdr:colOff>
      <xdr:row>71</xdr:row>
      <xdr:rowOff>55952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212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69</xdr:row>
      <xdr:rowOff>72479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90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105239</xdr:rowOff>
    </xdr:from>
    <xdr:to>
      <xdr:col>55</xdr:col>
      <xdr:colOff>0</xdr:colOff>
      <xdr:row>97</xdr:row>
      <xdr:rowOff>32696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64439"/>
          <a:ext cx="838200" cy="98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170295</xdr:rowOff>
    </xdr:from>
    <xdr:to>
      <xdr:col>50</xdr:col>
      <xdr:colOff>114300</xdr:colOff>
      <xdr:row>97</xdr:row>
      <xdr:rowOff>32696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458045"/>
          <a:ext cx="889000" cy="20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170295</xdr:rowOff>
    </xdr:from>
    <xdr:to>
      <xdr:col>45</xdr:col>
      <xdr:colOff>177800</xdr:colOff>
      <xdr:row>96</xdr:row>
      <xdr:rowOff>150673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458045"/>
          <a:ext cx="889000" cy="15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150673</xdr:rowOff>
    </xdr:from>
    <xdr:to>
      <xdr:col>41</xdr:col>
      <xdr:colOff>50800</xdr:colOff>
      <xdr:row>97</xdr:row>
      <xdr:rowOff>16236</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09873"/>
          <a:ext cx="889000" cy="37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54439</xdr:rowOff>
    </xdr:from>
    <xdr:to>
      <xdr:col>55</xdr:col>
      <xdr:colOff>50800</xdr:colOff>
      <xdr:row>96</xdr:row>
      <xdr:rowOff>156039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513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32866</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9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153346</xdr:rowOff>
    </xdr:from>
    <xdr:to>
      <xdr:col>50</xdr:col>
      <xdr:colOff>165100</xdr:colOff>
      <xdr:row>97</xdr:row>
      <xdr:rowOff>83496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1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74623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0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119495</xdr:rowOff>
    </xdr:from>
    <xdr:to>
      <xdr:col>46</xdr:col>
      <xdr:colOff>38100</xdr:colOff>
      <xdr:row>96</xdr:row>
      <xdr:rowOff>49645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407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66172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18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99873</xdr:rowOff>
    </xdr:from>
    <xdr:to>
      <xdr:col>41</xdr:col>
      <xdr:colOff>101600</xdr:colOff>
      <xdr:row>97</xdr:row>
      <xdr:rowOff>30023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55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21150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65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136886</xdr:rowOff>
    </xdr:from>
    <xdr:to>
      <xdr:col>36</xdr:col>
      <xdr:colOff>165100</xdr:colOff>
      <xdr:row>97</xdr:row>
      <xdr:rowOff>67036</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596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58163</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688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89408</xdr:rowOff>
    </xdr:from>
    <xdr:to>
      <xdr:col>85</xdr:col>
      <xdr:colOff>127000</xdr:colOff>
      <xdr:row>33</xdr:row>
      <xdr:rowOff>147102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5232908"/>
          <a:ext cx="838200" cy="57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147102</xdr:rowOff>
    </xdr:from>
    <xdr:to>
      <xdr:col>81</xdr:col>
      <xdr:colOff>50800</xdr:colOff>
      <xdr:row>34</xdr:row>
      <xdr:rowOff>24202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4592300" y="5804952"/>
          <a:ext cx="889000" cy="4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24202</xdr:rowOff>
    </xdr:from>
    <xdr:to>
      <xdr:col>76</xdr:col>
      <xdr:colOff>114300</xdr:colOff>
      <xdr:row>34</xdr:row>
      <xdr:rowOff>105519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5853502"/>
          <a:ext cx="889000" cy="8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78087</xdr:rowOff>
    </xdr:from>
    <xdr:to>
      <xdr:col>71</xdr:col>
      <xdr:colOff>177800</xdr:colOff>
      <xdr:row>34</xdr:row>
      <xdr:rowOff>105519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5907387"/>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109128</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45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38608</xdr:rowOff>
    </xdr:from>
    <xdr:to>
      <xdr:col>85</xdr:col>
      <xdr:colOff>177800</xdr:colOff>
      <xdr:row>30</xdr:row>
      <xdr:rowOff>140208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518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163085</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5135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96302</xdr:rowOff>
    </xdr:from>
    <xdr:to>
      <xdr:col>81</xdr:col>
      <xdr:colOff>101600</xdr:colOff>
      <xdr:row>34</xdr:row>
      <xdr:rowOff>26452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575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42979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552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144852</xdr:rowOff>
    </xdr:from>
    <xdr:to>
      <xdr:col>76</xdr:col>
      <xdr:colOff>165100</xdr:colOff>
      <xdr:row>34</xdr:row>
      <xdr:rowOff>75002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580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91529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557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54719</xdr:rowOff>
    </xdr:from>
    <xdr:to>
      <xdr:col>72</xdr:col>
      <xdr:colOff>38100</xdr:colOff>
      <xdr:row>34</xdr:row>
      <xdr:rowOff>156319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588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1396</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5659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27287</xdr:rowOff>
    </xdr:from>
    <xdr:to>
      <xdr:col>67</xdr:col>
      <xdr:colOff>101600</xdr:colOff>
      <xdr:row>34</xdr:row>
      <xdr:rowOff>128887</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585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145414</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563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146815</xdr:rowOff>
    </xdr:from>
    <xdr:to>
      <xdr:col>85</xdr:col>
      <xdr:colOff>127000</xdr:colOff>
      <xdr:row>57</xdr:row>
      <xdr:rowOff>5369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576565"/>
          <a:ext cx="838200" cy="20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123469</xdr:rowOff>
    </xdr:from>
    <xdr:to>
      <xdr:col>81</xdr:col>
      <xdr:colOff>50800</xdr:colOff>
      <xdr:row>57</xdr:row>
      <xdr:rowOff>5369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724669"/>
          <a:ext cx="889000" cy="5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123469</xdr:rowOff>
    </xdr:from>
    <xdr:to>
      <xdr:col>76</xdr:col>
      <xdr:colOff>114300</xdr:colOff>
      <xdr:row>57</xdr:row>
      <xdr:rowOff>41631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724669"/>
          <a:ext cx="889000" cy="89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41631</xdr:rowOff>
    </xdr:from>
    <xdr:to>
      <xdr:col>71</xdr:col>
      <xdr:colOff>177800</xdr:colOff>
      <xdr:row>57</xdr:row>
      <xdr:rowOff>80921</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814281"/>
          <a:ext cx="889000" cy="3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96015</xdr:rowOff>
    </xdr:from>
    <xdr:to>
      <xdr:col>85</xdr:col>
      <xdr:colOff>177800</xdr:colOff>
      <xdr:row>56</xdr:row>
      <xdr:rowOff>26165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52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118892</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37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126019</xdr:rowOff>
    </xdr:from>
    <xdr:to>
      <xdr:col>81</xdr:col>
      <xdr:colOff>101600</xdr:colOff>
      <xdr:row>57</xdr:row>
      <xdr:rowOff>56169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2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47296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819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72669</xdr:rowOff>
    </xdr:from>
    <xdr:to>
      <xdr:col>76</xdr:col>
      <xdr:colOff>165100</xdr:colOff>
      <xdr:row>57</xdr:row>
      <xdr:rowOff>2819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67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19346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44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162281</xdr:rowOff>
    </xdr:from>
    <xdr:to>
      <xdr:col>72</xdr:col>
      <xdr:colOff>38100</xdr:colOff>
      <xdr:row>57</xdr:row>
      <xdr:rowOff>92431</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6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83558</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85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30121</xdr:rowOff>
    </xdr:from>
    <xdr:to>
      <xdr:col>67</xdr:col>
      <xdr:colOff>101600</xdr:colOff>
      <xdr:row>57</xdr:row>
      <xdr:rowOff>131721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0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122848</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89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9" name="災害復旧費グラフ枠">
          <a:extLst>
            <a:ext uri="{FF2B5EF4-FFF2-40B4-BE49-F238E27FC236}">
              <a16:creationId xmlns:a16="http://schemas.microsoft.com/office/drawing/2014/main" id="{00000000-0008-0000-0700-00007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1" name="災害復旧費最小値テキスト">
          <a:extLst>
            <a:ext uri="{FF2B5EF4-FFF2-40B4-BE49-F238E27FC236}">
              <a16:creationId xmlns:a16="http://schemas.microsoft.com/office/drawing/2014/main" id="{00000000-0008-0000-0700-000081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43" name="災害復旧費最大値テキスト">
          <a:extLst>
            <a:ext uri="{FF2B5EF4-FFF2-40B4-BE49-F238E27FC236}">
              <a16:creationId xmlns:a16="http://schemas.microsoft.com/office/drawing/2014/main" id="{00000000-0008-0000-0700-000083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92673</xdr:rowOff>
    </xdr:from>
    <xdr:to>
      <xdr:col>85</xdr:col>
      <xdr:colOff>127000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5481300" y="13637223"/>
          <a:ext cx="8382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6" name="災害復旧費平均値テキスト">
          <a:extLst>
            <a:ext uri="{FF2B5EF4-FFF2-40B4-BE49-F238E27FC236}">
              <a16:creationId xmlns:a16="http://schemas.microsoft.com/office/drawing/2014/main" id="{00000000-0008-0000-0700-000086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92673</xdr:rowOff>
    </xdr:from>
    <xdr:to>
      <xdr:col>81</xdr:col>
      <xdr:colOff>50800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4592300" y="13637223"/>
          <a:ext cx="889000" cy="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122827</xdr:rowOff>
    </xdr:from>
    <xdr:to>
      <xdr:col>71</xdr:col>
      <xdr:colOff>177800</xdr:colOff>
      <xdr:row>79</xdr:row>
      <xdr:rowOff>98879</xdr:rowOff>
    </xdr:to>
    <xdr:cxnSp macro="">
      <xdr:nvCxnSpPr>
        <xdr:cNvPr id="654" name="直線コネクタ 653">
          <a:extLst>
            <a:ext uri="{FF2B5EF4-FFF2-40B4-BE49-F238E27FC236}">
              <a16:creationId xmlns:a16="http://schemas.microsoft.com/office/drawing/2014/main" id="{00000000-0008-0000-0700-00008E020000}"/>
            </a:ext>
          </a:extLst>
        </xdr:cNvPr>
        <xdr:cNvCxnSpPr/>
      </xdr:nvCxnSpPr>
      <xdr:spPr>
        <a:xfrm>
          <a:off x="12814300" y="12810127"/>
          <a:ext cx="889000" cy="83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5" name="災害復旧費該当値テキスト">
          <a:extLst>
            <a:ext uri="{FF2B5EF4-FFF2-40B4-BE49-F238E27FC236}">
              <a16:creationId xmlns:a16="http://schemas.microsoft.com/office/drawing/2014/main" id="{00000000-0008-0000-0700-000099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41873</xdr:rowOff>
    </xdr:from>
    <xdr:to>
      <xdr:col>81</xdr:col>
      <xdr:colOff>101600</xdr:colOff>
      <xdr:row>79</xdr:row>
      <xdr:rowOff>143473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5430500" y="135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134600</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5324333" y="13679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72027</xdr:rowOff>
    </xdr:from>
    <xdr:to>
      <xdr:col>67</xdr:col>
      <xdr:colOff>101600</xdr:colOff>
      <xdr:row>75</xdr:row>
      <xdr:rowOff>2177</xdr:rowOff>
    </xdr:to>
    <xdr:sp macro="" textlink="">
      <xdr:nvSpPr>
        <xdr:cNvPr id="672" name="楕円 671">
          <a:extLst>
            <a:ext uri="{FF2B5EF4-FFF2-40B4-BE49-F238E27FC236}">
              <a16:creationId xmlns:a16="http://schemas.microsoft.com/office/drawing/2014/main" id="{00000000-0008-0000-0700-0000A0020000}"/>
            </a:ext>
          </a:extLst>
        </xdr:cNvPr>
        <xdr:cNvSpPr/>
      </xdr:nvSpPr>
      <xdr:spPr>
        <a:xfrm>
          <a:off x="12763500" y="1275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73</xdr:row>
      <xdr:rowOff>18704</xdr:rowOff>
    </xdr:from>
    <xdr:ext cx="469744"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579428" y="12534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a:extLst>
            <a:ext uri="{FF2B5EF4-FFF2-40B4-BE49-F238E27FC236}">
              <a16:creationId xmlns:a16="http://schemas.microsoft.com/office/drawing/2014/main" id="{00000000-0008-0000-0700-0000B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7" name="公債費最小値テキスト">
          <a:extLst>
            <a:ext uri="{FF2B5EF4-FFF2-40B4-BE49-F238E27FC236}">
              <a16:creationId xmlns:a16="http://schemas.microsoft.com/office/drawing/2014/main" id="{00000000-0008-0000-0700-0000B9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9" name="公債費最大値テキスト">
          <a:extLst>
            <a:ext uri="{FF2B5EF4-FFF2-40B4-BE49-F238E27FC236}">
              <a16:creationId xmlns:a16="http://schemas.microsoft.com/office/drawing/2014/main" id="{00000000-0008-0000-0700-0000BB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37722</xdr:rowOff>
    </xdr:from>
    <xdr:to>
      <xdr:col>85</xdr:col>
      <xdr:colOff>127000</xdr:colOff>
      <xdr:row>97</xdr:row>
      <xdr:rowOff>46225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5481300" y="16668372"/>
          <a:ext cx="838200" cy="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702" name="公債費平均値テキスト">
          <a:extLst>
            <a:ext uri="{FF2B5EF4-FFF2-40B4-BE49-F238E27FC236}">
              <a16:creationId xmlns:a16="http://schemas.microsoft.com/office/drawing/2014/main" id="{00000000-0008-0000-0700-0000BE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46225</xdr:rowOff>
    </xdr:from>
    <xdr:to>
      <xdr:col>81</xdr:col>
      <xdr:colOff>50800</xdr:colOff>
      <xdr:row>97</xdr:row>
      <xdr:rowOff>69109</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4592300" y="16676875"/>
          <a:ext cx="889000" cy="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69109</xdr:rowOff>
    </xdr:from>
    <xdr:to>
      <xdr:col>76</xdr:col>
      <xdr:colOff>114300</xdr:colOff>
      <xdr:row>97</xdr:row>
      <xdr:rowOff>72354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3703300" y="16699759"/>
          <a:ext cx="889000" cy="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66456</xdr:rowOff>
    </xdr:from>
    <xdr:to>
      <xdr:col>71</xdr:col>
      <xdr:colOff>177800</xdr:colOff>
      <xdr:row>97</xdr:row>
      <xdr:rowOff>72354</xdr:rowOff>
    </xdr:to>
    <xdr:cxnSp macro="">
      <xdr:nvCxnSpPr>
        <xdr:cNvPr id="710" name="直線コネクタ 709">
          <a:extLst>
            <a:ext uri="{FF2B5EF4-FFF2-40B4-BE49-F238E27FC236}">
              <a16:creationId xmlns:a16="http://schemas.microsoft.com/office/drawing/2014/main" id="{00000000-0008-0000-0700-0000C6020000}"/>
            </a:ext>
          </a:extLst>
        </xdr:cNvPr>
        <xdr:cNvCxnSpPr/>
      </xdr:nvCxnSpPr>
      <xdr:spPr>
        <a:xfrm>
          <a:off x="12814300" y="16697106"/>
          <a:ext cx="889000" cy="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13" name="フローチャート: 判断 712">
          <a:extLst>
            <a:ext uri="{FF2B5EF4-FFF2-40B4-BE49-F238E27FC236}">
              <a16:creationId xmlns:a16="http://schemas.microsoft.com/office/drawing/2014/main" id="{00000000-0008-0000-0700-0000C9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158372</xdr:rowOff>
    </xdr:from>
    <xdr:to>
      <xdr:col>85</xdr:col>
      <xdr:colOff>177800</xdr:colOff>
      <xdr:row>97</xdr:row>
      <xdr:rowOff>88522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6268700" y="1661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136799</xdr:rowOff>
    </xdr:from>
    <xdr:ext cx="534377" cy="259045"/>
    <xdr:sp macro="" textlink="">
      <xdr:nvSpPr>
        <xdr:cNvPr id="721" name="公債費該当値テキスト">
          <a:extLst>
            <a:ext uri="{FF2B5EF4-FFF2-40B4-BE49-F238E27FC236}">
              <a16:creationId xmlns:a16="http://schemas.microsoft.com/office/drawing/2014/main" id="{00000000-0008-0000-0700-0000D1020000}"/>
            </a:ext>
          </a:extLst>
        </xdr:cNvPr>
        <xdr:cNvSpPr txBox="1"/>
      </xdr:nvSpPr>
      <xdr:spPr>
        <a:xfrm>
          <a:off x="16370300" y="1659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166875</xdr:rowOff>
    </xdr:from>
    <xdr:to>
      <xdr:col>81</xdr:col>
      <xdr:colOff>101600</xdr:colOff>
      <xdr:row>97</xdr:row>
      <xdr:rowOff>97025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5430500" y="166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88152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14111" y="1671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18309</xdr:rowOff>
    </xdr:from>
    <xdr:to>
      <xdr:col>76</xdr:col>
      <xdr:colOff>165100</xdr:colOff>
      <xdr:row>97</xdr:row>
      <xdr:rowOff>119909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4541500" y="16648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111036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4325111" y="1674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21554</xdr:rowOff>
    </xdr:from>
    <xdr:to>
      <xdr:col>72</xdr:col>
      <xdr:colOff>38100</xdr:colOff>
      <xdr:row>97</xdr:row>
      <xdr:rowOff>123154</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3652500" y="166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114281</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3436111" y="16744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15656</xdr:rowOff>
    </xdr:from>
    <xdr:to>
      <xdr:col>67</xdr:col>
      <xdr:colOff>101600</xdr:colOff>
      <xdr:row>97</xdr:row>
      <xdr:rowOff>117256</xdr:rowOff>
    </xdr:to>
    <xdr:sp macro="" textlink="">
      <xdr:nvSpPr>
        <xdr:cNvPr id="728" name="楕円 727">
          <a:extLst>
            <a:ext uri="{FF2B5EF4-FFF2-40B4-BE49-F238E27FC236}">
              <a16:creationId xmlns:a16="http://schemas.microsoft.com/office/drawing/2014/main" id="{00000000-0008-0000-0700-0000D8020000}"/>
            </a:ext>
          </a:extLst>
        </xdr:cNvPr>
        <xdr:cNvSpPr/>
      </xdr:nvSpPr>
      <xdr:spPr>
        <a:xfrm>
          <a:off x="12763500" y="1664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108383</xdr:rowOff>
    </xdr:from>
    <xdr:ext cx="534377"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2547111" y="1673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2" name="諸支出金グラフ枠">
          <a:extLst>
            <a:ext uri="{FF2B5EF4-FFF2-40B4-BE49-F238E27FC236}">
              <a16:creationId xmlns:a16="http://schemas.microsoft.com/office/drawing/2014/main" id="{00000000-0008-0000-0700-0000F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4" name="諸支出金最小値テキスト">
          <a:extLst>
            <a:ext uri="{FF2B5EF4-FFF2-40B4-BE49-F238E27FC236}">
              <a16:creationId xmlns:a16="http://schemas.microsoft.com/office/drawing/2014/main" id="{00000000-0008-0000-0700-0000F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6" name="諸支出金最大値テキスト">
          <a:extLst>
            <a:ext uri="{FF2B5EF4-FFF2-40B4-BE49-F238E27FC236}">
              <a16:creationId xmlns:a16="http://schemas.microsoft.com/office/drawing/2014/main" id="{00000000-0008-0000-0700-0000F4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9" name="諸支出金平均値テキスト">
          <a:extLst>
            <a:ext uri="{FF2B5EF4-FFF2-40B4-BE49-F238E27FC236}">
              <a16:creationId xmlns:a16="http://schemas.microsoft.com/office/drawing/2014/main" id="{00000000-0008-0000-0700-0000F7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7" name="直線コネクタ 766">
          <a:extLst>
            <a:ext uri="{FF2B5EF4-FFF2-40B4-BE49-F238E27FC236}">
              <a16:creationId xmlns:a16="http://schemas.microsoft.com/office/drawing/2014/main" id="{00000000-0008-0000-0700-0000F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70" name="フローチャート: 判断 769">
          <a:extLst>
            <a:ext uri="{FF2B5EF4-FFF2-40B4-BE49-F238E27FC236}">
              <a16:creationId xmlns:a16="http://schemas.microsoft.com/office/drawing/2014/main" id="{00000000-0008-0000-0700-00000203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8" name="諸支出金該当値テキスト">
          <a:extLst>
            <a:ext uri="{FF2B5EF4-FFF2-40B4-BE49-F238E27FC236}">
              <a16:creationId xmlns:a16="http://schemas.microsoft.com/office/drawing/2014/main" id="{00000000-0008-0000-0700-00000A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5" name="楕円 784">
          <a:extLst>
            <a:ext uri="{FF2B5EF4-FFF2-40B4-BE49-F238E27FC236}">
              <a16:creationId xmlns:a16="http://schemas.microsoft.com/office/drawing/2014/main" id="{00000000-0008-0000-0700-00001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3" name="前年度繰上充用金最小値テキスト">
          <a:extLst>
            <a:ext uri="{FF2B5EF4-FFF2-40B4-BE49-F238E27FC236}">
              <a16:creationId xmlns:a16="http://schemas.microsoft.com/office/drawing/2014/main" id="{00000000-0008-0000-0700-00002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5" name="前年度繰上充用金最大値テキスト">
          <a:extLst>
            <a:ext uri="{FF2B5EF4-FFF2-40B4-BE49-F238E27FC236}">
              <a16:creationId xmlns:a16="http://schemas.microsoft.com/office/drawing/2014/main" id="{00000000-0008-0000-0700-00002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8" name="前年度繰上充用金平均値テキスト">
          <a:extLst>
            <a:ext uri="{FF2B5EF4-FFF2-40B4-BE49-F238E27FC236}">
              <a16:creationId xmlns:a16="http://schemas.microsoft.com/office/drawing/2014/main" id="{00000000-0008-0000-0700-00002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フローチャート: 判断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7" name="前年度繰上充用金該当値テキスト">
          <a:extLst>
            <a:ext uri="{FF2B5EF4-FFF2-40B4-BE49-F238E27FC236}">
              <a16:creationId xmlns:a16="http://schemas.microsoft.com/office/drawing/2014/main" id="{00000000-0008-0000-0700-00003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前年度からの特徴的な増減としては、民生費が定額減税に伴う補足給付金等により、消防費が北消防署及び消防整備工場建設により、教育費が薬科大学新キャンパス整備によりそれぞれ増加している。</a:t>
          </a:r>
        </a:p>
        <a:p>
          <a:r>
            <a:rPr kumimoji="1" lang="ja-JP" altLang="en-US" sz="1300">
              <a:latin typeface="ＭＳ Ｐゴシック" panose="020B0600070205080204" pitchFamily="50" charset="-128"/>
              <a:ea typeface="ＭＳ Ｐゴシック" panose="020B0600070205080204" pitchFamily="50" charset="-128"/>
            </a:rPr>
            <a:t>類似団体平均との比較においては、商工費は制度融資にかかる貸付金により決算額を押し上げる要因となっている。また、消防費については、４市１町消防広域化に伴い一時的に費用を負担しているため、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一方、公債費については、市債残高の抑制に継続的に取り組んできたことと、利率の高い地方債の償還が終了してきていることから、類似団体平均を下回って推移している。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年度は、実質収支が対前年度比</a:t>
          </a:r>
          <a:r>
            <a:rPr kumimoji="1" lang="en-US" altLang="ja-JP" sz="1400">
              <a:latin typeface="ＭＳ ゴシック" pitchFamily="49" charset="-128"/>
              <a:ea typeface="ＭＳ ゴシック" pitchFamily="49" charset="-128"/>
            </a:rPr>
            <a:t>11</a:t>
          </a:r>
          <a:r>
            <a:rPr kumimoji="1" lang="ja-JP" altLang="en-US" sz="1400">
              <a:latin typeface="ＭＳ ゴシック" pitchFamily="49" charset="-128"/>
              <a:ea typeface="ＭＳ ゴシック" pitchFamily="49" charset="-128"/>
            </a:rPr>
            <a:t>億円減の</a:t>
          </a:r>
          <a:r>
            <a:rPr kumimoji="1" lang="en-US" altLang="ja-JP" sz="1400">
              <a:latin typeface="ＭＳ ゴシック" pitchFamily="49" charset="-128"/>
              <a:ea typeface="ＭＳ ゴシック" pitchFamily="49" charset="-128"/>
            </a:rPr>
            <a:t>64</a:t>
          </a:r>
          <a:r>
            <a:rPr kumimoji="1" lang="ja-JP" altLang="en-US" sz="1400">
              <a:latin typeface="ＭＳ ゴシック" pitchFamily="49" charset="-128"/>
              <a:ea typeface="ＭＳ ゴシック" pitchFamily="49" charset="-128"/>
            </a:rPr>
            <a:t>億円となった。</a:t>
          </a:r>
        </a:p>
        <a:p>
          <a:r>
            <a:rPr kumimoji="1" lang="ja-JP" altLang="en-US" sz="1400">
              <a:latin typeface="ＭＳ ゴシック" pitchFamily="49" charset="-128"/>
              <a:ea typeface="ＭＳ ゴシック" pitchFamily="49" charset="-128"/>
            </a:rPr>
            <a:t>また、財政調整基金を</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億円取り崩したため、標準財政規模比における実質単年度収支は前年度比△</a:t>
          </a:r>
          <a:r>
            <a:rPr kumimoji="1" lang="en-US" altLang="ja-JP" sz="1400">
              <a:latin typeface="ＭＳ ゴシック" pitchFamily="49" charset="-128"/>
              <a:ea typeface="ＭＳ ゴシック" pitchFamily="49" charset="-128"/>
            </a:rPr>
            <a:t>2.45</a:t>
          </a:r>
          <a:r>
            <a:rPr kumimoji="1" lang="ja-JP" altLang="en-US" sz="1400">
              <a:latin typeface="ＭＳ ゴシック" pitchFamily="49" charset="-128"/>
              <a:ea typeface="ＭＳ ゴシック" pitchFamily="49" charset="-128"/>
            </a:rPr>
            <a:t>ポイント減となり、</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年ぶりにマイナスとなった。財政調整基金残高は、</a:t>
          </a:r>
          <a:r>
            <a:rPr kumimoji="1" lang="en-US" altLang="ja-JP" sz="1400">
              <a:latin typeface="ＭＳ ゴシック" pitchFamily="49" charset="-128"/>
              <a:ea typeface="ＭＳ ゴシック" pitchFamily="49" charset="-128"/>
            </a:rPr>
            <a:t>101</a:t>
          </a:r>
          <a:r>
            <a:rPr kumimoji="1" lang="ja-JP" altLang="en-US" sz="1400">
              <a:latin typeface="ＭＳ ゴシック" pitchFamily="49" charset="-128"/>
              <a:ea typeface="ＭＳ ゴシック" pitchFamily="49" charset="-128"/>
            </a:rPr>
            <a:t>億円となり、類似団体（中核市</a:t>
          </a:r>
          <a:r>
            <a:rPr kumimoji="1" lang="en-US" altLang="ja-JP" sz="1400">
              <a:latin typeface="ＭＳ ゴシック" pitchFamily="49" charset="-128"/>
              <a:ea typeface="ＭＳ ゴシック" pitchFamily="49" charset="-128"/>
            </a:rPr>
            <a:t>62</a:t>
          </a:r>
          <a:r>
            <a:rPr kumimoji="1" lang="ja-JP" altLang="en-US" sz="1400">
              <a:latin typeface="ＭＳ ゴシック" pitchFamily="49" charset="-128"/>
              <a:ea typeface="ＭＳ ゴシック" pitchFamily="49" charset="-128"/>
            </a:rPr>
            <a:t>市）中</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位の水準となっている。</a:t>
          </a:r>
        </a:p>
        <a:p>
          <a:r>
            <a:rPr kumimoji="1" lang="ja-JP" altLang="en-US" sz="1400">
              <a:latin typeface="ＭＳ ゴシック" pitchFamily="49" charset="-128"/>
              <a:ea typeface="ＭＳ ゴシック" pitchFamily="49" charset="-128"/>
            </a:rPr>
            <a:t>今後も財政調整基金残高及び実質収支額の維持に努めていく。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年度も赤字となった会計はなく、各会計とも黒字を確保したところである。</a:t>
          </a:r>
        </a:p>
        <a:p>
          <a:r>
            <a:rPr kumimoji="1" lang="ja-JP" altLang="en-US" sz="1400">
              <a:latin typeface="ＭＳ ゴシック" pitchFamily="49" charset="-128"/>
              <a:ea typeface="ＭＳ ゴシック" pitchFamily="49" charset="-128"/>
            </a:rPr>
            <a:t>一般会計は、歳出において、物価高騰を受けた物件費の増等を受け、令和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年度と比べ黒字額が減少した。また、他会計においては、ほぼ前年度並みの黒字を維持している。</a:t>
          </a:r>
        </a:p>
        <a:p>
          <a:r>
            <a:rPr kumimoji="1" lang="ja-JP" altLang="en-US" sz="1400">
              <a:latin typeface="ＭＳ ゴシック" pitchFamily="49" charset="-128"/>
              <a:ea typeface="ＭＳ ゴシック" pitchFamily="49" charset="-128"/>
            </a:rPr>
            <a:t>今後も健全で将来にわたって持続可能な運営に努めていく。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防災・減災対策や公共施設の更新、長寿命化にかかる起債の増により、元利償還金等の合計は増加している。令和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年度の算入公債費等の減は、主に過去の臨時財政対策債の償還進捗による、臨時財政対策債償還費の減。</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年度の実質公債費比率は前年同値の</a:t>
          </a:r>
          <a:r>
            <a:rPr kumimoji="1" lang="en-US" altLang="ja-JP" sz="1400">
              <a:latin typeface="ＭＳ ゴシック" pitchFamily="49" charset="-128"/>
              <a:ea typeface="ＭＳ ゴシック" pitchFamily="49" charset="-128"/>
            </a:rPr>
            <a:t>2.5%</a:t>
          </a:r>
          <a:r>
            <a:rPr kumimoji="1" lang="ja-JP" altLang="en-US" sz="1400">
              <a:latin typeface="ＭＳ ゴシック" pitchFamily="49" charset="-128"/>
              <a:ea typeface="ＭＳ ゴシック" pitchFamily="49" charset="-128"/>
            </a:rPr>
            <a:t>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岐阜県岐阜市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普通債の残高増の一方、臨時財政対策債の残高減により将来負担額は減少したが、鉄道高架事業にかかる基金の取り崩しや、臨時財政対策債の償還進捗による基準財政需要額算入見込額の減等で充当可能財源等が減小し、将来負担比率の分子は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大規模な財政需要に備え基金積立を計画的に行い、充当可能財源等の確保に努めていく。</a:t>
          </a:r>
        </a:p>
        <a:p>
          <a:r>
            <a:rPr kumimoji="1" lang="ja-JP" altLang="en-US" sz="1400">
              <a:latin typeface="ＭＳ ゴシック" pitchFamily="49" charset="-128"/>
              <a:ea typeface="ＭＳ ゴシック" pitchFamily="49" charset="-128"/>
            </a:rPr>
            <a:t>将来負担比率（分子）は平成</a:t>
          </a:r>
          <a:r>
            <a:rPr kumimoji="1" lang="en-US" altLang="ja-JP" sz="1400">
              <a:latin typeface="ＭＳ ゴシック" pitchFamily="49" charset="-128"/>
              <a:ea typeface="ＭＳ ゴシック" pitchFamily="49" charset="-128"/>
            </a:rPr>
            <a:t>26</a:t>
          </a:r>
          <a:r>
            <a:rPr kumimoji="1" lang="ja-JP" altLang="en-US" sz="1400">
              <a:latin typeface="ＭＳ ゴシック" pitchFamily="49" charset="-128"/>
              <a:ea typeface="ＭＳ ゴシック" pitchFamily="49" charset="-128"/>
            </a:rPr>
            <a:t>年度からマイナスに転じており、令和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年度も引き続きマイナス状態を維持している。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岐阜県岐阜市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鉄道高架事業の財源として約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億円を鉄道高架事業基金から、義務教育学校整備などの財源として約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億円を教育施設整備基金からそれぞれ取り崩した。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また、財政調整基金について、予算で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億円の取崩しを見込んだが、決算収支見込みを踏まえ、最終的に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一方、将来の負担に備えるため、薬科大学整備基金及び公共施設等マネジメント基金に計画的に積立てを行った。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これらの結果、基金全体としては、約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基金全体を通しての積立目標等は設定していない。</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財政調整基金については、積立ては、一般会計の毎会計年度において新たに生じた歳入歳出の決算剰余金の範囲内とし、取崩しは、決算収支を踏まえた必要額の繰入れを行う。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また、岐阜市行財政改革プランにおいて、財政規律を堅持するため、財政調整基金と前年度繰越金の合計で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億円を維持する目標を設定している。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特定目的基金については、大型プロジェクト事業の実施にあたり、財政需要の年度間の平準化を図るため、計画的に積立て、事業進捗に合わせた取崩しを行う。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・鉄道高架事業基金：鉄道高架事業（名鉄名古屋本線の鉄道高架事業に係る負担金、周辺のまちづくりなど）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・公共施設等マネジメント基金：公共施設等の計画的な維持更新（</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年度設置）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・薬科大学整備基金：薬科大学の整備に充てるため（新キャンパス整備など）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・教育施設整備基金：義務教育施設の整備（小中学校改築、大規模修繕など）</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・市民福祉健康医療基金：市民の健やかな生活を支えるための福祉、健康及び医療に係る事業の推進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億円を取崩したことなどによる減少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・公共施設等マネジメント基金：公共施設等の計画的な維持更新のため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・薬科大学整備基金：新キャンパス整備のため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億円を積み立てたことなどによる増加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HPV</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ワクチン接種等のために約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億円を充当したことによる減少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・鉄道高架事業基金：鉄道高架事業の進捗に合わせて必要額を取崩す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・公共施設等マネジメント基金：教育施設整備基金の取崩しが終了するまでに、所要額を積立てる予定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・薬科大学整備基金：新キャンパス整備の進捗に合わせて必要額を取崩す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・教育施設整備基金：義務教育施設の整備予定に合わせて必要額を取崩す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・市民福祉健康医療基金：将来の社会保障関係経費の急増に備えるため、予算の範囲内で積立て、急激な税収減や臨時的かつ大規模な財政需要が生じた際に必要額を取崩す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年度予算編成では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億円の取崩しを見込んだが、決算収支見込みを踏まえ、最終的に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ては、一般会計の毎会計年度において生じた歳入歳出の決算剰余金の範囲内とし、取崩しは、決算収支を踏まえた必要額の繰入れを行う。また、岐阜市行財政改革プランにおいて、財政規律を堅持するため、財政調整基金と前年度繰越金の合計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億円を維持する目標を設定している。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残高はゼロである。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当面減債基金の積立ての予定はない。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C1E2862-6C84-42B2-8627-BBFAB601EC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DAEB3B7-8DDF-4978-90DF-A0B9DB0431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3AC4C09-B73A-4EB1-9E13-0565353C6AD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1322FF0-C14D-45F0-83FB-0B453817CF2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ECB0769-F606-47FC-9D6B-5F08360133E6}"/>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C8D12FB-E841-406B-8EF5-F1F43863165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84018665-B536-4E9C-831E-DD3267A3AFE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EB1B656-B682-4AA9-93D6-8ED624DDECE7}"/>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244D5C0-6D74-4171-AA7B-1D5C8B4DB63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42950AB-AD87-4B3A-A87F-65DC4E748C3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8251B33-CD3C-4312-BD7D-AD6F818170B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FCAA5CA-FDD7-49D6-B604-89635CDA74C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C129124-A12B-4B3F-90B0-00CDABAE2BE3}"/>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421BA8E-77A7-4511-B07B-EF9049D8404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1374F68-C949-4A71-904D-5E8BB69E06A3}"/>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BCE3E26-6D85-4126-8B95-F5B9A9FE4D7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466B78D-C9BF-48C9-A19B-3BBC79646E2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287B39C-2557-4444-A201-7CFE1FCB00B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ED0D51D-1432-4F51-9B2B-79A858A24B2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E62AD0E2-13AC-42B9-834E-90A5CB67DF49}"/>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8CC31FE-0C0C-4FF8-A4D0-FA92D77AA594}"/>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4BB73C23-5317-42F8-8DC1-25A0B52353E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48BE517-A24A-4047-9F16-E7F325081C8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AF1BFA5-CF53-4316-B18B-947B8FDB76B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7C19506-7185-4374-92B4-C0AB4ED3767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17659967-A792-48D1-9EEE-6CC4236F050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A8138E8-777F-49F8-AF8F-2A1A526473E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C0D2FE0-3BA6-45FD-A32C-76CEB23B53F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DB5B523-D4C1-4FD3-9F72-0577F42F53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4F4F22F-9871-4E99-B7E5-7E67E7E185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14ECBC8-8AFC-485D-94DB-E23D0FD6DEB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EBCB334-DDFC-4A55-8CCC-E07C9E1427E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4190B2A2-F7D6-4AB2-882F-2425AA83854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316D013-1D01-417E-84A6-1F5E7E24C2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EE5E97E-F06B-4CB9-BFCD-D8C9A8A69FD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297AB6E-4BE3-4279-B690-56CF754FFE0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D494583-95BE-471C-AB9D-79F4E042319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9F9D770-624B-454A-AC7B-82498DE3C30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35E2A2D-81D4-4AD0-B9D0-69CDF2DCBC8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71B27A6-6E16-45A2-873C-B2C0E9B53F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6048D47-8D33-4C4D-85C3-6028C8AE533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734BBC1-A73B-4CFF-A4F5-67817E75C39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DF82DCA-4958-4409-987C-D69B3AE636C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F68AE72-0020-45F3-94E6-EF0C27850B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5972304-64AC-485B-8AEA-9ABC1298973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350C36B-DE7B-4951-A2DE-72CD58A2AB6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82A6067-8AE3-4AAB-B857-3E18FFE66D3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D3B0705-A492-464A-8D12-E1BCA940E07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C37BA99-06A7-45B5-93A3-C628F434F65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B75A18-C5FF-4396-B1F8-674A7D60EC2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C0B5259D-F11B-462B-AC19-FCC267DE1C26}"/>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DC855AA-D7DA-47BF-A06F-BC44D7D4E43B}"/>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F33BB4C-5D31-42CE-8594-2A89E9C4F48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14BD7C08-BA45-4B1B-8412-251E94920125}"/>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1625E7F-0DA6-4AF8-92C8-AAD8F1D97B8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48DC104-8AF8-423A-8CED-6E589474601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C9FCD60-1F2D-4202-9CFB-AD1784EAA34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新庁舎建設完了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以降、</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減価償却</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率は</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増加傾向となっている。類似団体内平均値より低い水準にあるが、今後も「岐阜市公共施設等総合管理計画」に基づき、施設の最適化を進めていく。</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91FDE083-5C6C-4B59-A2C9-3CBC10D1B16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FF247D1B-7D0A-47F9-BF65-7DF24CA0E7C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138E59E5-4C59-47CA-8717-44182E5A363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DDCF49F9-5132-4D00-B902-40309DDEB21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8F0454DB-2E4D-4BFA-94A3-02EC74FC4333}"/>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D3ACB01B-A80A-4C17-97CF-24F41B0AA6A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A7AA615E-1D91-40EB-A88F-284C541BFA2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362A4D20-A0A1-4D3F-A718-AF7D45A3F516}"/>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297EDF8A-AA33-4E1F-90AE-00D72E627D9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A60A765F-0061-4574-9527-79E67A501ADB}"/>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B43DDA50-DF60-49C8-98D2-D67857E9548C}"/>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336941E-B23E-4DD3-AB12-23C3FA46433C}"/>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8E7F077F-515C-41A1-8D11-D2787E01790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49825321-DAA5-4929-87D7-5036FD5B6BE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FB6DB85-B3E4-44E2-8FD5-04B19F3E60D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6CAB121A-1CB0-4868-9A32-8CAC004154A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75" name="直線コネクタ 74">
          <a:extLst>
            <a:ext uri="{FF2B5EF4-FFF2-40B4-BE49-F238E27FC236}">
              <a16:creationId xmlns:a16="http://schemas.microsoft.com/office/drawing/2014/main" id="{2C0C05ED-D836-49B3-B1EB-9868832DA4F8}"/>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6" name="有形固定資産減価償却率最小値テキスト">
          <a:extLst>
            <a:ext uri="{FF2B5EF4-FFF2-40B4-BE49-F238E27FC236}">
              <a16:creationId xmlns:a16="http://schemas.microsoft.com/office/drawing/2014/main" id="{24B4DCAA-B746-4649-BD69-B684F267D899}"/>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7" name="直線コネクタ 76">
          <a:extLst>
            <a:ext uri="{FF2B5EF4-FFF2-40B4-BE49-F238E27FC236}">
              <a16:creationId xmlns:a16="http://schemas.microsoft.com/office/drawing/2014/main" id="{AB66EBA9-9B02-4285-A3CC-2ED310772A5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8" name="有形固定資産減価償却率最大値テキスト">
          <a:extLst>
            <a:ext uri="{FF2B5EF4-FFF2-40B4-BE49-F238E27FC236}">
              <a16:creationId xmlns:a16="http://schemas.microsoft.com/office/drawing/2014/main" id="{99C835EC-8B14-426A-8218-ED8FB669BA17}"/>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9" name="直線コネクタ 78">
          <a:extLst>
            <a:ext uri="{FF2B5EF4-FFF2-40B4-BE49-F238E27FC236}">
              <a16:creationId xmlns:a16="http://schemas.microsoft.com/office/drawing/2014/main" id="{2DE6C9FF-073A-4003-9862-3E33EB9976C3}"/>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80" name="有形固定資産減価償却率平均値テキスト">
          <a:extLst>
            <a:ext uri="{FF2B5EF4-FFF2-40B4-BE49-F238E27FC236}">
              <a16:creationId xmlns:a16="http://schemas.microsoft.com/office/drawing/2014/main" id="{71D396F3-DF3B-4343-A196-9713CF28A864}"/>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81" name="フローチャート: 判断 80">
          <a:extLst>
            <a:ext uri="{FF2B5EF4-FFF2-40B4-BE49-F238E27FC236}">
              <a16:creationId xmlns:a16="http://schemas.microsoft.com/office/drawing/2014/main" id="{7C57ECB3-8964-4ED3-B7DF-950D55B8EDDA}"/>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82" name="フローチャート: 判断 81">
          <a:extLst>
            <a:ext uri="{FF2B5EF4-FFF2-40B4-BE49-F238E27FC236}">
              <a16:creationId xmlns:a16="http://schemas.microsoft.com/office/drawing/2014/main" id="{F01FDAC5-84B1-4962-99F8-D2B6DCBA9651}"/>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83" name="フローチャート: 判断 82">
          <a:extLst>
            <a:ext uri="{FF2B5EF4-FFF2-40B4-BE49-F238E27FC236}">
              <a16:creationId xmlns:a16="http://schemas.microsoft.com/office/drawing/2014/main" id="{18DDB864-8811-4834-A678-4CA8CFDA9486}"/>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4" name="フローチャート: 判断 83">
          <a:extLst>
            <a:ext uri="{FF2B5EF4-FFF2-40B4-BE49-F238E27FC236}">
              <a16:creationId xmlns:a16="http://schemas.microsoft.com/office/drawing/2014/main" id="{00CCADC2-3BA0-4515-8510-FB2360572B64}"/>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85" name="フローチャート: 判断 84">
          <a:extLst>
            <a:ext uri="{FF2B5EF4-FFF2-40B4-BE49-F238E27FC236}">
              <a16:creationId xmlns:a16="http://schemas.microsoft.com/office/drawing/2014/main" id="{467053C6-DCC2-4DAF-AAAE-86C99E3CD2FF}"/>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6C6890C-E75F-45E8-AF06-B3E9E3CC3A7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3641735-3140-4E28-8EC9-BEFE932EE86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48A2027-6D25-4F65-8342-ED3138E4B9B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4310E80-F4C4-453B-9FE6-0B174FDD0CE5}"/>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5C05A3F-EEFA-4BDB-8A46-44C99C09A2F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17568</xdr:rowOff>
    </xdr:from>
    <xdr:to>
      <xdr:col>23</xdr:col>
      <xdr:colOff>136525</xdr:colOff>
      <xdr:row>31</xdr:row>
      <xdr:rowOff>119168</xdr:rowOff>
    </xdr:to>
    <xdr:sp macro="" textlink="">
      <xdr:nvSpPr>
        <xdr:cNvPr id="91" name="楕円 90">
          <a:extLst>
            <a:ext uri="{FF2B5EF4-FFF2-40B4-BE49-F238E27FC236}">
              <a16:creationId xmlns:a16="http://schemas.microsoft.com/office/drawing/2014/main" id="{9CE53F43-5EE7-4F87-9CEA-0F05337542D5}"/>
            </a:ext>
          </a:extLst>
        </xdr:cNvPr>
        <xdr:cNvSpPr/>
      </xdr:nvSpPr>
      <xdr:spPr>
        <a:xfrm>
          <a:off x="4711700" y="610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40445</xdr:rowOff>
    </xdr:from>
    <xdr:ext cx="405111" cy="259045"/>
    <xdr:sp macro="" textlink="">
      <xdr:nvSpPr>
        <xdr:cNvPr id="92" name="有形固定資産減価償却率該当値テキスト">
          <a:extLst>
            <a:ext uri="{FF2B5EF4-FFF2-40B4-BE49-F238E27FC236}">
              <a16:creationId xmlns:a16="http://schemas.microsoft.com/office/drawing/2014/main" id="{BD1AFBB5-9896-486F-8882-91945AF96C23}"/>
            </a:ext>
          </a:extLst>
        </xdr:cNvPr>
        <xdr:cNvSpPr txBox="1"/>
      </xdr:nvSpPr>
      <xdr:spPr>
        <a:xfrm>
          <a:off x="4813300" y="5955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142240</xdr:rowOff>
    </xdr:from>
    <xdr:to>
      <xdr:col>19</xdr:col>
      <xdr:colOff>187325</xdr:colOff>
      <xdr:row>31</xdr:row>
      <xdr:rowOff>72390</xdr:rowOff>
    </xdr:to>
    <xdr:sp macro="" textlink="">
      <xdr:nvSpPr>
        <xdr:cNvPr id="93" name="楕円 92">
          <a:extLst>
            <a:ext uri="{FF2B5EF4-FFF2-40B4-BE49-F238E27FC236}">
              <a16:creationId xmlns:a16="http://schemas.microsoft.com/office/drawing/2014/main" id="{DF7B2065-C17F-4FE2-91F9-8BC06D4406EC}"/>
            </a:ext>
          </a:extLst>
        </xdr:cNvPr>
        <xdr:cNvSpPr/>
      </xdr:nvSpPr>
      <xdr:spPr>
        <a:xfrm>
          <a:off x="4000500" y="605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21590</xdr:rowOff>
    </xdr:from>
    <xdr:to>
      <xdr:col>23</xdr:col>
      <xdr:colOff>85725</xdr:colOff>
      <xdr:row>31</xdr:row>
      <xdr:rowOff>68368</xdr:rowOff>
    </xdr:to>
    <xdr:cxnSp macro="">
      <xdr:nvCxnSpPr>
        <xdr:cNvPr id="94" name="直線コネクタ 93">
          <a:extLst>
            <a:ext uri="{FF2B5EF4-FFF2-40B4-BE49-F238E27FC236}">
              <a16:creationId xmlns:a16="http://schemas.microsoft.com/office/drawing/2014/main" id="{6B864175-D710-44A8-8014-E8DA696629A7}"/>
            </a:ext>
          </a:extLst>
        </xdr:cNvPr>
        <xdr:cNvCxnSpPr/>
      </xdr:nvCxnSpPr>
      <xdr:spPr>
        <a:xfrm>
          <a:off x="4051300" y="6108065"/>
          <a:ext cx="7112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99060</xdr:rowOff>
    </xdr:from>
    <xdr:to>
      <xdr:col>15</xdr:col>
      <xdr:colOff>187325</xdr:colOff>
      <xdr:row>31</xdr:row>
      <xdr:rowOff>29210</xdr:rowOff>
    </xdr:to>
    <xdr:sp macro="" textlink="">
      <xdr:nvSpPr>
        <xdr:cNvPr id="95" name="楕円 94">
          <a:extLst>
            <a:ext uri="{FF2B5EF4-FFF2-40B4-BE49-F238E27FC236}">
              <a16:creationId xmlns:a16="http://schemas.microsoft.com/office/drawing/2014/main" id="{FA9BF088-4639-43D4-84AC-0F02FA411075}"/>
            </a:ext>
          </a:extLst>
        </xdr:cNvPr>
        <xdr:cNvSpPr/>
      </xdr:nvSpPr>
      <xdr:spPr>
        <a:xfrm>
          <a:off x="32385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149860</xdr:rowOff>
    </xdr:from>
    <xdr:to>
      <xdr:col>19</xdr:col>
      <xdr:colOff>136525</xdr:colOff>
      <xdr:row>31</xdr:row>
      <xdr:rowOff>21590</xdr:rowOff>
    </xdr:to>
    <xdr:cxnSp macro="">
      <xdr:nvCxnSpPr>
        <xdr:cNvPr id="96" name="直線コネクタ 95">
          <a:extLst>
            <a:ext uri="{FF2B5EF4-FFF2-40B4-BE49-F238E27FC236}">
              <a16:creationId xmlns:a16="http://schemas.microsoft.com/office/drawing/2014/main" id="{D8943709-9DD8-4D21-A486-5AB0C723EA65}"/>
            </a:ext>
          </a:extLst>
        </xdr:cNvPr>
        <xdr:cNvCxnSpPr/>
      </xdr:nvCxnSpPr>
      <xdr:spPr>
        <a:xfrm>
          <a:off x="3289300" y="606488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63077</xdr:rowOff>
    </xdr:from>
    <xdr:to>
      <xdr:col>11</xdr:col>
      <xdr:colOff>187325</xdr:colOff>
      <xdr:row>30</xdr:row>
      <xdr:rowOff>164677</xdr:rowOff>
    </xdr:to>
    <xdr:sp macro="" textlink="">
      <xdr:nvSpPr>
        <xdr:cNvPr id="97" name="楕円 96">
          <a:extLst>
            <a:ext uri="{FF2B5EF4-FFF2-40B4-BE49-F238E27FC236}">
              <a16:creationId xmlns:a16="http://schemas.microsoft.com/office/drawing/2014/main" id="{87FE6F67-2319-4DD4-B68A-0DB3ACAE9A58}"/>
            </a:ext>
          </a:extLst>
        </xdr:cNvPr>
        <xdr:cNvSpPr/>
      </xdr:nvSpPr>
      <xdr:spPr>
        <a:xfrm>
          <a:off x="2476500" y="597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113877</xdr:rowOff>
    </xdr:from>
    <xdr:to>
      <xdr:col>15</xdr:col>
      <xdr:colOff>136525</xdr:colOff>
      <xdr:row>30</xdr:row>
      <xdr:rowOff>149860</xdr:rowOff>
    </xdr:to>
    <xdr:cxnSp macro="">
      <xdr:nvCxnSpPr>
        <xdr:cNvPr id="98" name="直線コネクタ 97">
          <a:extLst>
            <a:ext uri="{FF2B5EF4-FFF2-40B4-BE49-F238E27FC236}">
              <a16:creationId xmlns:a16="http://schemas.microsoft.com/office/drawing/2014/main" id="{2F04B8A0-4582-4507-ADEC-623BA29BA077}"/>
            </a:ext>
          </a:extLst>
        </xdr:cNvPr>
        <xdr:cNvCxnSpPr/>
      </xdr:nvCxnSpPr>
      <xdr:spPr>
        <a:xfrm>
          <a:off x="2527300" y="6028902"/>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99" name="楕円 98">
          <a:extLst>
            <a:ext uri="{FF2B5EF4-FFF2-40B4-BE49-F238E27FC236}">
              <a16:creationId xmlns:a16="http://schemas.microsoft.com/office/drawing/2014/main" id="{2609F5F2-397F-4B80-979B-C257506CD87D}"/>
            </a:ext>
          </a:extLst>
        </xdr:cNvPr>
        <xdr:cNvSpPr/>
      </xdr:nvSpPr>
      <xdr:spPr>
        <a:xfrm>
          <a:off x="1714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77893</xdr:rowOff>
    </xdr:from>
    <xdr:to>
      <xdr:col>11</xdr:col>
      <xdr:colOff>136525</xdr:colOff>
      <xdr:row>30</xdr:row>
      <xdr:rowOff>113877</xdr:rowOff>
    </xdr:to>
    <xdr:cxnSp macro="">
      <xdr:nvCxnSpPr>
        <xdr:cNvPr id="100" name="直線コネクタ 99">
          <a:extLst>
            <a:ext uri="{FF2B5EF4-FFF2-40B4-BE49-F238E27FC236}">
              <a16:creationId xmlns:a16="http://schemas.microsoft.com/office/drawing/2014/main" id="{01E378BB-47FA-4EA4-A728-757950863519}"/>
            </a:ext>
          </a:extLst>
        </xdr:cNvPr>
        <xdr:cNvCxnSpPr/>
      </xdr:nvCxnSpPr>
      <xdr:spPr>
        <a:xfrm>
          <a:off x="1765300" y="599291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101" name="n_1aveValue有形固定資産減価償却率">
          <a:extLst>
            <a:ext uri="{FF2B5EF4-FFF2-40B4-BE49-F238E27FC236}">
              <a16:creationId xmlns:a16="http://schemas.microsoft.com/office/drawing/2014/main" id="{6FE5E11B-0472-4199-A6D8-5AC9D862B1FA}"/>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102" name="n_2aveValue有形固定資産減価償却率">
          <a:extLst>
            <a:ext uri="{FF2B5EF4-FFF2-40B4-BE49-F238E27FC236}">
              <a16:creationId xmlns:a16="http://schemas.microsoft.com/office/drawing/2014/main" id="{E62EEDFA-2B0A-42C7-A9B4-48BDF22B27D1}"/>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103" name="n_3aveValue有形固定資産減価償却率">
          <a:extLst>
            <a:ext uri="{FF2B5EF4-FFF2-40B4-BE49-F238E27FC236}">
              <a16:creationId xmlns:a16="http://schemas.microsoft.com/office/drawing/2014/main" id="{9EA2603B-85BE-4DDC-94A4-85F0C6F6DB60}"/>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104" name="n_4aveValue有形固定資産減価償却率">
          <a:extLst>
            <a:ext uri="{FF2B5EF4-FFF2-40B4-BE49-F238E27FC236}">
              <a16:creationId xmlns:a16="http://schemas.microsoft.com/office/drawing/2014/main" id="{56CFEF54-5AF9-43C1-899B-2F3A3C7F4F83}"/>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88917</xdr:rowOff>
    </xdr:from>
    <xdr:ext cx="405111" cy="259045"/>
    <xdr:sp macro="" textlink="">
      <xdr:nvSpPr>
        <xdr:cNvPr id="105" name="n_1mainValue有形固定資産減価償却率">
          <a:extLst>
            <a:ext uri="{FF2B5EF4-FFF2-40B4-BE49-F238E27FC236}">
              <a16:creationId xmlns:a16="http://schemas.microsoft.com/office/drawing/2014/main" id="{97710678-273C-4D23-A8A1-625AE9D07747}"/>
            </a:ext>
          </a:extLst>
        </xdr:cNvPr>
        <xdr:cNvSpPr txBox="1"/>
      </xdr:nvSpPr>
      <xdr:spPr>
        <a:xfrm>
          <a:off x="3836044" y="5832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45737</xdr:rowOff>
    </xdr:from>
    <xdr:ext cx="405111" cy="259045"/>
    <xdr:sp macro="" textlink="">
      <xdr:nvSpPr>
        <xdr:cNvPr id="106" name="n_2mainValue有形固定資産減価償却率">
          <a:extLst>
            <a:ext uri="{FF2B5EF4-FFF2-40B4-BE49-F238E27FC236}">
              <a16:creationId xmlns:a16="http://schemas.microsoft.com/office/drawing/2014/main" id="{54CDA406-2C61-42DE-9D18-983092EFD5B5}"/>
            </a:ext>
          </a:extLst>
        </xdr:cNvPr>
        <xdr:cNvSpPr txBox="1"/>
      </xdr:nvSpPr>
      <xdr:spPr>
        <a:xfrm>
          <a:off x="3086744"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9754</xdr:rowOff>
    </xdr:from>
    <xdr:ext cx="405111" cy="259045"/>
    <xdr:sp macro="" textlink="">
      <xdr:nvSpPr>
        <xdr:cNvPr id="107" name="n_3mainValue有形固定資産減価償却率">
          <a:extLst>
            <a:ext uri="{FF2B5EF4-FFF2-40B4-BE49-F238E27FC236}">
              <a16:creationId xmlns:a16="http://schemas.microsoft.com/office/drawing/2014/main" id="{9D7E460F-9FEA-4C91-98E5-E8AB59E6D37C}"/>
            </a:ext>
          </a:extLst>
        </xdr:cNvPr>
        <xdr:cNvSpPr txBox="1"/>
      </xdr:nvSpPr>
      <xdr:spPr>
        <a:xfrm>
          <a:off x="2324744" y="5753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108" name="n_4mainValue有形固定資産減価償却率">
          <a:extLst>
            <a:ext uri="{FF2B5EF4-FFF2-40B4-BE49-F238E27FC236}">
              <a16:creationId xmlns:a16="http://schemas.microsoft.com/office/drawing/2014/main" id="{7148965C-BE1E-476E-A75E-69BE43D9CBF9}"/>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E81AA7CF-B9A3-46AE-AB57-AE559182DF4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4E79C4A-EA3C-41A9-9A48-63EEA1D57BB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B572180-B9C0-44D1-A900-BD25D19C5963}"/>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8868ECD-4EDF-4614-A9B7-E6E09D66F66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DE60794-EA5D-4DD0-9D66-41C7A39C8FC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04FD35E-F773-4E34-BA4C-DAC0429E6D8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3ADEBE1-A38D-4185-9C27-48F9F3BEBC7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AD0D94BA-584E-4CC3-A195-467E3D9DDF8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7D7B67F4-2F63-470D-820F-540D5E0B9F2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702AC437-C2D0-49F1-981D-556CB79B101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D72A73D-5B50-49AC-BB34-C3276C1BD056}"/>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14843D31-5E21-43B8-AD7E-3C67CE3A728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F28B91D0-4C33-437F-8665-447F0DD40DB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人件費の増に加え、個別予防接種や廃棄物収集運搬業務などの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一般</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財源等が増加したこと</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から</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上昇</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債務償還比率は類似団体平均を上回る水準となっ</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ており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、今後は地方債残高に留意しつつ、大型事業に備え、計画的に基金を積み立てるなど、健全な財政運営に努める。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D805FFBF-084D-4686-B93F-65DFF49AFFA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32BACFA-77F4-4DEA-8DC9-B7740CE1D5D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D8E038DD-4753-4950-BB94-03E30D79E969}"/>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2295402C-E89A-423A-A0A5-230C1974522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71D61FB0-6B69-4B6A-8EFE-D5C9ECF0DE1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B280AE29-648B-496F-8501-63273C56C09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B48EDBAE-C782-44A4-9B97-8BDCF9AE3D6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C1013CB6-A338-4751-A6C6-E1B7D934F6B6}"/>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BB8422BE-C00C-427E-8AD9-9A0E98C411A9}"/>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D32E3C0-D255-416F-90B6-188E00041276}"/>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022A6B8E-3EA5-4EBC-B7D1-C6DA9B113BDC}"/>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F3B3E552-A743-4D98-91EA-1B5FC00E8FEB}"/>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FDBAFC1D-99A9-4FA4-967D-77229891957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2AB65727-370F-4886-8DDC-953E9D53E98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88C9AB2D-5AC9-4D23-9CBB-9F04D4B9438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7" name="直線コネクタ 136">
          <a:extLst>
            <a:ext uri="{FF2B5EF4-FFF2-40B4-BE49-F238E27FC236}">
              <a16:creationId xmlns:a16="http://schemas.microsoft.com/office/drawing/2014/main" id="{853E21AD-A56C-457C-B805-75C301BBE252}"/>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8" name="債務償還比率最小値テキスト">
          <a:extLst>
            <a:ext uri="{FF2B5EF4-FFF2-40B4-BE49-F238E27FC236}">
              <a16:creationId xmlns:a16="http://schemas.microsoft.com/office/drawing/2014/main" id="{A5CFF49F-1786-4C75-80B4-3D114BB9122C}"/>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9" name="直線コネクタ 138">
          <a:extLst>
            <a:ext uri="{FF2B5EF4-FFF2-40B4-BE49-F238E27FC236}">
              <a16:creationId xmlns:a16="http://schemas.microsoft.com/office/drawing/2014/main" id="{A3FB865E-E35E-42D1-B6A8-C731393AC7B8}"/>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905A468C-2CA5-4BEE-9508-072213271A2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FC8EE2FC-03F8-4C45-A64C-E209872BB0E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42" name="債務償還比率平均値テキスト">
          <a:extLst>
            <a:ext uri="{FF2B5EF4-FFF2-40B4-BE49-F238E27FC236}">
              <a16:creationId xmlns:a16="http://schemas.microsoft.com/office/drawing/2014/main" id="{07EEF370-6694-4F66-9F23-3CF5A0BF1003}"/>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43" name="フローチャート: 判断 142">
          <a:extLst>
            <a:ext uri="{FF2B5EF4-FFF2-40B4-BE49-F238E27FC236}">
              <a16:creationId xmlns:a16="http://schemas.microsoft.com/office/drawing/2014/main" id="{3815BAED-D158-4600-93DA-696AE6B0E94D}"/>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44" name="フローチャート: 判断 143">
          <a:extLst>
            <a:ext uri="{FF2B5EF4-FFF2-40B4-BE49-F238E27FC236}">
              <a16:creationId xmlns:a16="http://schemas.microsoft.com/office/drawing/2014/main" id="{C89BCC54-B20D-428B-908B-F56725D2938E}"/>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45" name="フローチャート: 判断 144">
          <a:extLst>
            <a:ext uri="{FF2B5EF4-FFF2-40B4-BE49-F238E27FC236}">
              <a16:creationId xmlns:a16="http://schemas.microsoft.com/office/drawing/2014/main" id="{0E0A37B3-D2BF-4105-9D5B-623291209577}"/>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6" name="フローチャート: 判断 145">
          <a:extLst>
            <a:ext uri="{FF2B5EF4-FFF2-40B4-BE49-F238E27FC236}">
              <a16:creationId xmlns:a16="http://schemas.microsoft.com/office/drawing/2014/main" id="{E7252912-070F-46A3-8553-1183DA31B09E}"/>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7" name="フローチャート: 判断 146">
          <a:extLst>
            <a:ext uri="{FF2B5EF4-FFF2-40B4-BE49-F238E27FC236}">
              <a16:creationId xmlns:a16="http://schemas.microsoft.com/office/drawing/2014/main" id="{CDC11A98-1FF7-4654-A502-99AA569904F8}"/>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238E5140-A31B-4CC8-8E8F-C95E043E209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D7A5A23B-6516-4119-94DA-72BC20304AA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46AF72B-457E-47C7-9B0C-EDB15C5863D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A2301E9-DACE-4615-B7FA-D9EBF53CBCF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E3B549A-8B22-455C-837F-FB3945A3ABA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8093</xdr:rowOff>
    </xdr:from>
    <xdr:to>
      <xdr:col>76</xdr:col>
      <xdr:colOff>73025</xdr:colOff>
      <xdr:row>31</xdr:row>
      <xdr:rowOff>109693</xdr:rowOff>
    </xdr:to>
    <xdr:sp macro="" textlink="">
      <xdr:nvSpPr>
        <xdr:cNvPr id="153" name="楕円 152">
          <a:extLst>
            <a:ext uri="{FF2B5EF4-FFF2-40B4-BE49-F238E27FC236}">
              <a16:creationId xmlns:a16="http://schemas.microsoft.com/office/drawing/2014/main" id="{E9084A93-013D-4B56-9063-21AE07659AFD}"/>
            </a:ext>
          </a:extLst>
        </xdr:cNvPr>
        <xdr:cNvSpPr/>
      </xdr:nvSpPr>
      <xdr:spPr>
        <a:xfrm>
          <a:off x="14744700" y="60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157970</xdr:rowOff>
    </xdr:from>
    <xdr:ext cx="469744" cy="259045"/>
    <xdr:sp macro="" textlink="">
      <xdr:nvSpPr>
        <xdr:cNvPr id="154" name="債務償還比率該当値テキスト">
          <a:extLst>
            <a:ext uri="{FF2B5EF4-FFF2-40B4-BE49-F238E27FC236}">
              <a16:creationId xmlns:a16="http://schemas.microsoft.com/office/drawing/2014/main" id="{8D828FB8-97BC-4D3D-86C9-9860EFA537BB}"/>
            </a:ext>
          </a:extLst>
        </xdr:cNvPr>
        <xdr:cNvSpPr txBox="1"/>
      </xdr:nvSpPr>
      <xdr:spPr>
        <a:xfrm>
          <a:off x="14846300" y="60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152795</xdr:rowOff>
    </xdr:from>
    <xdr:to>
      <xdr:col>72</xdr:col>
      <xdr:colOff>123825</xdr:colOff>
      <xdr:row>31</xdr:row>
      <xdr:rowOff>82945</xdr:rowOff>
    </xdr:to>
    <xdr:sp macro="" textlink="">
      <xdr:nvSpPr>
        <xdr:cNvPr id="155" name="楕円 154">
          <a:extLst>
            <a:ext uri="{FF2B5EF4-FFF2-40B4-BE49-F238E27FC236}">
              <a16:creationId xmlns:a16="http://schemas.microsoft.com/office/drawing/2014/main" id="{2D0EAF7B-3919-4F35-90AA-DBFCD80DC1CE}"/>
            </a:ext>
          </a:extLst>
        </xdr:cNvPr>
        <xdr:cNvSpPr/>
      </xdr:nvSpPr>
      <xdr:spPr>
        <a:xfrm>
          <a:off x="14033500" y="606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32145</xdr:rowOff>
    </xdr:from>
    <xdr:to>
      <xdr:col>76</xdr:col>
      <xdr:colOff>22225</xdr:colOff>
      <xdr:row>31</xdr:row>
      <xdr:rowOff>58893</xdr:rowOff>
    </xdr:to>
    <xdr:cxnSp macro="">
      <xdr:nvCxnSpPr>
        <xdr:cNvPr id="156" name="直線コネクタ 155">
          <a:extLst>
            <a:ext uri="{FF2B5EF4-FFF2-40B4-BE49-F238E27FC236}">
              <a16:creationId xmlns:a16="http://schemas.microsoft.com/office/drawing/2014/main" id="{D717B494-A2EB-4149-9155-8C861CB56E08}"/>
            </a:ext>
          </a:extLst>
        </xdr:cNvPr>
        <xdr:cNvCxnSpPr/>
      </xdr:nvCxnSpPr>
      <xdr:spPr>
        <a:xfrm>
          <a:off x="14084300" y="6118620"/>
          <a:ext cx="711200" cy="2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127847</xdr:rowOff>
    </xdr:from>
    <xdr:to>
      <xdr:col>68</xdr:col>
      <xdr:colOff>123825</xdr:colOff>
      <xdr:row>31</xdr:row>
      <xdr:rowOff>57997</xdr:rowOff>
    </xdr:to>
    <xdr:sp macro="" textlink="">
      <xdr:nvSpPr>
        <xdr:cNvPr id="157" name="楕円 156">
          <a:extLst>
            <a:ext uri="{FF2B5EF4-FFF2-40B4-BE49-F238E27FC236}">
              <a16:creationId xmlns:a16="http://schemas.microsoft.com/office/drawing/2014/main" id="{E3EEF545-F1DA-4BA6-91FB-5284FD9BF697}"/>
            </a:ext>
          </a:extLst>
        </xdr:cNvPr>
        <xdr:cNvSpPr/>
      </xdr:nvSpPr>
      <xdr:spPr>
        <a:xfrm>
          <a:off x="13271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7197</xdr:rowOff>
    </xdr:from>
    <xdr:to>
      <xdr:col>72</xdr:col>
      <xdr:colOff>73025</xdr:colOff>
      <xdr:row>31</xdr:row>
      <xdr:rowOff>32145</xdr:rowOff>
    </xdr:to>
    <xdr:cxnSp macro="">
      <xdr:nvCxnSpPr>
        <xdr:cNvPr id="158" name="直線コネクタ 157">
          <a:extLst>
            <a:ext uri="{FF2B5EF4-FFF2-40B4-BE49-F238E27FC236}">
              <a16:creationId xmlns:a16="http://schemas.microsoft.com/office/drawing/2014/main" id="{642AA384-7D2A-4CCB-921F-FE32E192F7E4}"/>
            </a:ext>
          </a:extLst>
        </xdr:cNvPr>
        <xdr:cNvCxnSpPr/>
      </xdr:nvCxnSpPr>
      <xdr:spPr>
        <a:xfrm>
          <a:off x="13322300" y="6093672"/>
          <a:ext cx="762000" cy="2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90833</xdr:rowOff>
    </xdr:from>
    <xdr:to>
      <xdr:col>64</xdr:col>
      <xdr:colOff>123825</xdr:colOff>
      <xdr:row>30</xdr:row>
      <xdr:rowOff>20983</xdr:rowOff>
    </xdr:to>
    <xdr:sp macro="" textlink="">
      <xdr:nvSpPr>
        <xdr:cNvPr id="159" name="楕円 158">
          <a:extLst>
            <a:ext uri="{FF2B5EF4-FFF2-40B4-BE49-F238E27FC236}">
              <a16:creationId xmlns:a16="http://schemas.microsoft.com/office/drawing/2014/main" id="{ED7653D9-5821-4A1C-820A-B63C36B4970E}"/>
            </a:ext>
          </a:extLst>
        </xdr:cNvPr>
        <xdr:cNvSpPr/>
      </xdr:nvSpPr>
      <xdr:spPr>
        <a:xfrm>
          <a:off x="12509500" y="583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141633</xdr:rowOff>
    </xdr:from>
    <xdr:to>
      <xdr:col>68</xdr:col>
      <xdr:colOff>73025</xdr:colOff>
      <xdr:row>31</xdr:row>
      <xdr:rowOff>7197</xdr:rowOff>
    </xdr:to>
    <xdr:cxnSp macro="">
      <xdr:nvCxnSpPr>
        <xdr:cNvPr id="160" name="直線コネクタ 159">
          <a:extLst>
            <a:ext uri="{FF2B5EF4-FFF2-40B4-BE49-F238E27FC236}">
              <a16:creationId xmlns:a16="http://schemas.microsoft.com/office/drawing/2014/main" id="{D5CCC3A7-21CF-4DDB-8DB8-13C85A636DEF}"/>
            </a:ext>
          </a:extLst>
        </xdr:cNvPr>
        <xdr:cNvCxnSpPr/>
      </xdr:nvCxnSpPr>
      <xdr:spPr>
        <a:xfrm>
          <a:off x="12560300" y="5885208"/>
          <a:ext cx="762000" cy="20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31842</xdr:rowOff>
    </xdr:from>
    <xdr:to>
      <xdr:col>60</xdr:col>
      <xdr:colOff>123825</xdr:colOff>
      <xdr:row>31</xdr:row>
      <xdr:rowOff>133442</xdr:rowOff>
    </xdr:to>
    <xdr:sp macro="" textlink="">
      <xdr:nvSpPr>
        <xdr:cNvPr id="161" name="楕円 160">
          <a:extLst>
            <a:ext uri="{FF2B5EF4-FFF2-40B4-BE49-F238E27FC236}">
              <a16:creationId xmlns:a16="http://schemas.microsoft.com/office/drawing/2014/main" id="{7B2F70C9-BD55-4938-9821-46DF57DD90CA}"/>
            </a:ext>
          </a:extLst>
        </xdr:cNvPr>
        <xdr:cNvSpPr/>
      </xdr:nvSpPr>
      <xdr:spPr>
        <a:xfrm>
          <a:off x="11747500" y="611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141633</xdr:rowOff>
    </xdr:from>
    <xdr:to>
      <xdr:col>64</xdr:col>
      <xdr:colOff>73025</xdr:colOff>
      <xdr:row>31</xdr:row>
      <xdr:rowOff>82642</xdr:rowOff>
    </xdr:to>
    <xdr:cxnSp macro="">
      <xdr:nvCxnSpPr>
        <xdr:cNvPr id="162" name="直線コネクタ 161">
          <a:extLst>
            <a:ext uri="{FF2B5EF4-FFF2-40B4-BE49-F238E27FC236}">
              <a16:creationId xmlns:a16="http://schemas.microsoft.com/office/drawing/2014/main" id="{1C08C9F5-DEC4-4B5E-81C9-B7A390B298E4}"/>
            </a:ext>
          </a:extLst>
        </xdr:cNvPr>
        <xdr:cNvCxnSpPr/>
      </xdr:nvCxnSpPr>
      <xdr:spPr>
        <a:xfrm flipV="1">
          <a:off x="11798300" y="5885208"/>
          <a:ext cx="762000" cy="28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63" name="n_1aveValue債務償還比率">
          <a:extLst>
            <a:ext uri="{FF2B5EF4-FFF2-40B4-BE49-F238E27FC236}">
              <a16:creationId xmlns:a16="http://schemas.microsoft.com/office/drawing/2014/main" id="{4722A22A-5D86-480E-9E2E-BE4457E94E34}"/>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64" name="n_2aveValue債務償還比率">
          <a:extLst>
            <a:ext uri="{FF2B5EF4-FFF2-40B4-BE49-F238E27FC236}">
              <a16:creationId xmlns:a16="http://schemas.microsoft.com/office/drawing/2014/main" id="{B8013023-5F5A-4CDF-974D-44BDA943E35C}"/>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65" name="n_3aveValue債務償還比率">
          <a:extLst>
            <a:ext uri="{FF2B5EF4-FFF2-40B4-BE49-F238E27FC236}">
              <a16:creationId xmlns:a16="http://schemas.microsoft.com/office/drawing/2014/main" id="{2C81910E-4976-4584-B74C-17A11E3624BD}"/>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66" name="n_4aveValue債務償還比率">
          <a:extLst>
            <a:ext uri="{FF2B5EF4-FFF2-40B4-BE49-F238E27FC236}">
              <a16:creationId xmlns:a16="http://schemas.microsoft.com/office/drawing/2014/main" id="{073A43D9-382A-4E10-AE73-61C361D4C675}"/>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74072</xdr:rowOff>
    </xdr:from>
    <xdr:ext cx="469744" cy="259045"/>
    <xdr:sp macro="" textlink="">
      <xdr:nvSpPr>
        <xdr:cNvPr id="167" name="n_1mainValue債務償還比率">
          <a:extLst>
            <a:ext uri="{FF2B5EF4-FFF2-40B4-BE49-F238E27FC236}">
              <a16:creationId xmlns:a16="http://schemas.microsoft.com/office/drawing/2014/main" id="{31AE6B5E-7F76-4E2A-9799-95F307226195}"/>
            </a:ext>
          </a:extLst>
        </xdr:cNvPr>
        <xdr:cNvSpPr txBox="1"/>
      </xdr:nvSpPr>
      <xdr:spPr>
        <a:xfrm>
          <a:off x="13836727" y="616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49124</xdr:rowOff>
    </xdr:from>
    <xdr:ext cx="469744" cy="259045"/>
    <xdr:sp macro="" textlink="">
      <xdr:nvSpPr>
        <xdr:cNvPr id="168" name="n_2mainValue債務償還比率">
          <a:extLst>
            <a:ext uri="{FF2B5EF4-FFF2-40B4-BE49-F238E27FC236}">
              <a16:creationId xmlns:a16="http://schemas.microsoft.com/office/drawing/2014/main" id="{FE6E370F-04D8-4011-8536-89B3986E9E98}"/>
            </a:ext>
          </a:extLst>
        </xdr:cNvPr>
        <xdr:cNvSpPr txBox="1"/>
      </xdr:nvSpPr>
      <xdr:spPr>
        <a:xfrm>
          <a:off x="13087427" y="613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37510</xdr:rowOff>
    </xdr:from>
    <xdr:ext cx="469744" cy="259045"/>
    <xdr:sp macro="" textlink="">
      <xdr:nvSpPr>
        <xdr:cNvPr id="169" name="n_3mainValue債務償還比率">
          <a:extLst>
            <a:ext uri="{FF2B5EF4-FFF2-40B4-BE49-F238E27FC236}">
              <a16:creationId xmlns:a16="http://schemas.microsoft.com/office/drawing/2014/main" id="{2E951964-A5FB-4A4F-9BC7-39790B32898D}"/>
            </a:ext>
          </a:extLst>
        </xdr:cNvPr>
        <xdr:cNvSpPr txBox="1"/>
      </xdr:nvSpPr>
      <xdr:spPr>
        <a:xfrm>
          <a:off x="12325427" y="560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124569</xdr:rowOff>
    </xdr:from>
    <xdr:ext cx="469744" cy="259045"/>
    <xdr:sp macro="" textlink="">
      <xdr:nvSpPr>
        <xdr:cNvPr id="170" name="n_4mainValue債務償還比率">
          <a:extLst>
            <a:ext uri="{FF2B5EF4-FFF2-40B4-BE49-F238E27FC236}">
              <a16:creationId xmlns:a16="http://schemas.microsoft.com/office/drawing/2014/main" id="{4227404A-21E1-43FA-A8F7-7B5550226114}"/>
            </a:ext>
          </a:extLst>
        </xdr:cNvPr>
        <xdr:cNvSpPr txBox="1"/>
      </xdr:nvSpPr>
      <xdr:spPr>
        <a:xfrm>
          <a:off x="11563427" y="6211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F8E9B85B-3398-4C9E-A6E3-323290E54DA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E46A932-D670-403D-AA5D-611131E7BAF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77E1A14F-A84A-4018-AD7B-7914655B6BB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1D7A5E9-11F6-4F35-B31F-440AE67B35F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9FC14F3C-1A6B-456C-8302-7BC87D8591D3}"/>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5E653F2D-5173-46ED-B30E-F8C7BD29A74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3EA2DA9-A406-45D9-86E2-B7F57B1D76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C6B9C68-41CE-4CDA-96AB-0B1C226C6B2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A18E784-B804-45C6-BA77-A8EFDC831B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AC8C46-2518-4794-96E6-D9C96F5E1E9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E0A783A-BEF2-4EC3-BAC3-EEF7E6547C4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B28BE7-A5D6-4CBC-A112-FBC3D2D736A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268F24C-8855-49CD-9416-7647EDBC0C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05F83D5-4F8F-405F-A827-F390166E3D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624D4CD-DF06-41EA-BCAB-E0B82119392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D91C43-3123-4830-A6CF-6569673C56A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61D6CB-681D-49E8-9FA4-6AF167A62C6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0FCB0BB-E102-43E0-9465-7DB5AEA4B6B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ED30A52-E2F6-401F-B0EC-13A4BA8C10BE}"/>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14B2898-02FB-4A36-912E-6894556D1F6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B229C6-8B01-45FF-A681-7EA7CF5AFC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5A904C0-3E12-40E4-BF56-B4275FA8DD2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8190660-0C9F-478C-8DFC-7E357F9A8BD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1FCAB5-7D09-4C12-936C-098B98F8471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B3512FE-C142-4D89-B544-1FC9A51C6E9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59E0B1-44DF-4BF0-B646-815A1DF73B0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AE54158-7657-4C9F-B653-C2C963E363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D788748-9C8C-447C-9439-555B48440E8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00D55A-193B-4D51-8071-CA501EF5219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4B4C533-869A-47EF-A7C3-34693A4A128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5AC10A0-7D32-485C-B4DC-5466C456DDA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5F3416-21B2-4D11-9EB4-36C1B6FA489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6D37302-FF73-4B20-B009-73122771C1F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071601D-80C0-4A51-97C1-6288803F060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A9C162-5629-478B-8285-517E9294BD1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FDA366A-1FE7-4BB4-AC01-F24251FB50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81D9B1-9F0A-4012-89CF-D9A775618F2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F09717B-BC83-4F23-9777-97A2FC31867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2EE028-27BD-4721-95C1-4B31149406C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69EADBD-7817-4A49-8964-8A88C3CA79D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371A38A-CA64-4881-992E-9ECAB8BAF73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5306CB2-D446-4482-A234-FD42D184D09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177BDFA-CF32-47B9-A6C6-A1976BA7922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935017F-5065-45E1-A6C3-03CE8A2702C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117069-3E13-4046-B4B7-24B3ED4EB13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D6B30F-DF1D-49E3-BF06-27EC49700AF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79C5C2-9987-445B-8497-C46AEFD7C81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B9E3076-5104-40D4-A693-0DFFAC63037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FEEF75C-8A78-4B8E-ABBB-7E253FC5367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4EA6C89-B988-4A4F-8172-C86769B2926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DDB387B-4966-4B13-99A4-EE033E9D2698}"/>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17627B43-88F5-4742-A577-7AB1520A2BB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7E8B35-C1E9-4AC7-B8F0-F6863E914C8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8F9FFB56-32A4-4CE6-A857-947A255A410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DFF39F2-4CC9-40F6-8EC4-D7F43781EB1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FEB46E0-BA22-497A-83B9-E3B640E2B30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CAC5F6C1-5CC2-42A6-9D3F-7FC80E54579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8F870AF-EC63-499F-9385-6A11225DF1BD}"/>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CF52253F-2FD1-450B-9E38-D68659D281D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5FD636E2-DEBD-4711-A45A-2D111FD874DF}"/>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46EEFB2E-5B71-4773-A4D2-4532F5B84F35}"/>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56F5F4B1-E3D0-45D3-A49B-8737F3D1CE0D}"/>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C09119B3-30F2-4895-9C9B-6854C39CC597}"/>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89474F8E-FE3B-4420-9AB2-397649D127F9}"/>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EE0CC8D1-771A-4AE6-8AE8-4561122EBE23}"/>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376DF656-A021-4BE5-9A16-FA1F1C477B9A}"/>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29715B48-8F2D-4B20-A0DC-E14CF0F72BBE}"/>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DEC1576F-E724-4C81-AFED-B49A9BA45215}"/>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C314745-4A63-44D4-934C-D89CCEE02C45}"/>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F79A2E2-F566-46E4-B5A8-7AAA568887A1}"/>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5243F4B-5C67-4871-BEA6-E2E0AE0B080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983CC28F-CDF1-4276-BBEA-FC757AF665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D5C356C-88E3-482F-9EC3-502ECEEF6C8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9F349A-CFCB-48C4-8014-466102D1EE4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106AD4-090B-46D1-BB19-C3E06FD622D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169418</xdr:rowOff>
    </xdr:from>
    <xdr:to>
      <xdr:col>24</xdr:col>
      <xdr:colOff>114300</xdr:colOff>
      <xdr:row>36</xdr:row>
      <xdr:rowOff>99568</xdr:rowOff>
    </xdr:to>
    <xdr:sp macro="" textlink="">
      <xdr:nvSpPr>
        <xdr:cNvPr id="71" name="楕円 70">
          <a:extLst>
            <a:ext uri="{FF2B5EF4-FFF2-40B4-BE49-F238E27FC236}">
              <a16:creationId xmlns:a16="http://schemas.microsoft.com/office/drawing/2014/main" id="{AF21700E-845E-4FF7-A4CC-70754DB38A26}"/>
            </a:ext>
          </a:extLst>
        </xdr:cNvPr>
        <xdr:cNvSpPr/>
      </xdr:nvSpPr>
      <xdr:spPr>
        <a:xfrm>
          <a:off x="45847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20845</xdr:rowOff>
    </xdr:from>
    <xdr:ext cx="405111" cy="259045"/>
    <xdr:sp macro="" textlink="">
      <xdr:nvSpPr>
        <xdr:cNvPr id="72" name="【道路】&#10;有形固定資産減価償却率該当値テキスト">
          <a:extLst>
            <a:ext uri="{FF2B5EF4-FFF2-40B4-BE49-F238E27FC236}">
              <a16:creationId xmlns:a16="http://schemas.microsoft.com/office/drawing/2014/main" id="{11189AB8-3147-462A-86BD-D0531C354775}"/>
            </a:ext>
          </a:extLst>
        </xdr:cNvPr>
        <xdr:cNvSpPr txBox="1"/>
      </xdr:nvSpPr>
      <xdr:spPr>
        <a:xfrm>
          <a:off x="4673600" y="602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137414</xdr:rowOff>
    </xdr:from>
    <xdr:to>
      <xdr:col>20</xdr:col>
      <xdr:colOff>38100</xdr:colOff>
      <xdr:row>36</xdr:row>
      <xdr:rowOff>67564</xdr:rowOff>
    </xdr:to>
    <xdr:sp macro="" textlink="">
      <xdr:nvSpPr>
        <xdr:cNvPr id="73" name="楕円 72">
          <a:extLst>
            <a:ext uri="{FF2B5EF4-FFF2-40B4-BE49-F238E27FC236}">
              <a16:creationId xmlns:a16="http://schemas.microsoft.com/office/drawing/2014/main" id="{B48BFEF9-100C-455D-A9FF-225C9AF14DE9}"/>
            </a:ext>
          </a:extLst>
        </xdr:cNvPr>
        <xdr:cNvSpPr/>
      </xdr:nvSpPr>
      <xdr:spPr>
        <a:xfrm>
          <a:off x="3746500" y="61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16764</xdr:rowOff>
    </xdr:from>
    <xdr:to>
      <xdr:col>24</xdr:col>
      <xdr:colOff>63500</xdr:colOff>
      <xdr:row>36</xdr:row>
      <xdr:rowOff>48768</xdr:rowOff>
    </xdr:to>
    <xdr:cxnSp macro="">
      <xdr:nvCxnSpPr>
        <xdr:cNvPr id="74" name="直線コネクタ 73">
          <a:extLst>
            <a:ext uri="{FF2B5EF4-FFF2-40B4-BE49-F238E27FC236}">
              <a16:creationId xmlns:a16="http://schemas.microsoft.com/office/drawing/2014/main" id="{48F831EA-395F-45FE-A4C9-C1F20D01D80F}"/>
            </a:ext>
          </a:extLst>
        </xdr:cNvPr>
        <xdr:cNvCxnSpPr/>
      </xdr:nvCxnSpPr>
      <xdr:spPr>
        <a:xfrm>
          <a:off x="3797300" y="618896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105410</xdr:rowOff>
    </xdr:from>
    <xdr:to>
      <xdr:col>15</xdr:col>
      <xdr:colOff>101600</xdr:colOff>
      <xdr:row>36</xdr:row>
      <xdr:rowOff>35560</xdr:rowOff>
    </xdr:to>
    <xdr:sp macro="" textlink="">
      <xdr:nvSpPr>
        <xdr:cNvPr id="75" name="楕円 74">
          <a:extLst>
            <a:ext uri="{FF2B5EF4-FFF2-40B4-BE49-F238E27FC236}">
              <a16:creationId xmlns:a16="http://schemas.microsoft.com/office/drawing/2014/main" id="{FA6F27B0-6BF8-43C8-95FE-B7754C42177A}"/>
            </a:ext>
          </a:extLst>
        </xdr:cNvPr>
        <xdr:cNvSpPr/>
      </xdr:nvSpPr>
      <xdr:spPr>
        <a:xfrm>
          <a:off x="2857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156210</xdr:rowOff>
    </xdr:from>
    <xdr:to>
      <xdr:col>19</xdr:col>
      <xdr:colOff>177800</xdr:colOff>
      <xdr:row>36</xdr:row>
      <xdr:rowOff>16764</xdr:rowOff>
    </xdr:to>
    <xdr:cxnSp macro="">
      <xdr:nvCxnSpPr>
        <xdr:cNvPr id="76" name="直線コネクタ 75">
          <a:extLst>
            <a:ext uri="{FF2B5EF4-FFF2-40B4-BE49-F238E27FC236}">
              <a16:creationId xmlns:a16="http://schemas.microsoft.com/office/drawing/2014/main" id="{7B53BE4B-B884-4615-9714-C9DA96AFECD1}"/>
            </a:ext>
          </a:extLst>
        </xdr:cNvPr>
        <xdr:cNvCxnSpPr/>
      </xdr:nvCxnSpPr>
      <xdr:spPr>
        <a:xfrm>
          <a:off x="2908300" y="615696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73406</xdr:rowOff>
    </xdr:from>
    <xdr:to>
      <xdr:col>10</xdr:col>
      <xdr:colOff>165100</xdr:colOff>
      <xdr:row>36</xdr:row>
      <xdr:rowOff>3556</xdr:rowOff>
    </xdr:to>
    <xdr:sp macro="" textlink="">
      <xdr:nvSpPr>
        <xdr:cNvPr id="77" name="楕円 76">
          <a:extLst>
            <a:ext uri="{FF2B5EF4-FFF2-40B4-BE49-F238E27FC236}">
              <a16:creationId xmlns:a16="http://schemas.microsoft.com/office/drawing/2014/main" id="{123F523C-5295-453A-B5C9-A632AA008695}"/>
            </a:ext>
          </a:extLst>
        </xdr:cNvPr>
        <xdr:cNvSpPr/>
      </xdr:nvSpPr>
      <xdr:spPr>
        <a:xfrm>
          <a:off x="1968500" y="607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124206</xdr:rowOff>
    </xdr:from>
    <xdr:to>
      <xdr:col>15</xdr:col>
      <xdr:colOff>50800</xdr:colOff>
      <xdr:row>35</xdr:row>
      <xdr:rowOff>156210</xdr:rowOff>
    </xdr:to>
    <xdr:cxnSp macro="">
      <xdr:nvCxnSpPr>
        <xdr:cNvPr id="78" name="直線コネクタ 77">
          <a:extLst>
            <a:ext uri="{FF2B5EF4-FFF2-40B4-BE49-F238E27FC236}">
              <a16:creationId xmlns:a16="http://schemas.microsoft.com/office/drawing/2014/main" id="{5AF02863-4171-4092-BFBA-2C1EE0426325}"/>
            </a:ext>
          </a:extLst>
        </xdr:cNvPr>
        <xdr:cNvCxnSpPr/>
      </xdr:nvCxnSpPr>
      <xdr:spPr>
        <a:xfrm>
          <a:off x="2019300" y="612495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43688</xdr:rowOff>
    </xdr:from>
    <xdr:to>
      <xdr:col>6</xdr:col>
      <xdr:colOff>38100</xdr:colOff>
      <xdr:row>35</xdr:row>
      <xdr:rowOff>145288</xdr:rowOff>
    </xdr:to>
    <xdr:sp macro="" textlink="">
      <xdr:nvSpPr>
        <xdr:cNvPr id="79" name="楕円 78">
          <a:extLst>
            <a:ext uri="{FF2B5EF4-FFF2-40B4-BE49-F238E27FC236}">
              <a16:creationId xmlns:a16="http://schemas.microsoft.com/office/drawing/2014/main" id="{D9C79DC9-E551-4770-AE4A-AFF9A905B524}"/>
            </a:ext>
          </a:extLst>
        </xdr:cNvPr>
        <xdr:cNvSpPr/>
      </xdr:nvSpPr>
      <xdr:spPr>
        <a:xfrm>
          <a:off x="1079500" y="6044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94488</xdr:rowOff>
    </xdr:from>
    <xdr:to>
      <xdr:col>10</xdr:col>
      <xdr:colOff>114300</xdr:colOff>
      <xdr:row>35</xdr:row>
      <xdr:rowOff>124206</xdr:rowOff>
    </xdr:to>
    <xdr:cxnSp macro="">
      <xdr:nvCxnSpPr>
        <xdr:cNvPr id="80" name="直線コネクタ 79">
          <a:extLst>
            <a:ext uri="{FF2B5EF4-FFF2-40B4-BE49-F238E27FC236}">
              <a16:creationId xmlns:a16="http://schemas.microsoft.com/office/drawing/2014/main" id="{6EAAC2D8-19D5-4EFA-B9EE-3489F3ACCEEE}"/>
            </a:ext>
          </a:extLst>
        </xdr:cNvPr>
        <xdr:cNvCxnSpPr/>
      </xdr:nvCxnSpPr>
      <xdr:spPr>
        <a:xfrm>
          <a:off x="1130300" y="6095238"/>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FF557BF1-FA70-481E-81FA-7EF7065152FF}"/>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3CB537E9-5151-41B4-84C3-F06239DDF531}"/>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74EC4032-A252-45A4-8E51-E18A08DE56A6}"/>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729AED24-50E1-4031-928D-536C70459421}"/>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84091</xdr:rowOff>
    </xdr:from>
    <xdr:ext cx="405111" cy="259045"/>
    <xdr:sp macro="" textlink="">
      <xdr:nvSpPr>
        <xdr:cNvPr id="85" name="n_1mainValue【道路】&#10;有形固定資産減価償却率">
          <a:extLst>
            <a:ext uri="{FF2B5EF4-FFF2-40B4-BE49-F238E27FC236}">
              <a16:creationId xmlns:a16="http://schemas.microsoft.com/office/drawing/2014/main" id="{4F161577-B01D-4BC7-98DA-203268F247EF}"/>
            </a:ext>
          </a:extLst>
        </xdr:cNvPr>
        <xdr:cNvSpPr txBox="1"/>
      </xdr:nvSpPr>
      <xdr:spPr>
        <a:xfrm>
          <a:off x="3582044" y="5913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52087</xdr:rowOff>
    </xdr:from>
    <xdr:ext cx="405111" cy="259045"/>
    <xdr:sp macro="" textlink="">
      <xdr:nvSpPr>
        <xdr:cNvPr id="86" name="n_2mainValue【道路】&#10;有形固定資産減価償却率">
          <a:extLst>
            <a:ext uri="{FF2B5EF4-FFF2-40B4-BE49-F238E27FC236}">
              <a16:creationId xmlns:a16="http://schemas.microsoft.com/office/drawing/2014/main" id="{5C89EBCE-B73F-4BD5-A7AD-7D8F57763EC7}"/>
            </a:ext>
          </a:extLst>
        </xdr:cNvPr>
        <xdr:cNvSpPr txBox="1"/>
      </xdr:nvSpPr>
      <xdr:spPr>
        <a:xfrm>
          <a:off x="2705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20083</xdr:rowOff>
    </xdr:from>
    <xdr:ext cx="405111" cy="259045"/>
    <xdr:sp macro="" textlink="">
      <xdr:nvSpPr>
        <xdr:cNvPr id="87" name="n_3mainValue【道路】&#10;有形固定資産減価償却率">
          <a:extLst>
            <a:ext uri="{FF2B5EF4-FFF2-40B4-BE49-F238E27FC236}">
              <a16:creationId xmlns:a16="http://schemas.microsoft.com/office/drawing/2014/main" id="{CAD76BD3-4809-447C-92E5-A19625DCAC97}"/>
            </a:ext>
          </a:extLst>
        </xdr:cNvPr>
        <xdr:cNvSpPr txBox="1"/>
      </xdr:nvSpPr>
      <xdr:spPr>
        <a:xfrm>
          <a:off x="1816744" y="584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161815</xdr:rowOff>
    </xdr:from>
    <xdr:ext cx="405111" cy="259045"/>
    <xdr:sp macro="" textlink="">
      <xdr:nvSpPr>
        <xdr:cNvPr id="88" name="n_4mainValue【道路】&#10;有形固定資産減価償却率">
          <a:extLst>
            <a:ext uri="{FF2B5EF4-FFF2-40B4-BE49-F238E27FC236}">
              <a16:creationId xmlns:a16="http://schemas.microsoft.com/office/drawing/2014/main" id="{EC74ADB6-498E-4BA9-979E-B0C89B692BEC}"/>
            </a:ext>
          </a:extLst>
        </xdr:cNvPr>
        <xdr:cNvSpPr txBox="1"/>
      </xdr:nvSpPr>
      <xdr:spPr>
        <a:xfrm>
          <a:off x="927744" y="5819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AE309B4-1BBA-4D08-97D6-176CDFDCBD0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D135D33-58DD-4239-A071-898ABB26698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DDBD419-D742-46B1-918B-3A85BBA2CAA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5C8CDFB-BF91-4FF6-A1EC-6E98CEDF3E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BD068123-9AF0-4102-A467-2786248FA83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83082C4-3D64-404A-96FC-33D6885ECEC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4C708D2D-4234-41E5-9CD3-8CB70196435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20B3470-A226-4301-9C85-4D930B5E61F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284BDF4-C64B-436F-8976-9299CDA3DCC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0B84A8D-D59F-4572-AECD-C748DF0B2C8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3F597E5C-49F0-46B6-9564-8260E4ED86F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1B927A10-85F8-4964-9C2D-2EA8F885E62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69CF12F-08FB-406C-A786-7C21AA27936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78F91023-7CC8-4F47-BF47-290D7739F963}"/>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4790F1F-78B1-4481-BC6C-96B13D74EDB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ACD34808-F49A-4625-97F8-AE67FE184873}"/>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110EB4A8-22C6-4119-A841-B84F1654B172}"/>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FB6B1B11-FBFF-4B8B-9CCC-86183768D8FA}"/>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470C46B-04DE-4E0E-8056-25A27EA72AB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E68547FF-0CE2-461D-BB7B-CA23C7748D0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D36688A5-FC6E-427E-BE1A-B0544AACA7C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3C9240C1-1C3C-448B-853F-DCABF8C00082}"/>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6EEBD072-A339-44BA-B87A-D3C997332EBA}"/>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7A51A13F-8232-4B08-A399-9C5F928DAB69}"/>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E84B7FEE-84C5-435C-BCB8-0DAD42372638}"/>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6D883005-2D7A-4ED9-A531-26F749991C44}"/>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92AAA1E2-0C08-4B3D-8ACE-FB858614F196}"/>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73E47B2B-BDCF-44DD-862F-DDC04EFF485D}"/>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DF9A1DB9-FFCF-4693-909E-08EF08A34B27}"/>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B73F090F-179B-4BAC-BA8A-A6D1B5026472}"/>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999DD6EC-38B1-4841-9C0F-10EB1E5DA243}"/>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F6767515-256C-4CDE-8DE8-300588BC803F}"/>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F810EAD5-97A9-42C8-A24A-F27E4C5DB8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493241B-2C45-45B4-9E39-CCF0783445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8A37743-5E38-4026-B936-E454FC9F0DE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619E6E-9B03-4F22-8EBA-BC231F6D644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B3D4A4-4A05-4DE2-B629-506F9C3DE55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xdr:rowOff>
    </xdr:from>
    <xdr:to>
      <xdr:col>55</xdr:col>
      <xdr:colOff>50800</xdr:colOff>
      <xdr:row>38</xdr:row>
      <xdr:rowOff>106426</xdr:rowOff>
    </xdr:to>
    <xdr:sp macro="" textlink="">
      <xdr:nvSpPr>
        <xdr:cNvPr id="126" name="楕円 125">
          <a:extLst>
            <a:ext uri="{FF2B5EF4-FFF2-40B4-BE49-F238E27FC236}">
              <a16:creationId xmlns:a16="http://schemas.microsoft.com/office/drawing/2014/main" id="{51277639-1830-4E3F-888B-156CFC07F1FC}"/>
            </a:ext>
          </a:extLst>
        </xdr:cNvPr>
        <xdr:cNvSpPr/>
      </xdr:nvSpPr>
      <xdr:spPr>
        <a:xfrm>
          <a:off x="10426700" y="651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27703</xdr:rowOff>
    </xdr:from>
    <xdr:ext cx="469744" cy="259045"/>
    <xdr:sp macro="" textlink="">
      <xdr:nvSpPr>
        <xdr:cNvPr id="127" name="【道路】&#10;一人当たり延長該当値テキスト">
          <a:extLst>
            <a:ext uri="{FF2B5EF4-FFF2-40B4-BE49-F238E27FC236}">
              <a16:creationId xmlns:a16="http://schemas.microsoft.com/office/drawing/2014/main" id="{72BE13E6-1468-4DF3-95F1-2751BACD23F1}"/>
            </a:ext>
          </a:extLst>
        </xdr:cNvPr>
        <xdr:cNvSpPr txBox="1"/>
      </xdr:nvSpPr>
      <xdr:spPr>
        <a:xfrm>
          <a:off x="10515600" y="6371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8027</xdr:rowOff>
    </xdr:from>
    <xdr:to>
      <xdr:col>50</xdr:col>
      <xdr:colOff>165100</xdr:colOff>
      <xdr:row>38</xdr:row>
      <xdr:rowOff>109627</xdr:rowOff>
    </xdr:to>
    <xdr:sp macro="" textlink="">
      <xdr:nvSpPr>
        <xdr:cNvPr id="128" name="楕円 127">
          <a:extLst>
            <a:ext uri="{FF2B5EF4-FFF2-40B4-BE49-F238E27FC236}">
              <a16:creationId xmlns:a16="http://schemas.microsoft.com/office/drawing/2014/main" id="{36650550-E978-4A02-8B54-D70C21E9F72C}"/>
            </a:ext>
          </a:extLst>
        </xdr:cNvPr>
        <xdr:cNvSpPr/>
      </xdr:nvSpPr>
      <xdr:spPr>
        <a:xfrm>
          <a:off x="9588500" y="652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55626</xdr:rowOff>
    </xdr:from>
    <xdr:to>
      <xdr:col>55</xdr:col>
      <xdr:colOff>0</xdr:colOff>
      <xdr:row>38</xdr:row>
      <xdr:rowOff>58827</xdr:rowOff>
    </xdr:to>
    <xdr:cxnSp macro="">
      <xdr:nvCxnSpPr>
        <xdr:cNvPr id="129" name="直線コネクタ 128">
          <a:extLst>
            <a:ext uri="{FF2B5EF4-FFF2-40B4-BE49-F238E27FC236}">
              <a16:creationId xmlns:a16="http://schemas.microsoft.com/office/drawing/2014/main" id="{C04622ED-86FB-47A3-8CA3-5DEBEFF244C5}"/>
            </a:ext>
          </a:extLst>
        </xdr:cNvPr>
        <xdr:cNvCxnSpPr/>
      </xdr:nvCxnSpPr>
      <xdr:spPr>
        <a:xfrm flipV="1">
          <a:off x="9639300" y="6570726"/>
          <a:ext cx="8382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9398</xdr:rowOff>
    </xdr:from>
    <xdr:to>
      <xdr:col>46</xdr:col>
      <xdr:colOff>38100</xdr:colOff>
      <xdr:row>38</xdr:row>
      <xdr:rowOff>110998</xdr:rowOff>
    </xdr:to>
    <xdr:sp macro="" textlink="">
      <xdr:nvSpPr>
        <xdr:cNvPr id="130" name="楕円 129">
          <a:extLst>
            <a:ext uri="{FF2B5EF4-FFF2-40B4-BE49-F238E27FC236}">
              <a16:creationId xmlns:a16="http://schemas.microsoft.com/office/drawing/2014/main" id="{60E93B15-A838-4EE9-95AF-2FF9D19189DC}"/>
            </a:ext>
          </a:extLst>
        </xdr:cNvPr>
        <xdr:cNvSpPr/>
      </xdr:nvSpPr>
      <xdr:spPr>
        <a:xfrm>
          <a:off x="8699500" y="6524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58827</xdr:rowOff>
    </xdr:from>
    <xdr:to>
      <xdr:col>50</xdr:col>
      <xdr:colOff>114300</xdr:colOff>
      <xdr:row>38</xdr:row>
      <xdr:rowOff>60198</xdr:rowOff>
    </xdr:to>
    <xdr:cxnSp macro="">
      <xdr:nvCxnSpPr>
        <xdr:cNvPr id="131" name="直線コネクタ 130">
          <a:extLst>
            <a:ext uri="{FF2B5EF4-FFF2-40B4-BE49-F238E27FC236}">
              <a16:creationId xmlns:a16="http://schemas.microsoft.com/office/drawing/2014/main" id="{271EB4C5-0803-4E8C-B30C-502FC95F444B}"/>
            </a:ext>
          </a:extLst>
        </xdr:cNvPr>
        <xdr:cNvCxnSpPr/>
      </xdr:nvCxnSpPr>
      <xdr:spPr>
        <a:xfrm flipV="1">
          <a:off x="8750300" y="657392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12416</xdr:rowOff>
    </xdr:from>
    <xdr:to>
      <xdr:col>41</xdr:col>
      <xdr:colOff>101600</xdr:colOff>
      <xdr:row>38</xdr:row>
      <xdr:rowOff>114016</xdr:rowOff>
    </xdr:to>
    <xdr:sp macro="" textlink="">
      <xdr:nvSpPr>
        <xdr:cNvPr id="132" name="楕円 131">
          <a:extLst>
            <a:ext uri="{FF2B5EF4-FFF2-40B4-BE49-F238E27FC236}">
              <a16:creationId xmlns:a16="http://schemas.microsoft.com/office/drawing/2014/main" id="{CFE82E56-CCBE-4902-B9F6-AC55BA0225C1}"/>
            </a:ext>
          </a:extLst>
        </xdr:cNvPr>
        <xdr:cNvSpPr/>
      </xdr:nvSpPr>
      <xdr:spPr>
        <a:xfrm>
          <a:off x="7810500" y="652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60198</xdr:rowOff>
    </xdr:from>
    <xdr:to>
      <xdr:col>45</xdr:col>
      <xdr:colOff>177800</xdr:colOff>
      <xdr:row>38</xdr:row>
      <xdr:rowOff>63216</xdr:rowOff>
    </xdr:to>
    <xdr:cxnSp macro="">
      <xdr:nvCxnSpPr>
        <xdr:cNvPr id="133" name="直線コネクタ 132">
          <a:extLst>
            <a:ext uri="{FF2B5EF4-FFF2-40B4-BE49-F238E27FC236}">
              <a16:creationId xmlns:a16="http://schemas.microsoft.com/office/drawing/2014/main" id="{BCCEBBD2-8472-4321-960E-6874332D2444}"/>
            </a:ext>
          </a:extLst>
        </xdr:cNvPr>
        <xdr:cNvCxnSpPr/>
      </xdr:nvCxnSpPr>
      <xdr:spPr>
        <a:xfrm flipV="1">
          <a:off x="7861300" y="6575298"/>
          <a:ext cx="889000"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17811</xdr:rowOff>
    </xdr:from>
    <xdr:to>
      <xdr:col>36</xdr:col>
      <xdr:colOff>165100</xdr:colOff>
      <xdr:row>38</xdr:row>
      <xdr:rowOff>119411</xdr:rowOff>
    </xdr:to>
    <xdr:sp macro="" textlink="">
      <xdr:nvSpPr>
        <xdr:cNvPr id="134" name="楕円 133">
          <a:extLst>
            <a:ext uri="{FF2B5EF4-FFF2-40B4-BE49-F238E27FC236}">
              <a16:creationId xmlns:a16="http://schemas.microsoft.com/office/drawing/2014/main" id="{0FD9C278-276D-4C2C-A78D-101AC056F346}"/>
            </a:ext>
          </a:extLst>
        </xdr:cNvPr>
        <xdr:cNvSpPr/>
      </xdr:nvSpPr>
      <xdr:spPr>
        <a:xfrm>
          <a:off x="6921500" y="653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63216</xdr:rowOff>
    </xdr:from>
    <xdr:to>
      <xdr:col>41</xdr:col>
      <xdr:colOff>50800</xdr:colOff>
      <xdr:row>38</xdr:row>
      <xdr:rowOff>68611</xdr:rowOff>
    </xdr:to>
    <xdr:cxnSp macro="">
      <xdr:nvCxnSpPr>
        <xdr:cNvPr id="135" name="直線コネクタ 134">
          <a:extLst>
            <a:ext uri="{FF2B5EF4-FFF2-40B4-BE49-F238E27FC236}">
              <a16:creationId xmlns:a16="http://schemas.microsoft.com/office/drawing/2014/main" id="{1B473033-F861-471F-9D37-6AC027B1C5DF}"/>
            </a:ext>
          </a:extLst>
        </xdr:cNvPr>
        <xdr:cNvCxnSpPr/>
      </xdr:nvCxnSpPr>
      <xdr:spPr>
        <a:xfrm flipV="1">
          <a:off x="6972300" y="6578316"/>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F973F6D1-0750-4C97-A5A1-A645D5BBF676}"/>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9DA96E6B-3D85-421E-9AA9-CDBAFFC89B07}"/>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048D0288-3BCC-4AF2-A6E7-3B8C0649683C}"/>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6207A298-AAEB-4831-B2AE-FD353D7C2A68}"/>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126153</xdr:rowOff>
    </xdr:from>
    <xdr:ext cx="469744" cy="259045"/>
    <xdr:sp macro="" textlink="">
      <xdr:nvSpPr>
        <xdr:cNvPr id="140" name="n_1mainValue【道路】&#10;一人当たり延長">
          <a:extLst>
            <a:ext uri="{FF2B5EF4-FFF2-40B4-BE49-F238E27FC236}">
              <a16:creationId xmlns:a16="http://schemas.microsoft.com/office/drawing/2014/main" id="{FF7E6361-8AD9-4D1F-AA7B-0F135CC068E1}"/>
            </a:ext>
          </a:extLst>
        </xdr:cNvPr>
        <xdr:cNvSpPr txBox="1"/>
      </xdr:nvSpPr>
      <xdr:spPr>
        <a:xfrm>
          <a:off x="9391727" y="629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127525</xdr:rowOff>
    </xdr:from>
    <xdr:ext cx="469744" cy="259045"/>
    <xdr:sp macro="" textlink="">
      <xdr:nvSpPr>
        <xdr:cNvPr id="141" name="n_2mainValue【道路】&#10;一人当たり延長">
          <a:extLst>
            <a:ext uri="{FF2B5EF4-FFF2-40B4-BE49-F238E27FC236}">
              <a16:creationId xmlns:a16="http://schemas.microsoft.com/office/drawing/2014/main" id="{EC0F5F56-35A1-49BE-8641-5AE6176DD733}"/>
            </a:ext>
          </a:extLst>
        </xdr:cNvPr>
        <xdr:cNvSpPr txBox="1"/>
      </xdr:nvSpPr>
      <xdr:spPr>
        <a:xfrm>
          <a:off x="8515427" y="629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130543</xdr:rowOff>
    </xdr:from>
    <xdr:ext cx="469744" cy="259045"/>
    <xdr:sp macro="" textlink="">
      <xdr:nvSpPr>
        <xdr:cNvPr id="142" name="n_3mainValue【道路】&#10;一人当たり延長">
          <a:extLst>
            <a:ext uri="{FF2B5EF4-FFF2-40B4-BE49-F238E27FC236}">
              <a16:creationId xmlns:a16="http://schemas.microsoft.com/office/drawing/2014/main" id="{E54CE546-A6BB-40C7-8287-E06AED6688E8}"/>
            </a:ext>
          </a:extLst>
        </xdr:cNvPr>
        <xdr:cNvSpPr txBox="1"/>
      </xdr:nvSpPr>
      <xdr:spPr>
        <a:xfrm>
          <a:off x="7626427" y="6302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135938</xdr:rowOff>
    </xdr:from>
    <xdr:ext cx="469744" cy="259045"/>
    <xdr:sp macro="" textlink="">
      <xdr:nvSpPr>
        <xdr:cNvPr id="143" name="n_4mainValue【道路】&#10;一人当たり延長">
          <a:extLst>
            <a:ext uri="{FF2B5EF4-FFF2-40B4-BE49-F238E27FC236}">
              <a16:creationId xmlns:a16="http://schemas.microsoft.com/office/drawing/2014/main" id="{26AA825E-2E28-4E87-8434-A7CB89D95D85}"/>
            </a:ext>
          </a:extLst>
        </xdr:cNvPr>
        <xdr:cNvSpPr txBox="1"/>
      </xdr:nvSpPr>
      <xdr:spPr>
        <a:xfrm>
          <a:off x="6737427" y="630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1B90EF0A-E936-487F-8870-9C669F0B656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F530D03E-25A5-42D3-A4D1-6A7326973A3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CEE65412-2D3F-4A2D-BB9C-9E84C0E5ABE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B9D6398A-3AAF-46EF-8C01-73695CEE93A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E0ADA0-AF43-4217-80A3-F37D67E8C4A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3E29695-722C-4571-981A-6F8D460F86F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40EB17E-1DE1-46F1-8CB4-DFA07E7B38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895A1EC7-7C1C-4321-B735-817D8B9C8B1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AB72585A-0B9B-46D2-A927-C2E57D494C7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F3882C83-75A8-4CDF-8F28-3D8C7113B3B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2F2F32B9-FEE2-4599-BD07-F6886E78920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15C2E6-D9CC-4B30-B4FD-9B122F5F096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C0A87E3E-F2AA-4539-8509-9F23593845B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2009202C-208F-4AB1-B13C-6EFBF882E79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D9F70E2F-D6EA-43D2-8D84-137388BD48D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EC679E83-6ADC-46E3-BD10-3DB75D6FB17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E243732D-A68A-4811-A575-6753F98BE8C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2F6F0548-2AE1-4843-9570-8C5D9D9D8E9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BF7D3BD-83A0-4676-BCC9-DB033E89334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CB5C3148-6D03-46EF-A5B1-06F9B132AED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29E0FF2D-C504-4049-9428-8E2E9807462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54285AA-B98A-4F74-BBCF-6012CF05629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21F35300-D331-498F-8731-54E86A25F98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9691DB66-24B9-4259-8DFF-29C45F6D4E6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94FFAD55-45EF-4EA4-9074-C447F8D5F437}"/>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907A09FF-7074-4822-81A5-61C04CC9DF54}"/>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86FC1993-7F42-4795-9CE4-9CF41F331777}"/>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14EF0A75-EEA4-45D3-BF79-661917D2D8F2}"/>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6E44776C-43AB-4225-B115-547B28A4B0D2}"/>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AADD2777-C56C-4710-BBE9-B928E37DB18C}"/>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1DEF9564-F871-4033-9325-EA7215DEE1F1}"/>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DFA8CDBB-8068-4C9F-B614-8AF41BEB7548}"/>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E5C8AE12-2642-40E1-99B0-108063DF3115}"/>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D7960CA3-D8FD-4FDB-B4CC-D3BE05D95E53}"/>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EC3A24C5-8079-48D1-8DF3-E4F9D6F43EC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D1F31DA1-E144-4756-8207-52673998C55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6519227-1300-4B02-BD25-71234F29888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426EB96-FFCF-4C36-B038-7311668158F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83DC1EF-42F8-46D3-B984-BDF47D94311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782A42F-B4F2-4B9A-B1BB-8E6EDC55E4B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84" name="楕円 183">
          <a:extLst>
            <a:ext uri="{FF2B5EF4-FFF2-40B4-BE49-F238E27FC236}">
              <a16:creationId xmlns:a16="http://schemas.microsoft.com/office/drawing/2014/main" id="{ED9B6486-7F1B-4E77-B04D-3EEF3F7E1C7D}"/>
            </a:ext>
          </a:extLst>
        </xdr:cNvPr>
        <xdr:cNvSpPr/>
      </xdr:nvSpPr>
      <xdr:spPr>
        <a:xfrm>
          <a:off x="45847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23512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45F88F9-F5A6-4AE2-91A8-2DFEA84C83CD}"/>
            </a:ext>
          </a:extLst>
        </xdr:cNvPr>
        <xdr:cNvSpPr txBox="1"/>
      </xdr:nvSpPr>
      <xdr:spPr>
        <a:xfrm>
          <a:off x="4673600"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154940</xdr:rowOff>
    </xdr:from>
    <xdr:to>
      <xdr:col>20</xdr:col>
      <xdr:colOff>38100</xdr:colOff>
      <xdr:row>60</xdr:row>
      <xdr:rowOff>85090</xdr:rowOff>
    </xdr:to>
    <xdr:sp macro="" textlink="">
      <xdr:nvSpPr>
        <xdr:cNvPr id="186" name="楕円 185">
          <a:extLst>
            <a:ext uri="{FF2B5EF4-FFF2-40B4-BE49-F238E27FC236}">
              <a16:creationId xmlns:a16="http://schemas.microsoft.com/office/drawing/2014/main" id="{5CB383A3-AE38-4AE8-AB1B-6EE2ADF27442}"/>
            </a:ext>
          </a:extLst>
        </xdr:cNvPr>
        <xdr:cNvSpPr/>
      </xdr:nvSpPr>
      <xdr:spPr>
        <a:xfrm>
          <a:off x="3746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34290</xdr:rowOff>
    </xdr:from>
    <xdr:to>
      <xdr:col>24</xdr:col>
      <xdr:colOff>63500</xdr:colOff>
      <xdr:row>60</xdr:row>
      <xdr:rowOff>51435</xdr:rowOff>
    </xdr:to>
    <xdr:cxnSp macro="">
      <xdr:nvCxnSpPr>
        <xdr:cNvPr id="187" name="直線コネクタ 186">
          <a:extLst>
            <a:ext uri="{FF2B5EF4-FFF2-40B4-BE49-F238E27FC236}">
              <a16:creationId xmlns:a16="http://schemas.microsoft.com/office/drawing/2014/main" id="{36972276-4904-480E-AC7B-3379DD542F11}"/>
            </a:ext>
          </a:extLst>
        </xdr:cNvPr>
        <xdr:cNvCxnSpPr/>
      </xdr:nvCxnSpPr>
      <xdr:spPr>
        <a:xfrm>
          <a:off x="3797300" y="1032129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126365</xdr:rowOff>
    </xdr:from>
    <xdr:to>
      <xdr:col>15</xdr:col>
      <xdr:colOff>101600</xdr:colOff>
      <xdr:row>60</xdr:row>
      <xdr:rowOff>56515</xdr:rowOff>
    </xdr:to>
    <xdr:sp macro="" textlink="">
      <xdr:nvSpPr>
        <xdr:cNvPr id="188" name="楕円 187">
          <a:extLst>
            <a:ext uri="{FF2B5EF4-FFF2-40B4-BE49-F238E27FC236}">
              <a16:creationId xmlns:a16="http://schemas.microsoft.com/office/drawing/2014/main" id="{F40927A2-7F7B-4D19-A513-5221DA2FA733}"/>
            </a:ext>
          </a:extLst>
        </xdr:cNvPr>
        <xdr:cNvSpPr/>
      </xdr:nvSpPr>
      <xdr:spPr>
        <a:xfrm>
          <a:off x="2857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xdr:rowOff>
    </xdr:from>
    <xdr:to>
      <xdr:col>19</xdr:col>
      <xdr:colOff>177800</xdr:colOff>
      <xdr:row>60</xdr:row>
      <xdr:rowOff>34290</xdr:rowOff>
    </xdr:to>
    <xdr:cxnSp macro="">
      <xdr:nvCxnSpPr>
        <xdr:cNvPr id="189" name="直線コネクタ 188">
          <a:extLst>
            <a:ext uri="{FF2B5EF4-FFF2-40B4-BE49-F238E27FC236}">
              <a16:creationId xmlns:a16="http://schemas.microsoft.com/office/drawing/2014/main" id="{B416DDAC-97CE-45ED-B8FB-C3C6F7B7E5B5}"/>
            </a:ext>
          </a:extLst>
        </xdr:cNvPr>
        <xdr:cNvCxnSpPr/>
      </xdr:nvCxnSpPr>
      <xdr:spPr>
        <a:xfrm>
          <a:off x="2908300" y="102927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99695</xdr:rowOff>
    </xdr:from>
    <xdr:to>
      <xdr:col>10</xdr:col>
      <xdr:colOff>165100</xdr:colOff>
      <xdr:row>60</xdr:row>
      <xdr:rowOff>29845</xdr:rowOff>
    </xdr:to>
    <xdr:sp macro="" textlink="">
      <xdr:nvSpPr>
        <xdr:cNvPr id="190" name="楕円 189">
          <a:extLst>
            <a:ext uri="{FF2B5EF4-FFF2-40B4-BE49-F238E27FC236}">
              <a16:creationId xmlns:a16="http://schemas.microsoft.com/office/drawing/2014/main" id="{21D5EE07-ACB2-41DC-9410-BA64E2671DD6}"/>
            </a:ext>
          </a:extLst>
        </xdr:cNvPr>
        <xdr:cNvSpPr/>
      </xdr:nvSpPr>
      <xdr:spPr>
        <a:xfrm>
          <a:off x="1968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150495</xdr:rowOff>
    </xdr:from>
    <xdr:to>
      <xdr:col>15</xdr:col>
      <xdr:colOff>50800</xdr:colOff>
      <xdr:row>60</xdr:row>
      <xdr:rowOff>5715</xdr:rowOff>
    </xdr:to>
    <xdr:cxnSp macro="">
      <xdr:nvCxnSpPr>
        <xdr:cNvPr id="191" name="直線コネクタ 190">
          <a:extLst>
            <a:ext uri="{FF2B5EF4-FFF2-40B4-BE49-F238E27FC236}">
              <a16:creationId xmlns:a16="http://schemas.microsoft.com/office/drawing/2014/main" id="{A58CD9FC-1D2C-494B-BF98-39A09DE9A430}"/>
            </a:ext>
          </a:extLst>
        </xdr:cNvPr>
        <xdr:cNvCxnSpPr/>
      </xdr:nvCxnSpPr>
      <xdr:spPr>
        <a:xfrm>
          <a:off x="2019300" y="102660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71120</xdr:rowOff>
    </xdr:from>
    <xdr:to>
      <xdr:col>6</xdr:col>
      <xdr:colOff>38100</xdr:colOff>
      <xdr:row>60</xdr:row>
      <xdr:rowOff>1270</xdr:rowOff>
    </xdr:to>
    <xdr:sp macro="" textlink="">
      <xdr:nvSpPr>
        <xdr:cNvPr id="192" name="楕円 191">
          <a:extLst>
            <a:ext uri="{FF2B5EF4-FFF2-40B4-BE49-F238E27FC236}">
              <a16:creationId xmlns:a16="http://schemas.microsoft.com/office/drawing/2014/main" id="{389ABA2A-73C9-430B-B66E-38D62E7C20CB}"/>
            </a:ext>
          </a:extLst>
        </xdr:cNvPr>
        <xdr:cNvSpPr/>
      </xdr:nvSpPr>
      <xdr:spPr>
        <a:xfrm>
          <a:off x="1079500" y="1018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121920</xdr:rowOff>
    </xdr:from>
    <xdr:to>
      <xdr:col>10</xdr:col>
      <xdr:colOff>114300</xdr:colOff>
      <xdr:row>59</xdr:row>
      <xdr:rowOff>150495</xdr:rowOff>
    </xdr:to>
    <xdr:cxnSp macro="">
      <xdr:nvCxnSpPr>
        <xdr:cNvPr id="193" name="直線コネクタ 192">
          <a:extLst>
            <a:ext uri="{FF2B5EF4-FFF2-40B4-BE49-F238E27FC236}">
              <a16:creationId xmlns:a16="http://schemas.microsoft.com/office/drawing/2014/main" id="{B4E202D4-A015-4CE2-8570-006A8EF32D27}"/>
            </a:ext>
          </a:extLst>
        </xdr:cNvPr>
        <xdr:cNvCxnSpPr/>
      </xdr:nvCxnSpPr>
      <xdr:spPr>
        <a:xfrm>
          <a:off x="1130300" y="102374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365833B-0D9D-4759-9159-C7F4E6ACF4F8}"/>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B89EDB44-5638-4121-9236-F5A86895557E}"/>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B447650D-DDD6-4A77-96E4-47681FF5873B}"/>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49544525-5486-45F7-B123-03D7564A0C7D}"/>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101617</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52E2063C-1F4D-4BE2-99E7-A193CCC8DFE2}"/>
            </a:ext>
          </a:extLst>
        </xdr:cNvPr>
        <xdr:cNvSpPr txBox="1"/>
      </xdr:nvSpPr>
      <xdr:spPr>
        <a:xfrm>
          <a:off x="35820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73042</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3D781F0B-1F2B-4AB9-ADC2-0F0976543A39}"/>
            </a:ext>
          </a:extLst>
        </xdr:cNvPr>
        <xdr:cNvSpPr txBox="1"/>
      </xdr:nvSpPr>
      <xdr:spPr>
        <a:xfrm>
          <a:off x="2705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46372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FDDD09F-4960-4968-9296-56E066127016}"/>
            </a:ext>
          </a:extLst>
        </xdr:cNvPr>
        <xdr:cNvSpPr txBox="1"/>
      </xdr:nvSpPr>
      <xdr:spPr>
        <a:xfrm>
          <a:off x="1816744" y="999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17797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A2F6D522-3FA0-41A5-B545-B942106E1F84}"/>
            </a:ext>
          </a:extLst>
        </xdr:cNvPr>
        <xdr:cNvSpPr txBox="1"/>
      </xdr:nvSpPr>
      <xdr:spPr>
        <a:xfrm>
          <a:off x="927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37481F48-A24E-4AC3-AD6A-FB151DFB8AC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58582457-5385-4D31-9F5C-639BF583D1B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3EB4A9F-41F0-4C98-9919-AF4E154CCD3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4FE80423-97E2-4EE0-8A8B-2CD34E3C93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676802FD-56A8-4A2B-A443-3EB451B183F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B0B4507-6D69-4340-BA43-D899A80BCFA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7DD3C991-9B1F-4E29-9C5A-5633B0039F2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EB452D36-6AEE-4CAF-90E9-93AC4CEB27A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C56BBDD1-0733-474F-82E3-184A683BDA5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DD0BF750-1131-4FF4-A11F-81A63F81F4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E6873863-47E0-4605-9D10-DD636C8A891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9F3DE2A6-A5CC-4DBC-B6FB-B1EC21887F6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B061B3D5-38B7-4E93-A550-E76CAA3888D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8AC4398D-C423-4D17-A059-4A4EB356042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70CD2AC0-EE3C-4607-B8E0-F13CF8D0E06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FEE71E71-A97B-4856-B6D6-442CD650F22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941A8A16-4BD3-495F-911D-ADCA4556198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54CD438B-C5C6-48FF-A783-1C13DBB57C8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4ACE8443-21F3-4570-858C-069A8F588A9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AE1A9AAF-2EE1-491A-98BD-1FAC31F3DC6E}"/>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5CDE284-FD9D-4ADB-9304-2DB9593A53A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FA192127-B197-477E-9198-F51BA7D5575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9E6E0F16-118E-4D80-885E-F1290274FF7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EECFE55F-D831-4E22-9A2F-950E58F94A94}"/>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DB496CC1-A2AA-4D53-9E41-C1047E6EDD96}"/>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389DAC23-F1E0-4860-A029-F7602CB1227E}"/>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1B6CFAF1-ED56-489B-A4A0-F927D0D92A31}"/>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2331769A-2C3C-46DB-98FA-1C56F0800CC2}"/>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341B900A-96C8-427C-A46F-BCB38809891E}"/>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ED6952EC-FA31-49EB-94FC-29763F276A7F}"/>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482D7D6C-E67A-4062-BDE9-0B9D4A5C09E3}"/>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ED0EED58-016B-46F9-94B7-D0AD14443945}"/>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ACBAD5D8-8390-4D2D-AA59-1BC7AF2C680B}"/>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E1D4F88B-4E4B-4914-BDDB-55FC0A4D76C4}"/>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CE035425-E5FC-455D-91E5-DCE3C5D3C50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A81E3CD-8D69-43DA-84B7-64EA01707F2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D75EC5B-60E7-44B8-BF08-22332342EC2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B1255CE-7103-4358-877B-30067566897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2D5F01A-ED32-4D3A-817C-16E26FDE774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145720</xdr:rowOff>
    </xdr:from>
    <xdr:to>
      <xdr:col>55</xdr:col>
      <xdr:colOff>50800</xdr:colOff>
      <xdr:row>61</xdr:row>
      <xdr:rowOff>75870</xdr:rowOff>
    </xdr:to>
    <xdr:sp macro="" textlink="">
      <xdr:nvSpPr>
        <xdr:cNvPr id="241" name="楕円 240">
          <a:extLst>
            <a:ext uri="{FF2B5EF4-FFF2-40B4-BE49-F238E27FC236}">
              <a16:creationId xmlns:a16="http://schemas.microsoft.com/office/drawing/2014/main" id="{8538405C-7508-43A7-922A-8369A9327CBB}"/>
            </a:ext>
          </a:extLst>
        </xdr:cNvPr>
        <xdr:cNvSpPr/>
      </xdr:nvSpPr>
      <xdr:spPr>
        <a:xfrm>
          <a:off x="10426700" y="104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168597</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3CD2357F-0451-4F01-BC26-B6FDD46D5488}"/>
            </a:ext>
          </a:extLst>
        </xdr:cNvPr>
        <xdr:cNvSpPr txBox="1"/>
      </xdr:nvSpPr>
      <xdr:spPr>
        <a:xfrm>
          <a:off x="10515600" y="10284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154361</xdr:rowOff>
    </xdr:from>
    <xdr:to>
      <xdr:col>50</xdr:col>
      <xdr:colOff>165100</xdr:colOff>
      <xdr:row>61</xdr:row>
      <xdr:rowOff>84511</xdr:rowOff>
    </xdr:to>
    <xdr:sp macro="" textlink="">
      <xdr:nvSpPr>
        <xdr:cNvPr id="243" name="楕円 242">
          <a:extLst>
            <a:ext uri="{FF2B5EF4-FFF2-40B4-BE49-F238E27FC236}">
              <a16:creationId xmlns:a16="http://schemas.microsoft.com/office/drawing/2014/main" id="{155F2880-7C0F-4347-B810-723D2008D384}"/>
            </a:ext>
          </a:extLst>
        </xdr:cNvPr>
        <xdr:cNvSpPr/>
      </xdr:nvSpPr>
      <xdr:spPr>
        <a:xfrm>
          <a:off x="9588500" y="10441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25070</xdr:rowOff>
    </xdr:from>
    <xdr:to>
      <xdr:col>55</xdr:col>
      <xdr:colOff>0</xdr:colOff>
      <xdr:row>61</xdr:row>
      <xdr:rowOff>33711</xdr:rowOff>
    </xdr:to>
    <xdr:cxnSp macro="">
      <xdr:nvCxnSpPr>
        <xdr:cNvPr id="244" name="直線コネクタ 243">
          <a:extLst>
            <a:ext uri="{FF2B5EF4-FFF2-40B4-BE49-F238E27FC236}">
              <a16:creationId xmlns:a16="http://schemas.microsoft.com/office/drawing/2014/main" id="{C840D654-3667-4038-9D24-480732B7CB18}"/>
            </a:ext>
          </a:extLst>
        </xdr:cNvPr>
        <xdr:cNvCxnSpPr/>
      </xdr:nvCxnSpPr>
      <xdr:spPr>
        <a:xfrm flipV="1">
          <a:off x="9639300" y="10483520"/>
          <a:ext cx="8382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158000</xdr:rowOff>
    </xdr:from>
    <xdr:to>
      <xdr:col>46</xdr:col>
      <xdr:colOff>38100</xdr:colOff>
      <xdr:row>61</xdr:row>
      <xdr:rowOff>88150</xdr:rowOff>
    </xdr:to>
    <xdr:sp macro="" textlink="">
      <xdr:nvSpPr>
        <xdr:cNvPr id="245" name="楕円 244">
          <a:extLst>
            <a:ext uri="{FF2B5EF4-FFF2-40B4-BE49-F238E27FC236}">
              <a16:creationId xmlns:a16="http://schemas.microsoft.com/office/drawing/2014/main" id="{79C7C2FE-6EAE-448D-8BCE-DF4EB5355B74}"/>
            </a:ext>
          </a:extLst>
        </xdr:cNvPr>
        <xdr:cNvSpPr/>
      </xdr:nvSpPr>
      <xdr:spPr>
        <a:xfrm>
          <a:off x="8699500" y="1044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33711</xdr:rowOff>
    </xdr:from>
    <xdr:to>
      <xdr:col>50</xdr:col>
      <xdr:colOff>114300</xdr:colOff>
      <xdr:row>61</xdr:row>
      <xdr:rowOff>37350</xdr:rowOff>
    </xdr:to>
    <xdr:cxnSp macro="">
      <xdr:nvCxnSpPr>
        <xdr:cNvPr id="246" name="直線コネクタ 245">
          <a:extLst>
            <a:ext uri="{FF2B5EF4-FFF2-40B4-BE49-F238E27FC236}">
              <a16:creationId xmlns:a16="http://schemas.microsoft.com/office/drawing/2014/main" id="{E83C2F0A-AE5E-455B-995A-DCD38D93F6DB}"/>
            </a:ext>
          </a:extLst>
        </xdr:cNvPr>
        <xdr:cNvCxnSpPr/>
      </xdr:nvCxnSpPr>
      <xdr:spPr>
        <a:xfrm flipV="1">
          <a:off x="8750300" y="10492161"/>
          <a:ext cx="8890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163040</xdr:rowOff>
    </xdr:from>
    <xdr:to>
      <xdr:col>41</xdr:col>
      <xdr:colOff>101600</xdr:colOff>
      <xdr:row>61</xdr:row>
      <xdr:rowOff>93190</xdr:rowOff>
    </xdr:to>
    <xdr:sp macro="" textlink="">
      <xdr:nvSpPr>
        <xdr:cNvPr id="247" name="楕円 246">
          <a:extLst>
            <a:ext uri="{FF2B5EF4-FFF2-40B4-BE49-F238E27FC236}">
              <a16:creationId xmlns:a16="http://schemas.microsoft.com/office/drawing/2014/main" id="{2CFC565C-4D2C-4E60-9A68-E2C25C43E243}"/>
            </a:ext>
          </a:extLst>
        </xdr:cNvPr>
        <xdr:cNvSpPr/>
      </xdr:nvSpPr>
      <xdr:spPr>
        <a:xfrm>
          <a:off x="7810500" y="1045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37350</xdr:rowOff>
    </xdr:from>
    <xdr:to>
      <xdr:col>45</xdr:col>
      <xdr:colOff>177800</xdr:colOff>
      <xdr:row>61</xdr:row>
      <xdr:rowOff>42390</xdr:rowOff>
    </xdr:to>
    <xdr:cxnSp macro="">
      <xdr:nvCxnSpPr>
        <xdr:cNvPr id="248" name="直線コネクタ 247">
          <a:extLst>
            <a:ext uri="{FF2B5EF4-FFF2-40B4-BE49-F238E27FC236}">
              <a16:creationId xmlns:a16="http://schemas.microsoft.com/office/drawing/2014/main" id="{9DE553A1-B6FC-4BCA-B99E-9E27FE0044AC}"/>
            </a:ext>
          </a:extLst>
        </xdr:cNvPr>
        <xdr:cNvCxnSpPr/>
      </xdr:nvCxnSpPr>
      <xdr:spPr>
        <a:xfrm flipV="1">
          <a:off x="7861300" y="10495800"/>
          <a:ext cx="889000" cy="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168911</xdr:rowOff>
    </xdr:from>
    <xdr:to>
      <xdr:col>36</xdr:col>
      <xdr:colOff>165100</xdr:colOff>
      <xdr:row>61</xdr:row>
      <xdr:rowOff>99061</xdr:rowOff>
    </xdr:to>
    <xdr:sp macro="" textlink="">
      <xdr:nvSpPr>
        <xdr:cNvPr id="249" name="楕円 248">
          <a:extLst>
            <a:ext uri="{FF2B5EF4-FFF2-40B4-BE49-F238E27FC236}">
              <a16:creationId xmlns:a16="http://schemas.microsoft.com/office/drawing/2014/main" id="{A07FD97B-C5A9-4DAB-BBF3-1FE5F0C5725E}"/>
            </a:ext>
          </a:extLst>
        </xdr:cNvPr>
        <xdr:cNvSpPr/>
      </xdr:nvSpPr>
      <xdr:spPr>
        <a:xfrm>
          <a:off x="6921500" y="1045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42390</xdr:rowOff>
    </xdr:from>
    <xdr:to>
      <xdr:col>41</xdr:col>
      <xdr:colOff>50800</xdr:colOff>
      <xdr:row>61</xdr:row>
      <xdr:rowOff>48261</xdr:rowOff>
    </xdr:to>
    <xdr:cxnSp macro="">
      <xdr:nvCxnSpPr>
        <xdr:cNvPr id="250" name="直線コネクタ 249">
          <a:extLst>
            <a:ext uri="{FF2B5EF4-FFF2-40B4-BE49-F238E27FC236}">
              <a16:creationId xmlns:a16="http://schemas.microsoft.com/office/drawing/2014/main" id="{4C8FA9E1-D178-44CA-86D5-4BBCBD06C5A4}"/>
            </a:ext>
          </a:extLst>
        </xdr:cNvPr>
        <xdr:cNvCxnSpPr/>
      </xdr:nvCxnSpPr>
      <xdr:spPr>
        <a:xfrm flipV="1">
          <a:off x="6972300" y="10500840"/>
          <a:ext cx="889000" cy="5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31F9222D-AC4D-4326-8A49-252FCFC16ABB}"/>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7A187140-A97C-41CD-8C6A-359EB8EE5A4D}"/>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3014B7F-FF8D-4CCD-BE2E-3DC0724A65FA}"/>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42C7A89D-470B-4D46-B255-81351D3F1146}"/>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101038</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BDB54AD8-0DA1-4329-8DA5-CE5EFFA4AFF4}"/>
            </a:ext>
          </a:extLst>
        </xdr:cNvPr>
        <xdr:cNvSpPr txBox="1"/>
      </xdr:nvSpPr>
      <xdr:spPr>
        <a:xfrm>
          <a:off x="9327095" y="10216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104677</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8107D65E-EC42-4D0A-AD38-2084BA50B687}"/>
            </a:ext>
          </a:extLst>
        </xdr:cNvPr>
        <xdr:cNvSpPr txBox="1"/>
      </xdr:nvSpPr>
      <xdr:spPr>
        <a:xfrm>
          <a:off x="8450795" y="10220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109717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CFDDF60D-9957-4678-B6D3-816DD5CBA1F1}"/>
            </a:ext>
          </a:extLst>
        </xdr:cNvPr>
        <xdr:cNvSpPr txBox="1"/>
      </xdr:nvSpPr>
      <xdr:spPr>
        <a:xfrm>
          <a:off x="7561795" y="10225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115588</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3B9E2370-B452-4583-BFDA-E8CC80AFD258}"/>
            </a:ext>
          </a:extLst>
        </xdr:cNvPr>
        <xdr:cNvSpPr txBox="1"/>
      </xdr:nvSpPr>
      <xdr:spPr>
        <a:xfrm>
          <a:off x="6672795" y="10231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02CBE04-75CC-49F5-92B2-EACD66BDDD0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6EBBC3C7-089F-4FE7-9831-C8173FFA16A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09813E6-2AD3-4FDA-8B1D-0B3D252B931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D79BD53D-6065-4793-B723-B53B35C1E2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D28D0D7B-20DE-40A5-AE60-6095644E604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1230B56-312A-4CED-92A3-601A7F1F9A9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84B64D4-6D11-434A-837B-5CCC15C48A2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73EC27AC-D6AC-4262-9FC0-CABA83B4202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B66ECEDF-AFBA-4B32-8F8F-89595EAE5B1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BA2F5CD1-2FE0-4964-8C6B-D7928573EA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E0FF058-C569-4EB0-849B-994EE0BEB3F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54A235AD-D8D7-4D06-860B-BD28EF126F1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632BADB-EB8A-40AA-A0F2-5766C2F7404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A31685BA-A137-495E-9AF4-6969E834CB0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72C8793B-C404-4C12-AED2-2FBBC0F49EE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682A2F9F-A004-4B77-ACAC-19EAC6F8038E}"/>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2E8CE172-A50D-4E8F-9C0A-FF45901E99C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28D93092-9A49-477A-B222-CEFBF09824CF}"/>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D510B98D-546B-43D2-BB7C-81D6F6445F7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33D93FE8-8532-4EE3-A82C-EB13A896811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142C479C-9A5F-46D6-BD4E-9E882868169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74A191AF-B62F-4F71-A5A8-74F01F74759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4CB34C0B-D254-4EB0-A784-C3772832FC22}"/>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15E6338E-48E6-4C2C-B3F8-FB885A5F053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E08AC085-F9DB-413D-949B-803C8CC8C3D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E43014B-4A5E-4C61-AA1B-4F64CDDF1F9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45DEA8B6-7C81-4855-A5F6-395027980132}"/>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B20875D-20B6-4E08-8359-3392D525EF0E}"/>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B39ABB53-4AC0-4190-8AB5-79A25FED55DA}"/>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69D259C-CECF-4F17-8A2A-A1DD528FBA08}"/>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45563AA0-4FF1-458E-B2E3-037505508918}"/>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621A626-064B-4BBD-B9A4-33C6111C85D0}"/>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B8072542-4451-4310-941F-539EC5697B83}"/>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BE09B938-9C13-4BB7-A17F-E697024E4AA4}"/>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F2A5A2A1-434D-4D96-A998-95A87C09CF13}"/>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68026CA-69FC-4EB0-B094-088A7ED585D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4D4B848A-71D9-46AF-BA5C-CAFB52BAE1E8}"/>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68301586-8AFA-4F58-8687-9D54C748EF9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C6301610-AF50-495C-8EE6-A6A3D5A5826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38434E71-6E23-4095-BF16-EB06872FEC4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CC345FD-933E-4AB7-8D0D-4AA8044553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6FC0DD7-8D44-47F9-A927-B204E9162D6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106499</xdr:rowOff>
    </xdr:from>
    <xdr:to>
      <xdr:col>24</xdr:col>
      <xdr:colOff>114300</xdr:colOff>
      <xdr:row>86</xdr:row>
      <xdr:rowOff>36649</xdr:rowOff>
    </xdr:to>
    <xdr:sp macro="" textlink="">
      <xdr:nvSpPr>
        <xdr:cNvPr id="301" name="楕円 300">
          <a:extLst>
            <a:ext uri="{FF2B5EF4-FFF2-40B4-BE49-F238E27FC236}">
              <a16:creationId xmlns:a16="http://schemas.microsoft.com/office/drawing/2014/main" id="{8B192C80-AB79-435B-B117-88F66B44F946}"/>
            </a:ext>
          </a:extLst>
        </xdr:cNvPr>
        <xdr:cNvSpPr/>
      </xdr:nvSpPr>
      <xdr:spPr>
        <a:xfrm>
          <a:off x="45847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21426</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3D266A2-369A-403F-90FE-C05AFE8BEC57}"/>
            </a:ext>
          </a:extLst>
        </xdr:cNvPr>
        <xdr:cNvSpPr txBox="1"/>
      </xdr:nvSpPr>
      <xdr:spPr>
        <a:xfrm>
          <a:off x="4673600" y="145946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86905</xdr:rowOff>
    </xdr:from>
    <xdr:to>
      <xdr:col>20</xdr:col>
      <xdr:colOff>38100</xdr:colOff>
      <xdr:row>86</xdr:row>
      <xdr:rowOff>17055</xdr:rowOff>
    </xdr:to>
    <xdr:sp macro="" textlink="">
      <xdr:nvSpPr>
        <xdr:cNvPr id="303" name="楕円 302">
          <a:extLst>
            <a:ext uri="{FF2B5EF4-FFF2-40B4-BE49-F238E27FC236}">
              <a16:creationId xmlns:a16="http://schemas.microsoft.com/office/drawing/2014/main" id="{B5A276F9-28B1-48EA-AFF4-B355E971ED1E}"/>
            </a:ext>
          </a:extLst>
        </xdr:cNvPr>
        <xdr:cNvSpPr/>
      </xdr:nvSpPr>
      <xdr:spPr>
        <a:xfrm>
          <a:off x="37465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137705</xdr:rowOff>
    </xdr:from>
    <xdr:to>
      <xdr:col>24</xdr:col>
      <xdr:colOff>63500</xdr:colOff>
      <xdr:row>85</xdr:row>
      <xdr:rowOff>157299</xdr:rowOff>
    </xdr:to>
    <xdr:cxnSp macro="">
      <xdr:nvCxnSpPr>
        <xdr:cNvPr id="304" name="直線コネクタ 303">
          <a:extLst>
            <a:ext uri="{FF2B5EF4-FFF2-40B4-BE49-F238E27FC236}">
              <a16:creationId xmlns:a16="http://schemas.microsoft.com/office/drawing/2014/main" id="{F6D81CD4-D230-4561-8ED4-E7E4D8D98793}"/>
            </a:ext>
          </a:extLst>
        </xdr:cNvPr>
        <xdr:cNvCxnSpPr/>
      </xdr:nvCxnSpPr>
      <xdr:spPr>
        <a:xfrm>
          <a:off x="3797300" y="14710955"/>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70576</xdr:rowOff>
    </xdr:from>
    <xdr:to>
      <xdr:col>15</xdr:col>
      <xdr:colOff>101600</xdr:colOff>
      <xdr:row>86</xdr:row>
      <xdr:rowOff>726</xdr:rowOff>
    </xdr:to>
    <xdr:sp macro="" textlink="">
      <xdr:nvSpPr>
        <xdr:cNvPr id="305" name="楕円 304">
          <a:extLst>
            <a:ext uri="{FF2B5EF4-FFF2-40B4-BE49-F238E27FC236}">
              <a16:creationId xmlns:a16="http://schemas.microsoft.com/office/drawing/2014/main" id="{D6293D1E-D6E1-4D22-8C65-FD5CD9E379B0}"/>
            </a:ext>
          </a:extLst>
        </xdr:cNvPr>
        <xdr:cNvSpPr/>
      </xdr:nvSpPr>
      <xdr:spPr>
        <a:xfrm>
          <a:off x="2857500" y="146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121376</xdr:rowOff>
    </xdr:from>
    <xdr:to>
      <xdr:col>19</xdr:col>
      <xdr:colOff>177800</xdr:colOff>
      <xdr:row>85</xdr:row>
      <xdr:rowOff>137705</xdr:rowOff>
    </xdr:to>
    <xdr:cxnSp macro="">
      <xdr:nvCxnSpPr>
        <xdr:cNvPr id="306" name="直線コネクタ 305">
          <a:extLst>
            <a:ext uri="{FF2B5EF4-FFF2-40B4-BE49-F238E27FC236}">
              <a16:creationId xmlns:a16="http://schemas.microsoft.com/office/drawing/2014/main" id="{8713A20A-1BA1-4073-B0C8-734510014CF2}"/>
            </a:ext>
          </a:extLst>
        </xdr:cNvPr>
        <xdr:cNvCxnSpPr/>
      </xdr:nvCxnSpPr>
      <xdr:spPr>
        <a:xfrm>
          <a:off x="2908300" y="14694626"/>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50981</xdr:rowOff>
    </xdr:from>
    <xdr:to>
      <xdr:col>10</xdr:col>
      <xdr:colOff>165100</xdr:colOff>
      <xdr:row>85</xdr:row>
      <xdr:rowOff>152581</xdr:rowOff>
    </xdr:to>
    <xdr:sp macro="" textlink="">
      <xdr:nvSpPr>
        <xdr:cNvPr id="307" name="楕円 306">
          <a:extLst>
            <a:ext uri="{FF2B5EF4-FFF2-40B4-BE49-F238E27FC236}">
              <a16:creationId xmlns:a16="http://schemas.microsoft.com/office/drawing/2014/main" id="{92AB2C5A-AC3A-42BD-A748-148077A060FD}"/>
            </a:ext>
          </a:extLst>
        </xdr:cNvPr>
        <xdr:cNvSpPr/>
      </xdr:nvSpPr>
      <xdr:spPr>
        <a:xfrm>
          <a:off x="1968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101781</xdr:rowOff>
    </xdr:from>
    <xdr:to>
      <xdr:col>15</xdr:col>
      <xdr:colOff>50800</xdr:colOff>
      <xdr:row>85</xdr:row>
      <xdr:rowOff>121376</xdr:rowOff>
    </xdr:to>
    <xdr:cxnSp macro="">
      <xdr:nvCxnSpPr>
        <xdr:cNvPr id="308" name="直線コネクタ 307">
          <a:extLst>
            <a:ext uri="{FF2B5EF4-FFF2-40B4-BE49-F238E27FC236}">
              <a16:creationId xmlns:a16="http://schemas.microsoft.com/office/drawing/2014/main" id="{4ABA09C1-BE75-4723-836C-044AEF619821}"/>
            </a:ext>
          </a:extLst>
        </xdr:cNvPr>
        <xdr:cNvCxnSpPr/>
      </xdr:nvCxnSpPr>
      <xdr:spPr>
        <a:xfrm>
          <a:off x="2019300" y="1467503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21589</xdr:rowOff>
    </xdr:from>
    <xdr:to>
      <xdr:col>6</xdr:col>
      <xdr:colOff>38100</xdr:colOff>
      <xdr:row>85</xdr:row>
      <xdr:rowOff>123189</xdr:rowOff>
    </xdr:to>
    <xdr:sp macro="" textlink="">
      <xdr:nvSpPr>
        <xdr:cNvPr id="309" name="楕円 308">
          <a:extLst>
            <a:ext uri="{FF2B5EF4-FFF2-40B4-BE49-F238E27FC236}">
              <a16:creationId xmlns:a16="http://schemas.microsoft.com/office/drawing/2014/main" id="{C3D20AFC-54D0-47FE-8FE3-E25B34CF1673}"/>
            </a:ext>
          </a:extLst>
        </xdr:cNvPr>
        <xdr:cNvSpPr/>
      </xdr:nvSpPr>
      <xdr:spPr>
        <a:xfrm>
          <a:off x="1079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72389</xdr:rowOff>
    </xdr:from>
    <xdr:to>
      <xdr:col>10</xdr:col>
      <xdr:colOff>114300</xdr:colOff>
      <xdr:row>85</xdr:row>
      <xdr:rowOff>101781</xdr:rowOff>
    </xdr:to>
    <xdr:cxnSp macro="">
      <xdr:nvCxnSpPr>
        <xdr:cNvPr id="310" name="直線コネクタ 309">
          <a:extLst>
            <a:ext uri="{FF2B5EF4-FFF2-40B4-BE49-F238E27FC236}">
              <a16:creationId xmlns:a16="http://schemas.microsoft.com/office/drawing/2014/main" id="{83298FA0-3E04-4680-B977-E02E5CEFD9D9}"/>
            </a:ext>
          </a:extLst>
        </xdr:cNvPr>
        <xdr:cNvCxnSpPr/>
      </xdr:nvCxnSpPr>
      <xdr:spPr>
        <a:xfrm>
          <a:off x="1130300" y="14645639"/>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514FA1D7-5D94-4166-907A-2B438921A2EF}"/>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6C05DA5A-9259-41D6-8682-5DA0DF5D6485}"/>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971EB485-A6D7-4584-B06C-08A34D6E89D4}"/>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68648E73-6BBE-41C5-B7CC-191CD357B0DE}"/>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8182</xdr:rowOff>
    </xdr:from>
    <xdr:ext cx="405111" cy="259045"/>
    <xdr:sp macro="" textlink="">
      <xdr:nvSpPr>
        <xdr:cNvPr id="315" name="n_1mainValue【公営住宅】&#10;有形固定資産減価償却率">
          <a:extLst>
            <a:ext uri="{FF2B5EF4-FFF2-40B4-BE49-F238E27FC236}">
              <a16:creationId xmlns:a16="http://schemas.microsoft.com/office/drawing/2014/main" id="{DEABEF09-13C7-44F4-971C-F6F7D3114792}"/>
            </a:ext>
          </a:extLst>
        </xdr:cNvPr>
        <xdr:cNvSpPr txBox="1"/>
      </xdr:nvSpPr>
      <xdr:spPr>
        <a:xfrm>
          <a:off x="3582044" y="1475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163303</xdr:rowOff>
    </xdr:from>
    <xdr:ext cx="405111" cy="259045"/>
    <xdr:sp macro="" textlink="">
      <xdr:nvSpPr>
        <xdr:cNvPr id="316" name="n_2mainValue【公営住宅】&#10;有形固定資産減価償却率">
          <a:extLst>
            <a:ext uri="{FF2B5EF4-FFF2-40B4-BE49-F238E27FC236}">
              <a16:creationId xmlns:a16="http://schemas.microsoft.com/office/drawing/2014/main" id="{AF0B0A77-C8BB-4AFE-9935-78DB5D16A00A}"/>
            </a:ext>
          </a:extLst>
        </xdr:cNvPr>
        <xdr:cNvSpPr txBox="1"/>
      </xdr:nvSpPr>
      <xdr:spPr>
        <a:xfrm>
          <a:off x="2705744" y="1473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143708</xdr:rowOff>
    </xdr:from>
    <xdr:ext cx="405111" cy="259045"/>
    <xdr:sp macro="" textlink="">
      <xdr:nvSpPr>
        <xdr:cNvPr id="317" name="n_3mainValue【公営住宅】&#10;有形固定資産減価償却率">
          <a:extLst>
            <a:ext uri="{FF2B5EF4-FFF2-40B4-BE49-F238E27FC236}">
              <a16:creationId xmlns:a16="http://schemas.microsoft.com/office/drawing/2014/main" id="{0DBFBDF8-81FF-47C9-9E13-AAB5FA897C5D}"/>
            </a:ext>
          </a:extLst>
        </xdr:cNvPr>
        <xdr:cNvSpPr txBox="1"/>
      </xdr:nvSpPr>
      <xdr:spPr>
        <a:xfrm>
          <a:off x="1816744" y="1471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114316</xdr:rowOff>
    </xdr:from>
    <xdr:ext cx="405111" cy="259045"/>
    <xdr:sp macro="" textlink="">
      <xdr:nvSpPr>
        <xdr:cNvPr id="318" name="n_4mainValue【公営住宅】&#10;有形固定資産減価償却率">
          <a:extLst>
            <a:ext uri="{FF2B5EF4-FFF2-40B4-BE49-F238E27FC236}">
              <a16:creationId xmlns:a16="http://schemas.microsoft.com/office/drawing/2014/main" id="{036C2CEF-A130-4A8F-ACEA-6D0440E64825}"/>
            </a:ext>
          </a:extLst>
        </xdr:cNvPr>
        <xdr:cNvSpPr txBox="1"/>
      </xdr:nvSpPr>
      <xdr:spPr>
        <a:xfrm>
          <a:off x="92774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52EE396E-E988-4A09-84B7-B84958F7E79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12976B96-5054-4C26-A494-D75EBB70EBB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6717191-882A-480B-B65F-CAF581E3FAE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12D2CD0-D81B-4BD5-AC31-34EDADC9A0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47041D07-8B40-475E-8EEB-B4B93E5F9E3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3A07B425-C6A1-4289-B4FD-AB16B27F416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32275BC6-CE0B-4ECA-B6DD-496B49892BC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7DC908F4-FC47-4CFD-B2FD-578666A13E6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3A11AAB-CD51-4D28-8D7A-F1B9F4E06FB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CF3F464E-B66E-4F67-89D9-44570B666E3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29BD2563-1DFF-4152-84F1-9E7C93ADED3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A64CD809-0EB7-45A6-A4B8-79BFA8D5828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7E074C6B-AC89-46E0-BC46-4C13C910F51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97B33DA-29EF-48F8-AF80-78B33DCB1C7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CFCC2B22-A09D-417B-A935-62CF172B679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973ACF65-FA21-40DD-8B56-C8C4CA9D89B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2DC58332-DB78-45BB-B501-A179E30799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A9C21DB2-5678-4861-ABE3-56F9304F4812}"/>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8BF49B8C-13D8-4BA0-BC8B-BA702DCDD939}"/>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D20A0FE8-359F-4F9E-916A-53F390364F6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9A806028-6939-4913-A9B6-4569ED4D5E2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D8735C46-08BC-4EB9-BFB3-FEC4CB35CAC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6E4CA7B-F2A3-4141-B48D-9EA48703732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520DFD04-B0DC-4DF5-A4F6-A1C8709280D6}"/>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995ED07A-5BB5-438E-9002-1764B59E812A}"/>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94DC876E-3673-4C71-90BC-D2E6188ABC96}"/>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37D00F3F-CCC2-4029-A0C8-306E92A31491}"/>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9C06E1AB-7419-45EE-99A3-588920715D52}"/>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EA9A547B-B79A-4176-8B86-A1E1EA419B8A}"/>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74FD3B79-4CB8-4E8A-A6DB-FABB1AA99595}"/>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EF079E51-706D-4257-A388-CFDF56913DAF}"/>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7C4790FA-4436-4D32-A2B0-8C881CD35742}"/>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5C1F3D03-49D9-4F73-8C7F-FCBD1E0CEC7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D7511EDF-5032-4B33-B73F-5D22EEACC76A}"/>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A4B145F-4F3A-48A6-86B6-FE25AEBD1D5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EE17BFB-6A0D-4C05-839F-DC02DAAC4DE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0385424-3312-4C71-B831-DC4C731395F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A974BBD-C397-4526-8567-0A9516FF126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1FD5F8B-AA73-46D1-97C6-0FB1C976CBE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58" name="楕円 357">
          <a:extLst>
            <a:ext uri="{FF2B5EF4-FFF2-40B4-BE49-F238E27FC236}">
              <a16:creationId xmlns:a16="http://schemas.microsoft.com/office/drawing/2014/main" id="{D47C8467-1A70-42C4-96A5-7818070F5BCB}"/>
            </a:ext>
          </a:extLst>
        </xdr:cNvPr>
        <xdr:cNvSpPr/>
      </xdr:nvSpPr>
      <xdr:spPr>
        <a:xfrm>
          <a:off x="104267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155464</xdr:rowOff>
    </xdr:from>
    <xdr:ext cx="469744" cy="259045"/>
    <xdr:sp macro="" textlink="">
      <xdr:nvSpPr>
        <xdr:cNvPr id="359" name="【公営住宅】&#10;一人当たり面積該当値テキスト">
          <a:extLst>
            <a:ext uri="{FF2B5EF4-FFF2-40B4-BE49-F238E27FC236}">
              <a16:creationId xmlns:a16="http://schemas.microsoft.com/office/drawing/2014/main" id="{BFA7A37C-953E-49C3-9606-4F20DFAD509A}"/>
            </a:ext>
          </a:extLst>
        </xdr:cNvPr>
        <xdr:cNvSpPr txBox="1"/>
      </xdr:nvSpPr>
      <xdr:spPr>
        <a:xfrm>
          <a:off x="10515600"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5587</xdr:rowOff>
    </xdr:from>
    <xdr:to>
      <xdr:col>50</xdr:col>
      <xdr:colOff>165100</xdr:colOff>
      <xdr:row>84</xdr:row>
      <xdr:rowOff>107187</xdr:rowOff>
    </xdr:to>
    <xdr:sp macro="" textlink="">
      <xdr:nvSpPr>
        <xdr:cNvPr id="360" name="楕円 359">
          <a:extLst>
            <a:ext uri="{FF2B5EF4-FFF2-40B4-BE49-F238E27FC236}">
              <a16:creationId xmlns:a16="http://schemas.microsoft.com/office/drawing/2014/main" id="{815E7E22-F31F-44D6-A211-B3E27B2593FB}"/>
            </a:ext>
          </a:extLst>
        </xdr:cNvPr>
        <xdr:cNvSpPr/>
      </xdr:nvSpPr>
      <xdr:spPr>
        <a:xfrm>
          <a:off x="9588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56387</xdr:rowOff>
    </xdr:from>
    <xdr:to>
      <xdr:col>55</xdr:col>
      <xdr:colOff>0</xdr:colOff>
      <xdr:row>84</xdr:row>
      <xdr:rowOff>56387</xdr:rowOff>
    </xdr:to>
    <xdr:cxnSp macro="">
      <xdr:nvCxnSpPr>
        <xdr:cNvPr id="361" name="直線コネクタ 360">
          <a:extLst>
            <a:ext uri="{FF2B5EF4-FFF2-40B4-BE49-F238E27FC236}">
              <a16:creationId xmlns:a16="http://schemas.microsoft.com/office/drawing/2014/main" id="{0538C683-E34A-4A81-9FBF-F35ED341F460}"/>
            </a:ext>
          </a:extLst>
        </xdr:cNvPr>
        <xdr:cNvCxnSpPr/>
      </xdr:nvCxnSpPr>
      <xdr:spPr>
        <a:xfrm>
          <a:off x="9639300" y="144581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5587</xdr:rowOff>
    </xdr:from>
    <xdr:to>
      <xdr:col>46</xdr:col>
      <xdr:colOff>38100</xdr:colOff>
      <xdr:row>84</xdr:row>
      <xdr:rowOff>107187</xdr:rowOff>
    </xdr:to>
    <xdr:sp macro="" textlink="">
      <xdr:nvSpPr>
        <xdr:cNvPr id="362" name="楕円 361">
          <a:extLst>
            <a:ext uri="{FF2B5EF4-FFF2-40B4-BE49-F238E27FC236}">
              <a16:creationId xmlns:a16="http://schemas.microsoft.com/office/drawing/2014/main" id="{94FE3E62-63FC-4E46-BDBF-512019EF46DC}"/>
            </a:ext>
          </a:extLst>
        </xdr:cNvPr>
        <xdr:cNvSpPr/>
      </xdr:nvSpPr>
      <xdr:spPr>
        <a:xfrm>
          <a:off x="8699500" y="1440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56387</xdr:rowOff>
    </xdr:from>
    <xdr:to>
      <xdr:col>50</xdr:col>
      <xdr:colOff>114300</xdr:colOff>
      <xdr:row>84</xdr:row>
      <xdr:rowOff>56387</xdr:rowOff>
    </xdr:to>
    <xdr:cxnSp macro="">
      <xdr:nvCxnSpPr>
        <xdr:cNvPr id="363" name="直線コネクタ 362">
          <a:extLst>
            <a:ext uri="{FF2B5EF4-FFF2-40B4-BE49-F238E27FC236}">
              <a16:creationId xmlns:a16="http://schemas.microsoft.com/office/drawing/2014/main" id="{B22B307F-8F4D-4FB1-B037-59D2ED542DBD}"/>
            </a:ext>
          </a:extLst>
        </xdr:cNvPr>
        <xdr:cNvCxnSpPr/>
      </xdr:nvCxnSpPr>
      <xdr:spPr>
        <a:xfrm>
          <a:off x="8750300" y="144581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29211</xdr:rowOff>
    </xdr:from>
    <xdr:to>
      <xdr:col>41</xdr:col>
      <xdr:colOff>101600</xdr:colOff>
      <xdr:row>84</xdr:row>
      <xdr:rowOff>130811</xdr:rowOff>
    </xdr:to>
    <xdr:sp macro="" textlink="">
      <xdr:nvSpPr>
        <xdr:cNvPr id="364" name="楕円 363">
          <a:extLst>
            <a:ext uri="{FF2B5EF4-FFF2-40B4-BE49-F238E27FC236}">
              <a16:creationId xmlns:a16="http://schemas.microsoft.com/office/drawing/2014/main" id="{47893C5A-E1D6-4A4E-ABF7-F90DF02D1A33}"/>
            </a:ext>
          </a:extLst>
        </xdr:cNvPr>
        <xdr:cNvSpPr/>
      </xdr:nvSpPr>
      <xdr:spPr>
        <a:xfrm>
          <a:off x="7810500" y="144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56387</xdr:rowOff>
    </xdr:from>
    <xdr:to>
      <xdr:col>45</xdr:col>
      <xdr:colOff>177800</xdr:colOff>
      <xdr:row>84</xdr:row>
      <xdr:rowOff>80011</xdr:rowOff>
    </xdr:to>
    <xdr:cxnSp macro="">
      <xdr:nvCxnSpPr>
        <xdr:cNvPr id="365" name="直線コネクタ 364">
          <a:extLst>
            <a:ext uri="{FF2B5EF4-FFF2-40B4-BE49-F238E27FC236}">
              <a16:creationId xmlns:a16="http://schemas.microsoft.com/office/drawing/2014/main" id="{461F1E81-A40B-4FE3-8F31-D47515A61C98}"/>
            </a:ext>
          </a:extLst>
        </xdr:cNvPr>
        <xdr:cNvCxnSpPr/>
      </xdr:nvCxnSpPr>
      <xdr:spPr>
        <a:xfrm flipV="1">
          <a:off x="7861300" y="14458187"/>
          <a:ext cx="889000" cy="2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30735</xdr:rowOff>
    </xdr:from>
    <xdr:to>
      <xdr:col>36</xdr:col>
      <xdr:colOff>165100</xdr:colOff>
      <xdr:row>84</xdr:row>
      <xdr:rowOff>132335</xdr:rowOff>
    </xdr:to>
    <xdr:sp macro="" textlink="">
      <xdr:nvSpPr>
        <xdr:cNvPr id="366" name="楕円 365">
          <a:extLst>
            <a:ext uri="{FF2B5EF4-FFF2-40B4-BE49-F238E27FC236}">
              <a16:creationId xmlns:a16="http://schemas.microsoft.com/office/drawing/2014/main" id="{DAA9C008-B889-4D5F-81F5-4D29D7B9F5B0}"/>
            </a:ext>
          </a:extLst>
        </xdr:cNvPr>
        <xdr:cNvSpPr/>
      </xdr:nvSpPr>
      <xdr:spPr>
        <a:xfrm>
          <a:off x="6921500" y="14432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80011</xdr:rowOff>
    </xdr:from>
    <xdr:to>
      <xdr:col>41</xdr:col>
      <xdr:colOff>50800</xdr:colOff>
      <xdr:row>84</xdr:row>
      <xdr:rowOff>81535</xdr:rowOff>
    </xdr:to>
    <xdr:cxnSp macro="">
      <xdr:nvCxnSpPr>
        <xdr:cNvPr id="367" name="直線コネクタ 366">
          <a:extLst>
            <a:ext uri="{FF2B5EF4-FFF2-40B4-BE49-F238E27FC236}">
              <a16:creationId xmlns:a16="http://schemas.microsoft.com/office/drawing/2014/main" id="{B99ECA5E-1CEF-41CD-9273-D77B58F702F8}"/>
            </a:ext>
          </a:extLst>
        </xdr:cNvPr>
        <xdr:cNvCxnSpPr/>
      </xdr:nvCxnSpPr>
      <xdr:spPr>
        <a:xfrm flipV="1">
          <a:off x="6972300" y="1448181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78928D7C-3FE2-478D-95A1-A00A74AE4AFE}"/>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819CA8AE-985A-422A-8CC3-B6EBB6A3698B}"/>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D02BB49D-E88F-416D-BF8F-6BAC7B8C64C4}"/>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73CF11D5-5604-454D-911F-9AB37E5C941B}"/>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98314</xdr:rowOff>
    </xdr:from>
    <xdr:ext cx="469744" cy="259045"/>
    <xdr:sp macro="" textlink="">
      <xdr:nvSpPr>
        <xdr:cNvPr id="372" name="n_1mainValue【公営住宅】&#10;一人当たり面積">
          <a:extLst>
            <a:ext uri="{FF2B5EF4-FFF2-40B4-BE49-F238E27FC236}">
              <a16:creationId xmlns:a16="http://schemas.microsoft.com/office/drawing/2014/main" id="{F647EEBE-DA28-4732-A84A-B05BA74FCF8F}"/>
            </a:ext>
          </a:extLst>
        </xdr:cNvPr>
        <xdr:cNvSpPr txBox="1"/>
      </xdr:nvSpPr>
      <xdr:spPr>
        <a:xfrm>
          <a:off x="93917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98314</xdr:rowOff>
    </xdr:from>
    <xdr:ext cx="469744" cy="259045"/>
    <xdr:sp macro="" textlink="">
      <xdr:nvSpPr>
        <xdr:cNvPr id="373" name="n_2mainValue【公営住宅】&#10;一人当たり面積">
          <a:extLst>
            <a:ext uri="{FF2B5EF4-FFF2-40B4-BE49-F238E27FC236}">
              <a16:creationId xmlns:a16="http://schemas.microsoft.com/office/drawing/2014/main" id="{A10B9409-08E4-4A34-967E-D23C9C135ECB}"/>
            </a:ext>
          </a:extLst>
        </xdr:cNvPr>
        <xdr:cNvSpPr txBox="1"/>
      </xdr:nvSpPr>
      <xdr:spPr>
        <a:xfrm>
          <a:off x="8515427" y="1450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121938</xdr:rowOff>
    </xdr:from>
    <xdr:ext cx="469744" cy="259045"/>
    <xdr:sp macro="" textlink="">
      <xdr:nvSpPr>
        <xdr:cNvPr id="374" name="n_3mainValue【公営住宅】&#10;一人当たり面積">
          <a:extLst>
            <a:ext uri="{FF2B5EF4-FFF2-40B4-BE49-F238E27FC236}">
              <a16:creationId xmlns:a16="http://schemas.microsoft.com/office/drawing/2014/main" id="{8CC3A637-4AC0-4EB2-9139-BF5EDB1723CE}"/>
            </a:ext>
          </a:extLst>
        </xdr:cNvPr>
        <xdr:cNvSpPr txBox="1"/>
      </xdr:nvSpPr>
      <xdr:spPr>
        <a:xfrm>
          <a:off x="7626427" y="1452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123462</xdr:rowOff>
    </xdr:from>
    <xdr:ext cx="469744" cy="259045"/>
    <xdr:sp macro="" textlink="">
      <xdr:nvSpPr>
        <xdr:cNvPr id="375" name="n_4mainValue【公営住宅】&#10;一人当たり面積">
          <a:extLst>
            <a:ext uri="{FF2B5EF4-FFF2-40B4-BE49-F238E27FC236}">
              <a16:creationId xmlns:a16="http://schemas.microsoft.com/office/drawing/2014/main" id="{2B8809FB-060D-441B-B7F0-308B750925B4}"/>
            </a:ext>
          </a:extLst>
        </xdr:cNvPr>
        <xdr:cNvSpPr txBox="1"/>
      </xdr:nvSpPr>
      <xdr:spPr>
        <a:xfrm>
          <a:off x="6737427" y="1452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9E149C9B-DF12-4B2F-B33A-ED277488F37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E4B27335-4497-43AD-8C9B-B18ED2EA53E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80A3E09-FF8D-4687-9027-0268D008819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C780B51-FC55-4FD9-A317-17C58CD5BEF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F4EC3EC-76A5-48B0-A336-225B99E61C6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4865130-9B92-4C0A-9C7A-B49FB9161E5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15F910B-68DE-4E30-9313-608F6EEB38D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F2CE66F-5D61-47A9-BE5C-D63A9DDC89CD}"/>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BB661993-0865-49B2-8EAD-A37DE3EFF71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95170119-48E5-4ACE-B92E-8E6EE5CF02F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840DABE8-C6DB-4761-95B2-BA716247763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629028C7-BF27-4410-B6BE-AAB4DB03752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6D3F4A65-4001-4C1E-A5BC-F3ADE509516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B8EB65D-A7DB-47FB-8233-82E09B58F5B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1DE39217-1761-4F9E-8DB4-BE51627196F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ECFF4017-6D46-4436-BAF0-3AEF2718150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C73BCC67-E13A-43D9-A9FE-7A795BDCACF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86E0388-AECF-42FD-B427-F15BEBC852D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D18881B1-6D9F-4FA6-8206-D9BF14F732A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41839E4F-58D6-4657-ABA6-4897281188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11920B13-73C3-4129-B7A8-8BA4A7A40B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514E691D-A66B-4985-9872-DA99D6F6CED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CE6C9F2-D90D-4C43-A4AC-81BBE37C43A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928E8F44-C90E-494D-B6A8-49B6B1BA394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8399515B-811F-4730-B51F-9C9FC118CB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7626DBB6-8CE7-4ECF-8718-B334B0DEA4D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52748448-94C4-49C9-8F78-1762311FAF4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00471E7-1E5B-4544-BAC1-B12BB4497AA2}"/>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4692C132-C099-433D-8536-14FCA663713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7F93F092-A146-4575-95F1-EC6E7AC19AE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8B5366AC-118C-4E41-A334-F83E28B07A9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E2402C9F-89EC-4229-9A11-860E9A0D70CC}"/>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39A0D944-CF76-44D8-93E8-BA608734BB25}"/>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2D3DFCFE-3331-4595-88BA-6D3558DADC1A}"/>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B357AE9E-FA82-4554-BA3C-DEE7F690BE49}"/>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16F4F22B-FE4E-4465-BD9E-D4876F96625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16F4665A-8631-4682-B5BC-07FB6703C20C}"/>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42C518D7-343C-49BA-B125-F0CD724DE71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DABB035B-0BD6-4AC0-90D4-19067E8AC467}"/>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4B9E94EF-234B-477C-9756-CB66A1F1CD37}"/>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C99F0B10-5842-4AB0-A286-4C0203129E0A}"/>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F14BDCC5-515C-4FC0-8FEB-44C866F2C9A8}"/>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D8A8531C-FCBC-4943-B80F-43E6C9042771}"/>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AE942BC1-BD1E-4ED1-89C8-CB16E64B3322}"/>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C834C8DC-143B-41CC-B760-367E3FFFB8BA}"/>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4C9C0D7D-F7EB-48DA-898F-81777B6BC1E6}"/>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AB43D570-4811-4718-9B39-FAADA30C2356}"/>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38A7A216-2FD2-42D2-AF81-F70A900539C3}"/>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08107B11-322E-4F45-9BD2-A15514BD3034}"/>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59411705-B8F3-4C00-B6C6-9DC0D98CDF8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8CF56A95-A776-4145-AEA8-B256DD821E1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F0A8940-8840-464F-A3FB-B0CD79E9E69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DB240BC-DB18-4CA7-99E9-4C7FEB52823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D8ADD39-027D-43D7-A6FA-0DD6375A4AE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132842</xdr:rowOff>
    </xdr:from>
    <xdr:to>
      <xdr:col>85</xdr:col>
      <xdr:colOff>177800</xdr:colOff>
      <xdr:row>38</xdr:row>
      <xdr:rowOff>62992</xdr:rowOff>
    </xdr:to>
    <xdr:sp macro="" textlink="">
      <xdr:nvSpPr>
        <xdr:cNvPr id="430" name="楕円 429">
          <a:extLst>
            <a:ext uri="{FF2B5EF4-FFF2-40B4-BE49-F238E27FC236}">
              <a16:creationId xmlns:a16="http://schemas.microsoft.com/office/drawing/2014/main" id="{AEA31017-9D9B-4F5E-8D94-D068FC199888}"/>
            </a:ext>
          </a:extLst>
        </xdr:cNvPr>
        <xdr:cNvSpPr/>
      </xdr:nvSpPr>
      <xdr:spPr>
        <a:xfrm>
          <a:off x="16268700" y="647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111269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CF9D1543-C5B0-4967-A878-894017CBCD3A}"/>
            </a:ext>
          </a:extLst>
        </xdr:cNvPr>
        <xdr:cNvSpPr txBox="1"/>
      </xdr:nvSpPr>
      <xdr:spPr>
        <a:xfrm>
          <a:off x="16357600"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114554</xdr:rowOff>
    </xdr:from>
    <xdr:to>
      <xdr:col>81</xdr:col>
      <xdr:colOff>101600</xdr:colOff>
      <xdr:row>38</xdr:row>
      <xdr:rowOff>44704</xdr:rowOff>
    </xdr:to>
    <xdr:sp macro="" textlink="">
      <xdr:nvSpPr>
        <xdr:cNvPr id="432" name="楕円 431">
          <a:extLst>
            <a:ext uri="{FF2B5EF4-FFF2-40B4-BE49-F238E27FC236}">
              <a16:creationId xmlns:a16="http://schemas.microsoft.com/office/drawing/2014/main" id="{F433B1CB-D3EA-4BE2-B6CE-D5BE6DBB8EEE}"/>
            </a:ext>
          </a:extLst>
        </xdr:cNvPr>
        <xdr:cNvSpPr/>
      </xdr:nvSpPr>
      <xdr:spPr>
        <a:xfrm>
          <a:off x="15430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165354</xdr:rowOff>
    </xdr:from>
    <xdr:to>
      <xdr:col>85</xdr:col>
      <xdr:colOff>127000</xdr:colOff>
      <xdr:row>38</xdr:row>
      <xdr:rowOff>12192</xdr:rowOff>
    </xdr:to>
    <xdr:cxnSp macro="">
      <xdr:nvCxnSpPr>
        <xdr:cNvPr id="433" name="直線コネクタ 432">
          <a:extLst>
            <a:ext uri="{FF2B5EF4-FFF2-40B4-BE49-F238E27FC236}">
              <a16:creationId xmlns:a16="http://schemas.microsoft.com/office/drawing/2014/main" id="{1BF3DCB0-3B68-4DA7-B3DD-E1543278FE43}"/>
            </a:ext>
          </a:extLst>
        </xdr:cNvPr>
        <xdr:cNvCxnSpPr/>
      </xdr:nvCxnSpPr>
      <xdr:spPr>
        <a:xfrm>
          <a:off x="15481300" y="65090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137414</xdr:rowOff>
    </xdr:from>
    <xdr:to>
      <xdr:col>76</xdr:col>
      <xdr:colOff>165100</xdr:colOff>
      <xdr:row>38</xdr:row>
      <xdr:rowOff>67564</xdr:rowOff>
    </xdr:to>
    <xdr:sp macro="" textlink="">
      <xdr:nvSpPr>
        <xdr:cNvPr id="434" name="楕円 433">
          <a:extLst>
            <a:ext uri="{FF2B5EF4-FFF2-40B4-BE49-F238E27FC236}">
              <a16:creationId xmlns:a16="http://schemas.microsoft.com/office/drawing/2014/main" id="{0015199D-D20E-48D7-82F4-43DCBD770157}"/>
            </a:ext>
          </a:extLst>
        </xdr:cNvPr>
        <xdr:cNvSpPr/>
      </xdr:nvSpPr>
      <xdr:spPr>
        <a:xfrm>
          <a:off x="14541500" y="648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165354</xdr:rowOff>
    </xdr:from>
    <xdr:to>
      <xdr:col>81</xdr:col>
      <xdr:colOff>50800</xdr:colOff>
      <xdr:row>38</xdr:row>
      <xdr:rowOff>16764</xdr:rowOff>
    </xdr:to>
    <xdr:cxnSp macro="">
      <xdr:nvCxnSpPr>
        <xdr:cNvPr id="435" name="直線コネクタ 434">
          <a:extLst>
            <a:ext uri="{FF2B5EF4-FFF2-40B4-BE49-F238E27FC236}">
              <a16:creationId xmlns:a16="http://schemas.microsoft.com/office/drawing/2014/main" id="{F5E3F97E-BF65-43E7-B925-D017601789BD}"/>
            </a:ext>
          </a:extLst>
        </xdr:cNvPr>
        <xdr:cNvCxnSpPr/>
      </xdr:nvCxnSpPr>
      <xdr:spPr>
        <a:xfrm flipV="1">
          <a:off x="14592300" y="65090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109982</xdr:rowOff>
    </xdr:from>
    <xdr:to>
      <xdr:col>72</xdr:col>
      <xdr:colOff>38100</xdr:colOff>
      <xdr:row>38</xdr:row>
      <xdr:rowOff>40132</xdr:rowOff>
    </xdr:to>
    <xdr:sp macro="" textlink="">
      <xdr:nvSpPr>
        <xdr:cNvPr id="436" name="楕円 435">
          <a:extLst>
            <a:ext uri="{FF2B5EF4-FFF2-40B4-BE49-F238E27FC236}">
              <a16:creationId xmlns:a16="http://schemas.microsoft.com/office/drawing/2014/main" id="{E60461B9-565C-438C-B4A8-94119E6073F9}"/>
            </a:ext>
          </a:extLst>
        </xdr:cNvPr>
        <xdr:cNvSpPr/>
      </xdr:nvSpPr>
      <xdr:spPr>
        <a:xfrm>
          <a:off x="13652500" y="645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160782</xdr:rowOff>
    </xdr:from>
    <xdr:to>
      <xdr:col>76</xdr:col>
      <xdr:colOff>114300</xdr:colOff>
      <xdr:row>38</xdr:row>
      <xdr:rowOff>16764</xdr:rowOff>
    </xdr:to>
    <xdr:cxnSp macro="">
      <xdr:nvCxnSpPr>
        <xdr:cNvPr id="437" name="直線コネクタ 436">
          <a:extLst>
            <a:ext uri="{FF2B5EF4-FFF2-40B4-BE49-F238E27FC236}">
              <a16:creationId xmlns:a16="http://schemas.microsoft.com/office/drawing/2014/main" id="{E1EDF918-A9BA-4CAC-B87A-AAAEFCA483F1}"/>
            </a:ext>
          </a:extLst>
        </xdr:cNvPr>
        <xdr:cNvCxnSpPr/>
      </xdr:nvCxnSpPr>
      <xdr:spPr>
        <a:xfrm>
          <a:off x="13703300" y="650443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75692</xdr:rowOff>
    </xdr:from>
    <xdr:to>
      <xdr:col>67</xdr:col>
      <xdr:colOff>101600</xdr:colOff>
      <xdr:row>38</xdr:row>
      <xdr:rowOff>5842</xdr:rowOff>
    </xdr:to>
    <xdr:sp macro="" textlink="">
      <xdr:nvSpPr>
        <xdr:cNvPr id="438" name="楕円 437">
          <a:extLst>
            <a:ext uri="{FF2B5EF4-FFF2-40B4-BE49-F238E27FC236}">
              <a16:creationId xmlns:a16="http://schemas.microsoft.com/office/drawing/2014/main" id="{5C75D1D9-FE8F-4331-BB75-F598C38BC3C3}"/>
            </a:ext>
          </a:extLst>
        </xdr:cNvPr>
        <xdr:cNvSpPr/>
      </xdr:nvSpPr>
      <xdr:spPr>
        <a:xfrm>
          <a:off x="12763500" y="641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126492</xdr:rowOff>
    </xdr:from>
    <xdr:to>
      <xdr:col>71</xdr:col>
      <xdr:colOff>177800</xdr:colOff>
      <xdr:row>37</xdr:row>
      <xdr:rowOff>160782</xdr:rowOff>
    </xdr:to>
    <xdr:cxnSp macro="">
      <xdr:nvCxnSpPr>
        <xdr:cNvPr id="439" name="直線コネクタ 438">
          <a:extLst>
            <a:ext uri="{FF2B5EF4-FFF2-40B4-BE49-F238E27FC236}">
              <a16:creationId xmlns:a16="http://schemas.microsoft.com/office/drawing/2014/main" id="{4EDA54E6-A37C-4D70-B41E-5C57EE9BCCA8}"/>
            </a:ext>
          </a:extLst>
        </xdr:cNvPr>
        <xdr:cNvCxnSpPr/>
      </xdr:nvCxnSpPr>
      <xdr:spPr>
        <a:xfrm>
          <a:off x="12814300" y="6470142"/>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6A990729-C5EE-4101-A687-10F21C2ABC17}"/>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B112C924-1654-469A-A832-8D529465945C}"/>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4D2D0A57-4A0E-4E7C-91B4-5D7B82F07D85}"/>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3313EB2A-D415-43C2-866F-73DDC7A8C3F5}"/>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35831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FE382A2F-D1E9-44AE-8E98-D58B459F5981}"/>
            </a:ext>
          </a:extLst>
        </xdr:cNvPr>
        <xdr:cNvSpPr txBox="1"/>
      </xdr:nvSpPr>
      <xdr:spPr>
        <a:xfrm>
          <a:off x="15266044" y="655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58691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8460042A-B59A-4A68-A829-7B81AB1DBDD9}"/>
            </a:ext>
          </a:extLst>
        </xdr:cNvPr>
        <xdr:cNvSpPr txBox="1"/>
      </xdr:nvSpPr>
      <xdr:spPr>
        <a:xfrm>
          <a:off x="14389744" y="657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31259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DC745F81-68EE-4C03-B5B2-B68F42FE4CFC}"/>
            </a:ext>
          </a:extLst>
        </xdr:cNvPr>
        <xdr:cNvSpPr txBox="1"/>
      </xdr:nvSpPr>
      <xdr:spPr>
        <a:xfrm>
          <a:off x="13500744"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168419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18DAA12B-DF8B-4FBD-92D4-DFC81C5BF491}"/>
            </a:ext>
          </a:extLst>
        </xdr:cNvPr>
        <xdr:cNvSpPr txBox="1"/>
      </xdr:nvSpPr>
      <xdr:spPr>
        <a:xfrm>
          <a:off x="12611744" y="651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FC2FFA6F-6FC9-438B-A2B7-261672DD5ED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3D70952-9CFB-4070-B7E0-63A723E8677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138AAEB5-FABF-4439-B9D4-9F0C01C2CFB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3296CD5F-BD90-4C89-B094-243B678DB4C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47AE66BF-0450-4F5C-89A9-947B3AB787B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DAB8FCD0-DDDF-467F-94B6-F5D6600B50D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CE41CF3C-914C-4493-B74E-4DCB3150C04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2EE1C05F-8B4E-45DE-BFDB-457359C87AF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5D9C4CF8-21AB-4D07-BF29-B551C7DB7CF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AE944196-A5CC-4C40-8281-3E57D3B74BF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98A52EE2-9D38-4B89-B5E6-CF1E5BCFE17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9C8FC0A7-C397-4042-A35D-69BF5359FBDA}"/>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5B5695D3-5712-44E8-A17B-B30C8D0573D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D4247CA6-DCFD-4932-81E1-8C860068F7E7}"/>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7DB25516-0BF8-4341-8C5E-565F2093011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F33E7D61-E105-4869-8399-BB79B95D21CD}"/>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675F944-B468-46DD-847A-4D8F5592C50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B4AD5ADE-F645-4E79-8A60-B7309EF5F5E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FCB3E714-C997-4BD0-8FCA-F7C616E51DD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FD61D3A4-4396-4AE0-A95E-DE8F9F08CE66}"/>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D2CAA793-388F-4AEC-909A-9E33DBA6490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411AE4C9-834F-4B3E-A672-0A5695C51CE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7910896B-7050-4B26-9A41-37DBA16DBB3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2514A13C-95A4-4C2D-93B6-E9B421DF0463}"/>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FAFD5449-4B8F-4E42-9014-E026A47CAFF8}"/>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70BE70F1-93A7-43A9-88BE-CEA025C0C238}"/>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EEF95394-69D6-4040-9BB3-781CBED55EF8}"/>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A825E167-5745-47D7-9CA9-E3F8D1E1C77F}"/>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62145257-CCCD-419B-8EEB-5AEEFC0FB778}"/>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B1FC336B-17A7-4093-9DD1-5E7D62D9E881}"/>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84AD27A-2B20-400B-9D73-F9925133B6FE}"/>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FE86C46C-232E-47FE-BCFA-129D3CBFBCAC}"/>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261A1975-2627-4E37-93DB-0A7DFF60916E}"/>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526D88C-D633-42D2-AF12-9809BBB31D76}"/>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15EBCC9D-C130-44A5-9202-33B000BA4C4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1A97A448-F576-4774-A72D-4E80EE9C1F4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DF79BD55-A374-417C-9E52-54F102DB5EF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2588FB0-5FEF-4976-BF78-22B6EF4763B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16F1F50-CFBA-4A52-AE34-EAF6A87AC0C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101600</xdr:rowOff>
    </xdr:from>
    <xdr:to>
      <xdr:col>116</xdr:col>
      <xdr:colOff>114300</xdr:colOff>
      <xdr:row>41</xdr:row>
      <xdr:rowOff>31750</xdr:rowOff>
    </xdr:to>
    <xdr:sp macro="" textlink="">
      <xdr:nvSpPr>
        <xdr:cNvPr id="487" name="楕円 486">
          <a:extLst>
            <a:ext uri="{FF2B5EF4-FFF2-40B4-BE49-F238E27FC236}">
              <a16:creationId xmlns:a16="http://schemas.microsoft.com/office/drawing/2014/main" id="{B7580AD5-D1D1-447D-812B-411AA81F09C4}"/>
            </a:ext>
          </a:extLst>
        </xdr:cNvPr>
        <xdr:cNvSpPr/>
      </xdr:nvSpPr>
      <xdr:spPr>
        <a:xfrm>
          <a:off x="22110700" y="695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80027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45C8F6B1-FD4D-42D9-B3B3-4455E120517C}"/>
            </a:ext>
          </a:extLst>
        </xdr:cNvPr>
        <xdr:cNvSpPr txBox="1"/>
      </xdr:nvSpPr>
      <xdr:spPr>
        <a:xfrm>
          <a:off x="22199600"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78740</xdr:rowOff>
    </xdr:from>
    <xdr:to>
      <xdr:col>112</xdr:col>
      <xdr:colOff>38100</xdr:colOff>
      <xdr:row>41</xdr:row>
      <xdr:rowOff>8890</xdr:rowOff>
    </xdr:to>
    <xdr:sp macro="" textlink="">
      <xdr:nvSpPr>
        <xdr:cNvPr id="489" name="楕円 488">
          <a:extLst>
            <a:ext uri="{FF2B5EF4-FFF2-40B4-BE49-F238E27FC236}">
              <a16:creationId xmlns:a16="http://schemas.microsoft.com/office/drawing/2014/main" id="{D9CF6B45-EC1B-4879-AC87-D1BCB58CFA29}"/>
            </a:ext>
          </a:extLst>
        </xdr:cNvPr>
        <xdr:cNvSpPr/>
      </xdr:nvSpPr>
      <xdr:spPr>
        <a:xfrm>
          <a:off x="212725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129540</xdr:rowOff>
    </xdr:from>
    <xdr:to>
      <xdr:col>116</xdr:col>
      <xdr:colOff>63500</xdr:colOff>
      <xdr:row>40</xdr:row>
      <xdr:rowOff>152400</xdr:rowOff>
    </xdr:to>
    <xdr:cxnSp macro="">
      <xdr:nvCxnSpPr>
        <xdr:cNvPr id="490" name="直線コネクタ 489">
          <a:extLst>
            <a:ext uri="{FF2B5EF4-FFF2-40B4-BE49-F238E27FC236}">
              <a16:creationId xmlns:a16="http://schemas.microsoft.com/office/drawing/2014/main" id="{C8127554-FB9C-4E24-8DBA-4ED3BEC8BB09}"/>
            </a:ext>
          </a:extLst>
        </xdr:cNvPr>
        <xdr:cNvCxnSpPr/>
      </xdr:nvCxnSpPr>
      <xdr:spPr>
        <a:xfrm>
          <a:off x="21323300" y="69875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33020</xdr:rowOff>
    </xdr:from>
    <xdr:to>
      <xdr:col>107</xdr:col>
      <xdr:colOff>101600</xdr:colOff>
      <xdr:row>40</xdr:row>
      <xdr:rowOff>134620</xdr:rowOff>
    </xdr:to>
    <xdr:sp macro="" textlink="">
      <xdr:nvSpPr>
        <xdr:cNvPr id="491" name="楕円 490">
          <a:extLst>
            <a:ext uri="{FF2B5EF4-FFF2-40B4-BE49-F238E27FC236}">
              <a16:creationId xmlns:a16="http://schemas.microsoft.com/office/drawing/2014/main" id="{74AF6478-807C-49E8-B3C2-A862C9154FAC}"/>
            </a:ext>
          </a:extLst>
        </xdr:cNvPr>
        <xdr:cNvSpPr/>
      </xdr:nvSpPr>
      <xdr:spPr>
        <a:xfrm>
          <a:off x="20383500" y="68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83820</xdr:rowOff>
    </xdr:from>
    <xdr:to>
      <xdr:col>111</xdr:col>
      <xdr:colOff>177800</xdr:colOff>
      <xdr:row>40</xdr:row>
      <xdr:rowOff>129540</xdr:rowOff>
    </xdr:to>
    <xdr:cxnSp macro="">
      <xdr:nvCxnSpPr>
        <xdr:cNvPr id="492" name="直線コネクタ 491">
          <a:extLst>
            <a:ext uri="{FF2B5EF4-FFF2-40B4-BE49-F238E27FC236}">
              <a16:creationId xmlns:a16="http://schemas.microsoft.com/office/drawing/2014/main" id="{049B7F35-1D5D-4252-9B6A-A79F7FA07892}"/>
            </a:ext>
          </a:extLst>
        </xdr:cNvPr>
        <xdr:cNvCxnSpPr/>
      </xdr:nvCxnSpPr>
      <xdr:spPr>
        <a:xfrm>
          <a:off x="20434300" y="69418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166370</xdr:rowOff>
    </xdr:from>
    <xdr:to>
      <xdr:col>102</xdr:col>
      <xdr:colOff>165100</xdr:colOff>
      <xdr:row>40</xdr:row>
      <xdr:rowOff>96520</xdr:rowOff>
    </xdr:to>
    <xdr:sp macro="" textlink="">
      <xdr:nvSpPr>
        <xdr:cNvPr id="493" name="楕円 492">
          <a:extLst>
            <a:ext uri="{FF2B5EF4-FFF2-40B4-BE49-F238E27FC236}">
              <a16:creationId xmlns:a16="http://schemas.microsoft.com/office/drawing/2014/main" id="{42829B1A-7F75-4CF1-9D92-3A93EE337C3B}"/>
            </a:ext>
          </a:extLst>
        </xdr:cNvPr>
        <xdr:cNvSpPr/>
      </xdr:nvSpPr>
      <xdr:spPr>
        <a:xfrm>
          <a:off x="19494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45720</xdr:rowOff>
    </xdr:from>
    <xdr:to>
      <xdr:col>107</xdr:col>
      <xdr:colOff>50800</xdr:colOff>
      <xdr:row>40</xdr:row>
      <xdr:rowOff>83820</xdr:rowOff>
    </xdr:to>
    <xdr:cxnSp macro="">
      <xdr:nvCxnSpPr>
        <xdr:cNvPr id="494" name="直線コネクタ 493">
          <a:extLst>
            <a:ext uri="{FF2B5EF4-FFF2-40B4-BE49-F238E27FC236}">
              <a16:creationId xmlns:a16="http://schemas.microsoft.com/office/drawing/2014/main" id="{9AD62740-E10C-41D7-9779-0DE7E3DB8D29}"/>
            </a:ext>
          </a:extLst>
        </xdr:cNvPr>
        <xdr:cNvCxnSpPr/>
      </xdr:nvCxnSpPr>
      <xdr:spPr>
        <a:xfrm>
          <a:off x="19545300" y="69037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495" name="楕円 494">
          <a:extLst>
            <a:ext uri="{FF2B5EF4-FFF2-40B4-BE49-F238E27FC236}">
              <a16:creationId xmlns:a16="http://schemas.microsoft.com/office/drawing/2014/main" id="{A9C13BBF-F756-450C-8228-C3AA2E0B68D1}"/>
            </a:ext>
          </a:extLst>
        </xdr:cNvPr>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45720</xdr:rowOff>
    </xdr:from>
    <xdr:to>
      <xdr:col>102</xdr:col>
      <xdr:colOff>114300</xdr:colOff>
      <xdr:row>40</xdr:row>
      <xdr:rowOff>53340</xdr:rowOff>
    </xdr:to>
    <xdr:cxnSp macro="">
      <xdr:nvCxnSpPr>
        <xdr:cNvPr id="496" name="直線コネクタ 495">
          <a:extLst>
            <a:ext uri="{FF2B5EF4-FFF2-40B4-BE49-F238E27FC236}">
              <a16:creationId xmlns:a16="http://schemas.microsoft.com/office/drawing/2014/main" id="{FE06A107-F3D4-492C-9B3A-1A6B2E6200F9}"/>
            </a:ext>
          </a:extLst>
        </xdr:cNvPr>
        <xdr:cNvCxnSpPr/>
      </xdr:nvCxnSpPr>
      <xdr:spPr>
        <a:xfrm flipV="1">
          <a:off x="18656300" y="69037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DE654527-5A2C-4B80-9CD1-56FF8E3D23E0}"/>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F15F7C62-9094-4714-A331-9F8C70638860}"/>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6D4235A-0B33-4F77-B326-FF1999101689}"/>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977FE168-9E87-4DEB-BBD4-2F834FB7384E}"/>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265C1FF1-1424-44A2-AB0E-098E926ACCBD}"/>
            </a:ext>
          </a:extLst>
        </xdr:cNvPr>
        <xdr:cNvSpPr txBox="1"/>
      </xdr:nvSpPr>
      <xdr:spPr>
        <a:xfrm>
          <a:off x="21075727"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125747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B9DBA9D8-2117-4C54-813B-8069DD130456}"/>
            </a:ext>
          </a:extLst>
        </xdr:cNvPr>
        <xdr:cNvSpPr txBox="1"/>
      </xdr:nvSpPr>
      <xdr:spPr>
        <a:xfrm>
          <a:off x="20199427"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87647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D0446CED-8B8D-4EEE-A81D-6CACC080096A}"/>
            </a:ext>
          </a:extLst>
        </xdr:cNvPr>
        <xdr:cNvSpPr txBox="1"/>
      </xdr:nvSpPr>
      <xdr:spPr>
        <a:xfrm>
          <a:off x="19310427" y="694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95267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A1EC6273-75DE-4285-80D2-8EB651A4A6E6}"/>
            </a:ext>
          </a:extLst>
        </xdr:cNvPr>
        <xdr:cNvSpPr txBox="1"/>
      </xdr:nvSpPr>
      <xdr:spPr>
        <a:xfrm>
          <a:off x="18421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AEB310C1-F840-4D73-846A-FE801BD5EBF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193DA919-BE69-4790-BC97-676C960F904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E71479F4-CA81-4CA9-81B0-88312BD30BCF}"/>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A3685E4-34D4-43F7-8636-F768268E16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199048D3-1835-4D6B-A82F-4BDB54C057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4AB7A09-F375-4191-A8E7-0C813F22F75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4D284BB6-93E7-480A-A422-00F025DB203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FB92F41C-0EDB-4CB4-9F61-AF7E511E8F9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652E9172-03BE-49D8-908D-2AD10E0D2F0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AA18A7E7-F6E3-4377-B44D-DF95E064209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4D3A9350-AB01-4559-9BC2-9F8533BC335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4016DCCC-066B-4050-800F-59FCE4251F2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6967CBC6-5A94-4B8A-A3F8-DEAE5F25F05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FB093FAF-9F5C-4CC5-B8BD-8EFBB9CB3FB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8D55708D-C3C0-4FE8-9C27-29DB17FBA56B}"/>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536E1DCA-1E00-476F-B7EC-7CA5F63FCFE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126D6CC-F9BF-4AB5-9D1E-8571DE5F46A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853FE47B-A3D6-4BAB-9EDF-191E9B17384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21862348-6576-4F1B-90AC-F8C5CE1B46B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79F4FFF5-FC99-4C25-8AB3-979CC8AAACF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AE9FECFA-7124-468D-AB48-67D9C050F92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687069E3-4708-44BF-A0CA-71B1FAD66CA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66EE7602-CC97-4D29-B666-0DB9DA672DF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51E5C841-996D-4C01-A994-4FE2046FC56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C1BBD3E4-2E1A-4FC1-92AD-B6CB0C866B8C}"/>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7A09D27F-5158-41DF-9B1C-0395E8D726BD}"/>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5341EE15-263D-468D-89B8-65ACA0147291}"/>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47CC470A-F4E7-4B2B-916B-AE43CB9F3B55}"/>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DEAC0398-23C0-4485-B2F9-B1C624D69355}"/>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BAD7726B-1C07-4A38-95D5-F9C1D670FB49}"/>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0CD52E14-B32C-4A9B-A49D-BAFBE9E235CD}"/>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DDF117C2-61A8-496F-A0F3-340A3E751ED3}"/>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65DC5576-FD0F-4BA3-9716-B9D8DFE879DD}"/>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A80FBE4B-375C-45D6-BEFA-4766C4D1CA53}"/>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CAA78CDC-0502-4CE3-9CBE-E3FD008772FC}"/>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79F0F3C-8596-4327-90CF-E0E5A154D02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F18A1F63-24B6-4F59-8DD6-282F670F4A4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9D22639F-8D7F-4EF8-97C5-8E6DF605AA5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22C6563-D7FA-4FAE-9616-67945706B08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9F8C06DA-1421-4ECE-9C84-4BFF2E57350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45" name="楕円 544">
          <a:extLst>
            <a:ext uri="{FF2B5EF4-FFF2-40B4-BE49-F238E27FC236}">
              <a16:creationId xmlns:a16="http://schemas.microsoft.com/office/drawing/2014/main" id="{075DABF8-CBF0-4ECC-9B23-12816E5034DA}"/>
            </a:ext>
          </a:extLst>
        </xdr:cNvPr>
        <xdr:cNvSpPr/>
      </xdr:nvSpPr>
      <xdr:spPr>
        <a:xfrm>
          <a:off x="16268700" y="1045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D66947D7-A707-40D1-9A76-1A5C46EBCA12}"/>
            </a:ext>
          </a:extLst>
        </xdr:cNvPr>
        <xdr:cNvSpPr txBox="1"/>
      </xdr:nvSpPr>
      <xdr:spPr>
        <a:xfrm>
          <a:off x="16357600"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147320</xdr:rowOff>
    </xdr:from>
    <xdr:to>
      <xdr:col>81</xdr:col>
      <xdr:colOff>101600</xdr:colOff>
      <xdr:row>61</xdr:row>
      <xdr:rowOff>77470</xdr:rowOff>
    </xdr:to>
    <xdr:sp macro="" textlink="">
      <xdr:nvSpPr>
        <xdr:cNvPr id="547" name="楕円 546">
          <a:extLst>
            <a:ext uri="{FF2B5EF4-FFF2-40B4-BE49-F238E27FC236}">
              <a16:creationId xmlns:a16="http://schemas.microsoft.com/office/drawing/2014/main" id="{0DE0DB52-9B11-422D-860C-0A49CA54EDF0}"/>
            </a:ext>
          </a:extLst>
        </xdr:cNvPr>
        <xdr:cNvSpPr/>
      </xdr:nvSpPr>
      <xdr:spPr>
        <a:xfrm>
          <a:off x="15430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26670</xdr:rowOff>
    </xdr:from>
    <xdr:to>
      <xdr:col>85</xdr:col>
      <xdr:colOff>127000</xdr:colOff>
      <xdr:row>61</xdr:row>
      <xdr:rowOff>43815</xdr:rowOff>
    </xdr:to>
    <xdr:cxnSp macro="">
      <xdr:nvCxnSpPr>
        <xdr:cNvPr id="548" name="直線コネクタ 547">
          <a:extLst>
            <a:ext uri="{FF2B5EF4-FFF2-40B4-BE49-F238E27FC236}">
              <a16:creationId xmlns:a16="http://schemas.microsoft.com/office/drawing/2014/main" id="{3B9A1E2E-3BEC-47D8-9DA8-4D36EA31342C}"/>
            </a:ext>
          </a:extLst>
        </xdr:cNvPr>
        <xdr:cNvCxnSpPr/>
      </xdr:nvCxnSpPr>
      <xdr:spPr>
        <a:xfrm>
          <a:off x="15481300" y="1048512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124460</xdr:rowOff>
    </xdr:from>
    <xdr:to>
      <xdr:col>76</xdr:col>
      <xdr:colOff>165100</xdr:colOff>
      <xdr:row>61</xdr:row>
      <xdr:rowOff>54610</xdr:rowOff>
    </xdr:to>
    <xdr:sp macro="" textlink="">
      <xdr:nvSpPr>
        <xdr:cNvPr id="549" name="楕円 548">
          <a:extLst>
            <a:ext uri="{FF2B5EF4-FFF2-40B4-BE49-F238E27FC236}">
              <a16:creationId xmlns:a16="http://schemas.microsoft.com/office/drawing/2014/main" id="{1BD99E51-C560-4CD6-BFD6-E150874E7190}"/>
            </a:ext>
          </a:extLst>
        </xdr:cNvPr>
        <xdr:cNvSpPr/>
      </xdr:nvSpPr>
      <xdr:spPr>
        <a:xfrm>
          <a:off x="14541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3810</xdr:rowOff>
    </xdr:from>
    <xdr:to>
      <xdr:col>81</xdr:col>
      <xdr:colOff>50800</xdr:colOff>
      <xdr:row>61</xdr:row>
      <xdr:rowOff>26670</xdr:rowOff>
    </xdr:to>
    <xdr:cxnSp macro="">
      <xdr:nvCxnSpPr>
        <xdr:cNvPr id="550" name="直線コネクタ 549">
          <a:extLst>
            <a:ext uri="{FF2B5EF4-FFF2-40B4-BE49-F238E27FC236}">
              <a16:creationId xmlns:a16="http://schemas.microsoft.com/office/drawing/2014/main" id="{296ED8A7-B46A-4646-A6BE-88A174547AA9}"/>
            </a:ext>
          </a:extLst>
        </xdr:cNvPr>
        <xdr:cNvCxnSpPr/>
      </xdr:nvCxnSpPr>
      <xdr:spPr>
        <a:xfrm>
          <a:off x="14592300" y="104622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105410</xdr:rowOff>
    </xdr:from>
    <xdr:to>
      <xdr:col>72</xdr:col>
      <xdr:colOff>38100</xdr:colOff>
      <xdr:row>61</xdr:row>
      <xdr:rowOff>35560</xdr:rowOff>
    </xdr:to>
    <xdr:sp macro="" textlink="">
      <xdr:nvSpPr>
        <xdr:cNvPr id="551" name="楕円 550">
          <a:extLst>
            <a:ext uri="{FF2B5EF4-FFF2-40B4-BE49-F238E27FC236}">
              <a16:creationId xmlns:a16="http://schemas.microsoft.com/office/drawing/2014/main" id="{331CDBB8-A213-4ADB-ABAF-87EEDF2C8C62}"/>
            </a:ext>
          </a:extLst>
        </xdr:cNvPr>
        <xdr:cNvSpPr/>
      </xdr:nvSpPr>
      <xdr:spPr>
        <a:xfrm>
          <a:off x="13652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156210</xdr:rowOff>
    </xdr:from>
    <xdr:to>
      <xdr:col>76</xdr:col>
      <xdr:colOff>114300</xdr:colOff>
      <xdr:row>61</xdr:row>
      <xdr:rowOff>3810</xdr:rowOff>
    </xdr:to>
    <xdr:cxnSp macro="">
      <xdr:nvCxnSpPr>
        <xdr:cNvPr id="552" name="直線コネクタ 551">
          <a:extLst>
            <a:ext uri="{FF2B5EF4-FFF2-40B4-BE49-F238E27FC236}">
              <a16:creationId xmlns:a16="http://schemas.microsoft.com/office/drawing/2014/main" id="{9580BD37-EBAA-4044-BA57-F2DB1EC3F531}"/>
            </a:ext>
          </a:extLst>
        </xdr:cNvPr>
        <xdr:cNvCxnSpPr/>
      </xdr:nvCxnSpPr>
      <xdr:spPr>
        <a:xfrm>
          <a:off x="13703300" y="104432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82550</xdr:rowOff>
    </xdr:from>
    <xdr:to>
      <xdr:col>67</xdr:col>
      <xdr:colOff>101600</xdr:colOff>
      <xdr:row>61</xdr:row>
      <xdr:rowOff>12700</xdr:rowOff>
    </xdr:to>
    <xdr:sp macro="" textlink="">
      <xdr:nvSpPr>
        <xdr:cNvPr id="553" name="楕円 552">
          <a:extLst>
            <a:ext uri="{FF2B5EF4-FFF2-40B4-BE49-F238E27FC236}">
              <a16:creationId xmlns:a16="http://schemas.microsoft.com/office/drawing/2014/main" id="{6FADC3BE-2681-4E0F-ADC0-637843467929}"/>
            </a:ext>
          </a:extLst>
        </xdr:cNvPr>
        <xdr:cNvSpPr/>
      </xdr:nvSpPr>
      <xdr:spPr>
        <a:xfrm>
          <a:off x="12763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133350</xdr:rowOff>
    </xdr:from>
    <xdr:to>
      <xdr:col>71</xdr:col>
      <xdr:colOff>177800</xdr:colOff>
      <xdr:row>60</xdr:row>
      <xdr:rowOff>156210</xdr:rowOff>
    </xdr:to>
    <xdr:cxnSp macro="">
      <xdr:nvCxnSpPr>
        <xdr:cNvPr id="554" name="直線コネクタ 553">
          <a:extLst>
            <a:ext uri="{FF2B5EF4-FFF2-40B4-BE49-F238E27FC236}">
              <a16:creationId xmlns:a16="http://schemas.microsoft.com/office/drawing/2014/main" id="{3B728A31-8319-4062-96CB-11142B5D553F}"/>
            </a:ext>
          </a:extLst>
        </xdr:cNvPr>
        <xdr:cNvCxnSpPr/>
      </xdr:nvCxnSpPr>
      <xdr:spPr>
        <a:xfrm>
          <a:off x="12814300" y="104203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D324F4D1-4ECB-4EE4-AE51-DB2205C76510}"/>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218AD786-84CD-4B72-9BC1-4F83C6A01A4A}"/>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88C8E27B-033F-4415-9FD8-3E58FE75FC6E}"/>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8EBE335F-3E7A-43CF-9D69-3655A37CC41E}"/>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68597</xdr:rowOff>
    </xdr:from>
    <xdr:ext cx="405111" cy="259045"/>
    <xdr:sp macro="" textlink="">
      <xdr:nvSpPr>
        <xdr:cNvPr id="559" name="n_1mainValue【学校施設】&#10;有形固定資産減価償却率">
          <a:extLst>
            <a:ext uri="{FF2B5EF4-FFF2-40B4-BE49-F238E27FC236}">
              <a16:creationId xmlns:a16="http://schemas.microsoft.com/office/drawing/2014/main" id="{2913331D-09F7-4033-BE37-B2E594F0BFAE}"/>
            </a:ext>
          </a:extLst>
        </xdr:cNvPr>
        <xdr:cNvSpPr txBox="1"/>
      </xdr:nvSpPr>
      <xdr:spPr>
        <a:xfrm>
          <a:off x="152660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45737</xdr:rowOff>
    </xdr:from>
    <xdr:ext cx="405111" cy="259045"/>
    <xdr:sp macro="" textlink="">
      <xdr:nvSpPr>
        <xdr:cNvPr id="560" name="n_2mainValue【学校施設】&#10;有形固定資産減価償却率">
          <a:extLst>
            <a:ext uri="{FF2B5EF4-FFF2-40B4-BE49-F238E27FC236}">
              <a16:creationId xmlns:a16="http://schemas.microsoft.com/office/drawing/2014/main" id="{16CF6711-B5A5-4DD5-BC16-EDE7069AF13F}"/>
            </a:ext>
          </a:extLst>
        </xdr:cNvPr>
        <xdr:cNvSpPr txBox="1"/>
      </xdr:nvSpPr>
      <xdr:spPr>
        <a:xfrm>
          <a:off x="1438974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26687</xdr:rowOff>
    </xdr:from>
    <xdr:ext cx="405111" cy="259045"/>
    <xdr:sp macro="" textlink="">
      <xdr:nvSpPr>
        <xdr:cNvPr id="561" name="n_3mainValue【学校施設】&#10;有形固定資産減価償却率">
          <a:extLst>
            <a:ext uri="{FF2B5EF4-FFF2-40B4-BE49-F238E27FC236}">
              <a16:creationId xmlns:a16="http://schemas.microsoft.com/office/drawing/2014/main" id="{7686F3CA-058B-4E31-92A1-04FE34B6ABF8}"/>
            </a:ext>
          </a:extLst>
        </xdr:cNvPr>
        <xdr:cNvSpPr txBox="1"/>
      </xdr:nvSpPr>
      <xdr:spPr>
        <a:xfrm>
          <a:off x="13500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3827</xdr:rowOff>
    </xdr:from>
    <xdr:ext cx="405111" cy="259045"/>
    <xdr:sp macro="" textlink="">
      <xdr:nvSpPr>
        <xdr:cNvPr id="562" name="n_4mainValue【学校施設】&#10;有形固定資産減価償却率">
          <a:extLst>
            <a:ext uri="{FF2B5EF4-FFF2-40B4-BE49-F238E27FC236}">
              <a16:creationId xmlns:a16="http://schemas.microsoft.com/office/drawing/2014/main" id="{4831494D-80C3-4F58-9F74-9708086001FD}"/>
            </a:ext>
          </a:extLst>
        </xdr:cNvPr>
        <xdr:cNvSpPr txBox="1"/>
      </xdr:nvSpPr>
      <xdr:spPr>
        <a:xfrm>
          <a:off x="12611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688FE1C9-0561-44BF-8C20-7D0D0AEFD16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D9C42234-AF7F-48A5-BBC6-FA3A53990A4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292C34D8-CD40-4ADB-BFA0-6CF456E6A7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170D94D9-CE85-49E9-90BB-E3D49B5BC6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91FE694F-7922-42A6-96D1-3117694DB30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B8FDAA41-F026-4ED4-8A0F-41AD207EF6F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E6C36598-9266-4AED-9E72-AFE8EC08AD1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DF7910A2-319B-4EBD-9238-72E0D57A788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66A007C-8810-4E04-A610-CEEC22B291D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7A1EE598-2D22-4D64-881B-8DD2356A773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858CA049-6641-4F04-B1DE-A7A0FAE78CA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F9DF2451-C9C0-4BF8-8506-46ABFA40D2B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3406A8A5-05D9-4F5D-8EDD-BC5580E52CC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33313632-D6BE-4309-A127-49A1F85E6F7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30EBD98B-A869-4869-A639-A2DBABEA80D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E7F00728-292E-48A5-8A79-948A3DE2012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9AF7DA7C-1027-44DE-BBE7-4575CF4C8E0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A6C455F9-DDDD-497F-B72E-1673FD4434E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902B96B9-1255-4F47-8F3A-0CCDBB88C07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39838455-EA6B-4EEA-AC74-29706FFB883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26749316-F84B-4854-9359-5908BE42C18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186E5576-A985-41A5-9033-148E8AB3131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87965F19-284A-4E75-B075-AD6AFA20847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87896BE0-5455-4418-8322-0D69C3CE515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CD900C4E-EC3D-4EA6-AB79-DE273FED5DC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B8464708-976B-489E-A3B2-7CF4E0E2943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4126A6F6-D7DF-4FE7-BE51-4F1D35A04B23}"/>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3EC6C7C9-48B9-44B1-BBA4-AB5280F2153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EBEB2534-91BE-40BF-BFD0-FFF766963D4A}"/>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B9A2A76D-DA05-492F-A554-FE604633DE40}"/>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CCB97DAF-DE97-42B8-AB02-043546845438}"/>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9FAD1433-9C98-46A8-BD9F-440B4DC2CBBF}"/>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63204077-55C7-4323-B369-D5F95E3C2A3E}"/>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1169A9EC-C92B-48E4-9375-48FDAC865A6C}"/>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7E92AC4B-6950-45A2-AAA6-4E48A135A9F9}"/>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96E994F8-72D2-4B3C-99D8-4AD7A43FE2AB}"/>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BDDE4DB1-7427-40E4-ADF1-16EE61E0CA91}"/>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85FF016-9D2B-40D8-9C2A-48976B2E1F8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1490B497-6351-4841-9BA4-3E4775B479F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8F3E7FD-09A7-49AA-9B73-633BDA81BC0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DF2A8D8-3456-4FE9-8731-1277E93544C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3446361-CCE0-4102-B3F9-2876758D0B4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102688</xdr:rowOff>
    </xdr:from>
    <xdr:to>
      <xdr:col>116</xdr:col>
      <xdr:colOff>114300</xdr:colOff>
      <xdr:row>61</xdr:row>
      <xdr:rowOff>32838</xdr:rowOff>
    </xdr:to>
    <xdr:sp macro="" textlink="">
      <xdr:nvSpPr>
        <xdr:cNvPr id="605" name="楕円 604">
          <a:extLst>
            <a:ext uri="{FF2B5EF4-FFF2-40B4-BE49-F238E27FC236}">
              <a16:creationId xmlns:a16="http://schemas.microsoft.com/office/drawing/2014/main" id="{018F5096-C741-48DD-AE8E-AA725F82620F}"/>
            </a:ext>
          </a:extLst>
        </xdr:cNvPr>
        <xdr:cNvSpPr/>
      </xdr:nvSpPr>
      <xdr:spPr>
        <a:xfrm>
          <a:off x="22110700" y="103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125565</xdr:rowOff>
    </xdr:from>
    <xdr:ext cx="469744" cy="259045"/>
    <xdr:sp macro="" textlink="">
      <xdr:nvSpPr>
        <xdr:cNvPr id="606" name="【学校施設】&#10;一人当たり面積該当値テキスト">
          <a:extLst>
            <a:ext uri="{FF2B5EF4-FFF2-40B4-BE49-F238E27FC236}">
              <a16:creationId xmlns:a16="http://schemas.microsoft.com/office/drawing/2014/main" id="{63595FAD-5E56-4AF6-B891-C65564AD1AEA}"/>
            </a:ext>
          </a:extLst>
        </xdr:cNvPr>
        <xdr:cNvSpPr txBox="1"/>
      </xdr:nvSpPr>
      <xdr:spPr>
        <a:xfrm>
          <a:off x="22199600" y="1024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4173</xdr:rowOff>
    </xdr:from>
    <xdr:to>
      <xdr:col>112</xdr:col>
      <xdr:colOff>38100</xdr:colOff>
      <xdr:row>61</xdr:row>
      <xdr:rowOff>105773</xdr:rowOff>
    </xdr:to>
    <xdr:sp macro="" textlink="">
      <xdr:nvSpPr>
        <xdr:cNvPr id="607" name="楕円 606">
          <a:extLst>
            <a:ext uri="{FF2B5EF4-FFF2-40B4-BE49-F238E27FC236}">
              <a16:creationId xmlns:a16="http://schemas.microsoft.com/office/drawing/2014/main" id="{E1073D53-10D0-436C-9AD8-C2E77A3E596A}"/>
            </a:ext>
          </a:extLst>
        </xdr:cNvPr>
        <xdr:cNvSpPr/>
      </xdr:nvSpPr>
      <xdr:spPr>
        <a:xfrm>
          <a:off x="21272500" y="1046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153488</xdr:rowOff>
    </xdr:from>
    <xdr:to>
      <xdr:col>116</xdr:col>
      <xdr:colOff>63500</xdr:colOff>
      <xdr:row>61</xdr:row>
      <xdr:rowOff>54973</xdr:rowOff>
    </xdr:to>
    <xdr:cxnSp macro="">
      <xdr:nvCxnSpPr>
        <xdr:cNvPr id="608" name="直線コネクタ 607">
          <a:extLst>
            <a:ext uri="{FF2B5EF4-FFF2-40B4-BE49-F238E27FC236}">
              <a16:creationId xmlns:a16="http://schemas.microsoft.com/office/drawing/2014/main" id="{61EBB382-02B5-4697-B4A1-1288BC2467D9}"/>
            </a:ext>
          </a:extLst>
        </xdr:cNvPr>
        <xdr:cNvCxnSpPr/>
      </xdr:nvCxnSpPr>
      <xdr:spPr>
        <a:xfrm flipV="1">
          <a:off x="21323300" y="10440488"/>
          <a:ext cx="838200" cy="7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122283</xdr:rowOff>
    </xdr:from>
    <xdr:to>
      <xdr:col>107</xdr:col>
      <xdr:colOff>101600</xdr:colOff>
      <xdr:row>61</xdr:row>
      <xdr:rowOff>52433</xdr:rowOff>
    </xdr:to>
    <xdr:sp macro="" textlink="">
      <xdr:nvSpPr>
        <xdr:cNvPr id="609" name="楕円 608">
          <a:extLst>
            <a:ext uri="{FF2B5EF4-FFF2-40B4-BE49-F238E27FC236}">
              <a16:creationId xmlns:a16="http://schemas.microsoft.com/office/drawing/2014/main" id="{E10A9CB1-5132-476E-8361-101F05F2CF67}"/>
            </a:ext>
          </a:extLst>
        </xdr:cNvPr>
        <xdr:cNvSpPr/>
      </xdr:nvSpPr>
      <xdr:spPr>
        <a:xfrm>
          <a:off x="20383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1633</xdr:rowOff>
    </xdr:from>
    <xdr:to>
      <xdr:col>111</xdr:col>
      <xdr:colOff>177800</xdr:colOff>
      <xdr:row>61</xdr:row>
      <xdr:rowOff>54973</xdr:rowOff>
    </xdr:to>
    <xdr:cxnSp macro="">
      <xdr:nvCxnSpPr>
        <xdr:cNvPr id="610" name="直線コネクタ 609">
          <a:extLst>
            <a:ext uri="{FF2B5EF4-FFF2-40B4-BE49-F238E27FC236}">
              <a16:creationId xmlns:a16="http://schemas.microsoft.com/office/drawing/2014/main" id="{36DFE149-A087-4EAC-9474-E111AAC5856D}"/>
            </a:ext>
          </a:extLst>
        </xdr:cNvPr>
        <xdr:cNvCxnSpPr/>
      </xdr:nvCxnSpPr>
      <xdr:spPr>
        <a:xfrm>
          <a:off x="20434300" y="10460083"/>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130991</xdr:rowOff>
    </xdr:from>
    <xdr:to>
      <xdr:col>102</xdr:col>
      <xdr:colOff>165100</xdr:colOff>
      <xdr:row>61</xdr:row>
      <xdr:rowOff>61141</xdr:rowOff>
    </xdr:to>
    <xdr:sp macro="" textlink="">
      <xdr:nvSpPr>
        <xdr:cNvPr id="611" name="楕円 610">
          <a:extLst>
            <a:ext uri="{FF2B5EF4-FFF2-40B4-BE49-F238E27FC236}">
              <a16:creationId xmlns:a16="http://schemas.microsoft.com/office/drawing/2014/main" id="{8CB97D5A-53CE-4603-A4DE-A5CABB50F169}"/>
            </a:ext>
          </a:extLst>
        </xdr:cNvPr>
        <xdr:cNvSpPr/>
      </xdr:nvSpPr>
      <xdr:spPr>
        <a:xfrm>
          <a:off x="19494500" y="1041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1633</xdr:rowOff>
    </xdr:from>
    <xdr:to>
      <xdr:col>107</xdr:col>
      <xdr:colOff>50800</xdr:colOff>
      <xdr:row>61</xdr:row>
      <xdr:rowOff>10341</xdr:rowOff>
    </xdr:to>
    <xdr:cxnSp macro="">
      <xdr:nvCxnSpPr>
        <xdr:cNvPr id="612" name="直線コネクタ 611">
          <a:extLst>
            <a:ext uri="{FF2B5EF4-FFF2-40B4-BE49-F238E27FC236}">
              <a16:creationId xmlns:a16="http://schemas.microsoft.com/office/drawing/2014/main" id="{1C93077C-9869-49FC-B0C7-208D5C23A85F}"/>
            </a:ext>
          </a:extLst>
        </xdr:cNvPr>
        <xdr:cNvCxnSpPr/>
      </xdr:nvCxnSpPr>
      <xdr:spPr>
        <a:xfrm flipV="1">
          <a:off x="19545300" y="10460083"/>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144054</xdr:rowOff>
    </xdr:from>
    <xdr:to>
      <xdr:col>98</xdr:col>
      <xdr:colOff>38100</xdr:colOff>
      <xdr:row>61</xdr:row>
      <xdr:rowOff>74204</xdr:rowOff>
    </xdr:to>
    <xdr:sp macro="" textlink="">
      <xdr:nvSpPr>
        <xdr:cNvPr id="613" name="楕円 612">
          <a:extLst>
            <a:ext uri="{FF2B5EF4-FFF2-40B4-BE49-F238E27FC236}">
              <a16:creationId xmlns:a16="http://schemas.microsoft.com/office/drawing/2014/main" id="{9EB4302B-90D7-4D91-A21E-917E6F01C1A8}"/>
            </a:ext>
          </a:extLst>
        </xdr:cNvPr>
        <xdr:cNvSpPr/>
      </xdr:nvSpPr>
      <xdr:spPr>
        <a:xfrm>
          <a:off x="18605500" y="1043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10341</xdr:rowOff>
    </xdr:from>
    <xdr:to>
      <xdr:col>102</xdr:col>
      <xdr:colOff>114300</xdr:colOff>
      <xdr:row>61</xdr:row>
      <xdr:rowOff>23404</xdr:rowOff>
    </xdr:to>
    <xdr:cxnSp macro="">
      <xdr:nvCxnSpPr>
        <xdr:cNvPr id="614" name="直線コネクタ 613">
          <a:extLst>
            <a:ext uri="{FF2B5EF4-FFF2-40B4-BE49-F238E27FC236}">
              <a16:creationId xmlns:a16="http://schemas.microsoft.com/office/drawing/2014/main" id="{BFE1539D-4C50-4B8A-83DB-A333A28608FF}"/>
            </a:ext>
          </a:extLst>
        </xdr:cNvPr>
        <xdr:cNvCxnSpPr/>
      </xdr:nvCxnSpPr>
      <xdr:spPr>
        <a:xfrm flipV="1">
          <a:off x="18656300" y="1046879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C5A523C2-59D3-487E-8B8E-612665835172}"/>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B1168973-675E-499D-B99A-04BA105B9754}"/>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6E5BA534-DF91-4465-B47F-B7E7F1E78846}"/>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76B99C9F-B857-495A-BC06-FEB063F53B78}"/>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122300</xdr:rowOff>
    </xdr:from>
    <xdr:ext cx="469744" cy="259045"/>
    <xdr:sp macro="" textlink="">
      <xdr:nvSpPr>
        <xdr:cNvPr id="619" name="n_1mainValue【学校施設】&#10;一人当たり面積">
          <a:extLst>
            <a:ext uri="{FF2B5EF4-FFF2-40B4-BE49-F238E27FC236}">
              <a16:creationId xmlns:a16="http://schemas.microsoft.com/office/drawing/2014/main" id="{3F83EB75-7846-4A15-8F24-2FF7BFB5B689}"/>
            </a:ext>
          </a:extLst>
        </xdr:cNvPr>
        <xdr:cNvSpPr txBox="1"/>
      </xdr:nvSpPr>
      <xdr:spPr>
        <a:xfrm>
          <a:off x="21075727" y="1023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68960</xdr:rowOff>
    </xdr:from>
    <xdr:ext cx="469744" cy="259045"/>
    <xdr:sp macro="" textlink="">
      <xdr:nvSpPr>
        <xdr:cNvPr id="620" name="n_2mainValue【学校施設】&#10;一人当たり面積">
          <a:extLst>
            <a:ext uri="{FF2B5EF4-FFF2-40B4-BE49-F238E27FC236}">
              <a16:creationId xmlns:a16="http://schemas.microsoft.com/office/drawing/2014/main" id="{50EEB9D2-7B3C-4335-9C5D-D94C8365313C}"/>
            </a:ext>
          </a:extLst>
        </xdr:cNvPr>
        <xdr:cNvSpPr txBox="1"/>
      </xdr:nvSpPr>
      <xdr:spPr>
        <a:xfrm>
          <a:off x="20199427" y="10184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77668</xdr:rowOff>
    </xdr:from>
    <xdr:ext cx="469744" cy="259045"/>
    <xdr:sp macro="" textlink="">
      <xdr:nvSpPr>
        <xdr:cNvPr id="621" name="n_3mainValue【学校施設】&#10;一人当たり面積">
          <a:extLst>
            <a:ext uri="{FF2B5EF4-FFF2-40B4-BE49-F238E27FC236}">
              <a16:creationId xmlns:a16="http://schemas.microsoft.com/office/drawing/2014/main" id="{55FDA9EE-973B-444D-B07E-4B7B2D6BB863}"/>
            </a:ext>
          </a:extLst>
        </xdr:cNvPr>
        <xdr:cNvSpPr txBox="1"/>
      </xdr:nvSpPr>
      <xdr:spPr>
        <a:xfrm>
          <a:off x="19310427" y="10193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90731</xdr:rowOff>
    </xdr:from>
    <xdr:ext cx="469744" cy="259045"/>
    <xdr:sp macro="" textlink="">
      <xdr:nvSpPr>
        <xdr:cNvPr id="622" name="n_4mainValue【学校施設】&#10;一人当たり面積">
          <a:extLst>
            <a:ext uri="{FF2B5EF4-FFF2-40B4-BE49-F238E27FC236}">
              <a16:creationId xmlns:a16="http://schemas.microsoft.com/office/drawing/2014/main" id="{EFC1EC56-F1A8-4824-89C7-5F19349C8582}"/>
            </a:ext>
          </a:extLst>
        </xdr:cNvPr>
        <xdr:cNvSpPr txBox="1"/>
      </xdr:nvSpPr>
      <xdr:spPr>
        <a:xfrm>
          <a:off x="18421427" y="1020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96043084-BBE5-4D4C-99B6-FCB3AF6503A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82AF1968-51FB-4A37-B2EE-1E66C137103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49BE8A5-3A20-4886-8EE9-2E1B2BDB5E8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51077921-F706-41C8-8CEC-0A998026321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A5B07B7F-4F11-418C-AC48-17BA4324BEA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785E4C00-CEDC-428B-9C91-CB00DEA2386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578FFC66-1221-4DD6-8AD6-2F8538116D1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6396A67-16D1-481F-9AE7-B9D5CD369EC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7BEC9CBD-749E-4822-85AF-E7AA7C08BF9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49B32B94-F7BB-492D-9444-975619C6161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60CD7EBC-1BA6-41D9-9939-8B05AE107EF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8D6FE9DB-81EB-4C73-9D45-9AF440C10AC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8C74CA71-7C9C-4079-B4E3-6F453500CE8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5054695F-B189-4058-A9B2-50E12A5DBB6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74870C68-F923-4CD1-86EE-C672F51173F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236E9576-5DEC-45A0-9DFC-96537196D38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906E8C1B-231E-4118-8A82-38FE92F9EC2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6228CE8-B7DE-4623-9FE3-59596C8D7BF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3D5329D3-B244-459A-B8B2-C4DE7655378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FBDDDCA-379F-49C3-8742-B2C25C217615}"/>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E8ACD4C0-14DD-41CC-BA5E-CE27E6ED0F5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99CB2E00-AF72-42C2-8474-5AD0C54C155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52582454-D85F-4F26-B215-59545AF134F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7F3E30F5-E9EA-493D-9EF8-1726D82B2C7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98FF62EC-49D7-4668-AC75-0A31743E5156}"/>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78D85A26-CED2-42AF-BE3A-293768EFB2EE}"/>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470A1CAA-C6D2-470F-B11B-CA5715678FF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92EC57D3-F98A-40C7-9A43-3ADCA599E123}"/>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7AC3B0CF-BAD0-4BBC-802D-99C8DC131A39}"/>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32B11968-3FD0-415C-8724-A1DE9BBCBFFF}"/>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A65EEA40-64DA-4645-B450-ED90C0FCAF8D}"/>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4D9CD044-EEA4-4D05-9C6E-9AB3D2865381}"/>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ED0F9911-8836-4980-A9E3-090E61ADE3D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55600A19-105F-4C89-9562-03CF8B71AE4F}"/>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416558A4-28F6-4E08-B4DB-C59927A747A2}"/>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50E3877-A39A-4C51-BCB1-A7A442EE2B3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92FB0E98-7EE5-4020-9E17-D7879A6234C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59BF0BC7-9E70-4D2B-A21B-3944F2B3AEE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B7E551B-A977-462B-ACC0-FF387610B0B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B299EC69-38BE-4109-99C1-B8178EB9642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156845</xdr:rowOff>
    </xdr:from>
    <xdr:to>
      <xdr:col>85</xdr:col>
      <xdr:colOff>177800</xdr:colOff>
      <xdr:row>83</xdr:row>
      <xdr:rowOff>86995</xdr:rowOff>
    </xdr:to>
    <xdr:sp macro="" textlink="">
      <xdr:nvSpPr>
        <xdr:cNvPr id="663" name="楕円 662">
          <a:extLst>
            <a:ext uri="{FF2B5EF4-FFF2-40B4-BE49-F238E27FC236}">
              <a16:creationId xmlns:a16="http://schemas.microsoft.com/office/drawing/2014/main" id="{481FFB0E-0177-40C6-B231-2F7B87629C51}"/>
            </a:ext>
          </a:extLst>
        </xdr:cNvPr>
        <xdr:cNvSpPr/>
      </xdr:nvSpPr>
      <xdr:spPr>
        <a:xfrm>
          <a:off x="162687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135272</xdr:rowOff>
    </xdr:from>
    <xdr:ext cx="405111" cy="259045"/>
    <xdr:sp macro="" textlink="">
      <xdr:nvSpPr>
        <xdr:cNvPr id="664" name="【児童館】&#10;有形固定資産減価償却率該当値テキスト">
          <a:extLst>
            <a:ext uri="{FF2B5EF4-FFF2-40B4-BE49-F238E27FC236}">
              <a16:creationId xmlns:a16="http://schemas.microsoft.com/office/drawing/2014/main" id="{D8BDD8AF-7D53-4FF3-9EBA-EF8CF73ACB33}"/>
            </a:ext>
          </a:extLst>
        </xdr:cNvPr>
        <xdr:cNvSpPr txBox="1"/>
      </xdr:nvSpPr>
      <xdr:spPr>
        <a:xfrm>
          <a:off x="16357600" y="1419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156845</xdr:rowOff>
    </xdr:from>
    <xdr:to>
      <xdr:col>81</xdr:col>
      <xdr:colOff>101600</xdr:colOff>
      <xdr:row>84</xdr:row>
      <xdr:rowOff>86995</xdr:rowOff>
    </xdr:to>
    <xdr:sp macro="" textlink="">
      <xdr:nvSpPr>
        <xdr:cNvPr id="665" name="楕円 664">
          <a:extLst>
            <a:ext uri="{FF2B5EF4-FFF2-40B4-BE49-F238E27FC236}">
              <a16:creationId xmlns:a16="http://schemas.microsoft.com/office/drawing/2014/main" id="{F1145EA1-8554-48BB-BC28-46D1B80BE95F}"/>
            </a:ext>
          </a:extLst>
        </xdr:cNvPr>
        <xdr:cNvSpPr/>
      </xdr:nvSpPr>
      <xdr:spPr>
        <a:xfrm>
          <a:off x="15430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36195</xdr:rowOff>
    </xdr:from>
    <xdr:to>
      <xdr:col>85</xdr:col>
      <xdr:colOff>127000</xdr:colOff>
      <xdr:row>84</xdr:row>
      <xdr:rowOff>36195</xdr:rowOff>
    </xdr:to>
    <xdr:cxnSp macro="">
      <xdr:nvCxnSpPr>
        <xdr:cNvPr id="666" name="直線コネクタ 665">
          <a:extLst>
            <a:ext uri="{FF2B5EF4-FFF2-40B4-BE49-F238E27FC236}">
              <a16:creationId xmlns:a16="http://schemas.microsoft.com/office/drawing/2014/main" id="{699AD902-C612-44C9-A07C-EAFD8F949AB8}"/>
            </a:ext>
          </a:extLst>
        </xdr:cNvPr>
        <xdr:cNvCxnSpPr/>
      </xdr:nvCxnSpPr>
      <xdr:spPr>
        <a:xfrm flipV="1">
          <a:off x="15481300" y="14266545"/>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130175</xdr:rowOff>
    </xdr:from>
    <xdr:to>
      <xdr:col>76</xdr:col>
      <xdr:colOff>165100</xdr:colOff>
      <xdr:row>84</xdr:row>
      <xdr:rowOff>60325</xdr:rowOff>
    </xdr:to>
    <xdr:sp macro="" textlink="">
      <xdr:nvSpPr>
        <xdr:cNvPr id="667" name="楕円 666">
          <a:extLst>
            <a:ext uri="{FF2B5EF4-FFF2-40B4-BE49-F238E27FC236}">
              <a16:creationId xmlns:a16="http://schemas.microsoft.com/office/drawing/2014/main" id="{606D8922-2DD6-4325-908B-77D2F694BD54}"/>
            </a:ext>
          </a:extLst>
        </xdr:cNvPr>
        <xdr:cNvSpPr/>
      </xdr:nvSpPr>
      <xdr:spPr>
        <a:xfrm>
          <a:off x="14541500" y="1436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9525</xdr:rowOff>
    </xdr:from>
    <xdr:to>
      <xdr:col>81</xdr:col>
      <xdr:colOff>50800</xdr:colOff>
      <xdr:row>84</xdr:row>
      <xdr:rowOff>36195</xdr:rowOff>
    </xdr:to>
    <xdr:cxnSp macro="">
      <xdr:nvCxnSpPr>
        <xdr:cNvPr id="668" name="直線コネクタ 667">
          <a:extLst>
            <a:ext uri="{FF2B5EF4-FFF2-40B4-BE49-F238E27FC236}">
              <a16:creationId xmlns:a16="http://schemas.microsoft.com/office/drawing/2014/main" id="{0DC4186A-C54E-4CF9-B3B3-85B9C7E0B203}"/>
            </a:ext>
          </a:extLst>
        </xdr:cNvPr>
        <xdr:cNvCxnSpPr/>
      </xdr:nvCxnSpPr>
      <xdr:spPr>
        <a:xfrm>
          <a:off x="14592300" y="1441132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86361</xdr:rowOff>
    </xdr:from>
    <xdr:to>
      <xdr:col>72</xdr:col>
      <xdr:colOff>38100</xdr:colOff>
      <xdr:row>84</xdr:row>
      <xdr:rowOff>16511</xdr:rowOff>
    </xdr:to>
    <xdr:sp macro="" textlink="">
      <xdr:nvSpPr>
        <xdr:cNvPr id="669" name="楕円 668">
          <a:extLst>
            <a:ext uri="{FF2B5EF4-FFF2-40B4-BE49-F238E27FC236}">
              <a16:creationId xmlns:a16="http://schemas.microsoft.com/office/drawing/2014/main" id="{B6638D10-13D3-4A5F-99BE-D83E3BDE15B9}"/>
            </a:ext>
          </a:extLst>
        </xdr:cNvPr>
        <xdr:cNvSpPr/>
      </xdr:nvSpPr>
      <xdr:spPr>
        <a:xfrm>
          <a:off x="13652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137161</xdr:rowOff>
    </xdr:from>
    <xdr:to>
      <xdr:col>76</xdr:col>
      <xdr:colOff>114300</xdr:colOff>
      <xdr:row>84</xdr:row>
      <xdr:rowOff>9525</xdr:rowOff>
    </xdr:to>
    <xdr:cxnSp macro="">
      <xdr:nvCxnSpPr>
        <xdr:cNvPr id="670" name="直線コネクタ 669">
          <a:extLst>
            <a:ext uri="{FF2B5EF4-FFF2-40B4-BE49-F238E27FC236}">
              <a16:creationId xmlns:a16="http://schemas.microsoft.com/office/drawing/2014/main" id="{88C14E7C-C8F8-425B-8F1C-FE0E4119E0F3}"/>
            </a:ext>
          </a:extLst>
        </xdr:cNvPr>
        <xdr:cNvCxnSpPr/>
      </xdr:nvCxnSpPr>
      <xdr:spPr>
        <a:xfrm>
          <a:off x="13703300" y="143675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74930</xdr:rowOff>
    </xdr:from>
    <xdr:to>
      <xdr:col>67</xdr:col>
      <xdr:colOff>101600</xdr:colOff>
      <xdr:row>84</xdr:row>
      <xdr:rowOff>5080</xdr:rowOff>
    </xdr:to>
    <xdr:sp macro="" textlink="">
      <xdr:nvSpPr>
        <xdr:cNvPr id="671" name="楕円 670">
          <a:extLst>
            <a:ext uri="{FF2B5EF4-FFF2-40B4-BE49-F238E27FC236}">
              <a16:creationId xmlns:a16="http://schemas.microsoft.com/office/drawing/2014/main" id="{B0B5193E-D47D-4885-8621-BDBA6C51D85B}"/>
            </a:ext>
          </a:extLst>
        </xdr:cNvPr>
        <xdr:cNvSpPr/>
      </xdr:nvSpPr>
      <xdr:spPr>
        <a:xfrm>
          <a:off x="12763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125730</xdr:rowOff>
    </xdr:from>
    <xdr:to>
      <xdr:col>71</xdr:col>
      <xdr:colOff>177800</xdr:colOff>
      <xdr:row>83</xdr:row>
      <xdr:rowOff>137161</xdr:rowOff>
    </xdr:to>
    <xdr:cxnSp macro="">
      <xdr:nvCxnSpPr>
        <xdr:cNvPr id="672" name="直線コネクタ 671">
          <a:extLst>
            <a:ext uri="{FF2B5EF4-FFF2-40B4-BE49-F238E27FC236}">
              <a16:creationId xmlns:a16="http://schemas.microsoft.com/office/drawing/2014/main" id="{4BE98C9E-64A4-440A-A035-FCC39840F425}"/>
            </a:ext>
          </a:extLst>
        </xdr:cNvPr>
        <xdr:cNvCxnSpPr/>
      </xdr:nvCxnSpPr>
      <xdr:spPr>
        <a:xfrm>
          <a:off x="12814300" y="143560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1103D357-9D68-4322-9F36-7E0A372CA9D9}"/>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875047D4-8A2E-4CD7-BA86-86908C948146}"/>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963F3E36-F615-4779-988B-EA8B221D9A0B}"/>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54B50EFB-E5E9-44D3-99B4-42B293FC5695}"/>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78122</xdr:rowOff>
    </xdr:from>
    <xdr:ext cx="405111" cy="259045"/>
    <xdr:sp macro="" textlink="">
      <xdr:nvSpPr>
        <xdr:cNvPr id="677" name="n_1mainValue【児童館】&#10;有形固定資産減価償却率">
          <a:extLst>
            <a:ext uri="{FF2B5EF4-FFF2-40B4-BE49-F238E27FC236}">
              <a16:creationId xmlns:a16="http://schemas.microsoft.com/office/drawing/2014/main" id="{D23406B6-AD00-4AE1-A716-3CEAB424F9AB}"/>
            </a:ext>
          </a:extLst>
        </xdr:cNvPr>
        <xdr:cNvSpPr txBox="1"/>
      </xdr:nvSpPr>
      <xdr:spPr>
        <a:xfrm>
          <a:off x="152660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51452</xdr:rowOff>
    </xdr:from>
    <xdr:ext cx="405111" cy="259045"/>
    <xdr:sp macro="" textlink="">
      <xdr:nvSpPr>
        <xdr:cNvPr id="678" name="n_2mainValue【児童館】&#10;有形固定資産減価償却率">
          <a:extLst>
            <a:ext uri="{FF2B5EF4-FFF2-40B4-BE49-F238E27FC236}">
              <a16:creationId xmlns:a16="http://schemas.microsoft.com/office/drawing/2014/main" id="{015DE99E-BFCF-466C-880C-F3E58289C904}"/>
            </a:ext>
          </a:extLst>
        </xdr:cNvPr>
        <xdr:cNvSpPr txBox="1"/>
      </xdr:nvSpPr>
      <xdr:spPr>
        <a:xfrm>
          <a:off x="14389744" y="1445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7638</xdr:rowOff>
    </xdr:from>
    <xdr:ext cx="405111" cy="259045"/>
    <xdr:sp macro="" textlink="">
      <xdr:nvSpPr>
        <xdr:cNvPr id="679" name="n_3mainValue【児童館】&#10;有形固定資産減価償却率">
          <a:extLst>
            <a:ext uri="{FF2B5EF4-FFF2-40B4-BE49-F238E27FC236}">
              <a16:creationId xmlns:a16="http://schemas.microsoft.com/office/drawing/2014/main" id="{CBB370AC-617A-4585-9887-B83524CEC590}"/>
            </a:ext>
          </a:extLst>
        </xdr:cNvPr>
        <xdr:cNvSpPr txBox="1"/>
      </xdr:nvSpPr>
      <xdr:spPr>
        <a:xfrm>
          <a:off x="13500744" y="1440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167657</xdr:rowOff>
    </xdr:from>
    <xdr:ext cx="405111" cy="259045"/>
    <xdr:sp macro="" textlink="">
      <xdr:nvSpPr>
        <xdr:cNvPr id="680" name="n_4mainValue【児童館】&#10;有形固定資産減価償却率">
          <a:extLst>
            <a:ext uri="{FF2B5EF4-FFF2-40B4-BE49-F238E27FC236}">
              <a16:creationId xmlns:a16="http://schemas.microsoft.com/office/drawing/2014/main" id="{20C972E2-6175-468D-9CFB-BF383B12BEA5}"/>
            </a:ext>
          </a:extLst>
        </xdr:cNvPr>
        <xdr:cNvSpPr txBox="1"/>
      </xdr:nvSpPr>
      <xdr:spPr>
        <a:xfrm>
          <a:off x="12611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8F6A45FA-1CF1-491D-9D89-DED53C21178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D723BEC0-03B0-40AD-934D-683C5E6DCE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D0E2D31C-8D1E-4C58-89B9-AFF3D75EEE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9A244993-3E55-422E-946B-347D50A9E9F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8A44B92D-F947-4978-9DAA-9F6DDF3B507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A7211EDF-1095-4333-AA98-CAEF69CB0C6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BE8ADD59-35A7-4E0A-9A59-8FB4FAF921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BBB35A3F-D09D-452E-B537-0ECEADFFBFB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A90CF030-6435-4F88-B72B-84846667FF6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930D89A0-A073-4B89-9C43-18CCD70EB18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28F8A9AA-8706-4837-A146-4DCA4FBCE21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29DA5894-2D2C-447D-B177-617CEA1BA1D9}"/>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132BE469-44E3-4D08-82ED-1ABB6A902E6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85CD8CED-32A3-4BD0-9A9C-944C160F558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503F1B18-A449-4D88-871A-B76A2636D47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18AE3096-D8AA-44BA-AB2F-E099477959D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3F2265AA-F2B7-4021-9529-D6971DC322A2}"/>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286D5BB5-807C-4D55-9FE2-FF8046C637C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7A6DABAE-556B-49E2-B73E-E02DA3105D13}"/>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F5BC9F5-3F70-4138-B99F-0EB781BF102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784E63CF-055D-4768-8990-4DB81B7C8D8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AC1540BF-807F-4851-A7D7-8997F07FF3F1}"/>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8640F1C3-F4CF-4545-A919-D1D20FD798C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8939ADF3-30B0-4058-B628-DD6883C1D398}"/>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DBEF2391-B682-44A2-BA29-8C6FFB0C3E1F}"/>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0FBDEEE7-C673-4D8E-8FDA-345AA5134F8D}"/>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707" name="【児童館】&#10;一人当たり面積平均値テキスト">
          <a:extLst>
            <a:ext uri="{FF2B5EF4-FFF2-40B4-BE49-F238E27FC236}">
              <a16:creationId xmlns:a16="http://schemas.microsoft.com/office/drawing/2014/main" id="{A6228869-38C5-48B5-A6DA-CEB65C85BC39}"/>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6BFC21F7-485C-4699-8540-8E0923E13D24}"/>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58AE3FE8-13AD-4255-9B7D-08E428D570CB}"/>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D3698393-4D0A-4FD8-80F7-0EA1E1FD8142}"/>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9930C11D-A149-4831-B908-BF1D76333895}"/>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4AED9C63-0959-4949-AF05-4AE4C778421D}"/>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01EEFA8-1CD2-42D6-AE63-2957C5B40EC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2AAE230B-F820-4AA6-8B13-13813BA3F55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AF2B021A-ED0F-4C8D-BF78-E00E00362EF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519AE97B-89E6-48C1-AA71-9C103A3078C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3034E16-6A65-4B97-88DE-22D7F2CFF97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113030</xdr:rowOff>
    </xdr:from>
    <xdr:to>
      <xdr:col>116</xdr:col>
      <xdr:colOff>114300</xdr:colOff>
      <xdr:row>84</xdr:row>
      <xdr:rowOff>43180</xdr:rowOff>
    </xdr:to>
    <xdr:sp macro="" textlink="">
      <xdr:nvSpPr>
        <xdr:cNvPr id="718" name="楕円 717">
          <a:extLst>
            <a:ext uri="{FF2B5EF4-FFF2-40B4-BE49-F238E27FC236}">
              <a16:creationId xmlns:a16="http://schemas.microsoft.com/office/drawing/2014/main" id="{BF34337A-8904-4B81-A49F-6E540F3AF243}"/>
            </a:ext>
          </a:extLst>
        </xdr:cNvPr>
        <xdr:cNvSpPr/>
      </xdr:nvSpPr>
      <xdr:spPr>
        <a:xfrm>
          <a:off x="221107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135907</xdr:rowOff>
    </xdr:from>
    <xdr:ext cx="469744" cy="259045"/>
    <xdr:sp macro="" textlink="">
      <xdr:nvSpPr>
        <xdr:cNvPr id="719" name="【児童館】&#10;一人当たり面積該当値テキスト">
          <a:extLst>
            <a:ext uri="{FF2B5EF4-FFF2-40B4-BE49-F238E27FC236}">
              <a16:creationId xmlns:a16="http://schemas.microsoft.com/office/drawing/2014/main" id="{EB574D63-DBAB-49D3-A606-D54E7D0BF1A0}"/>
            </a:ext>
          </a:extLst>
        </xdr:cNvPr>
        <xdr:cNvSpPr txBox="1"/>
      </xdr:nvSpPr>
      <xdr:spPr>
        <a:xfrm>
          <a:off x="22199600"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113030</xdr:rowOff>
    </xdr:from>
    <xdr:to>
      <xdr:col>112</xdr:col>
      <xdr:colOff>38100</xdr:colOff>
      <xdr:row>84</xdr:row>
      <xdr:rowOff>43180</xdr:rowOff>
    </xdr:to>
    <xdr:sp macro="" textlink="">
      <xdr:nvSpPr>
        <xdr:cNvPr id="720" name="楕円 719">
          <a:extLst>
            <a:ext uri="{FF2B5EF4-FFF2-40B4-BE49-F238E27FC236}">
              <a16:creationId xmlns:a16="http://schemas.microsoft.com/office/drawing/2014/main" id="{8C03E364-E353-4198-BBCD-7DE304D7BC6A}"/>
            </a:ext>
          </a:extLst>
        </xdr:cNvPr>
        <xdr:cNvSpPr/>
      </xdr:nvSpPr>
      <xdr:spPr>
        <a:xfrm>
          <a:off x="21272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163830</xdr:rowOff>
    </xdr:from>
    <xdr:to>
      <xdr:col>116</xdr:col>
      <xdr:colOff>63500</xdr:colOff>
      <xdr:row>83</xdr:row>
      <xdr:rowOff>163830</xdr:rowOff>
    </xdr:to>
    <xdr:cxnSp macro="">
      <xdr:nvCxnSpPr>
        <xdr:cNvPr id="721" name="直線コネクタ 720">
          <a:extLst>
            <a:ext uri="{FF2B5EF4-FFF2-40B4-BE49-F238E27FC236}">
              <a16:creationId xmlns:a16="http://schemas.microsoft.com/office/drawing/2014/main" id="{240D38FA-EC8B-40C2-AB2D-6D292E5E079D}"/>
            </a:ext>
          </a:extLst>
        </xdr:cNvPr>
        <xdr:cNvCxnSpPr/>
      </xdr:nvCxnSpPr>
      <xdr:spPr>
        <a:xfrm>
          <a:off x="21323300" y="14394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722" name="楕円 721">
          <a:extLst>
            <a:ext uri="{FF2B5EF4-FFF2-40B4-BE49-F238E27FC236}">
              <a16:creationId xmlns:a16="http://schemas.microsoft.com/office/drawing/2014/main" id="{26B4C57E-054F-44C0-B190-75E9F7C6C69A}"/>
            </a:ext>
          </a:extLst>
        </xdr:cNvPr>
        <xdr:cNvSpPr/>
      </xdr:nvSpPr>
      <xdr:spPr>
        <a:xfrm>
          <a:off x="2038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163830</xdr:rowOff>
    </xdr:from>
    <xdr:to>
      <xdr:col>111</xdr:col>
      <xdr:colOff>177800</xdr:colOff>
      <xdr:row>84</xdr:row>
      <xdr:rowOff>15239</xdr:rowOff>
    </xdr:to>
    <xdr:cxnSp macro="">
      <xdr:nvCxnSpPr>
        <xdr:cNvPr id="723" name="直線コネクタ 722">
          <a:extLst>
            <a:ext uri="{FF2B5EF4-FFF2-40B4-BE49-F238E27FC236}">
              <a16:creationId xmlns:a16="http://schemas.microsoft.com/office/drawing/2014/main" id="{B5B0363A-3CC9-4575-BC03-1354B92FB799}"/>
            </a:ext>
          </a:extLst>
        </xdr:cNvPr>
        <xdr:cNvCxnSpPr/>
      </xdr:nvCxnSpPr>
      <xdr:spPr>
        <a:xfrm flipV="1">
          <a:off x="20434300" y="14394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724" name="楕円 723">
          <a:extLst>
            <a:ext uri="{FF2B5EF4-FFF2-40B4-BE49-F238E27FC236}">
              <a16:creationId xmlns:a16="http://schemas.microsoft.com/office/drawing/2014/main" id="{1E8D70C8-8851-4716-B6D0-D94C260A2854}"/>
            </a:ext>
          </a:extLst>
        </xdr:cNvPr>
        <xdr:cNvSpPr/>
      </xdr:nvSpPr>
      <xdr:spPr>
        <a:xfrm>
          <a:off x="19494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725" name="直線コネクタ 724">
          <a:extLst>
            <a:ext uri="{FF2B5EF4-FFF2-40B4-BE49-F238E27FC236}">
              <a16:creationId xmlns:a16="http://schemas.microsoft.com/office/drawing/2014/main" id="{EC751412-0791-4016-B202-818F0471C7C4}"/>
            </a:ext>
          </a:extLst>
        </xdr:cNvPr>
        <xdr:cNvCxnSpPr/>
      </xdr:nvCxnSpPr>
      <xdr:spPr>
        <a:xfrm>
          <a:off x="19545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726" name="楕円 725">
          <a:extLst>
            <a:ext uri="{FF2B5EF4-FFF2-40B4-BE49-F238E27FC236}">
              <a16:creationId xmlns:a16="http://schemas.microsoft.com/office/drawing/2014/main" id="{15F64EEB-4398-4AD3-90ED-87519F608A32}"/>
            </a:ext>
          </a:extLst>
        </xdr:cNvPr>
        <xdr:cNvSpPr/>
      </xdr:nvSpPr>
      <xdr:spPr>
        <a:xfrm>
          <a:off x="18605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15239</xdr:rowOff>
    </xdr:to>
    <xdr:cxnSp macro="">
      <xdr:nvCxnSpPr>
        <xdr:cNvPr id="727" name="直線コネクタ 726">
          <a:extLst>
            <a:ext uri="{FF2B5EF4-FFF2-40B4-BE49-F238E27FC236}">
              <a16:creationId xmlns:a16="http://schemas.microsoft.com/office/drawing/2014/main" id="{93CBD61F-673F-476D-A70D-FD1B252DEEFB}"/>
            </a:ext>
          </a:extLst>
        </xdr:cNvPr>
        <xdr:cNvCxnSpPr/>
      </xdr:nvCxnSpPr>
      <xdr:spPr>
        <a:xfrm>
          <a:off x="18656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728" name="n_1aveValue【児童館】&#10;一人当たり面積">
          <a:extLst>
            <a:ext uri="{FF2B5EF4-FFF2-40B4-BE49-F238E27FC236}">
              <a16:creationId xmlns:a16="http://schemas.microsoft.com/office/drawing/2014/main" id="{DE34E253-DEA6-4D71-B3C8-DC80BEC82C9B}"/>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729" name="n_2aveValue【児童館】&#10;一人当たり面積">
          <a:extLst>
            <a:ext uri="{FF2B5EF4-FFF2-40B4-BE49-F238E27FC236}">
              <a16:creationId xmlns:a16="http://schemas.microsoft.com/office/drawing/2014/main" id="{4D2EB05D-2412-4ABB-8566-EE85DC182ABB}"/>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30" name="n_3aveValue【児童館】&#10;一人当たり面積">
          <a:extLst>
            <a:ext uri="{FF2B5EF4-FFF2-40B4-BE49-F238E27FC236}">
              <a16:creationId xmlns:a16="http://schemas.microsoft.com/office/drawing/2014/main" id="{62F20AC4-CAFF-42BC-8F8A-960206CB4795}"/>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731" name="n_4aveValue【児童館】&#10;一人当たり面積">
          <a:extLst>
            <a:ext uri="{FF2B5EF4-FFF2-40B4-BE49-F238E27FC236}">
              <a16:creationId xmlns:a16="http://schemas.microsoft.com/office/drawing/2014/main" id="{93B10C9C-4488-41C8-BC61-5BF157BE0FD9}"/>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59707</xdr:rowOff>
    </xdr:from>
    <xdr:ext cx="469744" cy="259045"/>
    <xdr:sp macro="" textlink="">
      <xdr:nvSpPr>
        <xdr:cNvPr id="732" name="n_1mainValue【児童館】&#10;一人当たり面積">
          <a:extLst>
            <a:ext uri="{FF2B5EF4-FFF2-40B4-BE49-F238E27FC236}">
              <a16:creationId xmlns:a16="http://schemas.microsoft.com/office/drawing/2014/main" id="{817B1896-FC99-460B-BB97-5BA1B64568EE}"/>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733" name="n_2mainValue【児童館】&#10;一人当たり面積">
          <a:extLst>
            <a:ext uri="{FF2B5EF4-FFF2-40B4-BE49-F238E27FC236}">
              <a16:creationId xmlns:a16="http://schemas.microsoft.com/office/drawing/2014/main" id="{35DFE5F4-71FA-4ABF-A159-662226E53493}"/>
            </a:ext>
          </a:extLst>
        </xdr:cNvPr>
        <xdr:cNvSpPr txBox="1"/>
      </xdr:nvSpPr>
      <xdr:spPr>
        <a:xfrm>
          <a:off x="20199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82566</xdr:rowOff>
    </xdr:from>
    <xdr:ext cx="469744" cy="259045"/>
    <xdr:sp macro="" textlink="">
      <xdr:nvSpPr>
        <xdr:cNvPr id="734" name="n_3mainValue【児童館】&#10;一人当たり面積">
          <a:extLst>
            <a:ext uri="{FF2B5EF4-FFF2-40B4-BE49-F238E27FC236}">
              <a16:creationId xmlns:a16="http://schemas.microsoft.com/office/drawing/2014/main" id="{0D3BC99F-4F90-4D07-AEF3-8077D267349D}"/>
            </a:ext>
          </a:extLst>
        </xdr:cNvPr>
        <xdr:cNvSpPr txBox="1"/>
      </xdr:nvSpPr>
      <xdr:spPr>
        <a:xfrm>
          <a:off x="19310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735" name="n_4mainValue【児童館】&#10;一人当たり面積">
          <a:extLst>
            <a:ext uri="{FF2B5EF4-FFF2-40B4-BE49-F238E27FC236}">
              <a16:creationId xmlns:a16="http://schemas.microsoft.com/office/drawing/2014/main" id="{D87BE888-F113-4E9F-9933-CC65972E73CD}"/>
            </a:ext>
          </a:extLst>
        </xdr:cNvPr>
        <xdr:cNvSpPr txBox="1"/>
      </xdr:nvSpPr>
      <xdr:spPr>
        <a:xfrm>
          <a:off x="18421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9E701CCD-F124-45E8-9A4D-704EA20C49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A847C7CD-6E83-4B0B-806D-18078378D7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5EA5879D-3CDA-4CF7-8E8B-216DB4D1BC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10E27BA1-C2AA-49BC-9E81-D8750B29155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DC00415-2CDA-4001-BC7E-F1EF5EC1FD2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8B092730-285E-45C0-9E68-9D1AE57D9B1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40E2C872-D184-4602-A55A-233C90F436A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79A55F08-6AD2-4F3D-B497-CEAE9F4B6EB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CD9CB2A1-7EE2-45D5-8526-84E027ABB49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ACC5AF02-3230-4465-8884-27D9CEEEDDA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3416602A-B69E-4052-9B60-49CCC0808AB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DBE6AE7D-A938-484C-881D-2204564FA7BE}"/>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79AE384E-112F-4995-ACD6-8E21F3416C67}"/>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BE7E4EA1-B54F-4B14-9263-5C42CED2627C}"/>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6837C781-590A-4451-9107-7D3E30823BE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0B0373DA-3279-4D10-B6FF-6AACCCCB53B8}"/>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F279DCCB-4747-4619-84EF-CBA7BFC44173}"/>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3FFFDB42-28C0-4A0A-BD39-5E3C3E1297DF}"/>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EA10B7C5-EEB6-4E28-BD0A-52F19EB482D9}"/>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A6D8F83A-365B-443C-8B8C-AF245045B28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F23E4BF7-FE22-4F30-886D-C8BA7453C81A}"/>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EF376FC8-9289-4939-9693-65B70BA1981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2949C676-0BB9-403C-9663-257D827400BD}"/>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6715B737-7F7C-4CD1-A059-C7BD0510D0BD}"/>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16AFF6FE-BF50-41FE-8003-1536122CDBB5}"/>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B6A7BAAE-0614-4A60-B326-A30B0A4619C6}"/>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B53CA700-E8CD-49B2-98D3-92B6D33F75C4}"/>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763" name="【公民館】&#10;有形固定資産減価償却率平均値テキスト">
          <a:extLst>
            <a:ext uri="{FF2B5EF4-FFF2-40B4-BE49-F238E27FC236}">
              <a16:creationId xmlns:a16="http://schemas.microsoft.com/office/drawing/2014/main" id="{35CA4EA9-DF73-43A6-826F-C79A98D22AD1}"/>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3580006C-4A0F-45BE-A13C-9C0636A333FF}"/>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9F5F8CCF-3E9A-4D26-AEC0-C76A37A89CC4}"/>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9D0AF2C4-E147-48EF-9C16-EC3F4F767A35}"/>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8E953E22-CC79-4D32-8849-3902E8D03EB2}"/>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4B51DAD8-90D8-42E6-996F-8F9A305CAAC2}"/>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25F34341-C061-4593-9D85-07EF3F1672C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175D5417-C960-4549-AC34-86A0ECD2AA3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A4CDF766-829E-43EC-91CB-25C60D408F0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F7021291-EF41-4678-A2CA-61D265D885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B257FAFB-EAF6-4638-B6A9-C13D16C3627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164846</xdr:rowOff>
    </xdr:from>
    <xdr:to>
      <xdr:col>85</xdr:col>
      <xdr:colOff>177800</xdr:colOff>
      <xdr:row>104</xdr:row>
      <xdr:rowOff>94996</xdr:rowOff>
    </xdr:to>
    <xdr:sp macro="" textlink="">
      <xdr:nvSpPr>
        <xdr:cNvPr id="774" name="楕円 773">
          <a:extLst>
            <a:ext uri="{FF2B5EF4-FFF2-40B4-BE49-F238E27FC236}">
              <a16:creationId xmlns:a16="http://schemas.microsoft.com/office/drawing/2014/main" id="{0D74CA51-346B-41B0-970B-85AAC7DC175A}"/>
            </a:ext>
          </a:extLst>
        </xdr:cNvPr>
        <xdr:cNvSpPr/>
      </xdr:nvSpPr>
      <xdr:spPr>
        <a:xfrm>
          <a:off x="16268700" y="1782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143273</xdr:rowOff>
    </xdr:from>
    <xdr:ext cx="405111" cy="259045"/>
    <xdr:sp macro="" textlink="">
      <xdr:nvSpPr>
        <xdr:cNvPr id="775" name="【公民館】&#10;有形固定資産減価償却率該当値テキスト">
          <a:extLst>
            <a:ext uri="{FF2B5EF4-FFF2-40B4-BE49-F238E27FC236}">
              <a16:creationId xmlns:a16="http://schemas.microsoft.com/office/drawing/2014/main" id="{7CFFB4BD-4A3B-4617-A2EB-8F16A3697CDF}"/>
            </a:ext>
          </a:extLst>
        </xdr:cNvPr>
        <xdr:cNvSpPr txBox="1"/>
      </xdr:nvSpPr>
      <xdr:spPr>
        <a:xfrm>
          <a:off x="16357600" y="1780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128270</xdr:rowOff>
    </xdr:from>
    <xdr:to>
      <xdr:col>81</xdr:col>
      <xdr:colOff>101600</xdr:colOff>
      <xdr:row>104</xdr:row>
      <xdr:rowOff>58420</xdr:rowOff>
    </xdr:to>
    <xdr:sp macro="" textlink="">
      <xdr:nvSpPr>
        <xdr:cNvPr id="776" name="楕円 775">
          <a:extLst>
            <a:ext uri="{FF2B5EF4-FFF2-40B4-BE49-F238E27FC236}">
              <a16:creationId xmlns:a16="http://schemas.microsoft.com/office/drawing/2014/main" id="{62FA58B5-0BA1-49A1-AF0A-ECD50EA781A4}"/>
            </a:ext>
          </a:extLst>
        </xdr:cNvPr>
        <xdr:cNvSpPr/>
      </xdr:nvSpPr>
      <xdr:spPr>
        <a:xfrm>
          <a:off x="154305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44196</xdr:rowOff>
    </xdr:to>
    <xdr:cxnSp macro="">
      <xdr:nvCxnSpPr>
        <xdr:cNvPr id="777" name="直線コネクタ 776">
          <a:extLst>
            <a:ext uri="{FF2B5EF4-FFF2-40B4-BE49-F238E27FC236}">
              <a16:creationId xmlns:a16="http://schemas.microsoft.com/office/drawing/2014/main" id="{7D870483-6A1D-41E7-B275-BA30EFE13EC4}"/>
            </a:ext>
          </a:extLst>
        </xdr:cNvPr>
        <xdr:cNvCxnSpPr/>
      </xdr:nvCxnSpPr>
      <xdr:spPr>
        <a:xfrm>
          <a:off x="15481300" y="1783842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2539</xdr:rowOff>
    </xdr:from>
    <xdr:to>
      <xdr:col>76</xdr:col>
      <xdr:colOff>165100</xdr:colOff>
      <xdr:row>104</xdr:row>
      <xdr:rowOff>104139</xdr:rowOff>
    </xdr:to>
    <xdr:sp macro="" textlink="">
      <xdr:nvSpPr>
        <xdr:cNvPr id="778" name="楕円 777">
          <a:extLst>
            <a:ext uri="{FF2B5EF4-FFF2-40B4-BE49-F238E27FC236}">
              <a16:creationId xmlns:a16="http://schemas.microsoft.com/office/drawing/2014/main" id="{A1E150BF-41D6-4359-B50E-1F441C678925}"/>
            </a:ext>
          </a:extLst>
        </xdr:cNvPr>
        <xdr:cNvSpPr/>
      </xdr:nvSpPr>
      <xdr:spPr>
        <a:xfrm>
          <a:off x="14541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53339</xdr:rowOff>
    </xdr:to>
    <xdr:cxnSp macro="">
      <xdr:nvCxnSpPr>
        <xdr:cNvPr id="779" name="直線コネクタ 778">
          <a:extLst>
            <a:ext uri="{FF2B5EF4-FFF2-40B4-BE49-F238E27FC236}">
              <a16:creationId xmlns:a16="http://schemas.microsoft.com/office/drawing/2014/main" id="{32661EC8-D906-423E-B27B-DBB8DB27CE09}"/>
            </a:ext>
          </a:extLst>
        </xdr:cNvPr>
        <xdr:cNvCxnSpPr/>
      </xdr:nvCxnSpPr>
      <xdr:spPr>
        <a:xfrm flipV="1">
          <a:off x="14592300" y="178384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141987</xdr:rowOff>
    </xdr:from>
    <xdr:to>
      <xdr:col>72</xdr:col>
      <xdr:colOff>38100</xdr:colOff>
      <xdr:row>104</xdr:row>
      <xdr:rowOff>72137</xdr:rowOff>
    </xdr:to>
    <xdr:sp macro="" textlink="">
      <xdr:nvSpPr>
        <xdr:cNvPr id="780" name="楕円 779">
          <a:extLst>
            <a:ext uri="{FF2B5EF4-FFF2-40B4-BE49-F238E27FC236}">
              <a16:creationId xmlns:a16="http://schemas.microsoft.com/office/drawing/2014/main" id="{19C08C1B-D123-4254-AA38-5846EA3FC025}"/>
            </a:ext>
          </a:extLst>
        </xdr:cNvPr>
        <xdr:cNvSpPr/>
      </xdr:nvSpPr>
      <xdr:spPr>
        <a:xfrm>
          <a:off x="13652500" y="178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21337</xdr:rowOff>
    </xdr:from>
    <xdr:to>
      <xdr:col>76</xdr:col>
      <xdr:colOff>114300</xdr:colOff>
      <xdr:row>104</xdr:row>
      <xdr:rowOff>53339</xdr:rowOff>
    </xdr:to>
    <xdr:cxnSp macro="">
      <xdr:nvCxnSpPr>
        <xdr:cNvPr id="781" name="直線コネクタ 780">
          <a:extLst>
            <a:ext uri="{FF2B5EF4-FFF2-40B4-BE49-F238E27FC236}">
              <a16:creationId xmlns:a16="http://schemas.microsoft.com/office/drawing/2014/main" id="{471628AE-59C0-457F-9178-379B67D20E15}"/>
            </a:ext>
          </a:extLst>
        </xdr:cNvPr>
        <xdr:cNvCxnSpPr/>
      </xdr:nvCxnSpPr>
      <xdr:spPr>
        <a:xfrm>
          <a:off x="13703300" y="17852137"/>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137413</xdr:rowOff>
    </xdr:from>
    <xdr:to>
      <xdr:col>67</xdr:col>
      <xdr:colOff>101600</xdr:colOff>
      <xdr:row>104</xdr:row>
      <xdr:rowOff>67563</xdr:rowOff>
    </xdr:to>
    <xdr:sp macro="" textlink="">
      <xdr:nvSpPr>
        <xdr:cNvPr id="782" name="楕円 781">
          <a:extLst>
            <a:ext uri="{FF2B5EF4-FFF2-40B4-BE49-F238E27FC236}">
              <a16:creationId xmlns:a16="http://schemas.microsoft.com/office/drawing/2014/main" id="{5E2CDA1B-02B2-4E85-966D-127B86D80A05}"/>
            </a:ext>
          </a:extLst>
        </xdr:cNvPr>
        <xdr:cNvSpPr/>
      </xdr:nvSpPr>
      <xdr:spPr>
        <a:xfrm>
          <a:off x="127635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16763</xdr:rowOff>
    </xdr:from>
    <xdr:to>
      <xdr:col>71</xdr:col>
      <xdr:colOff>177800</xdr:colOff>
      <xdr:row>104</xdr:row>
      <xdr:rowOff>21337</xdr:rowOff>
    </xdr:to>
    <xdr:cxnSp macro="">
      <xdr:nvCxnSpPr>
        <xdr:cNvPr id="783" name="直線コネクタ 782">
          <a:extLst>
            <a:ext uri="{FF2B5EF4-FFF2-40B4-BE49-F238E27FC236}">
              <a16:creationId xmlns:a16="http://schemas.microsoft.com/office/drawing/2014/main" id="{ACB0AA6E-CE1A-4ABE-B759-F8BEEC9DDB51}"/>
            </a:ext>
          </a:extLst>
        </xdr:cNvPr>
        <xdr:cNvCxnSpPr/>
      </xdr:nvCxnSpPr>
      <xdr:spPr>
        <a:xfrm>
          <a:off x="12814300" y="178475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784" name="n_1aveValue【公民館】&#10;有形固定資産減価償却率">
          <a:extLst>
            <a:ext uri="{FF2B5EF4-FFF2-40B4-BE49-F238E27FC236}">
              <a16:creationId xmlns:a16="http://schemas.microsoft.com/office/drawing/2014/main" id="{AD65EBE9-70CB-4163-8371-3A599ED4328E}"/>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785" name="n_2aveValue【公民館】&#10;有形固定資産減価償却率">
          <a:extLst>
            <a:ext uri="{FF2B5EF4-FFF2-40B4-BE49-F238E27FC236}">
              <a16:creationId xmlns:a16="http://schemas.microsoft.com/office/drawing/2014/main" id="{8D68953F-7325-4D84-BD10-CEAD9EFB7DA4}"/>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786" name="n_3aveValue【公民館】&#10;有形固定資産減価償却率">
          <a:extLst>
            <a:ext uri="{FF2B5EF4-FFF2-40B4-BE49-F238E27FC236}">
              <a16:creationId xmlns:a16="http://schemas.microsoft.com/office/drawing/2014/main" id="{5D4E66AC-43C7-44FC-90BE-55EB29ED7199}"/>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787" name="n_4aveValue【公民館】&#10;有形固定資産減価償却率">
          <a:extLst>
            <a:ext uri="{FF2B5EF4-FFF2-40B4-BE49-F238E27FC236}">
              <a16:creationId xmlns:a16="http://schemas.microsoft.com/office/drawing/2014/main" id="{F5491F25-03E0-4074-94C7-F9BEFA460621}"/>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49547</xdr:rowOff>
    </xdr:from>
    <xdr:ext cx="405111" cy="259045"/>
    <xdr:sp macro="" textlink="">
      <xdr:nvSpPr>
        <xdr:cNvPr id="788" name="n_1mainValue【公民館】&#10;有形固定資産減価償却率">
          <a:extLst>
            <a:ext uri="{FF2B5EF4-FFF2-40B4-BE49-F238E27FC236}">
              <a16:creationId xmlns:a16="http://schemas.microsoft.com/office/drawing/2014/main" id="{472B48D7-08B0-4754-B0E5-648FD4800961}"/>
            </a:ext>
          </a:extLst>
        </xdr:cNvPr>
        <xdr:cNvSpPr txBox="1"/>
      </xdr:nvSpPr>
      <xdr:spPr>
        <a:xfrm>
          <a:off x="15266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95266</xdr:rowOff>
    </xdr:from>
    <xdr:ext cx="405111" cy="259045"/>
    <xdr:sp macro="" textlink="">
      <xdr:nvSpPr>
        <xdr:cNvPr id="789" name="n_2mainValue【公民館】&#10;有形固定資産減価償却率">
          <a:extLst>
            <a:ext uri="{FF2B5EF4-FFF2-40B4-BE49-F238E27FC236}">
              <a16:creationId xmlns:a16="http://schemas.microsoft.com/office/drawing/2014/main" id="{F8955928-B2CB-4EAB-9116-E342F6BCAF2E}"/>
            </a:ext>
          </a:extLst>
        </xdr:cNvPr>
        <xdr:cNvSpPr txBox="1"/>
      </xdr:nvSpPr>
      <xdr:spPr>
        <a:xfrm>
          <a:off x="14389744"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63264</xdr:rowOff>
    </xdr:from>
    <xdr:ext cx="405111" cy="259045"/>
    <xdr:sp macro="" textlink="">
      <xdr:nvSpPr>
        <xdr:cNvPr id="790" name="n_3mainValue【公民館】&#10;有形固定資産減価償却率">
          <a:extLst>
            <a:ext uri="{FF2B5EF4-FFF2-40B4-BE49-F238E27FC236}">
              <a16:creationId xmlns:a16="http://schemas.microsoft.com/office/drawing/2014/main" id="{88D65E0C-C088-4F3D-9BFC-2C4FED8F9A8F}"/>
            </a:ext>
          </a:extLst>
        </xdr:cNvPr>
        <xdr:cNvSpPr txBox="1"/>
      </xdr:nvSpPr>
      <xdr:spPr>
        <a:xfrm>
          <a:off x="13500744" y="1789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58690</xdr:rowOff>
    </xdr:from>
    <xdr:ext cx="405111" cy="259045"/>
    <xdr:sp macro="" textlink="">
      <xdr:nvSpPr>
        <xdr:cNvPr id="791" name="n_4mainValue【公民館】&#10;有形固定資産減価償却率">
          <a:extLst>
            <a:ext uri="{FF2B5EF4-FFF2-40B4-BE49-F238E27FC236}">
              <a16:creationId xmlns:a16="http://schemas.microsoft.com/office/drawing/2014/main" id="{A209EB0D-238A-47AF-9702-8B8840CF60A6}"/>
            </a:ext>
          </a:extLst>
        </xdr:cNvPr>
        <xdr:cNvSpPr txBox="1"/>
      </xdr:nvSpPr>
      <xdr:spPr>
        <a:xfrm>
          <a:off x="12611744" y="1788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12FCB3B1-3482-4D50-8778-AF16A283FD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F65A2FC-C5E3-41D1-A4E7-1F8D92405B3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A749DB2D-A512-47A6-A77E-986894E3BC4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C3EC754E-1CF0-4C25-A106-72793F623E1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686CC26C-7149-4C24-A0A6-0155333BBA1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D8C0E5C8-97B4-4A4F-9790-3265284CA5F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C15B9BF3-EC63-4FA6-90B4-20CB891480A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735F1671-EA91-4789-9D1B-D52643DE7F9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EB31974C-94A4-4103-A464-15C87454745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BEBBF6D9-1306-4D09-8850-E25D0E69799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52E1F6E6-827F-4547-A104-D449B93DD594}"/>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C678DB6B-1A20-44AF-BC35-AE9D36DB3C5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8AC9D1D6-892B-45D5-81FB-F40D81AE886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3CA2F6C1-F30A-4F89-BC24-C67795E935A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757C6372-2F39-46F0-8E0F-E6C4A162A5F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A03ADBA3-D300-470F-A215-6B2D8A29DC0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E484FB21-EF15-439A-BAD9-84500D70BAC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919CA2C5-4770-4536-81FE-7C71B90C63B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8CFA10E8-2B92-4EF9-ABD2-E5CAA3F2193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E8F13772-82BA-4D5E-84A7-2EAAAB938F6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7B23B7D7-2A4E-481E-A4BF-CDAAF118D4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DD906F59-4C1A-4F93-B5F2-36F9C91B059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684FD8F9-9146-4317-A683-7F821F9E3DF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27746BD3-AA0A-41A8-8D10-7BBB35EE1F75}"/>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B45F539A-76F6-4936-8874-6D29D0E85ACB}"/>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C10A33DE-54A4-4CB0-B223-53A173D0207A}"/>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ADA2A0DF-D543-4965-BAB0-85DC006F65A2}"/>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9668741C-747E-4E28-87EA-656AF571587A}"/>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820" name="【公民館】&#10;一人当たり面積平均値テキスト">
          <a:extLst>
            <a:ext uri="{FF2B5EF4-FFF2-40B4-BE49-F238E27FC236}">
              <a16:creationId xmlns:a16="http://schemas.microsoft.com/office/drawing/2014/main" id="{E91B06A0-FAF1-4CF5-ABAC-9BA8BEF27E5F}"/>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06F14FAD-36A7-45AF-AB47-D3DCD3FAB44B}"/>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A15ED4BC-C547-436A-9A56-77FF7FA4A473}"/>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8409273D-3D8A-406F-AF15-0723C8B3F416}"/>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DAAA9380-753C-4774-8C98-FFD784B9E968}"/>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808DB5AD-783D-41B0-BAD7-0F0DE6BD4F5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DA311AE-1641-4865-92F4-2D6FE37DA1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73739242-E5EA-458A-8312-0F7EED108EE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5AA3A3A-6F24-4969-9186-A668871BB91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AAF25160-05EF-41FC-B0D1-15FE4551C0B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61641491-ACF9-4806-A4BD-3B37B532B1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158750</xdr:rowOff>
    </xdr:from>
    <xdr:to>
      <xdr:col>116</xdr:col>
      <xdr:colOff>114300</xdr:colOff>
      <xdr:row>106</xdr:row>
      <xdr:rowOff>88900</xdr:rowOff>
    </xdr:to>
    <xdr:sp macro="" textlink="">
      <xdr:nvSpPr>
        <xdr:cNvPr id="831" name="楕円 830">
          <a:extLst>
            <a:ext uri="{FF2B5EF4-FFF2-40B4-BE49-F238E27FC236}">
              <a16:creationId xmlns:a16="http://schemas.microsoft.com/office/drawing/2014/main" id="{5C4137D1-0A36-4CB8-B8A9-96934BDF9053}"/>
            </a:ext>
          </a:extLst>
        </xdr:cNvPr>
        <xdr:cNvSpPr/>
      </xdr:nvSpPr>
      <xdr:spPr>
        <a:xfrm>
          <a:off x="221107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137177</xdr:rowOff>
    </xdr:from>
    <xdr:ext cx="469744" cy="259045"/>
    <xdr:sp macro="" textlink="">
      <xdr:nvSpPr>
        <xdr:cNvPr id="832" name="【公民館】&#10;一人当たり面積該当値テキスト">
          <a:extLst>
            <a:ext uri="{FF2B5EF4-FFF2-40B4-BE49-F238E27FC236}">
              <a16:creationId xmlns:a16="http://schemas.microsoft.com/office/drawing/2014/main" id="{5EB36107-9780-40D6-AF4E-FA6D4EB5FC01}"/>
            </a:ext>
          </a:extLst>
        </xdr:cNvPr>
        <xdr:cNvSpPr txBox="1"/>
      </xdr:nvSpPr>
      <xdr:spPr>
        <a:xfrm>
          <a:off x="221996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158750</xdr:rowOff>
    </xdr:from>
    <xdr:to>
      <xdr:col>112</xdr:col>
      <xdr:colOff>38100</xdr:colOff>
      <xdr:row>106</xdr:row>
      <xdr:rowOff>88900</xdr:rowOff>
    </xdr:to>
    <xdr:sp macro="" textlink="">
      <xdr:nvSpPr>
        <xdr:cNvPr id="833" name="楕円 832">
          <a:extLst>
            <a:ext uri="{FF2B5EF4-FFF2-40B4-BE49-F238E27FC236}">
              <a16:creationId xmlns:a16="http://schemas.microsoft.com/office/drawing/2014/main" id="{7400866F-FAF1-4CE5-84A7-E04401AE1F94}"/>
            </a:ext>
          </a:extLst>
        </xdr:cNvPr>
        <xdr:cNvSpPr/>
      </xdr:nvSpPr>
      <xdr:spPr>
        <a:xfrm>
          <a:off x="21272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38100</xdr:rowOff>
    </xdr:from>
    <xdr:to>
      <xdr:col>116</xdr:col>
      <xdr:colOff>63500</xdr:colOff>
      <xdr:row>106</xdr:row>
      <xdr:rowOff>38100</xdr:rowOff>
    </xdr:to>
    <xdr:cxnSp macro="">
      <xdr:nvCxnSpPr>
        <xdr:cNvPr id="834" name="直線コネクタ 833">
          <a:extLst>
            <a:ext uri="{FF2B5EF4-FFF2-40B4-BE49-F238E27FC236}">
              <a16:creationId xmlns:a16="http://schemas.microsoft.com/office/drawing/2014/main" id="{9F4E6803-404F-4214-AE4E-B9D78077F92F}"/>
            </a:ext>
          </a:extLst>
        </xdr:cNvPr>
        <xdr:cNvCxnSpPr/>
      </xdr:nvCxnSpPr>
      <xdr:spPr>
        <a:xfrm>
          <a:off x="21323300" y="1821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2539</xdr:rowOff>
    </xdr:from>
    <xdr:to>
      <xdr:col>107</xdr:col>
      <xdr:colOff>101600</xdr:colOff>
      <xdr:row>106</xdr:row>
      <xdr:rowOff>104139</xdr:rowOff>
    </xdr:to>
    <xdr:sp macro="" textlink="">
      <xdr:nvSpPr>
        <xdr:cNvPr id="835" name="楕円 834">
          <a:extLst>
            <a:ext uri="{FF2B5EF4-FFF2-40B4-BE49-F238E27FC236}">
              <a16:creationId xmlns:a16="http://schemas.microsoft.com/office/drawing/2014/main" id="{66E28F1B-3DAA-41FE-B819-992A631F01BD}"/>
            </a:ext>
          </a:extLst>
        </xdr:cNvPr>
        <xdr:cNvSpPr/>
      </xdr:nvSpPr>
      <xdr:spPr>
        <a:xfrm>
          <a:off x="20383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38100</xdr:rowOff>
    </xdr:from>
    <xdr:to>
      <xdr:col>111</xdr:col>
      <xdr:colOff>177800</xdr:colOff>
      <xdr:row>106</xdr:row>
      <xdr:rowOff>53339</xdr:rowOff>
    </xdr:to>
    <xdr:cxnSp macro="">
      <xdr:nvCxnSpPr>
        <xdr:cNvPr id="836" name="直線コネクタ 835">
          <a:extLst>
            <a:ext uri="{FF2B5EF4-FFF2-40B4-BE49-F238E27FC236}">
              <a16:creationId xmlns:a16="http://schemas.microsoft.com/office/drawing/2014/main" id="{4D998F04-0E93-40F8-B98D-BE405767B0AE}"/>
            </a:ext>
          </a:extLst>
        </xdr:cNvPr>
        <xdr:cNvCxnSpPr/>
      </xdr:nvCxnSpPr>
      <xdr:spPr>
        <a:xfrm flipV="1">
          <a:off x="20434300" y="18211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158750</xdr:rowOff>
    </xdr:from>
    <xdr:to>
      <xdr:col>102</xdr:col>
      <xdr:colOff>165100</xdr:colOff>
      <xdr:row>106</xdr:row>
      <xdr:rowOff>88900</xdr:rowOff>
    </xdr:to>
    <xdr:sp macro="" textlink="">
      <xdr:nvSpPr>
        <xdr:cNvPr id="837" name="楕円 836">
          <a:extLst>
            <a:ext uri="{FF2B5EF4-FFF2-40B4-BE49-F238E27FC236}">
              <a16:creationId xmlns:a16="http://schemas.microsoft.com/office/drawing/2014/main" id="{2DE354F8-3D41-403C-B549-E3231C290469}"/>
            </a:ext>
          </a:extLst>
        </xdr:cNvPr>
        <xdr:cNvSpPr/>
      </xdr:nvSpPr>
      <xdr:spPr>
        <a:xfrm>
          <a:off x="19494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38100</xdr:rowOff>
    </xdr:from>
    <xdr:to>
      <xdr:col>107</xdr:col>
      <xdr:colOff>50800</xdr:colOff>
      <xdr:row>106</xdr:row>
      <xdr:rowOff>53339</xdr:rowOff>
    </xdr:to>
    <xdr:cxnSp macro="">
      <xdr:nvCxnSpPr>
        <xdr:cNvPr id="838" name="直線コネクタ 837">
          <a:extLst>
            <a:ext uri="{FF2B5EF4-FFF2-40B4-BE49-F238E27FC236}">
              <a16:creationId xmlns:a16="http://schemas.microsoft.com/office/drawing/2014/main" id="{707A8C30-A779-4DA6-A654-592C8A8A9DAB}"/>
            </a:ext>
          </a:extLst>
        </xdr:cNvPr>
        <xdr:cNvCxnSpPr/>
      </xdr:nvCxnSpPr>
      <xdr:spPr>
        <a:xfrm>
          <a:off x="19545300" y="18211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2539</xdr:rowOff>
    </xdr:from>
    <xdr:to>
      <xdr:col>98</xdr:col>
      <xdr:colOff>38100</xdr:colOff>
      <xdr:row>106</xdr:row>
      <xdr:rowOff>104139</xdr:rowOff>
    </xdr:to>
    <xdr:sp macro="" textlink="">
      <xdr:nvSpPr>
        <xdr:cNvPr id="839" name="楕円 838">
          <a:extLst>
            <a:ext uri="{FF2B5EF4-FFF2-40B4-BE49-F238E27FC236}">
              <a16:creationId xmlns:a16="http://schemas.microsoft.com/office/drawing/2014/main" id="{080CB171-38D7-4001-97BC-1164E1547267}"/>
            </a:ext>
          </a:extLst>
        </xdr:cNvPr>
        <xdr:cNvSpPr/>
      </xdr:nvSpPr>
      <xdr:spPr>
        <a:xfrm>
          <a:off x="18605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38100</xdr:rowOff>
    </xdr:from>
    <xdr:to>
      <xdr:col>102</xdr:col>
      <xdr:colOff>114300</xdr:colOff>
      <xdr:row>106</xdr:row>
      <xdr:rowOff>53339</xdr:rowOff>
    </xdr:to>
    <xdr:cxnSp macro="">
      <xdr:nvCxnSpPr>
        <xdr:cNvPr id="840" name="直線コネクタ 839">
          <a:extLst>
            <a:ext uri="{FF2B5EF4-FFF2-40B4-BE49-F238E27FC236}">
              <a16:creationId xmlns:a16="http://schemas.microsoft.com/office/drawing/2014/main" id="{B5D6A34D-B2CB-4ACB-A765-26081F7E77E1}"/>
            </a:ext>
          </a:extLst>
        </xdr:cNvPr>
        <xdr:cNvCxnSpPr/>
      </xdr:nvCxnSpPr>
      <xdr:spPr>
        <a:xfrm flipV="1">
          <a:off x="18656300" y="182118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841" name="n_1aveValue【公民館】&#10;一人当たり面積">
          <a:extLst>
            <a:ext uri="{FF2B5EF4-FFF2-40B4-BE49-F238E27FC236}">
              <a16:creationId xmlns:a16="http://schemas.microsoft.com/office/drawing/2014/main" id="{4062A7E3-C1F5-4A5F-BDF9-12B09AFD791E}"/>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842" name="n_2aveValue【公民館】&#10;一人当たり面積">
          <a:extLst>
            <a:ext uri="{FF2B5EF4-FFF2-40B4-BE49-F238E27FC236}">
              <a16:creationId xmlns:a16="http://schemas.microsoft.com/office/drawing/2014/main" id="{3765BB47-303D-4C8C-93F3-7A0D253EC1DA}"/>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843" name="n_3aveValue【公民館】&#10;一人当たり面積">
          <a:extLst>
            <a:ext uri="{FF2B5EF4-FFF2-40B4-BE49-F238E27FC236}">
              <a16:creationId xmlns:a16="http://schemas.microsoft.com/office/drawing/2014/main" id="{1D901A4B-E15A-4C38-94AA-50D89BB6951A}"/>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844" name="n_4aveValue【公民館】&#10;一人当たり面積">
          <a:extLst>
            <a:ext uri="{FF2B5EF4-FFF2-40B4-BE49-F238E27FC236}">
              <a16:creationId xmlns:a16="http://schemas.microsoft.com/office/drawing/2014/main" id="{717E8007-3444-44CE-9185-1A2150DDB189}"/>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80027</xdr:rowOff>
    </xdr:from>
    <xdr:ext cx="469744" cy="259045"/>
    <xdr:sp macro="" textlink="">
      <xdr:nvSpPr>
        <xdr:cNvPr id="845" name="n_1mainValue【公民館】&#10;一人当たり面積">
          <a:extLst>
            <a:ext uri="{FF2B5EF4-FFF2-40B4-BE49-F238E27FC236}">
              <a16:creationId xmlns:a16="http://schemas.microsoft.com/office/drawing/2014/main" id="{A41E48A1-4445-4B64-B35A-F2B8BE9F4626}"/>
            </a:ext>
          </a:extLst>
        </xdr:cNvPr>
        <xdr:cNvSpPr txBox="1"/>
      </xdr:nvSpPr>
      <xdr:spPr>
        <a:xfrm>
          <a:off x="210757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95266</xdr:rowOff>
    </xdr:from>
    <xdr:ext cx="469744" cy="259045"/>
    <xdr:sp macro="" textlink="">
      <xdr:nvSpPr>
        <xdr:cNvPr id="846" name="n_2mainValue【公民館】&#10;一人当たり面積">
          <a:extLst>
            <a:ext uri="{FF2B5EF4-FFF2-40B4-BE49-F238E27FC236}">
              <a16:creationId xmlns:a16="http://schemas.microsoft.com/office/drawing/2014/main" id="{204BDBA5-E294-4511-AE04-8F905163945A}"/>
            </a:ext>
          </a:extLst>
        </xdr:cNvPr>
        <xdr:cNvSpPr txBox="1"/>
      </xdr:nvSpPr>
      <xdr:spPr>
        <a:xfrm>
          <a:off x="20199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80027</xdr:rowOff>
    </xdr:from>
    <xdr:ext cx="469744" cy="259045"/>
    <xdr:sp macro="" textlink="">
      <xdr:nvSpPr>
        <xdr:cNvPr id="847" name="n_3mainValue【公民館】&#10;一人当たり面積">
          <a:extLst>
            <a:ext uri="{FF2B5EF4-FFF2-40B4-BE49-F238E27FC236}">
              <a16:creationId xmlns:a16="http://schemas.microsoft.com/office/drawing/2014/main" id="{B83546E3-4963-4C8A-99D8-53B630DC8B00}"/>
            </a:ext>
          </a:extLst>
        </xdr:cNvPr>
        <xdr:cNvSpPr txBox="1"/>
      </xdr:nvSpPr>
      <xdr:spPr>
        <a:xfrm>
          <a:off x="19310427" y="1825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95266</xdr:rowOff>
    </xdr:from>
    <xdr:ext cx="469744" cy="259045"/>
    <xdr:sp macro="" textlink="">
      <xdr:nvSpPr>
        <xdr:cNvPr id="848" name="n_4mainValue【公民館】&#10;一人当たり面積">
          <a:extLst>
            <a:ext uri="{FF2B5EF4-FFF2-40B4-BE49-F238E27FC236}">
              <a16:creationId xmlns:a16="http://schemas.microsoft.com/office/drawing/2014/main" id="{E71E9840-5043-4726-9D0E-D390A6CE853D}"/>
            </a:ext>
          </a:extLst>
        </xdr:cNvPr>
        <xdr:cNvSpPr txBox="1"/>
      </xdr:nvSpPr>
      <xdr:spPr>
        <a:xfrm>
          <a:off x="18421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07FED622-559A-4DE9-AB40-CFCA52734B7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CFFDE3CE-7EF0-4708-8B16-DB7833C22E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40682999-113E-4004-88BC-FCB0BB595B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類似団体と比較して特に有形固定資産減価償却率が高くなっている施設は、公営住宅であり、類似団体内平均値を下回っているものは、道路、橋りょう・トンネルである。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住宅については、昭和３０～５０年代に多くの建物が建設されており、有形固定資産減価償却率は高くなっているが、住宅マスタープラン及び公営住宅等長寿命化計画に基づき、適切な維持管理及び、長寿命化が困難な施設においては用途廃止・解体を行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道路については、都市計画道路の整備などにより有形固定資産減価償却率が類似団体内平均値を下回っている。橋りょう・トンネルについては、一人当たり有形固定資産額が類似団体内平均値を上回っているが、長良川をはじめとする河川が複数あるという地域特有の要因によるものが大きいと考える。</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児童館については、鷺山児童館を解体し、公民館と合築した複合施設「鷺山・公民館・鷺山子ども館」を建設したことに伴い、減価償却率が改善している。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6C844B5-E646-405F-9F32-13BB797D373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43349F-6298-4798-9ADE-4467FA0F0A0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5816846-E4C8-4F4A-B612-5518A1DB9AD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1EB9CAC-453C-48EB-BBCA-9BF28AD868C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岐阜県岐阜市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ADF0EF-51CD-4A16-8519-0E3EE187CD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4321A51-7024-467F-9F68-33DDC8F52B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8DCB34B-F1B5-467C-9E3E-9C4BC7C1EB1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FA8E92-CDFC-4662-B26C-44FB6FD0ABD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4FDCFBA-B3B7-4C5E-B389-025E838505B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CC506F5-06D2-403A-AD5A-1E0CF0F815E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399,127
387,167
203.60
199,953,162
193,109,850
6,398,911
91,998,582
144,661,426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1561E96-EB27-49DC-87BA-3E48F437429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F78FBD8-1699-4133-AFE7-467E070CB59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F4CFD4-BCA5-4C95-BFA7-C1F657B37EA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1566A67-14DD-4784-8B1C-A7832DA79B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CE63349-A6E3-4825-892D-C83E8CF68A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29EF680-3BD3-4566-AB97-03EAF231664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3F38EC-6971-4908-ACCC-ACFEA3F5059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7856766-E086-4B18-B1FC-16FB4DC1EE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341EBC-A3BF-48F1-BE30-EFAC4BBD553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3619155-ED47-4DB4-8C87-464AD7B3333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86C03B4-B7FD-4EE9-92B6-A2C47069826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84D20D9-5AF0-42AF-86DC-9EF14E221B9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477DA81-FF41-4B19-B238-9F94482E491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B366144-DA7B-4EC1-B878-C05A54C3A51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54A52E3-3DB1-4E3C-9FBB-FF7E82CE41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E4052EC-2A27-4AA5-BE7A-EAFEE4F5290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41C141-330F-4ADD-BA11-13C0113DA49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31E502B-A652-46E3-A349-3A102B2C10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3DD3F8D-8288-4CF5-A9B3-0303A63EC4A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D703AB-4791-40E8-BB92-141247883E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8E227D-71F1-4217-992C-ECF7D7B06AE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DB09AA6-5A0C-4DD8-ACE5-218A55A0463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9DD1A1A-0FD2-45EC-8657-C95ECD3BCF2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FBA215-41F3-478E-86E5-6FDD32CD4D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207770-B8A7-4908-BAE9-5DAB45D4580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1A5BC40-3827-4D0F-AC14-BE1EF964AA9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81923E-A28A-4FF2-90A5-39E0647021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CC672C-CA25-41D5-9FF5-5BFEB770B6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2F4AB0-2B0A-4D6D-A328-A0063CE17F6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924966-8DE8-4D38-AF42-24440937FA3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01A3E11-8C35-4755-9DAC-A2494A31A21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A31CCD-DC8B-4FE2-8AF1-441362FED43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AE0DA17-7DE7-41CB-A9A3-41D928450D72}"/>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4746D1FE-4C1E-4044-8EF9-A5D4CFCC2C5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220E4D7-1818-4335-B0AD-0E2AC8C88AF4}"/>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8C3CF71-2161-4EBE-BB67-EAF1CEB0D48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CA5773D-7FE8-4ABE-B306-30B3616AC2A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2075BA0-0F74-4CD2-87AD-324992E6EEF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7D3B43B-E196-49A1-BFED-BAFE3732F5D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594B740-D484-4BD3-BDB4-48E2242D9B88}"/>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BD5E0AB-E9CA-4A85-B6BC-9EAD9C77C52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5184032-A07C-4D48-8F64-824DAB41858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126A83A-F036-4775-AB8D-01A65DDBEF3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F65323A-4765-406A-B375-83BF99AA5E1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7EC38DE0-CD04-44A6-AD41-7552A56EC63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8A188225-1993-491A-90C4-AC5CFFE66E03}"/>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94461459-0C14-4682-9F92-71A884770601}"/>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80EE4E14-A501-4D30-86AC-56A7469656F5}"/>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CBB2EF28-BB31-47E7-9384-3BAB3306CE85}"/>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B5562890-D651-4239-AF0B-43B08ED704A0}"/>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54218DEA-42A9-431B-83BE-BFAED7B0E91E}"/>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F59774DD-3BEB-4AF2-BC4C-691A42B08E95}"/>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AAF8E195-CA40-4315-9FCA-97D8A4E01C03}"/>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38B0162E-916B-457F-B203-BE403920E85E}"/>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1C334DA-392C-4231-8D40-D88A6204827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9201A715-1FCB-4FD1-B5D9-91A756F49A9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9BE3AC8-7FA1-4585-B2B4-1AF5DB97CD6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7434D4B-E917-4E07-A204-290A245A6D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949083E-0978-458F-8996-31D45483ABE2}"/>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923B4C-C4F6-4E83-9FB9-F2E1A7F9CCF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433EA2D-F0AA-4D81-BF64-AAD35A8760D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137795</xdr:rowOff>
    </xdr:from>
    <xdr:to>
      <xdr:col>24</xdr:col>
      <xdr:colOff>114300</xdr:colOff>
      <xdr:row>35</xdr:row>
      <xdr:rowOff>67945</xdr:rowOff>
    </xdr:to>
    <xdr:sp macro="" textlink="">
      <xdr:nvSpPr>
        <xdr:cNvPr id="73" name="楕円 72">
          <a:extLst>
            <a:ext uri="{FF2B5EF4-FFF2-40B4-BE49-F238E27FC236}">
              <a16:creationId xmlns:a16="http://schemas.microsoft.com/office/drawing/2014/main" id="{CA90A32F-373F-4C48-891A-49DA9C032B68}"/>
            </a:ext>
          </a:extLst>
        </xdr:cNvPr>
        <xdr:cNvSpPr/>
      </xdr:nvSpPr>
      <xdr:spPr>
        <a:xfrm>
          <a:off x="45847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160672</xdr:rowOff>
    </xdr:from>
    <xdr:ext cx="405111" cy="259045"/>
    <xdr:sp macro="" textlink="">
      <xdr:nvSpPr>
        <xdr:cNvPr id="74" name="【図書館】&#10;有形固定資産減価償却率該当値テキスト">
          <a:extLst>
            <a:ext uri="{FF2B5EF4-FFF2-40B4-BE49-F238E27FC236}">
              <a16:creationId xmlns:a16="http://schemas.microsoft.com/office/drawing/2014/main" id="{36C1C31E-E6CB-44E4-AA53-D169A08A273B}"/>
            </a:ext>
          </a:extLst>
        </xdr:cNvPr>
        <xdr:cNvSpPr txBox="1"/>
      </xdr:nvSpPr>
      <xdr:spPr>
        <a:xfrm>
          <a:off x="4673600" y="58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73025</xdr:rowOff>
    </xdr:from>
    <xdr:to>
      <xdr:col>20</xdr:col>
      <xdr:colOff>38100</xdr:colOff>
      <xdr:row>35</xdr:row>
      <xdr:rowOff>3175</xdr:rowOff>
    </xdr:to>
    <xdr:sp macro="" textlink="">
      <xdr:nvSpPr>
        <xdr:cNvPr id="75" name="楕円 74">
          <a:extLst>
            <a:ext uri="{FF2B5EF4-FFF2-40B4-BE49-F238E27FC236}">
              <a16:creationId xmlns:a16="http://schemas.microsoft.com/office/drawing/2014/main" id="{66751708-F1A6-44B9-BE2C-48477971671B}"/>
            </a:ext>
          </a:extLst>
        </xdr:cNvPr>
        <xdr:cNvSpPr/>
      </xdr:nvSpPr>
      <xdr:spPr>
        <a:xfrm>
          <a:off x="37465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123825</xdr:rowOff>
    </xdr:from>
    <xdr:to>
      <xdr:col>24</xdr:col>
      <xdr:colOff>63500</xdr:colOff>
      <xdr:row>35</xdr:row>
      <xdr:rowOff>17145</xdr:rowOff>
    </xdr:to>
    <xdr:cxnSp macro="">
      <xdr:nvCxnSpPr>
        <xdr:cNvPr id="76" name="直線コネクタ 75">
          <a:extLst>
            <a:ext uri="{FF2B5EF4-FFF2-40B4-BE49-F238E27FC236}">
              <a16:creationId xmlns:a16="http://schemas.microsoft.com/office/drawing/2014/main" id="{13EF3014-CA6F-4E60-A948-0433FC9FFBF2}"/>
            </a:ext>
          </a:extLst>
        </xdr:cNvPr>
        <xdr:cNvCxnSpPr/>
      </xdr:nvCxnSpPr>
      <xdr:spPr>
        <a:xfrm>
          <a:off x="3797300" y="5953125"/>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15875</xdr:rowOff>
    </xdr:from>
    <xdr:to>
      <xdr:col>15</xdr:col>
      <xdr:colOff>101600</xdr:colOff>
      <xdr:row>34</xdr:row>
      <xdr:rowOff>117475</xdr:rowOff>
    </xdr:to>
    <xdr:sp macro="" textlink="">
      <xdr:nvSpPr>
        <xdr:cNvPr id="77" name="楕円 76">
          <a:extLst>
            <a:ext uri="{FF2B5EF4-FFF2-40B4-BE49-F238E27FC236}">
              <a16:creationId xmlns:a16="http://schemas.microsoft.com/office/drawing/2014/main" id="{42A47746-0C5A-4C75-9866-9FAB3C6B5209}"/>
            </a:ext>
          </a:extLst>
        </xdr:cNvPr>
        <xdr:cNvSpPr/>
      </xdr:nvSpPr>
      <xdr:spPr>
        <a:xfrm>
          <a:off x="2857500" y="584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66675</xdr:rowOff>
    </xdr:from>
    <xdr:to>
      <xdr:col>19</xdr:col>
      <xdr:colOff>177800</xdr:colOff>
      <xdr:row>34</xdr:row>
      <xdr:rowOff>123825</xdr:rowOff>
    </xdr:to>
    <xdr:cxnSp macro="">
      <xdr:nvCxnSpPr>
        <xdr:cNvPr id="78" name="直線コネクタ 77">
          <a:extLst>
            <a:ext uri="{FF2B5EF4-FFF2-40B4-BE49-F238E27FC236}">
              <a16:creationId xmlns:a16="http://schemas.microsoft.com/office/drawing/2014/main" id="{85D46EA0-81F9-46E5-90EA-8746CC51653C}"/>
            </a:ext>
          </a:extLst>
        </xdr:cNvPr>
        <xdr:cNvCxnSpPr/>
      </xdr:nvCxnSpPr>
      <xdr:spPr>
        <a:xfrm>
          <a:off x="2908300" y="58959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122555</xdr:rowOff>
    </xdr:from>
    <xdr:to>
      <xdr:col>10</xdr:col>
      <xdr:colOff>165100</xdr:colOff>
      <xdr:row>34</xdr:row>
      <xdr:rowOff>52705</xdr:rowOff>
    </xdr:to>
    <xdr:sp macro="" textlink="">
      <xdr:nvSpPr>
        <xdr:cNvPr id="79" name="楕円 78">
          <a:extLst>
            <a:ext uri="{FF2B5EF4-FFF2-40B4-BE49-F238E27FC236}">
              <a16:creationId xmlns:a16="http://schemas.microsoft.com/office/drawing/2014/main" id="{5E00E955-8168-43E2-877F-20B56EBE133C}"/>
            </a:ext>
          </a:extLst>
        </xdr:cNvPr>
        <xdr:cNvSpPr/>
      </xdr:nvSpPr>
      <xdr:spPr>
        <a:xfrm>
          <a:off x="1968500" y="57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1905</xdr:rowOff>
    </xdr:from>
    <xdr:to>
      <xdr:col>15</xdr:col>
      <xdr:colOff>50800</xdr:colOff>
      <xdr:row>34</xdr:row>
      <xdr:rowOff>66675</xdr:rowOff>
    </xdr:to>
    <xdr:cxnSp macro="">
      <xdr:nvCxnSpPr>
        <xdr:cNvPr id="80" name="直線コネクタ 79">
          <a:extLst>
            <a:ext uri="{FF2B5EF4-FFF2-40B4-BE49-F238E27FC236}">
              <a16:creationId xmlns:a16="http://schemas.microsoft.com/office/drawing/2014/main" id="{D729DD78-D7B5-4192-AF53-22764B4ADAE0}"/>
            </a:ext>
          </a:extLst>
        </xdr:cNvPr>
        <xdr:cNvCxnSpPr/>
      </xdr:nvCxnSpPr>
      <xdr:spPr>
        <a:xfrm>
          <a:off x="2019300" y="583120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59690</xdr:rowOff>
    </xdr:from>
    <xdr:to>
      <xdr:col>6</xdr:col>
      <xdr:colOff>38100</xdr:colOff>
      <xdr:row>33</xdr:row>
      <xdr:rowOff>161290</xdr:rowOff>
    </xdr:to>
    <xdr:sp macro="" textlink="">
      <xdr:nvSpPr>
        <xdr:cNvPr id="81" name="楕円 80">
          <a:extLst>
            <a:ext uri="{FF2B5EF4-FFF2-40B4-BE49-F238E27FC236}">
              <a16:creationId xmlns:a16="http://schemas.microsoft.com/office/drawing/2014/main" id="{B556D9FD-A8EA-4945-B54A-9F6AF011DD84}"/>
            </a:ext>
          </a:extLst>
        </xdr:cNvPr>
        <xdr:cNvSpPr/>
      </xdr:nvSpPr>
      <xdr:spPr>
        <a:xfrm>
          <a:off x="1079500" y="571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110490</xdr:rowOff>
    </xdr:from>
    <xdr:to>
      <xdr:col>10</xdr:col>
      <xdr:colOff>114300</xdr:colOff>
      <xdr:row>34</xdr:row>
      <xdr:rowOff>1905</xdr:rowOff>
    </xdr:to>
    <xdr:cxnSp macro="">
      <xdr:nvCxnSpPr>
        <xdr:cNvPr id="82" name="直線コネクタ 81">
          <a:extLst>
            <a:ext uri="{FF2B5EF4-FFF2-40B4-BE49-F238E27FC236}">
              <a16:creationId xmlns:a16="http://schemas.microsoft.com/office/drawing/2014/main" id="{F4C7CB6D-D892-4037-9C53-A4589D2314AE}"/>
            </a:ext>
          </a:extLst>
        </xdr:cNvPr>
        <xdr:cNvCxnSpPr/>
      </xdr:nvCxnSpPr>
      <xdr:spPr>
        <a:xfrm>
          <a:off x="1130300" y="576834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2E1150DE-AEC6-458B-8123-0FE3885C361C}"/>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93628D85-2D80-4F7A-8097-ED7216563CFC}"/>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19EA9386-4125-42E9-BA63-B90756F488AD}"/>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B5FADF83-0352-42A4-9FA7-05856625F58D}"/>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19702</xdr:rowOff>
    </xdr:from>
    <xdr:ext cx="405111" cy="259045"/>
    <xdr:sp macro="" textlink="">
      <xdr:nvSpPr>
        <xdr:cNvPr id="87" name="n_1mainValue【図書館】&#10;有形固定資産減価償却率">
          <a:extLst>
            <a:ext uri="{FF2B5EF4-FFF2-40B4-BE49-F238E27FC236}">
              <a16:creationId xmlns:a16="http://schemas.microsoft.com/office/drawing/2014/main" id="{073DBF7C-9D09-465F-B20E-FDB229BAB271}"/>
            </a:ext>
          </a:extLst>
        </xdr:cNvPr>
        <xdr:cNvSpPr txBox="1"/>
      </xdr:nvSpPr>
      <xdr:spPr>
        <a:xfrm>
          <a:off x="3582044" y="567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134002</xdr:rowOff>
    </xdr:from>
    <xdr:ext cx="405111" cy="259045"/>
    <xdr:sp macro="" textlink="">
      <xdr:nvSpPr>
        <xdr:cNvPr id="88" name="n_2mainValue【図書館】&#10;有形固定資産減価償却率">
          <a:extLst>
            <a:ext uri="{FF2B5EF4-FFF2-40B4-BE49-F238E27FC236}">
              <a16:creationId xmlns:a16="http://schemas.microsoft.com/office/drawing/2014/main" id="{C4EA5A8B-230D-4465-B085-92672C31B61D}"/>
            </a:ext>
          </a:extLst>
        </xdr:cNvPr>
        <xdr:cNvSpPr txBox="1"/>
      </xdr:nvSpPr>
      <xdr:spPr>
        <a:xfrm>
          <a:off x="2705744" y="562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69232</xdr:rowOff>
    </xdr:from>
    <xdr:ext cx="405111" cy="259045"/>
    <xdr:sp macro="" textlink="">
      <xdr:nvSpPr>
        <xdr:cNvPr id="89" name="n_3mainValue【図書館】&#10;有形固定資産減価償却率">
          <a:extLst>
            <a:ext uri="{FF2B5EF4-FFF2-40B4-BE49-F238E27FC236}">
              <a16:creationId xmlns:a16="http://schemas.microsoft.com/office/drawing/2014/main" id="{ADC7CB64-0282-46E8-9D14-6AD3EAECBF0C}"/>
            </a:ext>
          </a:extLst>
        </xdr:cNvPr>
        <xdr:cNvSpPr txBox="1"/>
      </xdr:nvSpPr>
      <xdr:spPr>
        <a:xfrm>
          <a:off x="1816744" y="555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6367</xdr:rowOff>
    </xdr:from>
    <xdr:ext cx="405111" cy="259045"/>
    <xdr:sp macro="" textlink="">
      <xdr:nvSpPr>
        <xdr:cNvPr id="90" name="n_4mainValue【図書館】&#10;有形固定資産減価償却率">
          <a:extLst>
            <a:ext uri="{FF2B5EF4-FFF2-40B4-BE49-F238E27FC236}">
              <a16:creationId xmlns:a16="http://schemas.microsoft.com/office/drawing/2014/main" id="{6735BAB6-C1AA-4090-940E-29A56234313B}"/>
            </a:ext>
          </a:extLst>
        </xdr:cNvPr>
        <xdr:cNvSpPr txBox="1"/>
      </xdr:nvSpPr>
      <xdr:spPr>
        <a:xfrm>
          <a:off x="927744" y="549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E59B5F4-08BA-454D-B5CA-0633408802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14484287-14A5-42B9-BA89-8873BF15E4F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ADDA1EA-98A2-41C1-A16F-AA972BB7152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F13E529-9C88-41F4-B682-EDC034C047A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DAD9D81-A642-413E-A490-500BD8E22B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9A0CDE6-4E41-43FE-8259-5BFCF10E31E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66760AE-ECB0-424B-8209-6D0416174B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628BB9D-98BA-4C52-9415-58D31E2D8C3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9A58C0D-9B16-4B60-A335-782C53C3681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021B377-9511-4513-B3C4-38AD8A7BA7D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7971015-E4B2-4F05-86B0-71D5D89FAA9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DE81FE8E-E8B5-4EEF-8741-4964650AF3C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828A6BA4-0B5F-4555-94DE-41C5C5E3C1E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858FC1A4-FC04-479A-99A0-2077E725AE2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4B3B04D9-2F24-4BA3-8E90-2DABB2BAE5BC}"/>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025DB14-F815-442E-B139-5AA91A4CCED5}"/>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B5BC0AE5-0E63-4587-9F65-C27C7BD7A3B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769A9728-79D4-439B-89D5-EEB52235B77A}"/>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8D2A98D-9E5D-485E-BD79-48823469377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3671B124-0BA9-4A17-B468-A78E4098325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27B9B28-81D3-4EA5-ADFC-E479882901F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E4AA84BD-2FEA-4C13-82F5-2AD1D8B1B603}"/>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1DADE259-A4A6-496F-86E5-024FA6DFE0A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80EB9E8F-4B3D-4B37-812F-5AC11185BEAA}"/>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70E6302C-6C10-401A-A3E6-8CEABE26D9E9}"/>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552D40A8-F455-4C85-B9DD-94005A5B4278}"/>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129557</xdr:rowOff>
    </xdr:from>
    <xdr:ext cx="469744" cy="259045"/>
    <xdr:sp macro="" textlink="">
      <xdr:nvSpPr>
        <xdr:cNvPr id="117" name="【図書館】&#10;一人当たり面積平均値テキスト">
          <a:extLst>
            <a:ext uri="{FF2B5EF4-FFF2-40B4-BE49-F238E27FC236}">
              <a16:creationId xmlns:a16="http://schemas.microsoft.com/office/drawing/2014/main" id="{F5BCF17E-838F-40D7-8BF1-13B28240CE3F}"/>
            </a:ext>
          </a:extLst>
        </xdr:cNvPr>
        <xdr:cNvSpPr txBox="1"/>
      </xdr:nvSpPr>
      <xdr:spPr>
        <a:xfrm>
          <a:off x="10515600" y="6473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6EC31FA3-B195-4761-8CEC-937EF2FC0107}"/>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9066D1C9-A335-461F-BFDC-D99BD4841D8E}"/>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86FC9420-4E53-44D5-AA00-8DB91596FD9B}"/>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5A10BC06-0994-40B8-B7F6-4E6265AC48F8}"/>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1429C1E7-CD13-4C06-A38B-4CA05CBF2E62}"/>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F5AEC50-A7EF-4935-94D6-927277DB105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6296C5E-2643-4B84-B69D-766D01AABD0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6E8CD04-5EA3-4CBB-978C-17DBAE7A5B3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83A0286-B91F-46EB-9223-B7E18F0DAAE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AEDA950-95DA-4F00-88A9-0E44B0BA8CE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82550</xdr:rowOff>
    </xdr:from>
    <xdr:to>
      <xdr:col>55</xdr:col>
      <xdr:colOff>50800</xdr:colOff>
      <xdr:row>38</xdr:row>
      <xdr:rowOff>12700</xdr:rowOff>
    </xdr:to>
    <xdr:sp macro="" textlink="">
      <xdr:nvSpPr>
        <xdr:cNvPr id="128" name="楕円 127">
          <a:extLst>
            <a:ext uri="{FF2B5EF4-FFF2-40B4-BE49-F238E27FC236}">
              <a16:creationId xmlns:a16="http://schemas.microsoft.com/office/drawing/2014/main" id="{5683501E-386F-4B5F-823F-B903E51C82AF}"/>
            </a:ext>
          </a:extLst>
        </xdr:cNvPr>
        <xdr:cNvSpPr/>
      </xdr:nvSpPr>
      <xdr:spPr>
        <a:xfrm>
          <a:off x="10426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105427</xdr:rowOff>
    </xdr:from>
    <xdr:ext cx="469744" cy="259045"/>
    <xdr:sp macro="" textlink="">
      <xdr:nvSpPr>
        <xdr:cNvPr id="129" name="【図書館】&#10;一人当たり面積該当値テキスト">
          <a:extLst>
            <a:ext uri="{FF2B5EF4-FFF2-40B4-BE49-F238E27FC236}">
              <a16:creationId xmlns:a16="http://schemas.microsoft.com/office/drawing/2014/main" id="{20155045-C81D-455D-AF0D-D0CE370FEAC0}"/>
            </a:ext>
          </a:extLst>
        </xdr:cNvPr>
        <xdr:cNvSpPr txBox="1"/>
      </xdr:nvSpPr>
      <xdr:spPr>
        <a:xfrm>
          <a:off x="10515600" y="627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105410</xdr:rowOff>
    </xdr:from>
    <xdr:to>
      <xdr:col>50</xdr:col>
      <xdr:colOff>165100</xdr:colOff>
      <xdr:row>38</xdr:row>
      <xdr:rowOff>35560</xdr:rowOff>
    </xdr:to>
    <xdr:sp macro="" textlink="">
      <xdr:nvSpPr>
        <xdr:cNvPr id="130" name="楕円 129">
          <a:extLst>
            <a:ext uri="{FF2B5EF4-FFF2-40B4-BE49-F238E27FC236}">
              <a16:creationId xmlns:a16="http://schemas.microsoft.com/office/drawing/2014/main" id="{CBA0E68B-59A5-4CDC-99D5-03B0EC21E0D2}"/>
            </a:ext>
          </a:extLst>
        </xdr:cNvPr>
        <xdr:cNvSpPr/>
      </xdr:nvSpPr>
      <xdr:spPr>
        <a:xfrm>
          <a:off x="9588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37</xdr:row>
      <xdr:rowOff>156210</xdr:rowOff>
    </xdr:to>
    <xdr:cxnSp macro="">
      <xdr:nvCxnSpPr>
        <xdr:cNvPr id="131" name="直線コネクタ 130">
          <a:extLst>
            <a:ext uri="{FF2B5EF4-FFF2-40B4-BE49-F238E27FC236}">
              <a16:creationId xmlns:a16="http://schemas.microsoft.com/office/drawing/2014/main" id="{B1554F6F-E013-4B51-8679-FFACBDB009DA}"/>
            </a:ext>
          </a:extLst>
        </xdr:cNvPr>
        <xdr:cNvCxnSpPr/>
      </xdr:nvCxnSpPr>
      <xdr:spPr>
        <a:xfrm flipV="1">
          <a:off x="9639300" y="6477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105410</xdr:rowOff>
    </xdr:from>
    <xdr:to>
      <xdr:col>46</xdr:col>
      <xdr:colOff>38100</xdr:colOff>
      <xdr:row>38</xdr:row>
      <xdr:rowOff>35560</xdr:rowOff>
    </xdr:to>
    <xdr:sp macro="" textlink="">
      <xdr:nvSpPr>
        <xdr:cNvPr id="132" name="楕円 131">
          <a:extLst>
            <a:ext uri="{FF2B5EF4-FFF2-40B4-BE49-F238E27FC236}">
              <a16:creationId xmlns:a16="http://schemas.microsoft.com/office/drawing/2014/main" id="{04D3A34F-3AAB-4AE6-BACD-34BFDF0DEC92}"/>
            </a:ext>
          </a:extLst>
        </xdr:cNvPr>
        <xdr:cNvSpPr/>
      </xdr:nvSpPr>
      <xdr:spPr>
        <a:xfrm>
          <a:off x="8699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156210</xdr:rowOff>
    </xdr:from>
    <xdr:to>
      <xdr:col>50</xdr:col>
      <xdr:colOff>114300</xdr:colOff>
      <xdr:row>37</xdr:row>
      <xdr:rowOff>156210</xdr:rowOff>
    </xdr:to>
    <xdr:cxnSp macro="">
      <xdr:nvCxnSpPr>
        <xdr:cNvPr id="133" name="直線コネクタ 132">
          <a:extLst>
            <a:ext uri="{FF2B5EF4-FFF2-40B4-BE49-F238E27FC236}">
              <a16:creationId xmlns:a16="http://schemas.microsoft.com/office/drawing/2014/main" id="{CFE5D35C-5C2B-45C8-9EEF-08E4F5AA63E3}"/>
            </a:ext>
          </a:extLst>
        </xdr:cNvPr>
        <xdr:cNvCxnSpPr/>
      </xdr:nvCxnSpPr>
      <xdr:spPr>
        <a:xfrm>
          <a:off x="8750300" y="6499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105410</xdr:rowOff>
    </xdr:from>
    <xdr:to>
      <xdr:col>41</xdr:col>
      <xdr:colOff>101600</xdr:colOff>
      <xdr:row>38</xdr:row>
      <xdr:rowOff>35560</xdr:rowOff>
    </xdr:to>
    <xdr:sp macro="" textlink="">
      <xdr:nvSpPr>
        <xdr:cNvPr id="134" name="楕円 133">
          <a:extLst>
            <a:ext uri="{FF2B5EF4-FFF2-40B4-BE49-F238E27FC236}">
              <a16:creationId xmlns:a16="http://schemas.microsoft.com/office/drawing/2014/main" id="{7387FF9F-D731-4D0A-B072-E63973139264}"/>
            </a:ext>
          </a:extLst>
        </xdr:cNvPr>
        <xdr:cNvSpPr/>
      </xdr:nvSpPr>
      <xdr:spPr>
        <a:xfrm>
          <a:off x="7810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156210</xdr:rowOff>
    </xdr:from>
    <xdr:to>
      <xdr:col>45</xdr:col>
      <xdr:colOff>177800</xdr:colOff>
      <xdr:row>37</xdr:row>
      <xdr:rowOff>156210</xdr:rowOff>
    </xdr:to>
    <xdr:cxnSp macro="">
      <xdr:nvCxnSpPr>
        <xdr:cNvPr id="135" name="直線コネクタ 134">
          <a:extLst>
            <a:ext uri="{FF2B5EF4-FFF2-40B4-BE49-F238E27FC236}">
              <a16:creationId xmlns:a16="http://schemas.microsoft.com/office/drawing/2014/main" id="{DC108B44-C872-496A-9612-697F22A597B9}"/>
            </a:ext>
          </a:extLst>
        </xdr:cNvPr>
        <xdr:cNvCxnSpPr/>
      </xdr:nvCxnSpPr>
      <xdr:spPr>
        <a:xfrm>
          <a:off x="7861300" y="6499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105410</xdr:rowOff>
    </xdr:from>
    <xdr:to>
      <xdr:col>36</xdr:col>
      <xdr:colOff>165100</xdr:colOff>
      <xdr:row>38</xdr:row>
      <xdr:rowOff>35560</xdr:rowOff>
    </xdr:to>
    <xdr:sp macro="" textlink="">
      <xdr:nvSpPr>
        <xdr:cNvPr id="136" name="楕円 135">
          <a:extLst>
            <a:ext uri="{FF2B5EF4-FFF2-40B4-BE49-F238E27FC236}">
              <a16:creationId xmlns:a16="http://schemas.microsoft.com/office/drawing/2014/main" id="{360AE37F-C585-4EE8-B111-E2CBC7D8D0BA}"/>
            </a:ext>
          </a:extLst>
        </xdr:cNvPr>
        <xdr:cNvSpPr/>
      </xdr:nvSpPr>
      <xdr:spPr>
        <a:xfrm>
          <a:off x="6921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156210</xdr:rowOff>
    </xdr:from>
    <xdr:to>
      <xdr:col>41</xdr:col>
      <xdr:colOff>50800</xdr:colOff>
      <xdr:row>37</xdr:row>
      <xdr:rowOff>156210</xdr:rowOff>
    </xdr:to>
    <xdr:cxnSp macro="">
      <xdr:nvCxnSpPr>
        <xdr:cNvPr id="137" name="直線コネクタ 136">
          <a:extLst>
            <a:ext uri="{FF2B5EF4-FFF2-40B4-BE49-F238E27FC236}">
              <a16:creationId xmlns:a16="http://schemas.microsoft.com/office/drawing/2014/main" id="{E83CD09F-2427-4613-9979-7935A107C525}"/>
            </a:ext>
          </a:extLst>
        </xdr:cNvPr>
        <xdr:cNvCxnSpPr/>
      </xdr:nvCxnSpPr>
      <xdr:spPr>
        <a:xfrm>
          <a:off x="6972300" y="6499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D7E86008-8A8A-4A12-BFB3-38455B57ACEA}"/>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631B48DA-5EB9-474D-9841-E976B019FD62}"/>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B3C32820-E84B-46F7-886E-7E8DF640B486}"/>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244C49E7-BF83-40E0-AB9E-D7E816260971}"/>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52087</xdr:rowOff>
    </xdr:from>
    <xdr:ext cx="469744" cy="259045"/>
    <xdr:sp macro="" textlink="">
      <xdr:nvSpPr>
        <xdr:cNvPr id="142" name="n_1mainValue【図書館】&#10;一人当たり面積">
          <a:extLst>
            <a:ext uri="{FF2B5EF4-FFF2-40B4-BE49-F238E27FC236}">
              <a16:creationId xmlns:a16="http://schemas.microsoft.com/office/drawing/2014/main" id="{25E6C2F5-8C3C-4F79-94F4-08BF302D6DC2}"/>
            </a:ext>
          </a:extLst>
        </xdr:cNvPr>
        <xdr:cNvSpPr txBox="1"/>
      </xdr:nvSpPr>
      <xdr:spPr>
        <a:xfrm>
          <a:off x="93917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52087</xdr:rowOff>
    </xdr:from>
    <xdr:ext cx="469744" cy="259045"/>
    <xdr:sp macro="" textlink="">
      <xdr:nvSpPr>
        <xdr:cNvPr id="143" name="n_2mainValue【図書館】&#10;一人当たり面積">
          <a:extLst>
            <a:ext uri="{FF2B5EF4-FFF2-40B4-BE49-F238E27FC236}">
              <a16:creationId xmlns:a16="http://schemas.microsoft.com/office/drawing/2014/main" id="{5317FA37-6A53-4291-9919-1F64CF55EB38}"/>
            </a:ext>
          </a:extLst>
        </xdr:cNvPr>
        <xdr:cNvSpPr txBox="1"/>
      </xdr:nvSpPr>
      <xdr:spPr>
        <a:xfrm>
          <a:off x="8515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52087</xdr:rowOff>
    </xdr:from>
    <xdr:ext cx="469744" cy="259045"/>
    <xdr:sp macro="" textlink="">
      <xdr:nvSpPr>
        <xdr:cNvPr id="144" name="n_3mainValue【図書館】&#10;一人当たり面積">
          <a:extLst>
            <a:ext uri="{FF2B5EF4-FFF2-40B4-BE49-F238E27FC236}">
              <a16:creationId xmlns:a16="http://schemas.microsoft.com/office/drawing/2014/main" id="{10935ED0-51E3-482F-833B-7F77AD979124}"/>
            </a:ext>
          </a:extLst>
        </xdr:cNvPr>
        <xdr:cNvSpPr txBox="1"/>
      </xdr:nvSpPr>
      <xdr:spPr>
        <a:xfrm>
          <a:off x="7626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52087</xdr:rowOff>
    </xdr:from>
    <xdr:ext cx="469744" cy="259045"/>
    <xdr:sp macro="" textlink="">
      <xdr:nvSpPr>
        <xdr:cNvPr id="145" name="n_4mainValue【図書館】&#10;一人当たり面積">
          <a:extLst>
            <a:ext uri="{FF2B5EF4-FFF2-40B4-BE49-F238E27FC236}">
              <a16:creationId xmlns:a16="http://schemas.microsoft.com/office/drawing/2014/main" id="{B54C0E17-CD5F-497B-91B7-F8237690E08D}"/>
            </a:ext>
          </a:extLst>
        </xdr:cNvPr>
        <xdr:cNvSpPr txBox="1"/>
      </xdr:nvSpPr>
      <xdr:spPr>
        <a:xfrm>
          <a:off x="6737427" y="62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3ADCACC-265C-4F55-A468-F8B8C0C61A1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A8EF0A1-3D5A-4E37-B16B-92705CCC1E3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C4F1994-86D7-4696-8A2A-15556776999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3E71FD7-28AD-47F4-BFC5-8E510CD69DD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2853E9C-9C01-4B7A-90A7-D04B88B98B4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57CA192-FBC0-4E83-81E6-DFF520036B6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E954225-0CF1-4AEC-96B0-D8AF7DE2F98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EB30D6-4A74-485C-8994-568E1ABD043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364063E-F93C-4D5C-B1AA-856BD0AA1F6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73AD89E-B3CA-48C4-911C-DA365FA834B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CF7F244-A620-4093-9958-BA70E0973EF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E42B0D6-7ACC-4DA6-9344-DB3A3807960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CEF78146-61D6-4217-BAE8-F1204435AE6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99B4361B-B450-486F-A575-9A045A03437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1B517555-1180-4C58-95D2-DDCDA59F04E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182CCCD-A415-4FAF-A28E-C0D34800DAB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8C9D6F49-A4AD-4E90-85FC-FFFCFC72EEA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E4E6B46-A96A-43DD-A8E7-97C321472FB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5F92B3C-7379-4B5A-A0E3-380B7F44CF9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E8B976B5-84F3-4667-96A7-B4CABFEBD1D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23B66DBC-D6D2-49EA-ADB2-8E780609722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2EAA3DD0-928A-40D4-AFAE-5FF2E0FD6D1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D0F3CC4-AD39-4A24-B880-31E832E6A0B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67899046-76F9-4690-8623-65C65EA98CD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2ADEDA76-9667-4F57-B83C-629D23135DC4}"/>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BE3FA238-C315-4786-B59A-667A604F538C}"/>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468D3E24-E058-42D2-AB3C-6C0AEBE1C0B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2F6BA548-A86D-4891-A389-ED697B5C9BAE}"/>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4FEAEEEF-9F80-4295-A25E-66330251E9A3}"/>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47B16E5-11AD-4E7F-AD13-2C45070DB553}"/>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359BE8E6-23DB-4ACE-B57B-57444A3D1D6F}"/>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EA7BEE0A-FEA2-42C6-9BBB-A0E17E49E373}"/>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2465439F-5BE8-4698-91FB-F630DAA4447C}"/>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EAB5743E-7843-466E-9ADE-67D1BC509476}"/>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A9643C6E-A494-4D1A-9156-0A714A9B93E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30527A0-E6D1-44EF-B63B-7F53CA2663F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A3139B3-2AB0-4621-89BF-1BC91989D2A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BE5EB8C8-10D8-4248-A21B-D7589E5959F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D74DDF3-023C-47B4-B85D-487CFAAA6D2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D9385EE-4D4F-43FB-B213-A9DBEEC445D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126365</xdr:rowOff>
    </xdr:from>
    <xdr:to>
      <xdr:col>24</xdr:col>
      <xdr:colOff>114300</xdr:colOff>
      <xdr:row>61</xdr:row>
      <xdr:rowOff>56515</xdr:rowOff>
    </xdr:to>
    <xdr:sp macro="" textlink="">
      <xdr:nvSpPr>
        <xdr:cNvPr id="186" name="楕円 185">
          <a:extLst>
            <a:ext uri="{FF2B5EF4-FFF2-40B4-BE49-F238E27FC236}">
              <a16:creationId xmlns:a16="http://schemas.microsoft.com/office/drawing/2014/main" id="{B3F8432B-B2CF-4FCC-991D-0169494F15FF}"/>
            </a:ext>
          </a:extLst>
        </xdr:cNvPr>
        <xdr:cNvSpPr/>
      </xdr:nvSpPr>
      <xdr:spPr>
        <a:xfrm>
          <a:off x="45847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104792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CD5F7DE5-E65A-43C7-A982-DA632B64C0A4}"/>
            </a:ext>
          </a:extLst>
        </xdr:cNvPr>
        <xdr:cNvSpPr txBox="1"/>
      </xdr:nvSpPr>
      <xdr:spPr>
        <a:xfrm>
          <a:off x="4673600"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101600</xdr:rowOff>
    </xdr:from>
    <xdr:to>
      <xdr:col>20</xdr:col>
      <xdr:colOff>38100</xdr:colOff>
      <xdr:row>61</xdr:row>
      <xdr:rowOff>31750</xdr:rowOff>
    </xdr:to>
    <xdr:sp macro="" textlink="">
      <xdr:nvSpPr>
        <xdr:cNvPr id="188" name="楕円 187">
          <a:extLst>
            <a:ext uri="{FF2B5EF4-FFF2-40B4-BE49-F238E27FC236}">
              <a16:creationId xmlns:a16="http://schemas.microsoft.com/office/drawing/2014/main" id="{9A43D74A-ACFC-4EB9-BDAD-C7D0B42027DA}"/>
            </a:ext>
          </a:extLst>
        </xdr:cNvPr>
        <xdr:cNvSpPr/>
      </xdr:nvSpPr>
      <xdr:spPr>
        <a:xfrm>
          <a:off x="3746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152400</xdr:rowOff>
    </xdr:from>
    <xdr:to>
      <xdr:col>24</xdr:col>
      <xdr:colOff>63500</xdr:colOff>
      <xdr:row>61</xdr:row>
      <xdr:rowOff>5715</xdr:rowOff>
    </xdr:to>
    <xdr:cxnSp macro="">
      <xdr:nvCxnSpPr>
        <xdr:cNvPr id="189" name="直線コネクタ 188">
          <a:extLst>
            <a:ext uri="{FF2B5EF4-FFF2-40B4-BE49-F238E27FC236}">
              <a16:creationId xmlns:a16="http://schemas.microsoft.com/office/drawing/2014/main" id="{4190927F-C401-4664-8040-FF2DD67A4EA9}"/>
            </a:ext>
          </a:extLst>
        </xdr:cNvPr>
        <xdr:cNvCxnSpPr/>
      </xdr:nvCxnSpPr>
      <xdr:spPr>
        <a:xfrm>
          <a:off x="3797300" y="1043940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82550</xdr:rowOff>
    </xdr:from>
    <xdr:to>
      <xdr:col>15</xdr:col>
      <xdr:colOff>101600</xdr:colOff>
      <xdr:row>61</xdr:row>
      <xdr:rowOff>12700</xdr:rowOff>
    </xdr:to>
    <xdr:sp macro="" textlink="">
      <xdr:nvSpPr>
        <xdr:cNvPr id="190" name="楕円 189">
          <a:extLst>
            <a:ext uri="{FF2B5EF4-FFF2-40B4-BE49-F238E27FC236}">
              <a16:creationId xmlns:a16="http://schemas.microsoft.com/office/drawing/2014/main" id="{5CCC84AF-7FFD-48E8-AC82-C12EE7BD408C}"/>
            </a:ext>
          </a:extLst>
        </xdr:cNvPr>
        <xdr:cNvSpPr/>
      </xdr:nvSpPr>
      <xdr:spPr>
        <a:xfrm>
          <a:off x="2857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133350</xdr:rowOff>
    </xdr:from>
    <xdr:to>
      <xdr:col>19</xdr:col>
      <xdr:colOff>177800</xdr:colOff>
      <xdr:row>60</xdr:row>
      <xdr:rowOff>152400</xdr:rowOff>
    </xdr:to>
    <xdr:cxnSp macro="">
      <xdr:nvCxnSpPr>
        <xdr:cNvPr id="191" name="直線コネクタ 190">
          <a:extLst>
            <a:ext uri="{FF2B5EF4-FFF2-40B4-BE49-F238E27FC236}">
              <a16:creationId xmlns:a16="http://schemas.microsoft.com/office/drawing/2014/main" id="{D40D6C07-FB71-434A-9957-BD89CD5228E4}"/>
            </a:ext>
          </a:extLst>
        </xdr:cNvPr>
        <xdr:cNvCxnSpPr/>
      </xdr:nvCxnSpPr>
      <xdr:spPr>
        <a:xfrm>
          <a:off x="2908300" y="104203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63500</xdr:rowOff>
    </xdr:from>
    <xdr:to>
      <xdr:col>10</xdr:col>
      <xdr:colOff>165100</xdr:colOff>
      <xdr:row>60</xdr:row>
      <xdr:rowOff>165100</xdr:rowOff>
    </xdr:to>
    <xdr:sp macro="" textlink="">
      <xdr:nvSpPr>
        <xdr:cNvPr id="192" name="楕円 191">
          <a:extLst>
            <a:ext uri="{FF2B5EF4-FFF2-40B4-BE49-F238E27FC236}">
              <a16:creationId xmlns:a16="http://schemas.microsoft.com/office/drawing/2014/main" id="{4687F115-4980-4CA2-A8F4-8F6455848D72}"/>
            </a:ext>
          </a:extLst>
        </xdr:cNvPr>
        <xdr:cNvSpPr/>
      </xdr:nvSpPr>
      <xdr:spPr>
        <a:xfrm>
          <a:off x="1968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114300</xdr:rowOff>
    </xdr:from>
    <xdr:to>
      <xdr:col>15</xdr:col>
      <xdr:colOff>50800</xdr:colOff>
      <xdr:row>60</xdr:row>
      <xdr:rowOff>133350</xdr:rowOff>
    </xdr:to>
    <xdr:cxnSp macro="">
      <xdr:nvCxnSpPr>
        <xdr:cNvPr id="193" name="直線コネクタ 192">
          <a:extLst>
            <a:ext uri="{FF2B5EF4-FFF2-40B4-BE49-F238E27FC236}">
              <a16:creationId xmlns:a16="http://schemas.microsoft.com/office/drawing/2014/main" id="{43F878EA-86D7-483C-BE1C-5BB2B6E5D5CD}"/>
            </a:ext>
          </a:extLst>
        </xdr:cNvPr>
        <xdr:cNvCxnSpPr/>
      </xdr:nvCxnSpPr>
      <xdr:spPr>
        <a:xfrm>
          <a:off x="2019300" y="10401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38735</xdr:rowOff>
    </xdr:from>
    <xdr:to>
      <xdr:col>6</xdr:col>
      <xdr:colOff>38100</xdr:colOff>
      <xdr:row>60</xdr:row>
      <xdr:rowOff>140335</xdr:rowOff>
    </xdr:to>
    <xdr:sp macro="" textlink="">
      <xdr:nvSpPr>
        <xdr:cNvPr id="194" name="楕円 193">
          <a:extLst>
            <a:ext uri="{FF2B5EF4-FFF2-40B4-BE49-F238E27FC236}">
              <a16:creationId xmlns:a16="http://schemas.microsoft.com/office/drawing/2014/main" id="{6AAFB173-DFDC-4EFE-928E-01BA38EE3669}"/>
            </a:ext>
          </a:extLst>
        </xdr:cNvPr>
        <xdr:cNvSpPr/>
      </xdr:nvSpPr>
      <xdr:spPr>
        <a:xfrm>
          <a:off x="1079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89535</xdr:rowOff>
    </xdr:from>
    <xdr:to>
      <xdr:col>10</xdr:col>
      <xdr:colOff>114300</xdr:colOff>
      <xdr:row>60</xdr:row>
      <xdr:rowOff>114300</xdr:rowOff>
    </xdr:to>
    <xdr:cxnSp macro="">
      <xdr:nvCxnSpPr>
        <xdr:cNvPr id="195" name="直線コネクタ 194">
          <a:extLst>
            <a:ext uri="{FF2B5EF4-FFF2-40B4-BE49-F238E27FC236}">
              <a16:creationId xmlns:a16="http://schemas.microsoft.com/office/drawing/2014/main" id="{D783A90B-AFDB-4AFE-B354-3D9140A6BFEB}"/>
            </a:ext>
          </a:extLst>
        </xdr:cNvPr>
        <xdr:cNvCxnSpPr/>
      </xdr:nvCxnSpPr>
      <xdr:spPr>
        <a:xfrm>
          <a:off x="1130300" y="103765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633090EA-AAC7-49CA-8C2A-9F356905EF38}"/>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D0D3128D-A02B-472F-B225-9E666531A678}"/>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799E7570-F99D-4B55-98D4-A2F0B331F4E9}"/>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C4530670-F883-4E33-B059-29EF2817A304}"/>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22877</xdr:rowOff>
    </xdr:from>
    <xdr:ext cx="405111" cy="259045"/>
    <xdr:sp macro="" textlink="">
      <xdr:nvSpPr>
        <xdr:cNvPr id="200" name="n_1mainValue【体育館・プール】&#10;有形固定資産減価償却率">
          <a:extLst>
            <a:ext uri="{FF2B5EF4-FFF2-40B4-BE49-F238E27FC236}">
              <a16:creationId xmlns:a16="http://schemas.microsoft.com/office/drawing/2014/main" id="{75C03584-5E4F-4958-A5AF-5AB954A3DE35}"/>
            </a:ext>
          </a:extLst>
        </xdr:cNvPr>
        <xdr:cNvSpPr txBox="1"/>
      </xdr:nvSpPr>
      <xdr:spPr>
        <a:xfrm>
          <a:off x="3582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3827</xdr:rowOff>
    </xdr:from>
    <xdr:ext cx="405111" cy="259045"/>
    <xdr:sp macro="" textlink="">
      <xdr:nvSpPr>
        <xdr:cNvPr id="201" name="n_2mainValue【体育館・プール】&#10;有形固定資産減価償却率">
          <a:extLst>
            <a:ext uri="{FF2B5EF4-FFF2-40B4-BE49-F238E27FC236}">
              <a16:creationId xmlns:a16="http://schemas.microsoft.com/office/drawing/2014/main" id="{11837037-6081-4BF7-90A5-05CDC8F52C3B}"/>
            </a:ext>
          </a:extLst>
        </xdr:cNvPr>
        <xdr:cNvSpPr txBox="1"/>
      </xdr:nvSpPr>
      <xdr:spPr>
        <a:xfrm>
          <a:off x="27057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156227</xdr:rowOff>
    </xdr:from>
    <xdr:ext cx="405111" cy="259045"/>
    <xdr:sp macro="" textlink="">
      <xdr:nvSpPr>
        <xdr:cNvPr id="202" name="n_3mainValue【体育館・プール】&#10;有形固定資産減価償却率">
          <a:extLst>
            <a:ext uri="{FF2B5EF4-FFF2-40B4-BE49-F238E27FC236}">
              <a16:creationId xmlns:a16="http://schemas.microsoft.com/office/drawing/2014/main" id="{C56CDD67-E472-46A3-96C0-4DFD97983CA9}"/>
            </a:ext>
          </a:extLst>
        </xdr:cNvPr>
        <xdr:cNvSpPr txBox="1"/>
      </xdr:nvSpPr>
      <xdr:spPr>
        <a:xfrm>
          <a:off x="1816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131462</xdr:rowOff>
    </xdr:from>
    <xdr:ext cx="405111" cy="259045"/>
    <xdr:sp macro="" textlink="">
      <xdr:nvSpPr>
        <xdr:cNvPr id="203" name="n_4mainValue【体育館・プール】&#10;有形固定資産減価償却率">
          <a:extLst>
            <a:ext uri="{FF2B5EF4-FFF2-40B4-BE49-F238E27FC236}">
              <a16:creationId xmlns:a16="http://schemas.microsoft.com/office/drawing/2014/main" id="{1739657C-A269-4950-9A89-2CAC30D52393}"/>
            </a:ext>
          </a:extLst>
        </xdr:cNvPr>
        <xdr:cNvSpPr txBox="1"/>
      </xdr:nvSpPr>
      <xdr:spPr>
        <a:xfrm>
          <a:off x="9277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ABD9AC59-CEA8-468C-99C5-215AF00F704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D1AA48E-F882-43D9-9A65-4AAC61C4DB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0837C4F-3FB5-4287-A596-73B9537BB3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5DCEB864-3E9E-4786-A13C-0B67EFC37BE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824C0FA-0269-4B71-9E22-50DC0840CBF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3FB64AB0-26D0-45C3-A8D3-972E5ECF578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A6123887-2BEA-4354-9E96-0C72BFE5AEC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6C03A995-8140-4AA2-82DD-E20042F880D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10233FA-74DE-4893-B38D-D335BEB4A5A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270A5EAE-56F0-44AC-809B-FDEFA73CD10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77D1326C-283D-4339-972B-6D5DBE5EA08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2F5A6302-AEF5-47A0-9650-728A35AC6C6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79424050-E3B5-4858-94BE-C98FAFAF051D}"/>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92DF5210-9E96-490A-A0E4-5314547BA87E}"/>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DD6C958B-0D65-4928-8CA8-952D74898B0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4AD3CBBB-A029-4EE0-9829-6F653540080E}"/>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7B927B20-16A0-4775-81D7-2151F5217E0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38B8CA7A-7AA3-4907-9C08-DA188D6D4C87}"/>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4A1313D5-9BF8-42E5-BF2D-B27DED19A86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3039CD8D-C48D-44BB-A208-CE89EEFD2AF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9C2E9137-5520-4171-A2DE-357C41F80AF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9F8CD59D-C5CE-4355-BF0F-B5F643C8CE33}"/>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D429DB3A-E913-49DE-A1E8-A485185C0486}"/>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7E77FD00-4455-4DF6-85EF-2AFD11FF8D57}"/>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AFAAAAFE-CD2F-4E9C-96FA-4AD5E68CF7DA}"/>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5EB53C9D-6EE4-4747-8A60-C8F5FF6EE6D0}"/>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DD29307A-F443-4BE9-9D2D-B8694E729E06}"/>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7F0F2492-EF22-48CC-A1B1-99891BA28C8A}"/>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A2F8B09F-913D-4240-9473-B42EC2E6149F}"/>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4A0C8B00-F4AA-4D78-95A5-A2440F4204CE}"/>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A98DA112-5781-4D17-8A19-0817B2EF0677}"/>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3E97DB9D-3C1C-49F2-AA71-B81AFC313618}"/>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ED06EEA1-B51E-4171-873C-C3DF36CEFD8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31D9308F-DAFE-4840-B4B8-26B81ED6BD0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2CED1881-07F9-4165-BB06-71CACA9344A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E9A81BB-B014-4F14-93DF-FDEDC01FB4E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3F97217-1483-4CFA-B495-89AF6A3567C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127508</xdr:rowOff>
    </xdr:from>
    <xdr:to>
      <xdr:col>55</xdr:col>
      <xdr:colOff>50800</xdr:colOff>
      <xdr:row>63</xdr:row>
      <xdr:rowOff>57658</xdr:rowOff>
    </xdr:to>
    <xdr:sp macro="" textlink="">
      <xdr:nvSpPr>
        <xdr:cNvPr id="241" name="楕円 240">
          <a:extLst>
            <a:ext uri="{FF2B5EF4-FFF2-40B4-BE49-F238E27FC236}">
              <a16:creationId xmlns:a16="http://schemas.microsoft.com/office/drawing/2014/main" id="{534B3F33-DB63-4484-BCB2-CE40625D77F3}"/>
            </a:ext>
          </a:extLst>
        </xdr:cNvPr>
        <xdr:cNvSpPr/>
      </xdr:nvSpPr>
      <xdr:spPr>
        <a:xfrm>
          <a:off x="104267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105935</xdr:rowOff>
    </xdr:from>
    <xdr:ext cx="469744" cy="259045"/>
    <xdr:sp macro="" textlink="">
      <xdr:nvSpPr>
        <xdr:cNvPr id="242" name="【体育館・プール】&#10;一人当たり面積該当値テキスト">
          <a:extLst>
            <a:ext uri="{FF2B5EF4-FFF2-40B4-BE49-F238E27FC236}">
              <a16:creationId xmlns:a16="http://schemas.microsoft.com/office/drawing/2014/main" id="{ABAFBD63-F093-4E40-B8B6-BA9352A2F879}"/>
            </a:ext>
          </a:extLst>
        </xdr:cNvPr>
        <xdr:cNvSpPr txBox="1"/>
      </xdr:nvSpPr>
      <xdr:spPr>
        <a:xfrm>
          <a:off x="10515600" y="10735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127508</xdr:rowOff>
    </xdr:from>
    <xdr:to>
      <xdr:col>50</xdr:col>
      <xdr:colOff>165100</xdr:colOff>
      <xdr:row>63</xdr:row>
      <xdr:rowOff>57658</xdr:rowOff>
    </xdr:to>
    <xdr:sp macro="" textlink="">
      <xdr:nvSpPr>
        <xdr:cNvPr id="243" name="楕円 242">
          <a:extLst>
            <a:ext uri="{FF2B5EF4-FFF2-40B4-BE49-F238E27FC236}">
              <a16:creationId xmlns:a16="http://schemas.microsoft.com/office/drawing/2014/main" id="{86CB40D2-BE88-48FF-878E-0105928713C7}"/>
            </a:ext>
          </a:extLst>
        </xdr:cNvPr>
        <xdr:cNvSpPr/>
      </xdr:nvSpPr>
      <xdr:spPr>
        <a:xfrm>
          <a:off x="9588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6858</xdr:rowOff>
    </xdr:from>
    <xdr:to>
      <xdr:col>55</xdr:col>
      <xdr:colOff>0</xdr:colOff>
      <xdr:row>63</xdr:row>
      <xdr:rowOff>6858</xdr:rowOff>
    </xdr:to>
    <xdr:cxnSp macro="">
      <xdr:nvCxnSpPr>
        <xdr:cNvPr id="244" name="直線コネクタ 243">
          <a:extLst>
            <a:ext uri="{FF2B5EF4-FFF2-40B4-BE49-F238E27FC236}">
              <a16:creationId xmlns:a16="http://schemas.microsoft.com/office/drawing/2014/main" id="{B2AF853E-9189-4B84-BD99-1B636F8B0776}"/>
            </a:ext>
          </a:extLst>
        </xdr:cNvPr>
        <xdr:cNvCxnSpPr/>
      </xdr:nvCxnSpPr>
      <xdr:spPr>
        <a:xfrm>
          <a:off x="9639300" y="108082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127508</xdr:rowOff>
    </xdr:from>
    <xdr:to>
      <xdr:col>46</xdr:col>
      <xdr:colOff>38100</xdr:colOff>
      <xdr:row>63</xdr:row>
      <xdr:rowOff>57658</xdr:rowOff>
    </xdr:to>
    <xdr:sp macro="" textlink="">
      <xdr:nvSpPr>
        <xdr:cNvPr id="245" name="楕円 244">
          <a:extLst>
            <a:ext uri="{FF2B5EF4-FFF2-40B4-BE49-F238E27FC236}">
              <a16:creationId xmlns:a16="http://schemas.microsoft.com/office/drawing/2014/main" id="{772510A8-CCF4-480E-9C9D-5E00AD620FC9}"/>
            </a:ext>
          </a:extLst>
        </xdr:cNvPr>
        <xdr:cNvSpPr/>
      </xdr:nvSpPr>
      <xdr:spPr>
        <a:xfrm>
          <a:off x="8699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6858</xdr:rowOff>
    </xdr:from>
    <xdr:to>
      <xdr:col>50</xdr:col>
      <xdr:colOff>114300</xdr:colOff>
      <xdr:row>63</xdr:row>
      <xdr:rowOff>6858</xdr:rowOff>
    </xdr:to>
    <xdr:cxnSp macro="">
      <xdr:nvCxnSpPr>
        <xdr:cNvPr id="246" name="直線コネクタ 245">
          <a:extLst>
            <a:ext uri="{FF2B5EF4-FFF2-40B4-BE49-F238E27FC236}">
              <a16:creationId xmlns:a16="http://schemas.microsoft.com/office/drawing/2014/main" id="{7F64201C-E388-4C17-BDD2-A2F640AE9553}"/>
            </a:ext>
          </a:extLst>
        </xdr:cNvPr>
        <xdr:cNvCxnSpPr/>
      </xdr:nvCxnSpPr>
      <xdr:spPr>
        <a:xfrm>
          <a:off x="8750300" y="1080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129794</xdr:rowOff>
    </xdr:from>
    <xdr:to>
      <xdr:col>41</xdr:col>
      <xdr:colOff>101600</xdr:colOff>
      <xdr:row>63</xdr:row>
      <xdr:rowOff>59944</xdr:rowOff>
    </xdr:to>
    <xdr:sp macro="" textlink="">
      <xdr:nvSpPr>
        <xdr:cNvPr id="247" name="楕円 246">
          <a:extLst>
            <a:ext uri="{FF2B5EF4-FFF2-40B4-BE49-F238E27FC236}">
              <a16:creationId xmlns:a16="http://schemas.microsoft.com/office/drawing/2014/main" id="{494FA711-9F82-4FFC-95DF-BFA011E81169}"/>
            </a:ext>
          </a:extLst>
        </xdr:cNvPr>
        <xdr:cNvSpPr/>
      </xdr:nvSpPr>
      <xdr:spPr>
        <a:xfrm>
          <a:off x="78105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6858</xdr:rowOff>
    </xdr:from>
    <xdr:to>
      <xdr:col>45</xdr:col>
      <xdr:colOff>177800</xdr:colOff>
      <xdr:row>63</xdr:row>
      <xdr:rowOff>9144</xdr:rowOff>
    </xdr:to>
    <xdr:cxnSp macro="">
      <xdr:nvCxnSpPr>
        <xdr:cNvPr id="248" name="直線コネクタ 247">
          <a:extLst>
            <a:ext uri="{FF2B5EF4-FFF2-40B4-BE49-F238E27FC236}">
              <a16:creationId xmlns:a16="http://schemas.microsoft.com/office/drawing/2014/main" id="{5AB3C0EC-4F93-4F59-9201-15A13B4688EF}"/>
            </a:ext>
          </a:extLst>
        </xdr:cNvPr>
        <xdr:cNvCxnSpPr/>
      </xdr:nvCxnSpPr>
      <xdr:spPr>
        <a:xfrm flipV="1">
          <a:off x="7861300" y="1080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129794</xdr:rowOff>
    </xdr:from>
    <xdr:to>
      <xdr:col>36</xdr:col>
      <xdr:colOff>165100</xdr:colOff>
      <xdr:row>63</xdr:row>
      <xdr:rowOff>59944</xdr:rowOff>
    </xdr:to>
    <xdr:sp macro="" textlink="">
      <xdr:nvSpPr>
        <xdr:cNvPr id="249" name="楕円 248">
          <a:extLst>
            <a:ext uri="{FF2B5EF4-FFF2-40B4-BE49-F238E27FC236}">
              <a16:creationId xmlns:a16="http://schemas.microsoft.com/office/drawing/2014/main" id="{684B6226-F421-4347-BB31-E0121194836F}"/>
            </a:ext>
          </a:extLst>
        </xdr:cNvPr>
        <xdr:cNvSpPr/>
      </xdr:nvSpPr>
      <xdr:spPr>
        <a:xfrm>
          <a:off x="6921500" y="1075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9144</xdr:rowOff>
    </xdr:from>
    <xdr:to>
      <xdr:col>41</xdr:col>
      <xdr:colOff>50800</xdr:colOff>
      <xdr:row>63</xdr:row>
      <xdr:rowOff>9144</xdr:rowOff>
    </xdr:to>
    <xdr:cxnSp macro="">
      <xdr:nvCxnSpPr>
        <xdr:cNvPr id="250" name="直線コネクタ 249">
          <a:extLst>
            <a:ext uri="{FF2B5EF4-FFF2-40B4-BE49-F238E27FC236}">
              <a16:creationId xmlns:a16="http://schemas.microsoft.com/office/drawing/2014/main" id="{6E14A747-424F-4B9E-8ADE-1AEEF6E3CBDB}"/>
            </a:ext>
          </a:extLst>
        </xdr:cNvPr>
        <xdr:cNvCxnSpPr/>
      </xdr:nvCxnSpPr>
      <xdr:spPr>
        <a:xfrm>
          <a:off x="6972300" y="108104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E0AEAABD-F589-4A94-A007-FE6A05A98355}"/>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F2F7CA7D-E2F9-49DA-ABAE-569DC7D90949}"/>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EA4A802D-C1D1-4019-8899-C5A69BB00170}"/>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A3815FAD-F643-439B-A8E0-4F3D0B5E190C}"/>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48785</xdr:rowOff>
    </xdr:from>
    <xdr:ext cx="469744" cy="259045"/>
    <xdr:sp macro="" textlink="">
      <xdr:nvSpPr>
        <xdr:cNvPr id="255" name="n_1mainValue【体育館・プール】&#10;一人当たり面積">
          <a:extLst>
            <a:ext uri="{FF2B5EF4-FFF2-40B4-BE49-F238E27FC236}">
              <a16:creationId xmlns:a16="http://schemas.microsoft.com/office/drawing/2014/main" id="{CD7528AF-3BAC-45C9-AF10-3A443F81D33D}"/>
            </a:ext>
          </a:extLst>
        </xdr:cNvPr>
        <xdr:cNvSpPr txBox="1"/>
      </xdr:nvSpPr>
      <xdr:spPr>
        <a:xfrm>
          <a:off x="93917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48785</xdr:rowOff>
    </xdr:from>
    <xdr:ext cx="469744" cy="259045"/>
    <xdr:sp macro="" textlink="">
      <xdr:nvSpPr>
        <xdr:cNvPr id="256" name="n_2mainValue【体育館・プール】&#10;一人当たり面積">
          <a:extLst>
            <a:ext uri="{FF2B5EF4-FFF2-40B4-BE49-F238E27FC236}">
              <a16:creationId xmlns:a16="http://schemas.microsoft.com/office/drawing/2014/main" id="{907B8936-FA44-4343-A44E-19FB9F2D8CD9}"/>
            </a:ext>
          </a:extLst>
        </xdr:cNvPr>
        <xdr:cNvSpPr txBox="1"/>
      </xdr:nvSpPr>
      <xdr:spPr>
        <a:xfrm>
          <a:off x="8515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51071</xdr:rowOff>
    </xdr:from>
    <xdr:ext cx="469744" cy="259045"/>
    <xdr:sp macro="" textlink="">
      <xdr:nvSpPr>
        <xdr:cNvPr id="257" name="n_3mainValue【体育館・プール】&#10;一人当たり面積">
          <a:extLst>
            <a:ext uri="{FF2B5EF4-FFF2-40B4-BE49-F238E27FC236}">
              <a16:creationId xmlns:a16="http://schemas.microsoft.com/office/drawing/2014/main" id="{A3C25336-F71D-4ABA-8095-A7B5D065010B}"/>
            </a:ext>
          </a:extLst>
        </xdr:cNvPr>
        <xdr:cNvSpPr txBox="1"/>
      </xdr:nvSpPr>
      <xdr:spPr>
        <a:xfrm>
          <a:off x="7626427" y="1085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51071</xdr:rowOff>
    </xdr:from>
    <xdr:ext cx="469744" cy="259045"/>
    <xdr:sp macro="" textlink="">
      <xdr:nvSpPr>
        <xdr:cNvPr id="258" name="n_4mainValue【体育館・プール】&#10;一人当たり面積">
          <a:extLst>
            <a:ext uri="{FF2B5EF4-FFF2-40B4-BE49-F238E27FC236}">
              <a16:creationId xmlns:a16="http://schemas.microsoft.com/office/drawing/2014/main" id="{19A7543A-B6C5-4D99-804B-061A75AD1EA3}"/>
            </a:ext>
          </a:extLst>
        </xdr:cNvPr>
        <xdr:cNvSpPr txBox="1"/>
      </xdr:nvSpPr>
      <xdr:spPr>
        <a:xfrm>
          <a:off x="6737427" y="1085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2C4D00ED-1EB9-43EC-90BD-1159B46C225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2DB71567-AB0B-4D3B-AB38-8E47F08AF3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1DC0E379-AECE-482D-A922-092C998A6A2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876B4285-EF27-40F6-97FF-46EEE03725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93EFC752-F85A-4499-A69E-E4E61C70C2F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B6EF35E-A26D-47CD-ABC8-82869A64CDE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3EBEE7A5-EF6B-46E4-9647-57982D17243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DAF6EBD8-57ED-496C-B552-251EC35B02A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5956662-D762-4C6A-B022-92F20DC9FB2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BAA1A4A-278F-4D60-90BF-19AFB9C16DC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409E02BB-086E-468A-B585-A8CF2AD3C0D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7133727A-EBC4-420A-B92C-5996A694540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76AD2D0B-DB99-4DFB-8C0F-EA579E2A2501}"/>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97ABB03B-8267-400C-9C59-7C52D2575155}"/>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E37DB239-C869-4954-A776-B18EC52DCDC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667E5C4C-6B56-4405-801B-5B9AA530218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5E092CCB-335A-4DAB-B090-2416BD587A5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10EC74A8-23A8-4420-AB7B-C92F443114BD}"/>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B74FBA17-DF75-4C40-A251-93741BAE712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5E45A362-D54E-4D9B-9F28-FFC731604F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13D03533-F2FB-4E7D-9A9C-E48D81A5755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23D7BE55-704B-4656-AED5-A98CCE0E105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8E3E2EA3-5D46-45E8-BA1B-647E5575E9CE}"/>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27F41428-06D8-45E0-8FD7-49D7AE958FEC}"/>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40FAD9ED-0EBA-4A63-8C27-8352DE50BB4C}"/>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74F05FD-6279-4D99-8D88-594E2F7A7F0E}"/>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34A04226-E6F9-464A-A486-165A6AA81724}"/>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2E5DA21B-8504-4F44-961F-B0B4539B86B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10DB7581-B5C7-4F04-8F29-FCD8B48AA856}"/>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FB391E32-0F36-4847-AD28-42B899FF3CEA}"/>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CF184895-3E63-4A36-A799-64BCC9697AB3}"/>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820A350A-3FB6-45C1-BD5F-AABBDE2EE5DB}"/>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1296766B-E478-4831-90CD-CA35AB89FAD6}"/>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E86239F5-000C-48B2-B2EF-BA36475C2A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AEAD02EB-3685-4113-93FD-72654ED1EB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771E57EE-69B2-42CA-9EB1-5A49A787253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7D7DD6BC-3B68-4B49-8C11-43A7C4EC4B5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5F3B65A-C55D-4EBF-A00A-A5962E106F1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28448</xdr:rowOff>
    </xdr:from>
    <xdr:to>
      <xdr:col>24</xdr:col>
      <xdr:colOff>114300</xdr:colOff>
      <xdr:row>81</xdr:row>
      <xdr:rowOff>130048</xdr:rowOff>
    </xdr:to>
    <xdr:sp macro="" textlink="">
      <xdr:nvSpPr>
        <xdr:cNvPr id="297" name="楕円 296">
          <a:extLst>
            <a:ext uri="{FF2B5EF4-FFF2-40B4-BE49-F238E27FC236}">
              <a16:creationId xmlns:a16="http://schemas.microsoft.com/office/drawing/2014/main" id="{C10541CD-8B03-44A1-BD91-9EE30B2DC662}"/>
            </a:ext>
          </a:extLst>
        </xdr:cNvPr>
        <xdr:cNvSpPr/>
      </xdr:nvSpPr>
      <xdr:spPr>
        <a:xfrm>
          <a:off x="4584700" y="1391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6875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894FA140-15D6-482C-8FA4-019E4F0991DF}"/>
            </a:ext>
          </a:extLst>
        </xdr:cNvPr>
        <xdr:cNvSpPr txBox="1"/>
      </xdr:nvSpPr>
      <xdr:spPr>
        <a:xfrm>
          <a:off x="4673600"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94742</xdr:rowOff>
    </xdr:from>
    <xdr:to>
      <xdr:col>20</xdr:col>
      <xdr:colOff>38100</xdr:colOff>
      <xdr:row>82</xdr:row>
      <xdr:rowOff>24892</xdr:rowOff>
    </xdr:to>
    <xdr:sp macro="" textlink="">
      <xdr:nvSpPr>
        <xdr:cNvPr id="299" name="楕円 298">
          <a:extLst>
            <a:ext uri="{FF2B5EF4-FFF2-40B4-BE49-F238E27FC236}">
              <a16:creationId xmlns:a16="http://schemas.microsoft.com/office/drawing/2014/main" id="{A9E7B345-4E17-422A-AD97-A495BF7998E2}"/>
            </a:ext>
          </a:extLst>
        </xdr:cNvPr>
        <xdr:cNvSpPr/>
      </xdr:nvSpPr>
      <xdr:spPr>
        <a:xfrm>
          <a:off x="3746500" y="13982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79248</xdr:rowOff>
    </xdr:from>
    <xdr:to>
      <xdr:col>24</xdr:col>
      <xdr:colOff>63500</xdr:colOff>
      <xdr:row>81</xdr:row>
      <xdr:rowOff>145542</xdr:rowOff>
    </xdr:to>
    <xdr:cxnSp macro="">
      <xdr:nvCxnSpPr>
        <xdr:cNvPr id="300" name="直線コネクタ 299">
          <a:extLst>
            <a:ext uri="{FF2B5EF4-FFF2-40B4-BE49-F238E27FC236}">
              <a16:creationId xmlns:a16="http://schemas.microsoft.com/office/drawing/2014/main" id="{2120B3E8-130F-4D44-8E1C-66FDCF313274}"/>
            </a:ext>
          </a:extLst>
        </xdr:cNvPr>
        <xdr:cNvCxnSpPr/>
      </xdr:nvCxnSpPr>
      <xdr:spPr>
        <a:xfrm flipV="1">
          <a:off x="3797300" y="13966698"/>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147320</xdr:rowOff>
    </xdr:from>
    <xdr:to>
      <xdr:col>15</xdr:col>
      <xdr:colOff>101600</xdr:colOff>
      <xdr:row>84</xdr:row>
      <xdr:rowOff>77470</xdr:rowOff>
    </xdr:to>
    <xdr:sp macro="" textlink="">
      <xdr:nvSpPr>
        <xdr:cNvPr id="301" name="楕円 300">
          <a:extLst>
            <a:ext uri="{FF2B5EF4-FFF2-40B4-BE49-F238E27FC236}">
              <a16:creationId xmlns:a16="http://schemas.microsoft.com/office/drawing/2014/main" id="{EF414C6D-7E43-46BC-8F37-C1B8DE62447C}"/>
            </a:ext>
          </a:extLst>
        </xdr:cNvPr>
        <xdr:cNvSpPr/>
      </xdr:nvSpPr>
      <xdr:spPr>
        <a:xfrm>
          <a:off x="2857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145542</xdr:rowOff>
    </xdr:from>
    <xdr:to>
      <xdr:col>19</xdr:col>
      <xdr:colOff>177800</xdr:colOff>
      <xdr:row>84</xdr:row>
      <xdr:rowOff>26670</xdr:rowOff>
    </xdr:to>
    <xdr:cxnSp macro="">
      <xdr:nvCxnSpPr>
        <xdr:cNvPr id="302" name="直線コネクタ 301">
          <a:extLst>
            <a:ext uri="{FF2B5EF4-FFF2-40B4-BE49-F238E27FC236}">
              <a16:creationId xmlns:a16="http://schemas.microsoft.com/office/drawing/2014/main" id="{B9A17CBE-067B-4361-ADD7-D6A13CD69295}"/>
            </a:ext>
          </a:extLst>
        </xdr:cNvPr>
        <xdr:cNvCxnSpPr/>
      </xdr:nvCxnSpPr>
      <xdr:spPr>
        <a:xfrm flipV="1">
          <a:off x="2908300" y="14032992"/>
          <a:ext cx="889000" cy="39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3" name="楕円 302">
          <a:extLst>
            <a:ext uri="{FF2B5EF4-FFF2-40B4-BE49-F238E27FC236}">
              <a16:creationId xmlns:a16="http://schemas.microsoft.com/office/drawing/2014/main" id="{07D664AC-342A-4302-B2DB-B737A2CFA2B6}"/>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26670</xdr:rowOff>
    </xdr:to>
    <xdr:cxnSp macro="">
      <xdr:nvCxnSpPr>
        <xdr:cNvPr id="304" name="直線コネクタ 303">
          <a:extLst>
            <a:ext uri="{FF2B5EF4-FFF2-40B4-BE49-F238E27FC236}">
              <a16:creationId xmlns:a16="http://schemas.microsoft.com/office/drawing/2014/main" id="{722ACDFA-6F40-4696-9850-4BDB3CCB037C}"/>
            </a:ext>
          </a:extLst>
        </xdr:cNvPr>
        <xdr:cNvCxnSpPr/>
      </xdr:nvCxnSpPr>
      <xdr:spPr>
        <a:xfrm>
          <a:off x="2019300" y="14417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145035</xdr:rowOff>
    </xdr:from>
    <xdr:to>
      <xdr:col>6</xdr:col>
      <xdr:colOff>38100</xdr:colOff>
      <xdr:row>84</xdr:row>
      <xdr:rowOff>75185</xdr:rowOff>
    </xdr:to>
    <xdr:sp macro="" textlink="">
      <xdr:nvSpPr>
        <xdr:cNvPr id="305" name="楕円 304">
          <a:extLst>
            <a:ext uri="{FF2B5EF4-FFF2-40B4-BE49-F238E27FC236}">
              <a16:creationId xmlns:a16="http://schemas.microsoft.com/office/drawing/2014/main" id="{59C36F2F-B6EF-4716-90C1-1CB0ED7CAAF2}"/>
            </a:ext>
          </a:extLst>
        </xdr:cNvPr>
        <xdr:cNvSpPr/>
      </xdr:nvSpPr>
      <xdr:spPr>
        <a:xfrm>
          <a:off x="1079500" y="143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15239</xdr:rowOff>
    </xdr:from>
    <xdr:to>
      <xdr:col>10</xdr:col>
      <xdr:colOff>114300</xdr:colOff>
      <xdr:row>84</xdr:row>
      <xdr:rowOff>24385</xdr:rowOff>
    </xdr:to>
    <xdr:cxnSp macro="">
      <xdr:nvCxnSpPr>
        <xdr:cNvPr id="306" name="直線コネクタ 305">
          <a:extLst>
            <a:ext uri="{FF2B5EF4-FFF2-40B4-BE49-F238E27FC236}">
              <a16:creationId xmlns:a16="http://schemas.microsoft.com/office/drawing/2014/main" id="{35728BF7-9F96-4B92-8F74-51520F7121DB}"/>
            </a:ext>
          </a:extLst>
        </xdr:cNvPr>
        <xdr:cNvCxnSpPr/>
      </xdr:nvCxnSpPr>
      <xdr:spPr>
        <a:xfrm flipV="1">
          <a:off x="1130300" y="14417039"/>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58218E75-ECAF-4BE2-B3D2-B40DD0C6D478}"/>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6E967FCD-606D-48FB-A4EB-900D77A6D705}"/>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B8DE3383-9131-4F10-8FA3-A1BF27CE4C79}"/>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E9CF11D-CC02-47F3-A5E0-3CBFF545F216}"/>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16019</xdr:rowOff>
    </xdr:from>
    <xdr:ext cx="405111" cy="259045"/>
    <xdr:sp macro="" textlink="">
      <xdr:nvSpPr>
        <xdr:cNvPr id="311" name="n_1mainValue【福祉施設】&#10;有形固定資産減価償却率">
          <a:extLst>
            <a:ext uri="{FF2B5EF4-FFF2-40B4-BE49-F238E27FC236}">
              <a16:creationId xmlns:a16="http://schemas.microsoft.com/office/drawing/2014/main" id="{17818C9D-9B09-402C-9F7E-716C8D1B2D6D}"/>
            </a:ext>
          </a:extLst>
        </xdr:cNvPr>
        <xdr:cNvSpPr txBox="1"/>
      </xdr:nvSpPr>
      <xdr:spPr>
        <a:xfrm>
          <a:off x="35820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68597</xdr:rowOff>
    </xdr:from>
    <xdr:ext cx="405111" cy="259045"/>
    <xdr:sp macro="" textlink="">
      <xdr:nvSpPr>
        <xdr:cNvPr id="312" name="n_2mainValue【福祉施設】&#10;有形固定資産減価償却率">
          <a:extLst>
            <a:ext uri="{FF2B5EF4-FFF2-40B4-BE49-F238E27FC236}">
              <a16:creationId xmlns:a16="http://schemas.microsoft.com/office/drawing/2014/main" id="{EF51DCD2-EDB5-4737-AB0D-1DC91DB04D20}"/>
            </a:ext>
          </a:extLst>
        </xdr:cNvPr>
        <xdr:cNvSpPr txBox="1"/>
      </xdr:nvSpPr>
      <xdr:spPr>
        <a:xfrm>
          <a:off x="27057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3" name="n_3mainValue【福祉施設】&#10;有形固定資産減価償却率">
          <a:extLst>
            <a:ext uri="{FF2B5EF4-FFF2-40B4-BE49-F238E27FC236}">
              <a16:creationId xmlns:a16="http://schemas.microsoft.com/office/drawing/2014/main" id="{49C60FE3-2C33-4E99-943A-8AEE97E4F6A3}"/>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66312</xdr:rowOff>
    </xdr:from>
    <xdr:ext cx="405111" cy="259045"/>
    <xdr:sp macro="" textlink="">
      <xdr:nvSpPr>
        <xdr:cNvPr id="314" name="n_4mainValue【福祉施設】&#10;有形固定資産減価償却率">
          <a:extLst>
            <a:ext uri="{FF2B5EF4-FFF2-40B4-BE49-F238E27FC236}">
              <a16:creationId xmlns:a16="http://schemas.microsoft.com/office/drawing/2014/main" id="{0EF732D5-99AD-42E1-B028-95C14CC842A9}"/>
            </a:ext>
          </a:extLst>
        </xdr:cNvPr>
        <xdr:cNvSpPr txBox="1"/>
      </xdr:nvSpPr>
      <xdr:spPr>
        <a:xfrm>
          <a:off x="927744" y="1446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DD6B2908-61FC-48B9-A509-F2DA6B20360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E5AF0783-88D7-4A35-AC19-FA7FDE68F82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11F8E1FD-D326-4360-B178-857A6E8C763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E808AFAF-E1F9-46D2-862E-D57E62965BB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754BFFF1-14C3-42BE-904D-02D728FCCC0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AE55F74C-A504-4B40-AE8E-86522ED1348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602AE478-F7FD-4ADF-8076-5AA168AED4B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6354ABA2-7F4C-4468-9A04-2FE7C91F917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12B14527-54DF-4E58-84F8-E5E66237CD8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FE85F9CA-7ED2-45D6-8681-C32D3EA1764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BE189200-AAAD-49E3-A6C7-64E8B19867A5}"/>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408562D7-A9CA-45F5-9216-309BB7F5D4E2}"/>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2FF7C603-E17A-4E30-A06D-27CD6C209A0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C457CB79-49D0-4FF2-BF8E-60B2D237817F}"/>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B8B8BC76-9817-4FED-9CDA-B0B22097880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7ACFE9BB-4AAE-4BF1-A5F4-B8D00804513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D4177267-9BAE-4F89-A588-50FAF068AEC9}"/>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5B2511FB-CC3B-406C-B3F4-EBC26C94D4C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353175E3-A5F9-4012-8BB0-BA08F7963CC7}"/>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9A2C2142-0874-4F85-9809-5787528332C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6CB6881-3D13-4BDD-90C5-7DE996462098}"/>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12F3A37B-645C-460B-AFE4-9E5561B428E2}"/>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A58764AF-1462-4E31-90F5-A589383F616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E04A55D5-68D6-4544-B011-6EA7424492F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FC8183BA-8DD8-4434-B752-8AB086A58AC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995B6BCC-332F-4A44-BC3C-579E0BF84008}"/>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2671D640-CCCB-48C5-86D1-8AB7FB1D5FBF}"/>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B255583B-43B8-4969-B2B4-8DCE3E23DBBE}"/>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A74E1637-659F-4090-AA4E-96250A351254}"/>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D50864DF-CF8C-4D54-B0D6-837717BFEE4F}"/>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3FB3C32-C503-4F74-8945-154C42E32FEA}"/>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E83D9AE-272D-4210-99BF-1500BBF808AB}"/>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DD655523-8343-4571-AC00-D0E617C5499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3CCC6E55-A451-479D-A63E-FD80346D389C}"/>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EC887316-B6A1-48A6-9D36-C69DBA4934BC}"/>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9C9E9914-7895-44AD-B7B6-E2D5A7B1FABE}"/>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91B4371-C482-4FC1-BB74-8DCABC2C25F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9E890DE-345C-4D7E-A51B-0CF0A9CA22C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131457B-B17A-4443-9F72-66914B2D08A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AB61765-3115-4BAD-BA9C-2D682D3A31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1C59709-1F19-4552-9818-F22F4F30E5C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68943</xdr:rowOff>
    </xdr:from>
    <xdr:to>
      <xdr:col>55</xdr:col>
      <xdr:colOff>50800</xdr:colOff>
      <xdr:row>84</xdr:row>
      <xdr:rowOff>170543</xdr:rowOff>
    </xdr:to>
    <xdr:sp macro="" textlink="">
      <xdr:nvSpPr>
        <xdr:cNvPr id="356" name="楕円 355">
          <a:extLst>
            <a:ext uri="{FF2B5EF4-FFF2-40B4-BE49-F238E27FC236}">
              <a16:creationId xmlns:a16="http://schemas.microsoft.com/office/drawing/2014/main" id="{1D5D9841-B892-40A4-BD62-E0D5CE7DE52F}"/>
            </a:ext>
          </a:extLst>
        </xdr:cNvPr>
        <xdr:cNvSpPr/>
      </xdr:nvSpPr>
      <xdr:spPr>
        <a:xfrm>
          <a:off x="104267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47370</xdr:rowOff>
    </xdr:from>
    <xdr:ext cx="469744" cy="259045"/>
    <xdr:sp macro="" textlink="">
      <xdr:nvSpPr>
        <xdr:cNvPr id="357" name="【福祉施設】&#10;一人当たり面積該当値テキスト">
          <a:extLst>
            <a:ext uri="{FF2B5EF4-FFF2-40B4-BE49-F238E27FC236}">
              <a16:creationId xmlns:a16="http://schemas.microsoft.com/office/drawing/2014/main" id="{4472731A-0E06-495C-8E7C-5FF74FE5E718}"/>
            </a:ext>
          </a:extLst>
        </xdr:cNvPr>
        <xdr:cNvSpPr txBox="1"/>
      </xdr:nvSpPr>
      <xdr:spPr>
        <a:xfrm>
          <a:off x="10515600"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68943</xdr:rowOff>
    </xdr:from>
    <xdr:to>
      <xdr:col>50</xdr:col>
      <xdr:colOff>165100</xdr:colOff>
      <xdr:row>84</xdr:row>
      <xdr:rowOff>170543</xdr:rowOff>
    </xdr:to>
    <xdr:sp macro="" textlink="">
      <xdr:nvSpPr>
        <xdr:cNvPr id="358" name="楕円 357">
          <a:extLst>
            <a:ext uri="{FF2B5EF4-FFF2-40B4-BE49-F238E27FC236}">
              <a16:creationId xmlns:a16="http://schemas.microsoft.com/office/drawing/2014/main" id="{21BDF8EE-1B79-4183-A852-C8B053173016}"/>
            </a:ext>
          </a:extLst>
        </xdr:cNvPr>
        <xdr:cNvSpPr/>
      </xdr:nvSpPr>
      <xdr:spPr>
        <a:xfrm>
          <a:off x="95885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119743</xdr:rowOff>
    </xdr:from>
    <xdr:to>
      <xdr:col>55</xdr:col>
      <xdr:colOff>0</xdr:colOff>
      <xdr:row>84</xdr:row>
      <xdr:rowOff>119743</xdr:rowOff>
    </xdr:to>
    <xdr:cxnSp macro="">
      <xdr:nvCxnSpPr>
        <xdr:cNvPr id="359" name="直線コネクタ 358">
          <a:extLst>
            <a:ext uri="{FF2B5EF4-FFF2-40B4-BE49-F238E27FC236}">
              <a16:creationId xmlns:a16="http://schemas.microsoft.com/office/drawing/2014/main" id="{FF9D68E7-834A-4A1F-B78A-E91C2B845F17}"/>
            </a:ext>
          </a:extLst>
        </xdr:cNvPr>
        <xdr:cNvCxnSpPr/>
      </xdr:nvCxnSpPr>
      <xdr:spPr>
        <a:xfrm>
          <a:off x="9639300" y="145215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123371</xdr:rowOff>
    </xdr:from>
    <xdr:to>
      <xdr:col>46</xdr:col>
      <xdr:colOff>38100</xdr:colOff>
      <xdr:row>85</xdr:row>
      <xdr:rowOff>53521</xdr:rowOff>
    </xdr:to>
    <xdr:sp macro="" textlink="">
      <xdr:nvSpPr>
        <xdr:cNvPr id="360" name="楕円 359">
          <a:extLst>
            <a:ext uri="{FF2B5EF4-FFF2-40B4-BE49-F238E27FC236}">
              <a16:creationId xmlns:a16="http://schemas.microsoft.com/office/drawing/2014/main" id="{575664ED-707B-45AD-B2A9-2DEAE6E20E0C}"/>
            </a:ext>
          </a:extLst>
        </xdr:cNvPr>
        <xdr:cNvSpPr/>
      </xdr:nvSpPr>
      <xdr:spPr>
        <a:xfrm>
          <a:off x="8699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119743</xdr:rowOff>
    </xdr:from>
    <xdr:to>
      <xdr:col>50</xdr:col>
      <xdr:colOff>114300</xdr:colOff>
      <xdr:row>85</xdr:row>
      <xdr:rowOff>2721</xdr:rowOff>
    </xdr:to>
    <xdr:cxnSp macro="">
      <xdr:nvCxnSpPr>
        <xdr:cNvPr id="361" name="直線コネクタ 360">
          <a:extLst>
            <a:ext uri="{FF2B5EF4-FFF2-40B4-BE49-F238E27FC236}">
              <a16:creationId xmlns:a16="http://schemas.microsoft.com/office/drawing/2014/main" id="{88895AE7-999F-44E3-B9AD-B4B4BB04C72F}"/>
            </a:ext>
          </a:extLst>
        </xdr:cNvPr>
        <xdr:cNvCxnSpPr/>
      </xdr:nvCxnSpPr>
      <xdr:spPr>
        <a:xfrm flipV="1">
          <a:off x="8750300" y="145215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123371</xdr:rowOff>
    </xdr:from>
    <xdr:to>
      <xdr:col>41</xdr:col>
      <xdr:colOff>101600</xdr:colOff>
      <xdr:row>85</xdr:row>
      <xdr:rowOff>53521</xdr:rowOff>
    </xdr:to>
    <xdr:sp macro="" textlink="">
      <xdr:nvSpPr>
        <xdr:cNvPr id="362" name="楕円 361">
          <a:extLst>
            <a:ext uri="{FF2B5EF4-FFF2-40B4-BE49-F238E27FC236}">
              <a16:creationId xmlns:a16="http://schemas.microsoft.com/office/drawing/2014/main" id="{4E6F0D9B-E629-4E30-A062-138A98B86461}"/>
            </a:ext>
          </a:extLst>
        </xdr:cNvPr>
        <xdr:cNvSpPr/>
      </xdr:nvSpPr>
      <xdr:spPr>
        <a:xfrm>
          <a:off x="7810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2721</xdr:rowOff>
    </xdr:from>
    <xdr:to>
      <xdr:col>45</xdr:col>
      <xdr:colOff>177800</xdr:colOff>
      <xdr:row>85</xdr:row>
      <xdr:rowOff>2721</xdr:rowOff>
    </xdr:to>
    <xdr:cxnSp macro="">
      <xdr:nvCxnSpPr>
        <xdr:cNvPr id="363" name="直線コネクタ 362">
          <a:extLst>
            <a:ext uri="{FF2B5EF4-FFF2-40B4-BE49-F238E27FC236}">
              <a16:creationId xmlns:a16="http://schemas.microsoft.com/office/drawing/2014/main" id="{C6D07DFE-534B-4602-9C6D-863A19959C47}"/>
            </a:ext>
          </a:extLst>
        </xdr:cNvPr>
        <xdr:cNvCxnSpPr/>
      </xdr:nvCxnSpPr>
      <xdr:spPr>
        <a:xfrm>
          <a:off x="7861300" y="14575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123371</xdr:rowOff>
    </xdr:from>
    <xdr:to>
      <xdr:col>36</xdr:col>
      <xdr:colOff>165100</xdr:colOff>
      <xdr:row>85</xdr:row>
      <xdr:rowOff>53521</xdr:rowOff>
    </xdr:to>
    <xdr:sp macro="" textlink="">
      <xdr:nvSpPr>
        <xdr:cNvPr id="364" name="楕円 363">
          <a:extLst>
            <a:ext uri="{FF2B5EF4-FFF2-40B4-BE49-F238E27FC236}">
              <a16:creationId xmlns:a16="http://schemas.microsoft.com/office/drawing/2014/main" id="{F263EB73-7889-4EC2-A632-7E045F244508}"/>
            </a:ext>
          </a:extLst>
        </xdr:cNvPr>
        <xdr:cNvSpPr/>
      </xdr:nvSpPr>
      <xdr:spPr>
        <a:xfrm>
          <a:off x="6921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2721</xdr:rowOff>
    </xdr:from>
    <xdr:to>
      <xdr:col>41</xdr:col>
      <xdr:colOff>50800</xdr:colOff>
      <xdr:row>85</xdr:row>
      <xdr:rowOff>2721</xdr:rowOff>
    </xdr:to>
    <xdr:cxnSp macro="">
      <xdr:nvCxnSpPr>
        <xdr:cNvPr id="365" name="直線コネクタ 364">
          <a:extLst>
            <a:ext uri="{FF2B5EF4-FFF2-40B4-BE49-F238E27FC236}">
              <a16:creationId xmlns:a16="http://schemas.microsoft.com/office/drawing/2014/main" id="{143A2241-C0C8-4D91-8C12-8BB8AF59C96D}"/>
            </a:ext>
          </a:extLst>
        </xdr:cNvPr>
        <xdr:cNvCxnSpPr/>
      </xdr:nvCxnSpPr>
      <xdr:spPr>
        <a:xfrm>
          <a:off x="6972300" y="14575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C819ADEA-2038-48B9-844F-76F47DA6CC37}"/>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5D0F8A94-E752-4E34-9515-B198F62F4983}"/>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92727462-3E15-4977-90FE-C77454AB48BB}"/>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8EFBF90F-E69C-4607-8B98-0466B8C9B566}"/>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161670</xdr:rowOff>
    </xdr:from>
    <xdr:ext cx="469744" cy="259045"/>
    <xdr:sp macro="" textlink="">
      <xdr:nvSpPr>
        <xdr:cNvPr id="370" name="n_1mainValue【福祉施設】&#10;一人当たり面積">
          <a:extLst>
            <a:ext uri="{FF2B5EF4-FFF2-40B4-BE49-F238E27FC236}">
              <a16:creationId xmlns:a16="http://schemas.microsoft.com/office/drawing/2014/main" id="{8F2EF273-6243-4810-8E21-409392D8A547}"/>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44648</xdr:rowOff>
    </xdr:from>
    <xdr:ext cx="469744" cy="259045"/>
    <xdr:sp macro="" textlink="">
      <xdr:nvSpPr>
        <xdr:cNvPr id="371" name="n_2mainValue【福祉施設】&#10;一人当たり面積">
          <a:extLst>
            <a:ext uri="{FF2B5EF4-FFF2-40B4-BE49-F238E27FC236}">
              <a16:creationId xmlns:a16="http://schemas.microsoft.com/office/drawing/2014/main" id="{BC17A4C5-1E2A-4C29-8EA8-2D08880490CB}"/>
            </a:ext>
          </a:extLst>
        </xdr:cNvPr>
        <xdr:cNvSpPr txBox="1"/>
      </xdr:nvSpPr>
      <xdr:spPr>
        <a:xfrm>
          <a:off x="8515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44648</xdr:rowOff>
    </xdr:from>
    <xdr:ext cx="469744" cy="259045"/>
    <xdr:sp macro="" textlink="">
      <xdr:nvSpPr>
        <xdr:cNvPr id="372" name="n_3mainValue【福祉施設】&#10;一人当たり面積">
          <a:extLst>
            <a:ext uri="{FF2B5EF4-FFF2-40B4-BE49-F238E27FC236}">
              <a16:creationId xmlns:a16="http://schemas.microsoft.com/office/drawing/2014/main" id="{FE9B42DE-F894-480A-A0EE-CD0E322F3DC6}"/>
            </a:ext>
          </a:extLst>
        </xdr:cNvPr>
        <xdr:cNvSpPr txBox="1"/>
      </xdr:nvSpPr>
      <xdr:spPr>
        <a:xfrm>
          <a:off x="7626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44648</xdr:rowOff>
    </xdr:from>
    <xdr:ext cx="469744" cy="259045"/>
    <xdr:sp macro="" textlink="">
      <xdr:nvSpPr>
        <xdr:cNvPr id="373" name="n_4mainValue【福祉施設】&#10;一人当たり面積">
          <a:extLst>
            <a:ext uri="{FF2B5EF4-FFF2-40B4-BE49-F238E27FC236}">
              <a16:creationId xmlns:a16="http://schemas.microsoft.com/office/drawing/2014/main" id="{970A415E-0FEA-49B5-B7B1-2C170A01987E}"/>
            </a:ext>
          </a:extLst>
        </xdr:cNvPr>
        <xdr:cNvSpPr txBox="1"/>
      </xdr:nvSpPr>
      <xdr:spPr>
        <a:xfrm>
          <a:off x="6737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F88E95DC-28E2-4BE9-A40A-FAF5402AC24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5BF93549-D2D0-414E-B5C4-C8C345F2BE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D707510B-35FC-414A-BC70-BD61E487E26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FCB717E4-19F1-4A3A-925D-CD3703E5704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4E46134D-4A56-4782-9F48-D36514EFACF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54165525-DAFC-4AAC-BD8F-D23E445C975B}"/>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EE737C2E-C5AF-4229-8418-C087CBFEE66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A921D8DD-9F8B-4BF2-B026-AB5FF7EF562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9EBF6316-0BBB-4783-ACE5-65855C07739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7A876BB7-C929-4BC9-88AC-0A1E5D40835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99FDBC2C-6512-45AF-AD26-D5AFDC2B38D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CE825E1F-6D89-4BF7-8A8D-5BF26D0F51DD}"/>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5B5D3586-1523-4835-8CF0-54FE0CABCBB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120F2B7D-D119-4C2B-B2D1-7A38F8CD51C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008EAB9-7396-4A7E-BA34-12E0790F588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C189F1D3-EF4E-4E7B-987D-3CD11D354D4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50C02E99-7182-4F78-86C1-E5B30926E50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F55BD6E5-45A3-4F0D-BE5A-281142113C6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75E44F54-FDEB-413E-848D-A97ABA2A7FE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B0AD92CD-3A8E-4987-9213-F029F5FA209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4E7D208A-F653-4E15-BA41-52201A8CFDE4}"/>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63D0D801-B69C-491D-9FF3-8B94DC5135C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3D798664-C0AC-4F64-BF34-836CD7AE0F92}"/>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E1EEF8EF-EBF5-421E-8231-162A0ECEF74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EE6D1797-DFBE-459D-B79C-418B2A193CD2}"/>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D63FCF0F-0A7D-406F-B58C-9A078EC441CC}"/>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A4CF5594-53DD-4ED6-B147-BC29D86A767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2210B0F-7A24-461E-B9C8-13A6B2AA27B1}"/>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650C4380-D814-481D-A790-1322DE0874C8}"/>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8384F774-774A-4B2F-928C-970AC0157E58}"/>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1AC330A-434E-4415-A591-1A933A128EC8}"/>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8B7E4617-96B0-4334-9FA1-CCB1D4001F5A}"/>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55FEA5DB-35D0-4E38-8705-6663DD2111F6}"/>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9457E127-FE59-4161-9249-110615FAD5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1259ED0-B4D9-44CC-AEC7-A2EA5FDF133C}"/>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8A1D503-986B-44F1-9518-36DDBFD1319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E816DA31-253E-44F4-8D80-BA28AA38E26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4724365-37B3-4E1C-A977-5B036A94619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98A5BC8-A640-4453-973A-69C082A16F1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60AE7F0-7A09-4A82-83F4-92134300719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29211</xdr:rowOff>
    </xdr:from>
    <xdr:to>
      <xdr:col>24</xdr:col>
      <xdr:colOff>114300</xdr:colOff>
      <xdr:row>105</xdr:row>
      <xdr:rowOff>130811</xdr:rowOff>
    </xdr:to>
    <xdr:sp macro="" textlink="">
      <xdr:nvSpPr>
        <xdr:cNvPr id="414" name="楕円 413">
          <a:extLst>
            <a:ext uri="{FF2B5EF4-FFF2-40B4-BE49-F238E27FC236}">
              <a16:creationId xmlns:a16="http://schemas.microsoft.com/office/drawing/2014/main" id="{A32A451A-C175-43C8-B7A1-B6E21CD2517C}"/>
            </a:ext>
          </a:extLst>
        </xdr:cNvPr>
        <xdr:cNvSpPr/>
      </xdr:nvSpPr>
      <xdr:spPr>
        <a:xfrm>
          <a:off x="4584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7638</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2C1D83D9-C962-45C7-A578-AB6409BD5B5D}"/>
            </a:ext>
          </a:extLst>
        </xdr:cNvPr>
        <xdr:cNvSpPr txBox="1"/>
      </xdr:nvSpPr>
      <xdr:spPr>
        <a:xfrm>
          <a:off x="4673600"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6350</xdr:rowOff>
    </xdr:from>
    <xdr:to>
      <xdr:col>20</xdr:col>
      <xdr:colOff>38100</xdr:colOff>
      <xdr:row>105</xdr:row>
      <xdr:rowOff>107950</xdr:rowOff>
    </xdr:to>
    <xdr:sp macro="" textlink="">
      <xdr:nvSpPr>
        <xdr:cNvPr id="416" name="楕円 415">
          <a:extLst>
            <a:ext uri="{FF2B5EF4-FFF2-40B4-BE49-F238E27FC236}">
              <a16:creationId xmlns:a16="http://schemas.microsoft.com/office/drawing/2014/main" id="{372CB243-D0C9-44B9-9478-DDC768938F4A}"/>
            </a:ext>
          </a:extLst>
        </xdr:cNvPr>
        <xdr:cNvSpPr/>
      </xdr:nvSpPr>
      <xdr:spPr>
        <a:xfrm>
          <a:off x="3746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57150</xdr:rowOff>
    </xdr:from>
    <xdr:to>
      <xdr:col>24</xdr:col>
      <xdr:colOff>63500</xdr:colOff>
      <xdr:row>105</xdr:row>
      <xdr:rowOff>80011</xdr:rowOff>
    </xdr:to>
    <xdr:cxnSp macro="">
      <xdr:nvCxnSpPr>
        <xdr:cNvPr id="417" name="直線コネクタ 416">
          <a:extLst>
            <a:ext uri="{FF2B5EF4-FFF2-40B4-BE49-F238E27FC236}">
              <a16:creationId xmlns:a16="http://schemas.microsoft.com/office/drawing/2014/main" id="{7C6681A8-2525-40AD-A5FB-92EEC9858CC4}"/>
            </a:ext>
          </a:extLst>
        </xdr:cNvPr>
        <xdr:cNvCxnSpPr/>
      </xdr:nvCxnSpPr>
      <xdr:spPr>
        <a:xfrm>
          <a:off x="3797300" y="180594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147320</xdr:rowOff>
    </xdr:from>
    <xdr:to>
      <xdr:col>15</xdr:col>
      <xdr:colOff>101600</xdr:colOff>
      <xdr:row>105</xdr:row>
      <xdr:rowOff>77470</xdr:rowOff>
    </xdr:to>
    <xdr:sp macro="" textlink="">
      <xdr:nvSpPr>
        <xdr:cNvPr id="418" name="楕円 417">
          <a:extLst>
            <a:ext uri="{FF2B5EF4-FFF2-40B4-BE49-F238E27FC236}">
              <a16:creationId xmlns:a16="http://schemas.microsoft.com/office/drawing/2014/main" id="{57DB8557-CFC8-4BAC-967E-313D5994025A}"/>
            </a:ext>
          </a:extLst>
        </xdr:cNvPr>
        <xdr:cNvSpPr/>
      </xdr:nvSpPr>
      <xdr:spPr>
        <a:xfrm>
          <a:off x="2857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26670</xdr:rowOff>
    </xdr:from>
    <xdr:to>
      <xdr:col>19</xdr:col>
      <xdr:colOff>177800</xdr:colOff>
      <xdr:row>105</xdr:row>
      <xdr:rowOff>57150</xdr:rowOff>
    </xdr:to>
    <xdr:cxnSp macro="">
      <xdr:nvCxnSpPr>
        <xdr:cNvPr id="419" name="直線コネクタ 418">
          <a:extLst>
            <a:ext uri="{FF2B5EF4-FFF2-40B4-BE49-F238E27FC236}">
              <a16:creationId xmlns:a16="http://schemas.microsoft.com/office/drawing/2014/main" id="{E2EBC1C3-D681-4361-BA0C-EA0F824CED75}"/>
            </a:ext>
          </a:extLst>
        </xdr:cNvPr>
        <xdr:cNvCxnSpPr/>
      </xdr:nvCxnSpPr>
      <xdr:spPr>
        <a:xfrm>
          <a:off x="2908300" y="18028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118745</xdr:rowOff>
    </xdr:from>
    <xdr:to>
      <xdr:col>10</xdr:col>
      <xdr:colOff>165100</xdr:colOff>
      <xdr:row>105</xdr:row>
      <xdr:rowOff>48895</xdr:rowOff>
    </xdr:to>
    <xdr:sp macro="" textlink="">
      <xdr:nvSpPr>
        <xdr:cNvPr id="420" name="楕円 419">
          <a:extLst>
            <a:ext uri="{FF2B5EF4-FFF2-40B4-BE49-F238E27FC236}">
              <a16:creationId xmlns:a16="http://schemas.microsoft.com/office/drawing/2014/main" id="{CA25D203-CFAA-4182-9D83-061B4BA7D9A0}"/>
            </a:ext>
          </a:extLst>
        </xdr:cNvPr>
        <xdr:cNvSpPr/>
      </xdr:nvSpPr>
      <xdr:spPr>
        <a:xfrm>
          <a:off x="1968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169545</xdr:rowOff>
    </xdr:from>
    <xdr:to>
      <xdr:col>15</xdr:col>
      <xdr:colOff>50800</xdr:colOff>
      <xdr:row>105</xdr:row>
      <xdr:rowOff>26670</xdr:rowOff>
    </xdr:to>
    <xdr:cxnSp macro="">
      <xdr:nvCxnSpPr>
        <xdr:cNvPr id="421" name="直線コネクタ 420">
          <a:extLst>
            <a:ext uri="{FF2B5EF4-FFF2-40B4-BE49-F238E27FC236}">
              <a16:creationId xmlns:a16="http://schemas.microsoft.com/office/drawing/2014/main" id="{3585D020-63A6-444F-B7FC-C9A08826E286}"/>
            </a:ext>
          </a:extLst>
        </xdr:cNvPr>
        <xdr:cNvCxnSpPr/>
      </xdr:nvCxnSpPr>
      <xdr:spPr>
        <a:xfrm>
          <a:off x="2019300" y="18000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80645</xdr:rowOff>
    </xdr:from>
    <xdr:to>
      <xdr:col>6</xdr:col>
      <xdr:colOff>38100</xdr:colOff>
      <xdr:row>105</xdr:row>
      <xdr:rowOff>10795</xdr:rowOff>
    </xdr:to>
    <xdr:sp macro="" textlink="">
      <xdr:nvSpPr>
        <xdr:cNvPr id="422" name="楕円 421">
          <a:extLst>
            <a:ext uri="{FF2B5EF4-FFF2-40B4-BE49-F238E27FC236}">
              <a16:creationId xmlns:a16="http://schemas.microsoft.com/office/drawing/2014/main" id="{2682A7E7-2AE5-4748-BC3B-E527842E681B}"/>
            </a:ext>
          </a:extLst>
        </xdr:cNvPr>
        <xdr:cNvSpPr/>
      </xdr:nvSpPr>
      <xdr:spPr>
        <a:xfrm>
          <a:off x="1079500" y="179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131445</xdr:rowOff>
    </xdr:from>
    <xdr:to>
      <xdr:col>10</xdr:col>
      <xdr:colOff>114300</xdr:colOff>
      <xdr:row>104</xdr:row>
      <xdr:rowOff>169545</xdr:rowOff>
    </xdr:to>
    <xdr:cxnSp macro="">
      <xdr:nvCxnSpPr>
        <xdr:cNvPr id="423" name="直線コネクタ 422">
          <a:extLst>
            <a:ext uri="{FF2B5EF4-FFF2-40B4-BE49-F238E27FC236}">
              <a16:creationId xmlns:a16="http://schemas.microsoft.com/office/drawing/2014/main" id="{F258EA54-430E-4445-BC2D-2FD4EA0E6E58}"/>
            </a:ext>
          </a:extLst>
        </xdr:cNvPr>
        <xdr:cNvCxnSpPr/>
      </xdr:nvCxnSpPr>
      <xdr:spPr>
        <a:xfrm>
          <a:off x="1130300" y="179622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C6C3B35F-19F6-4438-A0F6-AFB17CC23ED4}"/>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42969BA1-031C-491B-81CD-8E3958342D45}"/>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9B810B5F-8A35-4DD5-B862-AE5AC5E703AD}"/>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3FB9C633-1C79-4BC3-96CC-2B6BFBF87A34}"/>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99077</xdr:rowOff>
    </xdr:from>
    <xdr:ext cx="405111" cy="259045"/>
    <xdr:sp macro="" textlink="">
      <xdr:nvSpPr>
        <xdr:cNvPr id="428" name="n_1mainValue【市民会館】&#10;有形固定資産減価償却率">
          <a:extLst>
            <a:ext uri="{FF2B5EF4-FFF2-40B4-BE49-F238E27FC236}">
              <a16:creationId xmlns:a16="http://schemas.microsoft.com/office/drawing/2014/main" id="{859374DA-6264-4340-A879-B359B56A2679}"/>
            </a:ext>
          </a:extLst>
        </xdr:cNvPr>
        <xdr:cNvSpPr txBox="1"/>
      </xdr:nvSpPr>
      <xdr:spPr>
        <a:xfrm>
          <a:off x="35820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68597</xdr:rowOff>
    </xdr:from>
    <xdr:ext cx="405111" cy="259045"/>
    <xdr:sp macro="" textlink="">
      <xdr:nvSpPr>
        <xdr:cNvPr id="429" name="n_2mainValue【市民会館】&#10;有形固定資産減価償却率">
          <a:extLst>
            <a:ext uri="{FF2B5EF4-FFF2-40B4-BE49-F238E27FC236}">
              <a16:creationId xmlns:a16="http://schemas.microsoft.com/office/drawing/2014/main" id="{A7F9D923-B829-4953-B50A-5A564431CF20}"/>
            </a:ext>
          </a:extLst>
        </xdr:cNvPr>
        <xdr:cNvSpPr txBox="1"/>
      </xdr:nvSpPr>
      <xdr:spPr>
        <a:xfrm>
          <a:off x="2705744"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40022</xdr:rowOff>
    </xdr:from>
    <xdr:ext cx="405111" cy="259045"/>
    <xdr:sp macro="" textlink="">
      <xdr:nvSpPr>
        <xdr:cNvPr id="430" name="n_3mainValue【市民会館】&#10;有形固定資産減価償却率">
          <a:extLst>
            <a:ext uri="{FF2B5EF4-FFF2-40B4-BE49-F238E27FC236}">
              <a16:creationId xmlns:a16="http://schemas.microsoft.com/office/drawing/2014/main" id="{254781AB-581F-4395-8CF5-F3B9833A1EFC}"/>
            </a:ext>
          </a:extLst>
        </xdr:cNvPr>
        <xdr:cNvSpPr txBox="1"/>
      </xdr:nvSpPr>
      <xdr:spPr>
        <a:xfrm>
          <a:off x="1816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1922</xdr:rowOff>
    </xdr:from>
    <xdr:ext cx="405111" cy="259045"/>
    <xdr:sp macro="" textlink="">
      <xdr:nvSpPr>
        <xdr:cNvPr id="431" name="n_4mainValue【市民会館】&#10;有形固定資産減価償却率">
          <a:extLst>
            <a:ext uri="{FF2B5EF4-FFF2-40B4-BE49-F238E27FC236}">
              <a16:creationId xmlns:a16="http://schemas.microsoft.com/office/drawing/2014/main" id="{CD1A24CE-B711-4F57-A162-B711360AA414}"/>
            </a:ext>
          </a:extLst>
        </xdr:cNvPr>
        <xdr:cNvSpPr txBox="1"/>
      </xdr:nvSpPr>
      <xdr:spPr>
        <a:xfrm>
          <a:off x="927744" y="1800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744B03E2-6665-4F1F-A574-F44D0BFE721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151FA00-A794-46AE-AE2D-11F00B3A51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5D63E4C-AEF0-40D8-91DD-8D25D1D6EE9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EB8D7A2-AB30-4445-A318-1D283324048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E89FDD7C-89D1-4834-9A02-A26A6DA68B7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0832B84-9628-424F-A702-CA7DAA1FE5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92F78F2B-9536-4D25-816F-9F3E5CA05D4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2C7128D3-D1FA-45C5-A8AA-F88EC6CD224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7AE6DC79-6AE2-4604-ABC1-7719AE8C85D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7F5E40BB-954B-40CC-9DAB-F129926E15C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17281DCD-B6A5-4B8A-8695-FE51C942297A}"/>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F2226422-37FC-49F8-AC5D-981480EFB1A9}"/>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AF7D033F-77E7-4BCD-B103-5FF2E9ED4E3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3061CC1B-2627-4AC6-92CD-FD8837812B73}"/>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50D5E407-2807-4304-8804-7060293CF9B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40C63B27-7042-4255-A40A-6300C8FE829F}"/>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1990248-BBC0-41C9-BEE2-983715AF6D6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87DBFDE8-EFED-4E92-AB6C-63191AA842AE}"/>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6099081-0387-45B0-B9B8-EC1484139B47}"/>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AE4E4FDE-2630-4E3F-BD0C-339BF98DEE0E}"/>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AA03874E-00DB-4A52-87F1-AC4DE135B4B1}"/>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1382E3DD-2DB7-4D41-8C59-B3130DAB5248}"/>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B6CC1959-BE1E-45F4-9E5B-A81905D6004D}"/>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B4C261C7-7D0F-4078-85DA-626905B0A0AC}"/>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118127</xdr:rowOff>
    </xdr:from>
    <xdr:ext cx="469744" cy="259045"/>
    <xdr:sp macro="" textlink="">
      <xdr:nvSpPr>
        <xdr:cNvPr id="456" name="【市民会館】&#10;一人当たり面積平均値テキスト">
          <a:extLst>
            <a:ext uri="{FF2B5EF4-FFF2-40B4-BE49-F238E27FC236}">
              <a16:creationId xmlns:a16="http://schemas.microsoft.com/office/drawing/2014/main" id="{C61B7436-DF3E-4D71-820E-E4033E382F4E}"/>
            </a:ext>
          </a:extLst>
        </xdr:cNvPr>
        <xdr:cNvSpPr txBox="1"/>
      </xdr:nvSpPr>
      <xdr:spPr>
        <a:xfrm>
          <a:off x="10515600" y="1794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F414A5F-6222-4305-9B1E-F9A2AF4F6305}"/>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97266642-FF13-4AB4-AE94-20B74B97A599}"/>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3A9A6614-8C7F-408F-857C-A672AC18E952}"/>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1FF811B6-1966-4595-B90F-2E545D68FB57}"/>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8E994F4-2641-4642-8B68-CA3D95ADB06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7A32015F-4391-4DB9-A4A9-501EE2992EE1}"/>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2B685A15-2E55-4652-84BB-FDD5A7A9953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22F3765E-5BF8-4893-92A8-EBFA49C45B3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CC58D216-C163-4640-A468-B2AB6D67CBA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E349515A-04A7-4428-A366-ADD61FA21B2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82550</xdr:rowOff>
    </xdr:from>
    <xdr:to>
      <xdr:col>55</xdr:col>
      <xdr:colOff>50800</xdr:colOff>
      <xdr:row>104</xdr:row>
      <xdr:rowOff>12700</xdr:rowOff>
    </xdr:to>
    <xdr:sp macro="" textlink="">
      <xdr:nvSpPr>
        <xdr:cNvPr id="467" name="楕円 466">
          <a:extLst>
            <a:ext uri="{FF2B5EF4-FFF2-40B4-BE49-F238E27FC236}">
              <a16:creationId xmlns:a16="http://schemas.microsoft.com/office/drawing/2014/main" id="{D4DA0762-23D4-4804-A05F-B85C9BA22DBA}"/>
            </a:ext>
          </a:extLst>
        </xdr:cNvPr>
        <xdr:cNvSpPr/>
      </xdr:nvSpPr>
      <xdr:spPr>
        <a:xfrm>
          <a:off x="104267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105427</xdr:rowOff>
    </xdr:from>
    <xdr:ext cx="469744" cy="259045"/>
    <xdr:sp macro="" textlink="">
      <xdr:nvSpPr>
        <xdr:cNvPr id="468" name="【市民会館】&#10;一人当たり面積該当値テキスト">
          <a:extLst>
            <a:ext uri="{FF2B5EF4-FFF2-40B4-BE49-F238E27FC236}">
              <a16:creationId xmlns:a16="http://schemas.microsoft.com/office/drawing/2014/main" id="{E386C7A7-A9CB-467B-A337-61AA62AA8C09}"/>
            </a:ext>
          </a:extLst>
        </xdr:cNvPr>
        <xdr:cNvSpPr txBox="1"/>
      </xdr:nvSpPr>
      <xdr:spPr>
        <a:xfrm>
          <a:off x="10515600" y="1759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82550</xdr:rowOff>
    </xdr:from>
    <xdr:to>
      <xdr:col>50</xdr:col>
      <xdr:colOff>165100</xdr:colOff>
      <xdr:row>104</xdr:row>
      <xdr:rowOff>12700</xdr:rowOff>
    </xdr:to>
    <xdr:sp macro="" textlink="">
      <xdr:nvSpPr>
        <xdr:cNvPr id="469" name="楕円 468">
          <a:extLst>
            <a:ext uri="{FF2B5EF4-FFF2-40B4-BE49-F238E27FC236}">
              <a16:creationId xmlns:a16="http://schemas.microsoft.com/office/drawing/2014/main" id="{14474C71-C0E3-48AA-A192-632155F79317}"/>
            </a:ext>
          </a:extLst>
        </xdr:cNvPr>
        <xdr:cNvSpPr/>
      </xdr:nvSpPr>
      <xdr:spPr>
        <a:xfrm>
          <a:off x="9588500" y="1774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133350</xdr:rowOff>
    </xdr:from>
    <xdr:to>
      <xdr:col>55</xdr:col>
      <xdr:colOff>0</xdr:colOff>
      <xdr:row>103</xdr:row>
      <xdr:rowOff>133350</xdr:rowOff>
    </xdr:to>
    <xdr:cxnSp macro="">
      <xdr:nvCxnSpPr>
        <xdr:cNvPr id="470" name="直線コネクタ 469">
          <a:extLst>
            <a:ext uri="{FF2B5EF4-FFF2-40B4-BE49-F238E27FC236}">
              <a16:creationId xmlns:a16="http://schemas.microsoft.com/office/drawing/2014/main" id="{08C9CCC7-C3CA-47C2-9B24-32D76DFE539A}"/>
            </a:ext>
          </a:extLst>
        </xdr:cNvPr>
        <xdr:cNvCxnSpPr/>
      </xdr:nvCxnSpPr>
      <xdr:spPr>
        <a:xfrm>
          <a:off x="9639300" y="17792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88264</xdr:rowOff>
    </xdr:from>
    <xdr:to>
      <xdr:col>46</xdr:col>
      <xdr:colOff>38100</xdr:colOff>
      <xdr:row>104</xdr:row>
      <xdr:rowOff>18414</xdr:rowOff>
    </xdr:to>
    <xdr:sp macro="" textlink="">
      <xdr:nvSpPr>
        <xdr:cNvPr id="471" name="楕円 470">
          <a:extLst>
            <a:ext uri="{FF2B5EF4-FFF2-40B4-BE49-F238E27FC236}">
              <a16:creationId xmlns:a16="http://schemas.microsoft.com/office/drawing/2014/main" id="{17BDDA91-C51C-4C99-9809-94E9F9CC2FD4}"/>
            </a:ext>
          </a:extLst>
        </xdr:cNvPr>
        <xdr:cNvSpPr/>
      </xdr:nvSpPr>
      <xdr:spPr>
        <a:xfrm>
          <a:off x="86995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133350</xdr:rowOff>
    </xdr:from>
    <xdr:to>
      <xdr:col>50</xdr:col>
      <xdr:colOff>114300</xdr:colOff>
      <xdr:row>103</xdr:row>
      <xdr:rowOff>139064</xdr:rowOff>
    </xdr:to>
    <xdr:cxnSp macro="">
      <xdr:nvCxnSpPr>
        <xdr:cNvPr id="472" name="直線コネクタ 471">
          <a:extLst>
            <a:ext uri="{FF2B5EF4-FFF2-40B4-BE49-F238E27FC236}">
              <a16:creationId xmlns:a16="http://schemas.microsoft.com/office/drawing/2014/main" id="{A40571D8-1F7A-4DA4-B4C7-51B00AF54DEC}"/>
            </a:ext>
          </a:extLst>
        </xdr:cNvPr>
        <xdr:cNvCxnSpPr/>
      </xdr:nvCxnSpPr>
      <xdr:spPr>
        <a:xfrm flipV="1">
          <a:off x="8750300" y="177927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88264</xdr:rowOff>
    </xdr:from>
    <xdr:to>
      <xdr:col>41</xdr:col>
      <xdr:colOff>101600</xdr:colOff>
      <xdr:row>104</xdr:row>
      <xdr:rowOff>18414</xdr:rowOff>
    </xdr:to>
    <xdr:sp macro="" textlink="">
      <xdr:nvSpPr>
        <xdr:cNvPr id="473" name="楕円 472">
          <a:extLst>
            <a:ext uri="{FF2B5EF4-FFF2-40B4-BE49-F238E27FC236}">
              <a16:creationId xmlns:a16="http://schemas.microsoft.com/office/drawing/2014/main" id="{9D2E98C3-2786-4213-9FFC-36334FBF7966}"/>
            </a:ext>
          </a:extLst>
        </xdr:cNvPr>
        <xdr:cNvSpPr/>
      </xdr:nvSpPr>
      <xdr:spPr>
        <a:xfrm>
          <a:off x="7810500" y="1774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139064</xdr:rowOff>
    </xdr:from>
    <xdr:to>
      <xdr:col>45</xdr:col>
      <xdr:colOff>177800</xdr:colOff>
      <xdr:row>103</xdr:row>
      <xdr:rowOff>139064</xdr:rowOff>
    </xdr:to>
    <xdr:cxnSp macro="">
      <xdr:nvCxnSpPr>
        <xdr:cNvPr id="474" name="直線コネクタ 473">
          <a:extLst>
            <a:ext uri="{FF2B5EF4-FFF2-40B4-BE49-F238E27FC236}">
              <a16:creationId xmlns:a16="http://schemas.microsoft.com/office/drawing/2014/main" id="{C8EFE51F-D82F-4CE7-B671-CEB28AF978F5}"/>
            </a:ext>
          </a:extLst>
        </xdr:cNvPr>
        <xdr:cNvCxnSpPr/>
      </xdr:nvCxnSpPr>
      <xdr:spPr>
        <a:xfrm>
          <a:off x="7861300" y="1779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93980</xdr:rowOff>
    </xdr:from>
    <xdr:to>
      <xdr:col>36</xdr:col>
      <xdr:colOff>165100</xdr:colOff>
      <xdr:row>104</xdr:row>
      <xdr:rowOff>24130</xdr:rowOff>
    </xdr:to>
    <xdr:sp macro="" textlink="">
      <xdr:nvSpPr>
        <xdr:cNvPr id="475" name="楕円 474">
          <a:extLst>
            <a:ext uri="{FF2B5EF4-FFF2-40B4-BE49-F238E27FC236}">
              <a16:creationId xmlns:a16="http://schemas.microsoft.com/office/drawing/2014/main" id="{2A9D3E87-EBBB-41D3-BB16-5F3BF897DC9A}"/>
            </a:ext>
          </a:extLst>
        </xdr:cNvPr>
        <xdr:cNvSpPr/>
      </xdr:nvSpPr>
      <xdr:spPr>
        <a:xfrm>
          <a:off x="692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139064</xdr:rowOff>
    </xdr:from>
    <xdr:to>
      <xdr:col>41</xdr:col>
      <xdr:colOff>50800</xdr:colOff>
      <xdr:row>103</xdr:row>
      <xdr:rowOff>144780</xdr:rowOff>
    </xdr:to>
    <xdr:cxnSp macro="">
      <xdr:nvCxnSpPr>
        <xdr:cNvPr id="476" name="直線コネクタ 475">
          <a:extLst>
            <a:ext uri="{FF2B5EF4-FFF2-40B4-BE49-F238E27FC236}">
              <a16:creationId xmlns:a16="http://schemas.microsoft.com/office/drawing/2014/main" id="{0E520EF0-5D89-424E-B5F4-2C56DA272B7B}"/>
            </a:ext>
          </a:extLst>
        </xdr:cNvPr>
        <xdr:cNvCxnSpPr/>
      </xdr:nvCxnSpPr>
      <xdr:spPr>
        <a:xfrm flipV="1">
          <a:off x="6972300" y="177984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66691</xdr:rowOff>
    </xdr:from>
    <xdr:ext cx="469744" cy="259045"/>
    <xdr:sp macro="" textlink="">
      <xdr:nvSpPr>
        <xdr:cNvPr id="477" name="n_1aveValue【市民会館】&#10;一人当たり面積">
          <a:extLst>
            <a:ext uri="{FF2B5EF4-FFF2-40B4-BE49-F238E27FC236}">
              <a16:creationId xmlns:a16="http://schemas.microsoft.com/office/drawing/2014/main" id="{EB398369-73A9-4FB5-BCFA-97090A1FD19E}"/>
            </a:ext>
          </a:extLst>
        </xdr:cNvPr>
        <xdr:cNvSpPr txBox="1"/>
      </xdr:nvSpPr>
      <xdr:spPr>
        <a:xfrm>
          <a:off x="9391727" y="18068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F6CC3657-18ED-4A03-8C86-34CDFF1AC37D}"/>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FB91ED58-F6FA-4127-9363-36A8B0285F4B}"/>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8AF0A420-38F4-47F1-8FF3-141205351FE3}"/>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29227</xdr:rowOff>
    </xdr:from>
    <xdr:ext cx="469744" cy="259045"/>
    <xdr:sp macro="" textlink="">
      <xdr:nvSpPr>
        <xdr:cNvPr id="481" name="n_1mainValue【市民会館】&#10;一人当たり面積">
          <a:extLst>
            <a:ext uri="{FF2B5EF4-FFF2-40B4-BE49-F238E27FC236}">
              <a16:creationId xmlns:a16="http://schemas.microsoft.com/office/drawing/2014/main" id="{DB7D85B6-461E-4293-92AE-B55A972A10D2}"/>
            </a:ext>
          </a:extLst>
        </xdr:cNvPr>
        <xdr:cNvSpPr txBox="1"/>
      </xdr:nvSpPr>
      <xdr:spPr>
        <a:xfrm>
          <a:off x="9391727" y="1751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34941</xdr:rowOff>
    </xdr:from>
    <xdr:ext cx="469744" cy="259045"/>
    <xdr:sp macro="" textlink="">
      <xdr:nvSpPr>
        <xdr:cNvPr id="482" name="n_2mainValue【市民会館】&#10;一人当たり面積">
          <a:extLst>
            <a:ext uri="{FF2B5EF4-FFF2-40B4-BE49-F238E27FC236}">
              <a16:creationId xmlns:a16="http://schemas.microsoft.com/office/drawing/2014/main" id="{44EE55B0-F8BC-43FA-A1B0-B03BA8681873}"/>
            </a:ext>
          </a:extLst>
        </xdr:cNvPr>
        <xdr:cNvSpPr txBox="1"/>
      </xdr:nvSpPr>
      <xdr:spPr>
        <a:xfrm>
          <a:off x="8515427" y="1752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34941</xdr:rowOff>
    </xdr:from>
    <xdr:ext cx="469744" cy="259045"/>
    <xdr:sp macro="" textlink="">
      <xdr:nvSpPr>
        <xdr:cNvPr id="483" name="n_3mainValue【市民会館】&#10;一人当たり面積">
          <a:extLst>
            <a:ext uri="{FF2B5EF4-FFF2-40B4-BE49-F238E27FC236}">
              <a16:creationId xmlns:a16="http://schemas.microsoft.com/office/drawing/2014/main" id="{0EA4ED62-2482-428D-9E1C-186A46A3C7EA}"/>
            </a:ext>
          </a:extLst>
        </xdr:cNvPr>
        <xdr:cNvSpPr txBox="1"/>
      </xdr:nvSpPr>
      <xdr:spPr>
        <a:xfrm>
          <a:off x="7626427" y="17522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40657</xdr:rowOff>
    </xdr:from>
    <xdr:ext cx="469744" cy="259045"/>
    <xdr:sp macro="" textlink="">
      <xdr:nvSpPr>
        <xdr:cNvPr id="484" name="n_4mainValue【市民会館】&#10;一人当たり面積">
          <a:extLst>
            <a:ext uri="{FF2B5EF4-FFF2-40B4-BE49-F238E27FC236}">
              <a16:creationId xmlns:a16="http://schemas.microsoft.com/office/drawing/2014/main" id="{056B5C40-04F2-40F0-A406-899BFF73630D}"/>
            </a:ext>
          </a:extLst>
        </xdr:cNvPr>
        <xdr:cNvSpPr txBox="1"/>
      </xdr:nvSpPr>
      <xdr:spPr>
        <a:xfrm>
          <a:off x="6737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A92A3152-5270-4046-B7FD-F73211B66A6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786EB4D3-27E7-4E99-9D4F-89D3EDCA000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3F7AF911-A209-4EEC-8407-28703C35F27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8A7833D5-AE1E-41C1-9BBE-EDF5272794F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BDD56E53-D28E-4316-91AF-8A8C18386E9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3472D9C8-4DF7-46E6-8F07-318A28821E8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5806759D-832B-46DD-A59D-AA43F9889C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F5232019-1477-48C1-8E11-57EDCD75DDE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47CC5D2D-584F-45A0-8414-B43FB659988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1C8A9AD2-24CD-4271-9E70-5E59FC008F0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D4C827BC-1F4A-445C-82D9-AF3E8AA6575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DE042EFB-E4EC-402E-A80C-EC30AEA2D98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D68A455D-7EFB-4D21-89C0-3621F69DC01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B64D41D7-6B96-4EF7-A3AF-74B44A511B7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CECCAB3-3E5E-4776-AFBD-AFBB92C9BFA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FA06988-DDBE-4C91-958D-870906AA035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F97A20B7-1909-48DA-9258-65699B64169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B5379EA2-270B-45C1-ABB4-42BC269FBA52}"/>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F01358FD-7C69-4845-86B7-164615ECC0B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496D75AB-9947-4433-92A1-68418625AFB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57EF1196-6C1A-4C9B-BDF7-3F1A954966B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4C780736-2AF8-416F-88E7-09B3211553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CAAF670F-5228-4B04-B83A-5D318EF6752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98C35C2-FFDD-4628-B194-DED74D05FAC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28AB27D7-DF9D-4A42-A865-24E26EA8A7F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D1A0FAEF-6CC4-488C-B9FE-7280413B8960}"/>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F06F0A45-3F61-44B1-81FC-E544317A60CF}"/>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200AB142-FF5B-426B-B8E3-1586FE612669}"/>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F303933-627D-48E0-A6CF-EBB1D59F887A}"/>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7DBA7946-A85B-4CBB-8D8B-0051F95E360C}"/>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69142</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498CEB21-4F36-4C5A-AB29-07C950505B39}"/>
            </a:ext>
          </a:extLst>
        </xdr:cNvPr>
        <xdr:cNvSpPr txBox="1"/>
      </xdr:nvSpPr>
      <xdr:spPr>
        <a:xfrm>
          <a:off x="16357600" y="6584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6F4465D1-A401-47FE-9198-EDCD3CEAC25C}"/>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93E08EC2-2CFA-4BD3-AAA2-A964A3FF2E7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B8536027-3850-48AC-BBC0-A0C0FAAB3BCB}"/>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91F5343-317C-48B2-8B62-27C79F1A0E9E}"/>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32688209-A9AF-426F-B095-D6DA68D7272E}"/>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77ABF68A-97D9-49E5-B578-DA16AB5BFD7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F254D488-EA39-4934-A31B-E45454F99D6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A6F8B017-211B-4187-9CFC-DF7ECE6EA62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71A26EE6-8BFD-437D-B8E6-57F81276F76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410DB9BF-0C3F-42C4-B478-64C2454E774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89081</xdr:rowOff>
    </xdr:from>
    <xdr:to>
      <xdr:col>85</xdr:col>
      <xdr:colOff>177800</xdr:colOff>
      <xdr:row>38</xdr:row>
      <xdr:rowOff>19231</xdr:rowOff>
    </xdr:to>
    <xdr:sp macro="" textlink="">
      <xdr:nvSpPr>
        <xdr:cNvPr id="526" name="楕円 525">
          <a:extLst>
            <a:ext uri="{FF2B5EF4-FFF2-40B4-BE49-F238E27FC236}">
              <a16:creationId xmlns:a16="http://schemas.microsoft.com/office/drawing/2014/main" id="{EBBA923D-7B23-47B3-9C64-45B6F2C0128C}"/>
            </a:ext>
          </a:extLst>
        </xdr:cNvPr>
        <xdr:cNvSpPr/>
      </xdr:nvSpPr>
      <xdr:spPr>
        <a:xfrm>
          <a:off x="16268700" y="643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111958</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BF43E2A6-8874-4A8A-99D0-9CFFBE30DAA7}"/>
            </a:ext>
          </a:extLst>
        </xdr:cNvPr>
        <xdr:cNvSpPr txBox="1"/>
      </xdr:nvSpPr>
      <xdr:spPr>
        <a:xfrm>
          <a:off x="16357600"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69487</xdr:rowOff>
    </xdr:from>
    <xdr:to>
      <xdr:col>81</xdr:col>
      <xdr:colOff>101600</xdr:colOff>
      <xdr:row>37</xdr:row>
      <xdr:rowOff>171087</xdr:rowOff>
    </xdr:to>
    <xdr:sp macro="" textlink="">
      <xdr:nvSpPr>
        <xdr:cNvPr id="528" name="楕円 527">
          <a:extLst>
            <a:ext uri="{FF2B5EF4-FFF2-40B4-BE49-F238E27FC236}">
              <a16:creationId xmlns:a16="http://schemas.microsoft.com/office/drawing/2014/main" id="{FD7D334B-E5D9-441F-8991-5ED1842720D5}"/>
            </a:ext>
          </a:extLst>
        </xdr:cNvPr>
        <xdr:cNvSpPr/>
      </xdr:nvSpPr>
      <xdr:spPr>
        <a:xfrm>
          <a:off x="15430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120287</xdr:rowOff>
    </xdr:from>
    <xdr:to>
      <xdr:col>85</xdr:col>
      <xdr:colOff>127000</xdr:colOff>
      <xdr:row>37</xdr:row>
      <xdr:rowOff>139881</xdr:rowOff>
    </xdr:to>
    <xdr:cxnSp macro="">
      <xdr:nvCxnSpPr>
        <xdr:cNvPr id="529" name="直線コネクタ 528">
          <a:extLst>
            <a:ext uri="{FF2B5EF4-FFF2-40B4-BE49-F238E27FC236}">
              <a16:creationId xmlns:a16="http://schemas.microsoft.com/office/drawing/2014/main" id="{9734AFA1-5467-4654-B3CE-2D67668F4D26}"/>
            </a:ext>
          </a:extLst>
        </xdr:cNvPr>
        <xdr:cNvCxnSpPr/>
      </xdr:nvCxnSpPr>
      <xdr:spPr>
        <a:xfrm>
          <a:off x="15481300" y="646393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13970</xdr:rowOff>
    </xdr:from>
    <xdr:to>
      <xdr:col>76</xdr:col>
      <xdr:colOff>165100</xdr:colOff>
      <xdr:row>37</xdr:row>
      <xdr:rowOff>115570</xdr:rowOff>
    </xdr:to>
    <xdr:sp macro="" textlink="">
      <xdr:nvSpPr>
        <xdr:cNvPr id="530" name="楕円 529">
          <a:extLst>
            <a:ext uri="{FF2B5EF4-FFF2-40B4-BE49-F238E27FC236}">
              <a16:creationId xmlns:a16="http://schemas.microsoft.com/office/drawing/2014/main" id="{A5C1BAC5-22D6-4D78-BBCF-CF2F58E8CC64}"/>
            </a:ext>
          </a:extLst>
        </xdr:cNvPr>
        <xdr:cNvSpPr/>
      </xdr:nvSpPr>
      <xdr:spPr>
        <a:xfrm>
          <a:off x="14541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64770</xdr:rowOff>
    </xdr:from>
    <xdr:to>
      <xdr:col>81</xdr:col>
      <xdr:colOff>50800</xdr:colOff>
      <xdr:row>37</xdr:row>
      <xdr:rowOff>120287</xdr:rowOff>
    </xdr:to>
    <xdr:cxnSp macro="">
      <xdr:nvCxnSpPr>
        <xdr:cNvPr id="531" name="直線コネクタ 530">
          <a:extLst>
            <a:ext uri="{FF2B5EF4-FFF2-40B4-BE49-F238E27FC236}">
              <a16:creationId xmlns:a16="http://schemas.microsoft.com/office/drawing/2014/main" id="{C149E253-07BE-4F86-B1B0-4669655CFF0C}"/>
            </a:ext>
          </a:extLst>
        </xdr:cNvPr>
        <xdr:cNvCxnSpPr/>
      </xdr:nvCxnSpPr>
      <xdr:spPr>
        <a:xfrm>
          <a:off x="14592300" y="6408420"/>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131536</xdr:rowOff>
    </xdr:from>
    <xdr:to>
      <xdr:col>72</xdr:col>
      <xdr:colOff>38100</xdr:colOff>
      <xdr:row>37</xdr:row>
      <xdr:rowOff>61686</xdr:rowOff>
    </xdr:to>
    <xdr:sp macro="" textlink="">
      <xdr:nvSpPr>
        <xdr:cNvPr id="532" name="楕円 531">
          <a:extLst>
            <a:ext uri="{FF2B5EF4-FFF2-40B4-BE49-F238E27FC236}">
              <a16:creationId xmlns:a16="http://schemas.microsoft.com/office/drawing/2014/main" id="{7E461E8B-DC47-45EF-8D63-95A5F8C2D043}"/>
            </a:ext>
          </a:extLst>
        </xdr:cNvPr>
        <xdr:cNvSpPr/>
      </xdr:nvSpPr>
      <xdr:spPr>
        <a:xfrm>
          <a:off x="13652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10886</xdr:rowOff>
    </xdr:from>
    <xdr:to>
      <xdr:col>76</xdr:col>
      <xdr:colOff>114300</xdr:colOff>
      <xdr:row>37</xdr:row>
      <xdr:rowOff>64770</xdr:rowOff>
    </xdr:to>
    <xdr:cxnSp macro="">
      <xdr:nvCxnSpPr>
        <xdr:cNvPr id="533" name="直線コネクタ 532">
          <a:extLst>
            <a:ext uri="{FF2B5EF4-FFF2-40B4-BE49-F238E27FC236}">
              <a16:creationId xmlns:a16="http://schemas.microsoft.com/office/drawing/2014/main" id="{688AA60D-ECED-4045-ACC1-90376E8246C7}"/>
            </a:ext>
          </a:extLst>
        </xdr:cNvPr>
        <xdr:cNvCxnSpPr/>
      </xdr:nvCxnSpPr>
      <xdr:spPr>
        <a:xfrm>
          <a:off x="13703300" y="635453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28666</xdr:rowOff>
    </xdr:from>
    <xdr:to>
      <xdr:col>67</xdr:col>
      <xdr:colOff>101600</xdr:colOff>
      <xdr:row>39</xdr:row>
      <xdr:rowOff>130266</xdr:rowOff>
    </xdr:to>
    <xdr:sp macro="" textlink="">
      <xdr:nvSpPr>
        <xdr:cNvPr id="534" name="楕円 533">
          <a:extLst>
            <a:ext uri="{FF2B5EF4-FFF2-40B4-BE49-F238E27FC236}">
              <a16:creationId xmlns:a16="http://schemas.microsoft.com/office/drawing/2014/main" id="{05E43538-3141-483A-A5EF-9525F9010BBE}"/>
            </a:ext>
          </a:extLst>
        </xdr:cNvPr>
        <xdr:cNvSpPr/>
      </xdr:nvSpPr>
      <xdr:spPr>
        <a:xfrm>
          <a:off x="12763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10886</xdr:rowOff>
    </xdr:from>
    <xdr:to>
      <xdr:col>71</xdr:col>
      <xdr:colOff>177800</xdr:colOff>
      <xdr:row>39</xdr:row>
      <xdr:rowOff>79466</xdr:rowOff>
    </xdr:to>
    <xdr:cxnSp macro="">
      <xdr:nvCxnSpPr>
        <xdr:cNvPr id="535" name="直線コネクタ 534">
          <a:extLst>
            <a:ext uri="{FF2B5EF4-FFF2-40B4-BE49-F238E27FC236}">
              <a16:creationId xmlns:a16="http://schemas.microsoft.com/office/drawing/2014/main" id="{EC0DB2D2-D992-4AFA-8833-A3F7C5A4F462}"/>
            </a:ext>
          </a:extLst>
        </xdr:cNvPr>
        <xdr:cNvCxnSpPr/>
      </xdr:nvCxnSpPr>
      <xdr:spPr>
        <a:xfrm flipV="1">
          <a:off x="12814300" y="6354536"/>
          <a:ext cx="8890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FA9694DD-AD9A-4C3C-8269-621AD773A6BE}"/>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1FE159B3-656A-46EE-99A1-9F50ACBECD5A}"/>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DA3BB7B0-3D2D-42FA-8BD1-CD8CA4E87FCA}"/>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E1CDC326-2E8C-43A9-AD4A-7D6B27D714A2}"/>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16164</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D695A54F-CB22-48B2-8B12-270B1D39040F}"/>
            </a:ext>
          </a:extLst>
        </xdr:cNvPr>
        <xdr:cNvSpPr txBox="1"/>
      </xdr:nvSpPr>
      <xdr:spPr>
        <a:xfrm>
          <a:off x="152660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132097</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1BEC0448-33C5-4B5F-A393-F216114D2A4A}"/>
            </a:ext>
          </a:extLst>
        </xdr:cNvPr>
        <xdr:cNvSpPr txBox="1"/>
      </xdr:nvSpPr>
      <xdr:spPr>
        <a:xfrm>
          <a:off x="14389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78213</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2C3E4A6B-F636-47BC-B0B8-5DB30AFC37F6}"/>
            </a:ext>
          </a:extLst>
        </xdr:cNvPr>
        <xdr:cNvSpPr txBox="1"/>
      </xdr:nvSpPr>
      <xdr:spPr>
        <a:xfrm>
          <a:off x="13500744"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121393</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C67C053E-016C-4CE0-B27B-DAD23D0F9B4B}"/>
            </a:ext>
          </a:extLst>
        </xdr:cNvPr>
        <xdr:cNvSpPr txBox="1"/>
      </xdr:nvSpPr>
      <xdr:spPr>
        <a:xfrm>
          <a:off x="126117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54136B7C-465E-4BFD-BA74-BE145A1CA7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FFF49CDA-F320-46F2-801B-286BEC70DF1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D9363A28-63DA-4A44-B0C2-C1FA63113EE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84F335B8-3AB4-4E6C-AC91-503200DA53A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68D1DD02-5692-4C03-8164-006995FCD8E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F37BE9E8-E75F-4481-9DDC-EBD03E2FAE4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12BBA20-BE67-44EB-AE2C-B1201BB6F49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A29233F1-4F9C-43F9-A0D1-2C615174701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270A9A0-6393-4427-856A-9E607B320BF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DAF84A87-7D03-4F29-BD3F-3812266AC72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EBCF3408-99EA-473A-829D-21FC6A24AD75}"/>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E011BE94-C1E1-44D7-A31E-8EAFD516F099}"/>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64CB756D-CBE2-49BF-8299-8EDF9003354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5E3AFDCB-BEB9-4D55-90FE-5CFC81C067B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30005895-74C7-4EB9-8DFD-52A358FC894C}"/>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465B7153-BAC4-40E3-BD65-A58BC682B34D}"/>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734116FA-1625-4709-AD94-9E732E27678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6278DA7D-6E45-4652-BAE4-0391F9AAEEE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EAC7F8E9-7A09-4A93-B88B-49CBFBEED06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7E887E08-A35C-4096-BC25-A2048D6FE97B}"/>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6950355E-B932-4225-BD2E-C77E1ECF342A}"/>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E09755C6-9FCC-4EB4-8544-5F19539DF007}"/>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F244677E-BADC-4834-B3A6-74ADAFC10752}"/>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F1C882D7-8936-402B-A3C2-7902A7E7FAFF}"/>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BAC4A50D-3489-4AB2-9860-D3BF4FE00BED}"/>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3E118218-0EFC-444D-8716-4E0D2B7AB26E}"/>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6CB8FEA8-3416-42EA-9540-87AF419CCC92}"/>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A2DBE395-88D7-4F37-AA5A-92D8B3CDFCB5}"/>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2CAF87B0-6D73-48D1-AE91-B88B7996485B}"/>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21033BBF-B17B-4CB6-9BC5-C739AD88E578}"/>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FA01F8FF-5025-4AA2-B0A5-4B845265FB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168E261D-C025-4AB8-A70C-2A5F77E83A3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D04AEF1-B58B-4C12-A52E-E9E2F5B280D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333B76B5-00B3-488C-BCF6-68B6078AE53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BFA7EC5-E32C-4DF4-B9EF-8CA547F99E2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77321</xdr:rowOff>
    </xdr:from>
    <xdr:to>
      <xdr:col>116</xdr:col>
      <xdr:colOff>114300</xdr:colOff>
      <xdr:row>39</xdr:row>
      <xdr:rowOff>7471</xdr:rowOff>
    </xdr:to>
    <xdr:sp macro="" textlink="">
      <xdr:nvSpPr>
        <xdr:cNvPr id="579" name="楕円 578">
          <a:extLst>
            <a:ext uri="{FF2B5EF4-FFF2-40B4-BE49-F238E27FC236}">
              <a16:creationId xmlns:a16="http://schemas.microsoft.com/office/drawing/2014/main" id="{6AB594F1-67A2-41A6-ADD3-470527918E18}"/>
            </a:ext>
          </a:extLst>
        </xdr:cNvPr>
        <xdr:cNvSpPr/>
      </xdr:nvSpPr>
      <xdr:spPr>
        <a:xfrm>
          <a:off x="22110700" y="659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55748</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D40D58E6-8C02-4202-AB42-66F66A03BD6F}"/>
            </a:ext>
          </a:extLst>
        </xdr:cNvPr>
        <xdr:cNvSpPr txBox="1"/>
      </xdr:nvSpPr>
      <xdr:spPr>
        <a:xfrm>
          <a:off x="22199600" y="657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98992</xdr:rowOff>
    </xdr:from>
    <xdr:to>
      <xdr:col>112</xdr:col>
      <xdr:colOff>38100</xdr:colOff>
      <xdr:row>39</xdr:row>
      <xdr:rowOff>29142</xdr:rowOff>
    </xdr:to>
    <xdr:sp macro="" textlink="">
      <xdr:nvSpPr>
        <xdr:cNvPr id="581" name="楕円 580">
          <a:extLst>
            <a:ext uri="{FF2B5EF4-FFF2-40B4-BE49-F238E27FC236}">
              <a16:creationId xmlns:a16="http://schemas.microsoft.com/office/drawing/2014/main" id="{9D7F5833-0FB2-4BF3-8ACC-A17528C57247}"/>
            </a:ext>
          </a:extLst>
        </xdr:cNvPr>
        <xdr:cNvSpPr/>
      </xdr:nvSpPr>
      <xdr:spPr>
        <a:xfrm>
          <a:off x="21272500" y="66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128121</xdr:rowOff>
    </xdr:from>
    <xdr:to>
      <xdr:col>116</xdr:col>
      <xdr:colOff>63500</xdr:colOff>
      <xdr:row>38</xdr:row>
      <xdr:rowOff>149792</xdr:rowOff>
    </xdr:to>
    <xdr:cxnSp macro="">
      <xdr:nvCxnSpPr>
        <xdr:cNvPr id="582" name="直線コネクタ 581">
          <a:extLst>
            <a:ext uri="{FF2B5EF4-FFF2-40B4-BE49-F238E27FC236}">
              <a16:creationId xmlns:a16="http://schemas.microsoft.com/office/drawing/2014/main" id="{84F25B02-C8B1-42A4-8F4E-BA79C3F894FC}"/>
            </a:ext>
          </a:extLst>
        </xdr:cNvPr>
        <xdr:cNvCxnSpPr/>
      </xdr:nvCxnSpPr>
      <xdr:spPr>
        <a:xfrm flipV="1">
          <a:off x="21323300" y="6643221"/>
          <a:ext cx="838200" cy="2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104181</xdr:rowOff>
    </xdr:from>
    <xdr:to>
      <xdr:col>107</xdr:col>
      <xdr:colOff>101600</xdr:colOff>
      <xdr:row>39</xdr:row>
      <xdr:rowOff>34331</xdr:rowOff>
    </xdr:to>
    <xdr:sp macro="" textlink="">
      <xdr:nvSpPr>
        <xdr:cNvPr id="583" name="楕円 582">
          <a:extLst>
            <a:ext uri="{FF2B5EF4-FFF2-40B4-BE49-F238E27FC236}">
              <a16:creationId xmlns:a16="http://schemas.microsoft.com/office/drawing/2014/main" id="{D579D6A9-9AC9-4D26-B069-F7BE32F2CE97}"/>
            </a:ext>
          </a:extLst>
        </xdr:cNvPr>
        <xdr:cNvSpPr/>
      </xdr:nvSpPr>
      <xdr:spPr>
        <a:xfrm>
          <a:off x="20383500" y="6619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149792</xdr:rowOff>
    </xdr:from>
    <xdr:to>
      <xdr:col>111</xdr:col>
      <xdr:colOff>177800</xdr:colOff>
      <xdr:row>38</xdr:row>
      <xdr:rowOff>154981</xdr:rowOff>
    </xdr:to>
    <xdr:cxnSp macro="">
      <xdr:nvCxnSpPr>
        <xdr:cNvPr id="584" name="直線コネクタ 583">
          <a:extLst>
            <a:ext uri="{FF2B5EF4-FFF2-40B4-BE49-F238E27FC236}">
              <a16:creationId xmlns:a16="http://schemas.microsoft.com/office/drawing/2014/main" id="{730E0911-5A1C-4DDD-9E3F-4D2983198B5C}"/>
            </a:ext>
          </a:extLst>
        </xdr:cNvPr>
        <xdr:cNvCxnSpPr/>
      </xdr:nvCxnSpPr>
      <xdr:spPr>
        <a:xfrm flipV="1">
          <a:off x="20434300" y="6664892"/>
          <a:ext cx="889000" cy="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109222</xdr:rowOff>
    </xdr:from>
    <xdr:to>
      <xdr:col>102</xdr:col>
      <xdr:colOff>165100</xdr:colOff>
      <xdr:row>39</xdr:row>
      <xdr:rowOff>39372</xdr:rowOff>
    </xdr:to>
    <xdr:sp macro="" textlink="">
      <xdr:nvSpPr>
        <xdr:cNvPr id="585" name="楕円 584">
          <a:extLst>
            <a:ext uri="{FF2B5EF4-FFF2-40B4-BE49-F238E27FC236}">
              <a16:creationId xmlns:a16="http://schemas.microsoft.com/office/drawing/2014/main" id="{BBE21F55-64EC-488E-8753-A88DF3ECBD3B}"/>
            </a:ext>
          </a:extLst>
        </xdr:cNvPr>
        <xdr:cNvSpPr/>
      </xdr:nvSpPr>
      <xdr:spPr>
        <a:xfrm>
          <a:off x="19494500" y="662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154981</xdr:rowOff>
    </xdr:from>
    <xdr:to>
      <xdr:col>107</xdr:col>
      <xdr:colOff>50800</xdr:colOff>
      <xdr:row>38</xdr:row>
      <xdr:rowOff>160022</xdr:rowOff>
    </xdr:to>
    <xdr:cxnSp macro="">
      <xdr:nvCxnSpPr>
        <xdr:cNvPr id="586" name="直線コネクタ 585">
          <a:extLst>
            <a:ext uri="{FF2B5EF4-FFF2-40B4-BE49-F238E27FC236}">
              <a16:creationId xmlns:a16="http://schemas.microsoft.com/office/drawing/2014/main" id="{8E33AA2A-C147-4AE2-AB4B-4000D207EE42}"/>
            </a:ext>
          </a:extLst>
        </xdr:cNvPr>
        <xdr:cNvCxnSpPr/>
      </xdr:nvCxnSpPr>
      <xdr:spPr>
        <a:xfrm flipV="1">
          <a:off x="19545300" y="6670081"/>
          <a:ext cx="889000" cy="5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153547</xdr:rowOff>
    </xdr:from>
    <xdr:to>
      <xdr:col>98</xdr:col>
      <xdr:colOff>38100</xdr:colOff>
      <xdr:row>39</xdr:row>
      <xdr:rowOff>83697</xdr:rowOff>
    </xdr:to>
    <xdr:sp macro="" textlink="">
      <xdr:nvSpPr>
        <xdr:cNvPr id="587" name="楕円 586">
          <a:extLst>
            <a:ext uri="{FF2B5EF4-FFF2-40B4-BE49-F238E27FC236}">
              <a16:creationId xmlns:a16="http://schemas.microsoft.com/office/drawing/2014/main" id="{88EC4050-7AE5-43EB-937F-AD850200F17C}"/>
            </a:ext>
          </a:extLst>
        </xdr:cNvPr>
        <xdr:cNvSpPr/>
      </xdr:nvSpPr>
      <xdr:spPr>
        <a:xfrm>
          <a:off x="18605500" y="666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160022</xdr:rowOff>
    </xdr:from>
    <xdr:to>
      <xdr:col>102</xdr:col>
      <xdr:colOff>114300</xdr:colOff>
      <xdr:row>39</xdr:row>
      <xdr:rowOff>32897</xdr:rowOff>
    </xdr:to>
    <xdr:cxnSp macro="">
      <xdr:nvCxnSpPr>
        <xdr:cNvPr id="588" name="直線コネクタ 587">
          <a:extLst>
            <a:ext uri="{FF2B5EF4-FFF2-40B4-BE49-F238E27FC236}">
              <a16:creationId xmlns:a16="http://schemas.microsoft.com/office/drawing/2014/main" id="{746CB7D6-95E7-478B-BA7D-E2EB7B0779DF}"/>
            </a:ext>
          </a:extLst>
        </xdr:cNvPr>
        <xdr:cNvCxnSpPr/>
      </xdr:nvCxnSpPr>
      <xdr:spPr>
        <a:xfrm flipV="1">
          <a:off x="18656300" y="6675122"/>
          <a:ext cx="889000" cy="4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2BEE1EB-0027-4DD9-B45C-7517E677DAF0}"/>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CBB66CD1-97CE-461C-832E-F3836DD2CE90}"/>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CDE72C84-9D50-47F9-90B0-861103EB6D28}"/>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59C0957E-E065-46BC-8337-692C288DA6D8}"/>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20269</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1366FDA5-875A-49F6-8A88-06A9F49E22F7}"/>
            </a:ext>
          </a:extLst>
        </xdr:cNvPr>
        <xdr:cNvSpPr txBox="1"/>
      </xdr:nvSpPr>
      <xdr:spPr>
        <a:xfrm>
          <a:off x="21043411" y="6706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25458</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F99EA5C-6662-4E27-93B9-38C38113B7B6}"/>
            </a:ext>
          </a:extLst>
        </xdr:cNvPr>
        <xdr:cNvSpPr txBox="1"/>
      </xdr:nvSpPr>
      <xdr:spPr>
        <a:xfrm>
          <a:off x="20167111" y="6712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30499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464F8A5F-8B2D-4F38-9DE1-B76A4D4A547B}"/>
            </a:ext>
          </a:extLst>
        </xdr:cNvPr>
        <xdr:cNvSpPr txBox="1"/>
      </xdr:nvSpPr>
      <xdr:spPr>
        <a:xfrm>
          <a:off x="19278111" y="671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74824</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BBDBF84F-E582-4178-9A52-A6BBB61E21F9}"/>
            </a:ext>
          </a:extLst>
        </xdr:cNvPr>
        <xdr:cNvSpPr txBox="1"/>
      </xdr:nvSpPr>
      <xdr:spPr>
        <a:xfrm>
          <a:off x="18389111" y="67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E40283E5-7999-45AA-A140-2FEE4DB3AAB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B5F8262B-1EC0-422B-88D8-BBE6ABC6B95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23DBE9F8-E66D-4CEB-A5D5-7B1B873E4CA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81291FAD-DFCC-4DE6-8D6F-A161AE3378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A0B3184F-A612-4423-97CD-D8824D62743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969053BA-83F3-4ECF-92EB-D1CC7282D6F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B463AF56-CCA7-43D5-82DA-02EB8BB9A1A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C3A3B092-81B0-4872-92F4-C045898FB80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AC6D8E2E-75B3-4013-8241-0A3161D7591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6D479EB2-56E8-489C-B077-6BD4652A735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AF498E3A-DB29-4686-875B-B5C943164EA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8FD7ECAA-EDE4-4F51-BDF8-A92F5F17F1F1}"/>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F7F96510-48DB-4E4B-ADFF-CFB06DBECAE8}"/>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2AB991D-B3D4-45F2-8A45-3965A116A00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84360373-7658-446E-B575-A5E860705236}"/>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1B8A0374-BF56-475F-A18D-0968EC748D51}"/>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ACF81D82-E996-4C41-AC87-5D29E6F6795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FF560FD0-ED87-4E28-8D3D-81C82E37B9C8}"/>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D637B8E4-7891-4E3F-AFFE-D46EDE12C09B}"/>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342224F9-81B6-4315-B31E-600016CED9B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5F610A3B-36C3-4A63-B55F-BDE456DFE48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D9E30D04-BADB-4A5E-A210-C9602A47680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5FDF9505-B787-4344-9E4B-E9CD2D17E8DB}"/>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3EBECE82-EC7F-487A-8615-1CC63D330A06}"/>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737F121-22B4-4A69-92AB-537C33D6405C}"/>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CE14456B-B2DA-47A3-9A3E-2EDD4734D345}"/>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518F83DF-0059-4BED-90BD-784C2E75F6D0}"/>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3625699C-1D46-41BC-AD6C-F5B6A125D8B2}"/>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3E1BEFBA-9282-4565-BDD5-DB2D21848F73}"/>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46E5E35C-30D7-4905-B349-14C6DD798B43}"/>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74A35F64-40FF-41C9-8CA5-9F5F6F18915F}"/>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CE295EE4-4D5F-4379-A14C-91BEA5C3D300}"/>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9313EF65-7E71-475E-9427-5E1C02622274}"/>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53DFCEBA-E58C-4FB2-8E4D-D8A1FC917A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CB6E221E-89AC-454E-9BE0-FFC1B71D088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6814AB4-75CD-46A1-9511-FF7931CCE90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F57DEDD-1A96-44BD-B7F8-5CD0A3C51CD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86CB2FFB-922F-49ED-A263-B165BDDE266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129794</xdr:rowOff>
    </xdr:from>
    <xdr:to>
      <xdr:col>85</xdr:col>
      <xdr:colOff>177800</xdr:colOff>
      <xdr:row>61</xdr:row>
      <xdr:rowOff>59944</xdr:rowOff>
    </xdr:to>
    <xdr:sp macro="" textlink="">
      <xdr:nvSpPr>
        <xdr:cNvPr id="635" name="楕円 634">
          <a:extLst>
            <a:ext uri="{FF2B5EF4-FFF2-40B4-BE49-F238E27FC236}">
              <a16:creationId xmlns:a16="http://schemas.microsoft.com/office/drawing/2014/main" id="{5392FD81-ED9F-4F50-A91B-C89FE7346A9E}"/>
            </a:ext>
          </a:extLst>
        </xdr:cNvPr>
        <xdr:cNvSpPr/>
      </xdr:nvSpPr>
      <xdr:spPr>
        <a:xfrm>
          <a:off x="16268700" y="1041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108221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38503E5E-CD64-4F81-9E10-A0BAB968FE1F}"/>
            </a:ext>
          </a:extLst>
        </xdr:cNvPr>
        <xdr:cNvSpPr txBox="1"/>
      </xdr:nvSpPr>
      <xdr:spPr>
        <a:xfrm>
          <a:off x="16357600" y="1039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113792</xdr:rowOff>
    </xdr:from>
    <xdr:to>
      <xdr:col>81</xdr:col>
      <xdr:colOff>101600</xdr:colOff>
      <xdr:row>61</xdr:row>
      <xdr:rowOff>43942</xdr:rowOff>
    </xdr:to>
    <xdr:sp macro="" textlink="">
      <xdr:nvSpPr>
        <xdr:cNvPr id="637" name="楕円 636">
          <a:extLst>
            <a:ext uri="{FF2B5EF4-FFF2-40B4-BE49-F238E27FC236}">
              <a16:creationId xmlns:a16="http://schemas.microsoft.com/office/drawing/2014/main" id="{869A443A-27CD-4709-9822-06C9C4049FDF}"/>
            </a:ext>
          </a:extLst>
        </xdr:cNvPr>
        <xdr:cNvSpPr/>
      </xdr:nvSpPr>
      <xdr:spPr>
        <a:xfrm>
          <a:off x="15430500" y="104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164592</xdr:rowOff>
    </xdr:from>
    <xdr:to>
      <xdr:col>85</xdr:col>
      <xdr:colOff>127000</xdr:colOff>
      <xdr:row>61</xdr:row>
      <xdr:rowOff>9144</xdr:rowOff>
    </xdr:to>
    <xdr:cxnSp macro="">
      <xdr:nvCxnSpPr>
        <xdr:cNvPr id="638" name="直線コネクタ 637">
          <a:extLst>
            <a:ext uri="{FF2B5EF4-FFF2-40B4-BE49-F238E27FC236}">
              <a16:creationId xmlns:a16="http://schemas.microsoft.com/office/drawing/2014/main" id="{66A527DD-89B9-4E82-A045-F106633E2C71}"/>
            </a:ext>
          </a:extLst>
        </xdr:cNvPr>
        <xdr:cNvCxnSpPr/>
      </xdr:nvCxnSpPr>
      <xdr:spPr>
        <a:xfrm>
          <a:off x="15481300" y="1045159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63500</xdr:rowOff>
    </xdr:from>
    <xdr:to>
      <xdr:col>76</xdr:col>
      <xdr:colOff>165100</xdr:colOff>
      <xdr:row>60</xdr:row>
      <xdr:rowOff>165100</xdr:rowOff>
    </xdr:to>
    <xdr:sp macro="" textlink="">
      <xdr:nvSpPr>
        <xdr:cNvPr id="639" name="楕円 638">
          <a:extLst>
            <a:ext uri="{FF2B5EF4-FFF2-40B4-BE49-F238E27FC236}">
              <a16:creationId xmlns:a16="http://schemas.microsoft.com/office/drawing/2014/main" id="{6A53AA03-3410-4899-8C8D-652BDCA9066F}"/>
            </a:ext>
          </a:extLst>
        </xdr:cNvPr>
        <xdr:cNvSpPr/>
      </xdr:nvSpPr>
      <xdr:spPr>
        <a:xfrm>
          <a:off x="14541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114300</xdr:rowOff>
    </xdr:from>
    <xdr:to>
      <xdr:col>81</xdr:col>
      <xdr:colOff>50800</xdr:colOff>
      <xdr:row>60</xdr:row>
      <xdr:rowOff>164592</xdr:rowOff>
    </xdr:to>
    <xdr:cxnSp macro="">
      <xdr:nvCxnSpPr>
        <xdr:cNvPr id="640" name="直線コネクタ 639">
          <a:extLst>
            <a:ext uri="{FF2B5EF4-FFF2-40B4-BE49-F238E27FC236}">
              <a16:creationId xmlns:a16="http://schemas.microsoft.com/office/drawing/2014/main" id="{E3E890CF-8032-45C9-A1D6-91B4C0E68322}"/>
            </a:ext>
          </a:extLst>
        </xdr:cNvPr>
        <xdr:cNvCxnSpPr/>
      </xdr:nvCxnSpPr>
      <xdr:spPr>
        <a:xfrm>
          <a:off x="14592300" y="104013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22352</xdr:rowOff>
    </xdr:from>
    <xdr:to>
      <xdr:col>72</xdr:col>
      <xdr:colOff>38100</xdr:colOff>
      <xdr:row>60</xdr:row>
      <xdr:rowOff>123952</xdr:rowOff>
    </xdr:to>
    <xdr:sp macro="" textlink="">
      <xdr:nvSpPr>
        <xdr:cNvPr id="641" name="楕円 640">
          <a:extLst>
            <a:ext uri="{FF2B5EF4-FFF2-40B4-BE49-F238E27FC236}">
              <a16:creationId xmlns:a16="http://schemas.microsoft.com/office/drawing/2014/main" id="{DFA51645-A2DC-4694-A01E-DBF339165AE6}"/>
            </a:ext>
          </a:extLst>
        </xdr:cNvPr>
        <xdr:cNvSpPr/>
      </xdr:nvSpPr>
      <xdr:spPr>
        <a:xfrm>
          <a:off x="13652500" y="1030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73152</xdr:rowOff>
    </xdr:from>
    <xdr:to>
      <xdr:col>76</xdr:col>
      <xdr:colOff>114300</xdr:colOff>
      <xdr:row>60</xdr:row>
      <xdr:rowOff>114300</xdr:rowOff>
    </xdr:to>
    <xdr:cxnSp macro="">
      <xdr:nvCxnSpPr>
        <xdr:cNvPr id="642" name="直線コネクタ 641">
          <a:extLst>
            <a:ext uri="{FF2B5EF4-FFF2-40B4-BE49-F238E27FC236}">
              <a16:creationId xmlns:a16="http://schemas.microsoft.com/office/drawing/2014/main" id="{8DE58D3D-98B5-413E-A54C-80E184DC1FB1}"/>
            </a:ext>
          </a:extLst>
        </xdr:cNvPr>
        <xdr:cNvCxnSpPr/>
      </xdr:nvCxnSpPr>
      <xdr:spPr>
        <a:xfrm>
          <a:off x="13703300" y="103601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1778</xdr:rowOff>
    </xdr:from>
    <xdr:to>
      <xdr:col>67</xdr:col>
      <xdr:colOff>101600</xdr:colOff>
      <xdr:row>60</xdr:row>
      <xdr:rowOff>103378</xdr:rowOff>
    </xdr:to>
    <xdr:sp macro="" textlink="">
      <xdr:nvSpPr>
        <xdr:cNvPr id="643" name="楕円 642">
          <a:extLst>
            <a:ext uri="{FF2B5EF4-FFF2-40B4-BE49-F238E27FC236}">
              <a16:creationId xmlns:a16="http://schemas.microsoft.com/office/drawing/2014/main" id="{80614655-CC3E-42E2-8E08-CFAEFD208D85}"/>
            </a:ext>
          </a:extLst>
        </xdr:cNvPr>
        <xdr:cNvSpPr/>
      </xdr:nvSpPr>
      <xdr:spPr>
        <a:xfrm>
          <a:off x="12763500" y="10288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52578</xdr:rowOff>
    </xdr:from>
    <xdr:to>
      <xdr:col>71</xdr:col>
      <xdr:colOff>177800</xdr:colOff>
      <xdr:row>60</xdr:row>
      <xdr:rowOff>73152</xdr:rowOff>
    </xdr:to>
    <xdr:cxnSp macro="">
      <xdr:nvCxnSpPr>
        <xdr:cNvPr id="644" name="直線コネクタ 643">
          <a:extLst>
            <a:ext uri="{FF2B5EF4-FFF2-40B4-BE49-F238E27FC236}">
              <a16:creationId xmlns:a16="http://schemas.microsoft.com/office/drawing/2014/main" id="{6F2E3FC9-7148-4D58-82EE-18FC1F91DC73}"/>
            </a:ext>
          </a:extLst>
        </xdr:cNvPr>
        <xdr:cNvCxnSpPr/>
      </xdr:nvCxnSpPr>
      <xdr:spPr>
        <a:xfrm>
          <a:off x="12814300" y="1033957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68EA62FB-5AC3-44CF-82A7-FDA1B4812B9F}"/>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59B558B3-40A2-40DC-8A6E-59BED6B22076}"/>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BEAC95F2-B774-46C5-9F1D-7CF806551CD6}"/>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F0F30E1F-1651-40E0-8F9F-78FABF77CD6E}"/>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35069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4A639E19-B123-4A7B-8D88-C4F3E7B24F51}"/>
            </a:ext>
          </a:extLst>
        </xdr:cNvPr>
        <xdr:cNvSpPr txBox="1"/>
      </xdr:nvSpPr>
      <xdr:spPr>
        <a:xfrm>
          <a:off x="15266044" y="1049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156227</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2DDBA792-CBC8-4BD2-8D5D-7A1676A3704E}"/>
            </a:ext>
          </a:extLst>
        </xdr:cNvPr>
        <xdr:cNvSpPr txBox="1"/>
      </xdr:nvSpPr>
      <xdr:spPr>
        <a:xfrm>
          <a:off x="143897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115079</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FE9DC232-F16E-4FB3-9C51-7156C8F94421}"/>
            </a:ext>
          </a:extLst>
        </xdr:cNvPr>
        <xdr:cNvSpPr txBox="1"/>
      </xdr:nvSpPr>
      <xdr:spPr>
        <a:xfrm>
          <a:off x="13500744" y="1040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94505</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41B1E4BA-FBBB-4109-B3F5-BBC71D127B16}"/>
            </a:ext>
          </a:extLst>
        </xdr:cNvPr>
        <xdr:cNvSpPr txBox="1"/>
      </xdr:nvSpPr>
      <xdr:spPr>
        <a:xfrm>
          <a:off x="12611744" y="1038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E78A9B6A-B43F-4E54-B7E0-CE16F75A0C6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3B6325AF-F223-4BD5-A639-09535E77F94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36018543-375D-4A19-AABB-7F0DD566DC4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2C0F5C43-2B8B-4440-A1B6-EE6119B9818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CDC1E26D-E3AC-460E-80F9-13409F92787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EEF1BD58-1466-47E4-AEA4-90BDC8C8762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3AC54722-1244-42E2-8582-DF6856F2C3C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CD528116-628A-4959-BDCE-AFEAD0BF8F2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95A58A9F-6129-41C5-BC40-38A07D9F12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693BC762-28AF-4376-8C57-27ACF0289B2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99A197A-4DCE-4206-BFAF-BA9226F1ABB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6827C4D1-806B-43E4-8337-E7EA3CA30698}"/>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5D9050D1-7CF2-4C1B-99DD-E1B6D6D74F0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C412EAC2-9FF2-462D-B6F1-5651AE6E1F8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FBEB38DF-BCB3-49B6-8EF5-A1F6EAA182B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B2B263C6-9208-445A-B338-3921A9C5A21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77555C91-89D4-487C-A4DF-3D4ACBE7AE8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6A03CA29-9426-4CE4-93B4-021862F2334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761D1672-C9F4-4AB4-8BEB-D2E8BF1AD13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932D82FC-EFD7-459A-9FE1-7474DE4D877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FED85B7C-DA6F-43F2-9ED6-4027EE13B6E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81C6AF24-30AA-4C8E-AE8D-991D20230570}"/>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8F9F077C-0D8A-4B5F-BD82-16A89401696D}"/>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52764B18-982A-4BEB-9C88-C91B00A3430A}"/>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5269C0C5-88B0-4276-9605-3B1E2634F550}"/>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402B8526-2B6B-438F-9B8A-9917A67E7245}"/>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7FC2AE42-01D9-44C1-885A-E89DB5567BAA}"/>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F4E5BF77-D35E-4A7D-84CE-57566A4DA3AA}"/>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C752B1E0-C749-4349-ACE6-082C1FCC5F71}"/>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DFD8EFCF-B0D2-4F24-A151-69C0710BC103}"/>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82C0C6E7-9950-4BF2-AD1B-E1B7F6DD2339}"/>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1CE7CB5E-6E81-4F0D-8682-BE50FEDBE60A}"/>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42EA5AD4-67BF-46F7-8A55-8DDAB491914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EE793697-7B22-4A0B-B705-8C4B20228A8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E956D43-97D5-40FF-9724-5B58A3BAEED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AAA55CE4-037C-4F9D-B6B0-1051F28C645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7B6C1DC3-5684-4C2E-ADA7-192F11BD1D7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690" name="楕円 689">
          <a:extLst>
            <a:ext uri="{FF2B5EF4-FFF2-40B4-BE49-F238E27FC236}">
              <a16:creationId xmlns:a16="http://schemas.microsoft.com/office/drawing/2014/main" id="{48C55B3B-0FA7-42FD-84CD-94F9A6271AE3}"/>
            </a:ext>
          </a:extLst>
        </xdr:cNvPr>
        <xdr:cNvSpPr/>
      </xdr:nvSpPr>
      <xdr:spPr>
        <a:xfrm>
          <a:off x="221107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DAE3D182-44CB-4E4B-8101-E521D86894B1}"/>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692" name="楕円 691">
          <a:extLst>
            <a:ext uri="{FF2B5EF4-FFF2-40B4-BE49-F238E27FC236}">
              <a16:creationId xmlns:a16="http://schemas.microsoft.com/office/drawing/2014/main" id="{B4924F98-5079-44B8-9D9B-ACB8CE6195C0}"/>
            </a:ext>
          </a:extLst>
        </xdr:cNvPr>
        <xdr:cNvSpPr/>
      </xdr:nvSpPr>
      <xdr:spPr>
        <a:xfrm>
          <a:off x="21272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70866</xdr:rowOff>
    </xdr:to>
    <xdr:cxnSp macro="">
      <xdr:nvCxnSpPr>
        <xdr:cNvPr id="693" name="直線コネクタ 692">
          <a:extLst>
            <a:ext uri="{FF2B5EF4-FFF2-40B4-BE49-F238E27FC236}">
              <a16:creationId xmlns:a16="http://schemas.microsoft.com/office/drawing/2014/main" id="{A5A8F8A1-833C-45A2-9A42-B8D1CF9F842B}"/>
            </a:ext>
          </a:extLst>
        </xdr:cNvPr>
        <xdr:cNvCxnSpPr/>
      </xdr:nvCxnSpPr>
      <xdr:spPr>
        <a:xfrm>
          <a:off x="21323300" y="1087221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20066</xdr:rowOff>
    </xdr:from>
    <xdr:to>
      <xdr:col>107</xdr:col>
      <xdr:colOff>101600</xdr:colOff>
      <xdr:row>63</xdr:row>
      <xdr:rowOff>121666</xdr:rowOff>
    </xdr:to>
    <xdr:sp macro="" textlink="">
      <xdr:nvSpPr>
        <xdr:cNvPr id="694" name="楕円 693">
          <a:extLst>
            <a:ext uri="{FF2B5EF4-FFF2-40B4-BE49-F238E27FC236}">
              <a16:creationId xmlns:a16="http://schemas.microsoft.com/office/drawing/2014/main" id="{387A7949-1B49-4D0F-89EE-D19056BB658E}"/>
            </a:ext>
          </a:extLst>
        </xdr:cNvPr>
        <xdr:cNvSpPr/>
      </xdr:nvSpPr>
      <xdr:spPr>
        <a:xfrm>
          <a:off x="203835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70866</xdr:rowOff>
    </xdr:to>
    <xdr:cxnSp macro="">
      <xdr:nvCxnSpPr>
        <xdr:cNvPr id="695" name="直線コネクタ 694">
          <a:extLst>
            <a:ext uri="{FF2B5EF4-FFF2-40B4-BE49-F238E27FC236}">
              <a16:creationId xmlns:a16="http://schemas.microsoft.com/office/drawing/2014/main" id="{16BABC12-171D-4B4E-BEC9-427D62886F8F}"/>
            </a:ext>
          </a:extLst>
        </xdr:cNvPr>
        <xdr:cNvCxnSpPr/>
      </xdr:nvCxnSpPr>
      <xdr:spPr>
        <a:xfrm>
          <a:off x="20434300" y="108722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47498</xdr:rowOff>
    </xdr:from>
    <xdr:to>
      <xdr:col>102</xdr:col>
      <xdr:colOff>165100</xdr:colOff>
      <xdr:row>63</xdr:row>
      <xdr:rowOff>149098</xdr:rowOff>
    </xdr:to>
    <xdr:sp macro="" textlink="">
      <xdr:nvSpPr>
        <xdr:cNvPr id="696" name="楕円 695">
          <a:extLst>
            <a:ext uri="{FF2B5EF4-FFF2-40B4-BE49-F238E27FC236}">
              <a16:creationId xmlns:a16="http://schemas.microsoft.com/office/drawing/2014/main" id="{26D3FC72-008D-40EA-BFDB-8D31329BA300}"/>
            </a:ext>
          </a:extLst>
        </xdr:cNvPr>
        <xdr:cNvSpPr/>
      </xdr:nvSpPr>
      <xdr:spPr>
        <a:xfrm>
          <a:off x="19494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70866</xdr:rowOff>
    </xdr:from>
    <xdr:to>
      <xdr:col>107</xdr:col>
      <xdr:colOff>50800</xdr:colOff>
      <xdr:row>63</xdr:row>
      <xdr:rowOff>98298</xdr:rowOff>
    </xdr:to>
    <xdr:cxnSp macro="">
      <xdr:nvCxnSpPr>
        <xdr:cNvPr id="697" name="直線コネクタ 696">
          <a:extLst>
            <a:ext uri="{FF2B5EF4-FFF2-40B4-BE49-F238E27FC236}">
              <a16:creationId xmlns:a16="http://schemas.microsoft.com/office/drawing/2014/main" id="{A590D1B0-5E61-493C-8005-5E06B509CD70}"/>
            </a:ext>
          </a:extLst>
        </xdr:cNvPr>
        <xdr:cNvCxnSpPr/>
      </xdr:nvCxnSpPr>
      <xdr:spPr>
        <a:xfrm flipV="1">
          <a:off x="19545300" y="108722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47498</xdr:rowOff>
    </xdr:from>
    <xdr:to>
      <xdr:col>98</xdr:col>
      <xdr:colOff>38100</xdr:colOff>
      <xdr:row>63</xdr:row>
      <xdr:rowOff>149098</xdr:rowOff>
    </xdr:to>
    <xdr:sp macro="" textlink="">
      <xdr:nvSpPr>
        <xdr:cNvPr id="698" name="楕円 697">
          <a:extLst>
            <a:ext uri="{FF2B5EF4-FFF2-40B4-BE49-F238E27FC236}">
              <a16:creationId xmlns:a16="http://schemas.microsoft.com/office/drawing/2014/main" id="{C3EDE2B0-97E3-4581-AE83-80F373F1A1CA}"/>
            </a:ext>
          </a:extLst>
        </xdr:cNvPr>
        <xdr:cNvSpPr/>
      </xdr:nvSpPr>
      <xdr:spPr>
        <a:xfrm>
          <a:off x="18605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98298</xdr:rowOff>
    </xdr:from>
    <xdr:to>
      <xdr:col>102</xdr:col>
      <xdr:colOff>114300</xdr:colOff>
      <xdr:row>63</xdr:row>
      <xdr:rowOff>98298</xdr:rowOff>
    </xdr:to>
    <xdr:cxnSp macro="">
      <xdr:nvCxnSpPr>
        <xdr:cNvPr id="699" name="直線コネクタ 698">
          <a:extLst>
            <a:ext uri="{FF2B5EF4-FFF2-40B4-BE49-F238E27FC236}">
              <a16:creationId xmlns:a16="http://schemas.microsoft.com/office/drawing/2014/main" id="{9E11B6A3-E587-4850-8E43-1D1ECEFFEB00}"/>
            </a:ext>
          </a:extLst>
        </xdr:cNvPr>
        <xdr:cNvCxnSpPr/>
      </xdr:nvCxnSpPr>
      <xdr:spPr>
        <a:xfrm>
          <a:off x="18656300" y="1089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F5F186D9-7B05-4F6F-BB12-8CAD1F01D1C5}"/>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E04B9A7E-66D8-4863-AB75-B4E410A5E193}"/>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2C2061B3-57DC-4628-8D45-89F77CDADF26}"/>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B850AE94-D510-4231-90AE-CFD9C5D96667}"/>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04" name="n_1mainValue【保健センター・保健所】&#10;一人当たり面積">
          <a:extLst>
            <a:ext uri="{FF2B5EF4-FFF2-40B4-BE49-F238E27FC236}">
              <a16:creationId xmlns:a16="http://schemas.microsoft.com/office/drawing/2014/main" id="{41C5DE26-2955-461B-8766-BCB1B7CEE76B}"/>
            </a:ext>
          </a:extLst>
        </xdr:cNvPr>
        <xdr:cNvSpPr txBox="1"/>
      </xdr:nvSpPr>
      <xdr:spPr>
        <a:xfrm>
          <a:off x="210757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112793</xdr:rowOff>
    </xdr:from>
    <xdr:ext cx="469744" cy="259045"/>
    <xdr:sp macro="" textlink="">
      <xdr:nvSpPr>
        <xdr:cNvPr id="705" name="n_2mainValue【保健センター・保健所】&#10;一人当たり面積">
          <a:extLst>
            <a:ext uri="{FF2B5EF4-FFF2-40B4-BE49-F238E27FC236}">
              <a16:creationId xmlns:a16="http://schemas.microsoft.com/office/drawing/2014/main" id="{90276825-E7DB-4A83-97D8-84EAC703EF22}"/>
            </a:ext>
          </a:extLst>
        </xdr:cNvPr>
        <xdr:cNvSpPr txBox="1"/>
      </xdr:nvSpPr>
      <xdr:spPr>
        <a:xfrm>
          <a:off x="20199427" y="1091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140225</xdr:rowOff>
    </xdr:from>
    <xdr:ext cx="469744" cy="259045"/>
    <xdr:sp macro="" textlink="">
      <xdr:nvSpPr>
        <xdr:cNvPr id="706" name="n_3mainValue【保健センター・保健所】&#10;一人当たり面積">
          <a:extLst>
            <a:ext uri="{FF2B5EF4-FFF2-40B4-BE49-F238E27FC236}">
              <a16:creationId xmlns:a16="http://schemas.microsoft.com/office/drawing/2014/main" id="{F190B774-C4F7-42CB-AE38-843E965557C8}"/>
            </a:ext>
          </a:extLst>
        </xdr:cNvPr>
        <xdr:cNvSpPr txBox="1"/>
      </xdr:nvSpPr>
      <xdr:spPr>
        <a:xfrm>
          <a:off x="19310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140225</xdr:rowOff>
    </xdr:from>
    <xdr:ext cx="469744" cy="259045"/>
    <xdr:sp macro="" textlink="">
      <xdr:nvSpPr>
        <xdr:cNvPr id="707" name="n_4mainValue【保健センター・保健所】&#10;一人当たり面積">
          <a:extLst>
            <a:ext uri="{FF2B5EF4-FFF2-40B4-BE49-F238E27FC236}">
              <a16:creationId xmlns:a16="http://schemas.microsoft.com/office/drawing/2014/main" id="{2D637682-2A24-480B-90D8-84F55FA4ABB7}"/>
            </a:ext>
          </a:extLst>
        </xdr:cNvPr>
        <xdr:cNvSpPr txBox="1"/>
      </xdr:nvSpPr>
      <xdr:spPr>
        <a:xfrm>
          <a:off x="18421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7B51B3C7-B4F2-458F-9A10-5489EA7918B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55F13D31-5684-4A1D-B38E-604359BDA5C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40F68B70-963D-490E-8100-693A8EA64C9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C722DD94-8E45-42CF-9FF8-FAAB0C5B5F8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752BF103-649A-4E7F-80D2-A7319FB1479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6A7B6D4E-6464-41B8-9D15-66215EF8303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B7F13254-BF21-4980-8864-999BB68D9DB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8B7CC647-0357-430F-B74A-B4CDBD5EB24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2B73BEB3-50A3-4D37-AC92-1EA36A463E6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53E911B6-D945-4A97-99E7-E091507BDBB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E7B9537B-A461-4D04-9485-299045DDC73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CBFF1849-6431-4506-90B7-79DA13C2A37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497FF717-8661-435E-85FB-9CBD3E4A85B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23C8C464-42F4-481B-9B32-BD1AF44515C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5906E886-580C-456D-8FF1-8D94F2842ED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885FCD73-EA03-4D39-9F09-111E79ABB9B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40DB9647-9A96-4BAD-96BE-97A4992B82E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B657F351-7B71-4FB2-9410-1BC0620E6E7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4CABDA19-3DDC-4EEC-BA76-7AF8343C1D1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363E61C2-F5AF-483D-9899-38299E69110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BE831AFA-CDD9-42F6-8DD4-6882B022357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E52A9E3E-5E23-4B01-8CAB-19145299FC8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F8BBB4AC-46F3-4550-816C-FC6DFF3057D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DDA6F6AB-C71A-4F44-902A-002113B9D4AA}"/>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27FC67DB-0139-4526-80E6-E1E4E259CEF4}"/>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A6102C40-1FB2-4708-A2C6-6329AF81E037}"/>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A0ED92DD-BD71-402F-8AF8-C7CE9F3B5336}"/>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89A8594B-8785-4A33-83B6-78977D9C52B6}"/>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9A4F3C9A-636C-4514-A43D-4B234AB39A1C}"/>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7036528B-71B1-44D0-89C2-EB70BE70B253}"/>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9C5ADED4-3F2D-4610-B601-3948BC81AE91}"/>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75F29656-1C4E-4C3A-A7AE-F95DE6108E1C}"/>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99271CF3-A44F-453C-9FFE-6FC7AA2966AC}"/>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B7A073E3-DEE7-4592-8A74-F47BBE445352}"/>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A4A07EA1-F284-410F-A4B0-369775209306}"/>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A2536C90-8E91-4884-A765-1946B68A991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8FD72001-6CE3-4B45-B90A-2421467D152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2EEF995A-8950-4DC6-A6C0-C60D730C8E5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011AE33-A0DE-400B-9414-999F105283B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F2E0E495-E39E-4737-9878-F16FBA981CD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168275</xdr:rowOff>
    </xdr:from>
    <xdr:to>
      <xdr:col>85</xdr:col>
      <xdr:colOff>177800</xdr:colOff>
      <xdr:row>81</xdr:row>
      <xdr:rowOff>98425</xdr:rowOff>
    </xdr:to>
    <xdr:sp macro="" textlink="">
      <xdr:nvSpPr>
        <xdr:cNvPr id="748" name="楕円 747">
          <a:extLst>
            <a:ext uri="{FF2B5EF4-FFF2-40B4-BE49-F238E27FC236}">
              <a16:creationId xmlns:a16="http://schemas.microsoft.com/office/drawing/2014/main" id="{6E9472DD-CFC1-41FC-A165-C6F95CF9481B}"/>
            </a:ext>
          </a:extLst>
        </xdr:cNvPr>
        <xdr:cNvSpPr/>
      </xdr:nvSpPr>
      <xdr:spPr>
        <a:xfrm>
          <a:off x="162687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19702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10A6F3AA-EEAF-4B9A-AF36-ADCDE89D451A}"/>
            </a:ext>
          </a:extLst>
        </xdr:cNvPr>
        <xdr:cNvSpPr txBox="1"/>
      </xdr:nvSpPr>
      <xdr:spPr>
        <a:xfrm>
          <a:off x="16357600"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141605</xdr:rowOff>
    </xdr:from>
    <xdr:to>
      <xdr:col>81</xdr:col>
      <xdr:colOff>101600</xdr:colOff>
      <xdr:row>81</xdr:row>
      <xdr:rowOff>71755</xdr:rowOff>
    </xdr:to>
    <xdr:sp macro="" textlink="">
      <xdr:nvSpPr>
        <xdr:cNvPr id="750" name="楕円 749">
          <a:extLst>
            <a:ext uri="{FF2B5EF4-FFF2-40B4-BE49-F238E27FC236}">
              <a16:creationId xmlns:a16="http://schemas.microsoft.com/office/drawing/2014/main" id="{2886C3EB-A0BE-4A2B-9E63-ACC5D936A3C7}"/>
            </a:ext>
          </a:extLst>
        </xdr:cNvPr>
        <xdr:cNvSpPr/>
      </xdr:nvSpPr>
      <xdr:spPr>
        <a:xfrm>
          <a:off x="15430500" y="1385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20955</xdr:rowOff>
    </xdr:from>
    <xdr:to>
      <xdr:col>85</xdr:col>
      <xdr:colOff>127000</xdr:colOff>
      <xdr:row>81</xdr:row>
      <xdr:rowOff>47625</xdr:rowOff>
    </xdr:to>
    <xdr:cxnSp macro="">
      <xdr:nvCxnSpPr>
        <xdr:cNvPr id="751" name="直線コネクタ 750">
          <a:extLst>
            <a:ext uri="{FF2B5EF4-FFF2-40B4-BE49-F238E27FC236}">
              <a16:creationId xmlns:a16="http://schemas.microsoft.com/office/drawing/2014/main" id="{9A0DB3F0-1DDF-4813-92FF-D9B4EE207C27}"/>
            </a:ext>
          </a:extLst>
        </xdr:cNvPr>
        <xdr:cNvCxnSpPr/>
      </xdr:nvCxnSpPr>
      <xdr:spPr>
        <a:xfrm>
          <a:off x="15481300" y="139084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133986</xdr:rowOff>
    </xdr:from>
    <xdr:to>
      <xdr:col>76</xdr:col>
      <xdr:colOff>165100</xdr:colOff>
      <xdr:row>81</xdr:row>
      <xdr:rowOff>64136</xdr:rowOff>
    </xdr:to>
    <xdr:sp macro="" textlink="">
      <xdr:nvSpPr>
        <xdr:cNvPr id="752" name="楕円 751">
          <a:extLst>
            <a:ext uri="{FF2B5EF4-FFF2-40B4-BE49-F238E27FC236}">
              <a16:creationId xmlns:a16="http://schemas.microsoft.com/office/drawing/2014/main" id="{86620111-3558-41F5-AFE1-41E93958147D}"/>
            </a:ext>
          </a:extLst>
        </xdr:cNvPr>
        <xdr:cNvSpPr/>
      </xdr:nvSpPr>
      <xdr:spPr>
        <a:xfrm>
          <a:off x="14541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13336</xdr:rowOff>
    </xdr:from>
    <xdr:to>
      <xdr:col>81</xdr:col>
      <xdr:colOff>50800</xdr:colOff>
      <xdr:row>81</xdr:row>
      <xdr:rowOff>20955</xdr:rowOff>
    </xdr:to>
    <xdr:cxnSp macro="">
      <xdr:nvCxnSpPr>
        <xdr:cNvPr id="753" name="直線コネクタ 752">
          <a:extLst>
            <a:ext uri="{FF2B5EF4-FFF2-40B4-BE49-F238E27FC236}">
              <a16:creationId xmlns:a16="http://schemas.microsoft.com/office/drawing/2014/main" id="{BECBA782-29C6-43D2-9FBC-488B07AD132C}"/>
            </a:ext>
          </a:extLst>
        </xdr:cNvPr>
        <xdr:cNvCxnSpPr/>
      </xdr:nvCxnSpPr>
      <xdr:spPr>
        <a:xfrm>
          <a:off x="14592300" y="1390078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93980</xdr:rowOff>
    </xdr:from>
    <xdr:to>
      <xdr:col>72</xdr:col>
      <xdr:colOff>38100</xdr:colOff>
      <xdr:row>81</xdr:row>
      <xdr:rowOff>24130</xdr:rowOff>
    </xdr:to>
    <xdr:sp macro="" textlink="">
      <xdr:nvSpPr>
        <xdr:cNvPr id="754" name="楕円 753">
          <a:extLst>
            <a:ext uri="{FF2B5EF4-FFF2-40B4-BE49-F238E27FC236}">
              <a16:creationId xmlns:a16="http://schemas.microsoft.com/office/drawing/2014/main" id="{57966746-2ADB-4A6E-A7FF-64BE37B86C27}"/>
            </a:ext>
          </a:extLst>
        </xdr:cNvPr>
        <xdr:cNvSpPr/>
      </xdr:nvSpPr>
      <xdr:spPr>
        <a:xfrm>
          <a:off x="1365250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144780</xdr:rowOff>
    </xdr:from>
    <xdr:to>
      <xdr:col>76</xdr:col>
      <xdr:colOff>114300</xdr:colOff>
      <xdr:row>81</xdr:row>
      <xdr:rowOff>13336</xdr:rowOff>
    </xdr:to>
    <xdr:cxnSp macro="">
      <xdr:nvCxnSpPr>
        <xdr:cNvPr id="755" name="直線コネクタ 754">
          <a:extLst>
            <a:ext uri="{FF2B5EF4-FFF2-40B4-BE49-F238E27FC236}">
              <a16:creationId xmlns:a16="http://schemas.microsoft.com/office/drawing/2014/main" id="{EB80669F-E187-4BAC-9CB8-23BD23B38F2B}"/>
            </a:ext>
          </a:extLst>
        </xdr:cNvPr>
        <xdr:cNvCxnSpPr/>
      </xdr:nvCxnSpPr>
      <xdr:spPr>
        <a:xfrm>
          <a:off x="13703300" y="13860780"/>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59689</xdr:rowOff>
    </xdr:from>
    <xdr:to>
      <xdr:col>67</xdr:col>
      <xdr:colOff>101600</xdr:colOff>
      <xdr:row>80</xdr:row>
      <xdr:rowOff>161289</xdr:rowOff>
    </xdr:to>
    <xdr:sp macro="" textlink="">
      <xdr:nvSpPr>
        <xdr:cNvPr id="756" name="楕円 755">
          <a:extLst>
            <a:ext uri="{FF2B5EF4-FFF2-40B4-BE49-F238E27FC236}">
              <a16:creationId xmlns:a16="http://schemas.microsoft.com/office/drawing/2014/main" id="{14F57034-24BA-4F55-A1D5-3BFDA8A4F3CA}"/>
            </a:ext>
          </a:extLst>
        </xdr:cNvPr>
        <xdr:cNvSpPr/>
      </xdr:nvSpPr>
      <xdr:spPr>
        <a:xfrm>
          <a:off x="12763500" y="137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110489</xdr:rowOff>
    </xdr:from>
    <xdr:to>
      <xdr:col>71</xdr:col>
      <xdr:colOff>177800</xdr:colOff>
      <xdr:row>80</xdr:row>
      <xdr:rowOff>144780</xdr:rowOff>
    </xdr:to>
    <xdr:cxnSp macro="">
      <xdr:nvCxnSpPr>
        <xdr:cNvPr id="757" name="直線コネクタ 756">
          <a:extLst>
            <a:ext uri="{FF2B5EF4-FFF2-40B4-BE49-F238E27FC236}">
              <a16:creationId xmlns:a16="http://schemas.microsoft.com/office/drawing/2014/main" id="{5B3CDA47-1D07-468A-B8C2-BBC88EBCAD6A}"/>
            </a:ext>
          </a:extLst>
        </xdr:cNvPr>
        <xdr:cNvCxnSpPr/>
      </xdr:nvCxnSpPr>
      <xdr:spPr>
        <a:xfrm>
          <a:off x="12814300" y="138264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60977</xdr:rowOff>
    </xdr:from>
    <xdr:ext cx="405111" cy="259045"/>
    <xdr:sp macro="" textlink="">
      <xdr:nvSpPr>
        <xdr:cNvPr id="758" name="n_1aveValue【消防施設】&#10;有形固定資産減価償却率">
          <a:extLst>
            <a:ext uri="{FF2B5EF4-FFF2-40B4-BE49-F238E27FC236}">
              <a16:creationId xmlns:a16="http://schemas.microsoft.com/office/drawing/2014/main" id="{39232DAE-9F3A-46E9-842D-74BF56F26A70}"/>
            </a:ext>
          </a:extLst>
        </xdr:cNvPr>
        <xdr:cNvSpPr txBox="1"/>
      </xdr:nvSpPr>
      <xdr:spPr>
        <a:xfrm>
          <a:off x="15266044"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43832</xdr:rowOff>
    </xdr:from>
    <xdr:ext cx="405111" cy="259045"/>
    <xdr:sp macro="" textlink="">
      <xdr:nvSpPr>
        <xdr:cNvPr id="759" name="n_2aveValue【消防施設】&#10;有形固定資産減価償却率">
          <a:extLst>
            <a:ext uri="{FF2B5EF4-FFF2-40B4-BE49-F238E27FC236}">
              <a16:creationId xmlns:a16="http://schemas.microsoft.com/office/drawing/2014/main" id="{0B5AC177-98DC-402F-94BA-B268D42FB5CE}"/>
            </a:ext>
          </a:extLst>
        </xdr:cNvPr>
        <xdr:cNvSpPr txBox="1"/>
      </xdr:nvSpPr>
      <xdr:spPr>
        <a:xfrm>
          <a:off x="14389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30497</xdr:rowOff>
    </xdr:from>
    <xdr:ext cx="405111" cy="259045"/>
    <xdr:sp macro="" textlink="">
      <xdr:nvSpPr>
        <xdr:cNvPr id="760" name="n_3aveValue【消防施設】&#10;有形固定資産減価償却率">
          <a:extLst>
            <a:ext uri="{FF2B5EF4-FFF2-40B4-BE49-F238E27FC236}">
              <a16:creationId xmlns:a16="http://schemas.microsoft.com/office/drawing/2014/main" id="{4E9BAF8B-E05F-49F7-BFC9-F4A812189977}"/>
            </a:ext>
          </a:extLst>
        </xdr:cNvPr>
        <xdr:cNvSpPr txBox="1"/>
      </xdr:nvSpPr>
      <xdr:spPr>
        <a:xfrm>
          <a:off x="135007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07EBA68F-3E01-4027-A2A3-8238530241BC}"/>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88282</xdr:rowOff>
    </xdr:from>
    <xdr:ext cx="405111" cy="259045"/>
    <xdr:sp macro="" textlink="">
      <xdr:nvSpPr>
        <xdr:cNvPr id="762" name="n_1mainValue【消防施設】&#10;有形固定資産減価償却率">
          <a:extLst>
            <a:ext uri="{FF2B5EF4-FFF2-40B4-BE49-F238E27FC236}">
              <a16:creationId xmlns:a16="http://schemas.microsoft.com/office/drawing/2014/main" id="{62422A53-43BC-43A2-A8BD-0610F363D1B4}"/>
            </a:ext>
          </a:extLst>
        </xdr:cNvPr>
        <xdr:cNvSpPr txBox="1"/>
      </xdr:nvSpPr>
      <xdr:spPr>
        <a:xfrm>
          <a:off x="152660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80663</xdr:rowOff>
    </xdr:from>
    <xdr:ext cx="405111" cy="259045"/>
    <xdr:sp macro="" textlink="">
      <xdr:nvSpPr>
        <xdr:cNvPr id="763" name="n_2mainValue【消防施設】&#10;有形固定資産減価償却率">
          <a:extLst>
            <a:ext uri="{FF2B5EF4-FFF2-40B4-BE49-F238E27FC236}">
              <a16:creationId xmlns:a16="http://schemas.microsoft.com/office/drawing/2014/main" id="{444D0A7C-F59F-414F-97F1-B6B2CCC8B278}"/>
            </a:ext>
          </a:extLst>
        </xdr:cNvPr>
        <xdr:cNvSpPr txBox="1"/>
      </xdr:nvSpPr>
      <xdr:spPr>
        <a:xfrm>
          <a:off x="14389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40657</xdr:rowOff>
    </xdr:from>
    <xdr:ext cx="405111" cy="259045"/>
    <xdr:sp macro="" textlink="">
      <xdr:nvSpPr>
        <xdr:cNvPr id="764" name="n_3mainValue【消防施設】&#10;有形固定資産減価償却率">
          <a:extLst>
            <a:ext uri="{FF2B5EF4-FFF2-40B4-BE49-F238E27FC236}">
              <a16:creationId xmlns:a16="http://schemas.microsoft.com/office/drawing/2014/main" id="{B7B5A7CD-3C5C-4C39-91B2-AF65E072CC5A}"/>
            </a:ext>
          </a:extLst>
        </xdr:cNvPr>
        <xdr:cNvSpPr txBox="1"/>
      </xdr:nvSpPr>
      <xdr:spPr>
        <a:xfrm>
          <a:off x="13500744" y="1358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6366</xdr:rowOff>
    </xdr:from>
    <xdr:ext cx="405111" cy="259045"/>
    <xdr:sp macro="" textlink="">
      <xdr:nvSpPr>
        <xdr:cNvPr id="765" name="n_4mainValue【消防施設】&#10;有形固定資産減価償却率">
          <a:extLst>
            <a:ext uri="{FF2B5EF4-FFF2-40B4-BE49-F238E27FC236}">
              <a16:creationId xmlns:a16="http://schemas.microsoft.com/office/drawing/2014/main" id="{1B46C500-9F28-4871-987D-5F479C6746C0}"/>
            </a:ext>
          </a:extLst>
        </xdr:cNvPr>
        <xdr:cNvSpPr txBox="1"/>
      </xdr:nvSpPr>
      <xdr:spPr>
        <a:xfrm>
          <a:off x="12611744" y="13550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35CB85A8-6A0C-4DDB-8355-5472448FA4E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D6CC5ACC-46FF-4F67-9938-0774650A373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905AD6FE-A999-4D94-B284-B7FE8C9BD00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17EF331E-8EC8-430A-91C8-0D10183C932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353106BA-F4F7-4C6B-91CF-AA5E4C546AE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942EF80A-E292-4DDB-A9D9-845D4D2635E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B0869942-22C6-4712-95A7-F76DD6BE678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6660CFB5-05A8-40BB-BFA2-CD1E5616946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6BE1B57F-A7E8-4F37-B2D4-74BA336279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3D5CAB7F-E452-41FC-B9F8-5BD271F1E01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DDA512F2-9C55-4B4E-AA8B-225FA213F55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E767A3B5-F5A6-4F5F-A135-2B0274619AC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1D729CE3-09D5-44BF-8575-B0C8E35951E4}"/>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A185AADF-9669-4E45-B6C1-A61B96F6B197}"/>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C2B71B01-616D-4589-A952-CCDDF9D998F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45793BA7-834F-4AB2-86B1-9BE9801A974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709133CC-F591-4A74-891E-91E7D6CFD394}"/>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7EAC7980-1944-4348-B4DD-2D3000A843AD}"/>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7AB77AF9-0512-4C28-AE92-1CF2690691D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EDF3E184-9F7A-4941-9FAD-DCB1770364E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DEC52145-8C0C-4C93-B98E-14528688E58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3A9BAC17-C9F7-40B1-8882-6A6DA75FB67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6F8CB042-375F-4E78-A2F4-CF3E98C6EEA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A33D413E-E0F8-4EC2-9EEB-BEBEA88FC8E0}"/>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1FB79C0A-37E4-407E-B716-DB65FA331AD6}"/>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C086602A-589E-40FE-B10D-D5918CDCD1A3}"/>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1708B2B7-E887-4FB1-990B-0D8C38B925D3}"/>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EC048721-E8A6-4695-A12D-9419E8CDB11E}"/>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A8B9B4BA-85AE-46DD-AB86-7B8E017FD7CA}"/>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CA34CDDC-CD0F-4CEA-98E7-2FCFCA66F4A0}"/>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A7EBED6F-B9E5-4061-A954-6B7D7C741786}"/>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A3355807-4262-4E6D-A861-CE8BFB259A99}"/>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F7CA43DC-B6AD-450D-8B53-974439C3ABA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65E27A7-8DE0-47BC-9F8D-35F476857734}"/>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5902B184-79F2-4317-A0C1-BD9441D2BDA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EDA3746B-6492-4DAE-9450-76AB54219C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C52C45C-4FBB-433C-AEB0-AB32ED31DD5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2D7D90D9-50B9-47E9-82CC-0D06062375A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A60A0724-6C02-4198-97FB-1171905C82C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805" name="楕円 804">
          <a:extLst>
            <a:ext uri="{FF2B5EF4-FFF2-40B4-BE49-F238E27FC236}">
              <a16:creationId xmlns:a16="http://schemas.microsoft.com/office/drawing/2014/main" id="{D7461CA0-8B48-4A2A-8474-70113FED132A}"/>
            </a:ext>
          </a:extLst>
        </xdr:cNvPr>
        <xdr:cNvSpPr/>
      </xdr:nvSpPr>
      <xdr:spPr>
        <a:xfrm>
          <a:off x="221107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10177</xdr:rowOff>
    </xdr:from>
    <xdr:ext cx="469744" cy="259045"/>
    <xdr:sp macro="" textlink="">
      <xdr:nvSpPr>
        <xdr:cNvPr id="806" name="【消防施設】&#10;一人当たり面積該当値テキスト">
          <a:extLst>
            <a:ext uri="{FF2B5EF4-FFF2-40B4-BE49-F238E27FC236}">
              <a16:creationId xmlns:a16="http://schemas.microsoft.com/office/drawing/2014/main" id="{78EFF328-CC9E-4FD6-B2C7-82EA2B6C800A}"/>
            </a:ext>
          </a:extLst>
        </xdr:cNvPr>
        <xdr:cNvSpPr txBox="1"/>
      </xdr:nvSpPr>
      <xdr:spPr>
        <a:xfrm>
          <a:off x="22199600"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807" name="楕円 806">
          <a:extLst>
            <a:ext uri="{FF2B5EF4-FFF2-40B4-BE49-F238E27FC236}">
              <a16:creationId xmlns:a16="http://schemas.microsoft.com/office/drawing/2014/main" id="{8B3AC698-37F6-4B9A-B70B-76E5A5350EF7}"/>
            </a:ext>
          </a:extLst>
        </xdr:cNvPr>
        <xdr:cNvSpPr/>
      </xdr:nvSpPr>
      <xdr:spPr>
        <a:xfrm>
          <a:off x="21272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38100</xdr:rowOff>
    </xdr:from>
    <xdr:to>
      <xdr:col>116</xdr:col>
      <xdr:colOff>63500</xdr:colOff>
      <xdr:row>82</xdr:row>
      <xdr:rowOff>38100</xdr:rowOff>
    </xdr:to>
    <xdr:cxnSp macro="">
      <xdr:nvCxnSpPr>
        <xdr:cNvPr id="808" name="直線コネクタ 807">
          <a:extLst>
            <a:ext uri="{FF2B5EF4-FFF2-40B4-BE49-F238E27FC236}">
              <a16:creationId xmlns:a16="http://schemas.microsoft.com/office/drawing/2014/main" id="{F61C98A7-DBD9-40FA-897B-7A712706AE04}"/>
            </a:ext>
          </a:extLst>
        </xdr:cNvPr>
        <xdr:cNvCxnSpPr/>
      </xdr:nvCxnSpPr>
      <xdr:spPr>
        <a:xfrm>
          <a:off x="21323300" y="14097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0</xdr:rowOff>
    </xdr:from>
    <xdr:to>
      <xdr:col>107</xdr:col>
      <xdr:colOff>101600</xdr:colOff>
      <xdr:row>82</xdr:row>
      <xdr:rowOff>101600</xdr:rowOff>
    </xdr:to>
    <xdr:sp macro="" textlink="">
      <xdr:nvSpPr>
        <xdr:cNvPr id="809" name="楕円 808">
          <a:extLst>
            <a:ext uri="{FF2B5EF4-FFF2-40B4-BE49-F238E27FC236}">
              <a16:creationId xmlns:a16="http://schemas.microsoft.com/office/drawing/2014/main" id="{33B9FCAA-0E40-4933-9367-A0E222D070B2}"/>
            </a:ext>
          </a:extLst>
        </xdr:cNvPr>
        <xdr:cNvSpPr/>
      </xdr:nvSpPr>
      <xdr:spPr>
        <a:xfrm>
          <a:off x="20383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50800</xdr:rowOff>
    </xdr:to>
    <xdr:cxnSp macro="">
      <xdr:nvCxnSpPr>
        <xdr:cNvPr id="810" name="直線コネクタ 809">
          <a:extLst>
            <a:ext uri="{FF2B5EF4-FFF2-40B4-BE49-F238E27FC236}">
              <a16:creationId xmlns:a16="http://schemas.microsoft.com/office/drawing/2014/main" id="{68F7A5D1-6258-44C7-8CDA-75C3D9317D77}"/>
            </a:ext>
          </a:extLst>
        </xdr:cNvPr>
        <xdr:cNvCxnSpPr/>
      </xdr:nvCxnSpPr>
      <xdr:spPr>
        <a:xfrm flipV="1">
          <a:off x="20434300" y="1409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0</xdr:rowOff>
    </xdr:from>
    <xdr:to>
      <xdr:col>102</xdr:col>
      <xdr:colOff>165100</xdr:colOff>
      <xdr:row>82</xdr:row>
      <xdr:rowOff>101600</xdr:rowOff>
    </xdr:to>
    <xdr:sp macro="" textlink="">
      <xdr:nvSpPr>
        <xdr:cNvPr id="811" name="楕円 810">
          <a:extLst>
            <a:ext uri="{FF2B5EF4-FFF2-40B4-BE49-F238E27FC236}">
              <a16:creationId xmlns:a16="http://schemas.microsoft.com/office/drawing/2014/main" id="{0EAA7CE1-FC93-400A-AAF5-CA56E126F9EB}"/>
            </a:ext>
          </a:extLst>
        </xdr:cNvPr>
        <xdr:cNvSpPr/>
      </xdr:nvSpPr>
      <xdr:spPr>
        <a:xfrm>
          <a:off x="19494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50800</xdr:rowOff>
    </xdr:from>
    <xdr:to>
      <xdr:col>107</xdr:col>
      <xdr:colOff>50800</xdr:colOff>
      <xdr:row>82</xdr:row>
      <xdr:rowOff>50800</xdr:rowOff>
    </xdr:to>
    <xdr:cxnSp macro="">
      <xdr:nvCxnSpPr>
        <xdr:cNvPr id="812" name="直線コネクタ 811">
          <a:extLst>
            <a:ext uri="{FF2B5EF4-FFF2-40B4-BE49-F238E27FC236}">
              <a16:creationId xmlns:a16="http://schemas.microsoft.com/office/drawing/2014/main" id="{203F0B61-8DF2-42E1-9809-2726AFE2CF49}"/>
            </a:ext>
          </a:extLst>
        </xdr:cNvPr>
        <xdr:cNvCxnSpPr/>
      </xdr:nvCxnSpPr>
      <xdr:spPr>
        <a:xfrm>
          <a:off x="19545300" y="1410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0</xdr:rowOff>
    </xdr:from>
    <xdr:to>
      <xdr:col>98</xdr:col>
      <xdr:colOff>38100</xdr:colOff>
      <xdr:row>82</xdr:row>
      <xdr:rowOff>101600</xdr:rowOff>
    </xdr:to>
    <xdr:sp macro="" textlink="">
      <xdr:nvSpPr>
        <xdr:cNvPr id="813" name="楕円 812">
          <a:extLst>
            <a:ext uri="{FF2B5EF4-FFF2-40B4-BE49-F238E27FC236}">
              <a16:creationId xmlns:a16="http://schemas.microsoft.com/office/drawing/2014/main" id="{AD30F40C-EA3F-41E3-8DED-4D7C7981D7D3}"/>
            </a:ext>
          </a:extLst>
        </xdr:cNvPr>
        <xdr:cNvSpPr/>
      </xdr:nvSpPr>
      <xdr:spPr>
        <a:xfrm>
          <a:off x="18605500" y="1405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50800</xdr:rowOff>
    </xdr:from>
    <xdr:to>
      <xdr:col>102</xdr:col>
      <xdr:colOff>114300</xdr:colOff>
      <xdr:row>82</xdr:row>
      <xdr:rowOff>50800</xdr:rowOff>
    </xdr:to>
    <xdr:cxnSp macro="">
      <xdr:nvCxnSpPr>
        <xdr:cNvPr id="814" name="直線コネクタ 813">
          <a:extLst>
            <a:ext uri="{FF2B5EF4-FFF2-40B4-BE49-F238E27FC236}">
              <a16:creationId xmlns:a16="http://schemas.microsoft.com/office/drawing/2014/main" id="{7F27C5B3-3A96-40E3-950E-13F876F37CC5}"/>
            </a:ext>
          </a:extLst>
        </xdr:cNvPr>
        <xdr:cNvCxnSpPr/>
      </xdr:nvCxnSpPr>
      <xdr:spPr>
        <a:xfrm>
          <a:off x="18656300" y="14109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7E745086-F837-4DAE-ACD0-868AD9FD2926}"/>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A524663B-F69A-402C-9FA4-7C12EE75D368}"/>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A4E1C351-07DF-46D9-A2F7-923492A94B64}"/>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ECFE2705-65A4-48CA-8290-8D0AE8FA77A7}"/>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105427</xdr:rowOff>
    </xdr:from>
    <xdr:ext cx="469744" cy="259045"/>
    <xdr:sp macro="" textlink="">
      <xdr:nvSpPr>
        <xdr:cNvPr id="819" name="n_1mainValue【消防施設】&#10;一人当たり面積">
          <a:extLst>
            <a:ext uri="{FF2B5EF4-FFF2-40B4-BE49-F238E27FC236}">
              <a16:creationId xmlns:a16="http://schemas.microsoft.com/office/drawing/2014/main" id="{C970CCE0-F013-4A8E-B3AE-8DD8E269C17D}"/>
            </a:ext>
          </a:extLst>
        </xdr:cNvPr>
        <xdr:cNvSpPr txBox="1"/>
      </xdr:nvSpPr>
      <xdr:spPr>
        <a:xfrm>
          <a:off x="210757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118127</xdr:rowOff>
    </xdr:from>
    <xdr:ext cx="469744" cy="259045"/>
    <xdr:sp macro="" textlink="">
      <xdr:nvSpPr>
        <xdr:cNvPr id="820" name="n_2mainValue【消防施設】&#10;一人当たり面積">
          <a:extLst>
            <a:ext uri="{FF2B5EF4-FFF2-40B4-BE49-F238E27FC236}">
              <a16:creationId xmlns:a16="http://schemas.microsoft.com/office/drawing/2014/main" id="{141CAD66-049E-47FB-8631-8DE493403CF8}"/>
            </a:ext>
          </a:extLst>
        </xdr:cNvPr>
        <xdr:cNvSpPr txBox="1"/>
      </xdr:nvSpPr>
      <xdr:spPr>
        <a:xfrm>
          <a:off x="20199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118127</xdr:rowOff>
    </xdr:from>
    <xdr:ext cx="469744" cy="259045"/>
    <xdr:sp macro="" textlink="">
      <xdr:nvSpPr>
        <xdr:cNvPr id="821" name="n_3mainValue【消防施設】&#10;一人当たり面積">
          <a:extLst>
            <a:ext uri="{FF2B5EF4-FFF2-40B4-BE49-F238E27FC236}">
              <a16:creationId xmlns:a16="http://schemas.microsoft.com/office/drawing/2014/main" id="{1FA8ECF1-6A11-4BBA-A4CC-570DF35A7F4F}"/>
            </a:ext>
          </a:extLst>
        </xdr:cNvPr>
        <xdr:cNvSpPr txBox="1"/>
      </xdr:nvSpPr>
      <xdr:spPr>
        <a:xfrm>
          <a:off x="19310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118127</xdr:rowOff>
    </xdr:from>
    <xdr:ext cx="469744" cy="259045"/>
    <xdr:sp macro="" textlink="">
      <xdr:nvSpPr>
        <xdr:cNvPr id="822" name="n_4mainValue【消防施設】&#10;一人当たり面積">
          <a:extLst>
            <a:ext uri="{FF2B5EF4-FFF2-40B4-BE49-F238E27FC236}">
              <a16:creationId xmlns:a16="http://schemas.microsoft.com/office/drawing/2014/main" id="{F3D06436-9194-4E85-9363-3E74047B716A}"/>
            </a:ext>
          </a:extLst>
        </xdr:cNvPr>
        <xdr:cNvSpPr txBox="1"/>
      </xdr:nvSpPr>
      <xdr:spPr>
        <a:xfrm>
          <a:off x="18421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A140B25D-2549-4DCD-B5F1-84574C461A4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55CBE949-BFFA-4585-8673-6887038B6F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304E32C3-2AC3-490A-9168-788B1CD9778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961B644B-F888-4109-A87F-E6D13E4689C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5D9226FC-C586-4CC0-A4B1-FAA1F85AAAC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7FEC788C-7A2F-4F11-B7CC-3795AC106DD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B1F3948A-8541-4BAF-93AD-33EDC54189A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580EFACD-2417-460F-BA81-8C0C2043588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2D28015C-9F79-4ABB-BC85-77628F5C2AD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E9DDF91C-B120-4E3F-9124-3E8F922311E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CF2DCC2C-8B3B-4047-925A-FC934AD0FA8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FFDE50D5-C2EA-4453-8B7F-7B218760CB0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4715EAE7-815D-43B3-9CFA-0FB845840C9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73CD77EE-FAFA-4CB6-8707-4754A46D177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A465ADF4-4DBC-43EB-9596-39299D14498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CB14D268-0A5C-460D-B618-A2417C9913B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D8F909EC-3C69-4A3C-8227-A2D2917CBCB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3E565D1B-005C-4147-ACAA-38D7FAFDE16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FD81CF5D-F44B-455A-A7B6-4247380F378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7718C7FE-99FB-48C0-8911-78D145DA70E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84222DB0-FB76-4C98-8502-D433ABEE506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14254725-5C1A-4F28-8999-7D062B2E0DF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1C672587-0AFD-4906-A9B1-A562C8069FF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FC440D5B-4CC1-472B-B711-A78B3C55B33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103AE6EE-27A2-453D-AFD8-9696C32202AE}"/>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F40F2A92-52D7-44B8-85F3-1F9AEDBF01A0}"/>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E4A898A3-2D3A-4759-921A-E9B932E61BAA}"/>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F7A26F9D-067E-43ED-B291-CBF5D67C99EB}"/>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6F455923-261B-4080-8640-43CAE72EA2E9}"/>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08318DFE-6871-4DD9-B9B2-B61726CB5697}"/>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980E0892-392D-439B-8256-3325A2B260D3}"/>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F639AAAC-64C4-4CDF-964D-7FE9D4A5EF86}"/>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4B74325-4E0E-437C-ADDD-874D930CBA18}"/>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7EA027BD-D755-4384-9365-F2765C8F3254}"/>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C2B2FA71-618C-43EB-B51B-F5D1902C8616}"/>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52078779-17F1-4151-A8F6-9879E38C59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6A96E18C-5A8C-4068-A293-F3E1BA9011A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663F3E28-5A84-4490-8024-09F6C4FFD9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C1BDEEDF-C849-4287-ACA8-BC2E655B0DA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CD64A7B-C86B-4F88-B91D-21C9E14A5A5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160655</xdr:rowOff>
    </xdr:from>
    <xdr:to>
      <xdr:col>85</xdr:col>
      <xdr:colOff>177800</xdr:colOff>
      <xdr:row>100</xdr:row>
      <xdr:rowOff>90805</xdr:rowOff>
    </xdr:to>
    <xdr:sp macro="" textlink="">
      <xdr:nvSpPr>
        <xdr:cNvPr id="863" name="楕円 862">
          <a:extLst>
            <a:ext uri="{FF2B5EF4-FFF2-40B4-BE49-F238E27FC236}">
              <a16:creationId xmlns:a16="http://schemas.microsoft.com/office/drawing/2014/main" id="{BCAD46EE-82B6-47D8-8BCB-4148E5FD43B5}"/>
            </a:ext>
          </a:extLst>
        </xdr:cNvPr>
        <xdr:cNvSpPr/>
      </xdr:nvSpPr>
      <xdr:spPr>
        <a:xfrm>
          <a:off x="16268700" y="1713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92727</xdr:rowOff>
    </xdr:from>
    <xdr:ext cx="405111" cy="259045"/>
    <xdr:sp macro="" textlink="">
      <xdr:nvSpPr>
        <xdr:cNvPr id="864" name="【庁舎】&#10;有形固定資産減価償却率該当値テキスト">
          <a:extLst>
            <a:ext uri="{FF2B5EF4-FFF2-40B4-BE49-F238E27FC236}">
              <a16:creationId xmlns:a16="http://schemas.microsoft.com/office/drawing/2014/main" id="{1EBB58BF-E69F-4169-865F-C6F876496012}"/>
            </a:ext>
          </a:extLst>
        </xdr:cNvPr>
        <xdr:cNvSpPr txBox="1"/>
      </xdr:nvSpPr>
      <xdr:spPr>
        <a:xfrm>
          <a:off x="16357600" y="17066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92075</xdr:rowOff>
    </xdr:from>
    <xdr:to>
      <xdr:col>81</xdr:col>
      <xdr:colOff>101600</xdr:colOff>
      <xdr:row>100</xdr:row>
      <xdr:rowOff>22225</xdr:rowOff>
    </xdr:to>
    <xdr:sp macro="" textlink="">
      <xdr:nvSpPr>
        <xdr:cNvPr id="865" name="楕円 864">
          <a:extLst>
            <a:ext uri="{FF2B5EF4-FFF2-40B4-BE49-F238E27FC236}">
              <a16:creationId xmlns:a16="http://schemas.microsoft.com/office/drawing/2014/main" id="{FAF90ED7-4050-4EC1-9EF9-E241808B9745}"/>
            </a:ext>
          </a:extLst>
        </xdr:cNvPr>
        <xdr:cNvSpPr/>
      </xdr:nvSpPr>
      <xdr:spPr>
        <a:xfrm>
          <a:off x="15430500" y="1706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99</xdr:row>
      <xdr:rowOff>142875</xdr:rowOff>
    </xdr:from>
    <xdr:to>
      <xdr:col>85</xdr:col>
      <xdr:colOff>127000</xdr:colOff>
      <xdr:row>100</xdr:row>
      <xdr:rowOff>40005</xdr:rowOff>
    </xdr:to>
    <xdr:cxnSp macro="">
      <xdr:nvCxnSpPr>
        <xdr:cNvPr id="866" name="直線コネクタ 865">
          <a:extLst>
            <a:ext uri="{FF2B5EF4-FFF2-40B4-BE49-F238E27FC236}">
              <a16:creationId xmlns:a16="http://schemas.microsoft.com/office/drawing/2014/main" id="{3C18088F-EB93-4CC5-B052-241F57E3829E}"/>
            </a:ext>
          </a:extLst>
        </xdr:cNvPr>
        <xdr:cNvCxnSpPr/>
      </xdr:nvCxnSpPr>
      <xdr:spPr>
        <a:xfrm>
          <a:off x="15481300" y="1711642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36830</xdr:rowOff>
    </xdr:from>
    <xdr:to>
      <xdr:col>76</xdr:col>
      <xdr:colOff>165100</xdr:colOff>
      <xdr:row>100</xdr:row>
      <xdr:rowOff>138430</xdr:rowOff>
    </xdr:to>
    <xdr:sp macro="" textlink="">
      <xdr:nvSpPr>
        <xdr:cNvPr id="867" name="楕円 866">
          <a:extLst>
            <a:ext uri="{FF2B5EF4-FFF2-40B4-BE49-F238E27FC236}">
              <a16:creationId xmlns:a16="http://schemas.microsoft.com/office/drawing/2014/main" id="{A044A6AA-C8BC-4566-81F7-914313F8349B}"/>
            </a:ext>
          </a:extLst>
        </xdr:cNvPr>
        <xdr:cNvSpPr/>
      </xdr:nvSpPr>
      <xdr:spPr>
        <a:xfrm>
          <a:off x="14541500" y="1718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142875</xdr:rowOff>
    </xdr:from>
    <xdr:to>
      <xdr:col>81</xdr:col>
      <xdr:colOff>50800</xdr:colOff>
      <xdr:row>100</xdr:row>
      <xdr:rowOff>87630</xdr:rowOff>
    </xdr:to>
    <xdr:cxnSp macro="">
      <xdr:nvCxnSpPr>
        <xdr:cNvPr id="868" name="直線コネクタ 867">
          <a:extLst>
            <a:ext uri="{FF2B5EF4-FFF2-40B4-BE49-F238E27FC236}">
              <a16:creationId xmlns:a16="http://schemas.microsoft.com/office/drawing/2014/main" id="{AAF797CD-005E-404D-BA3A-FD02D23F5AC9}"/>
            </a:ext>
          </a:extLst>
        </xdr:cNvPr>
        <xdr:cNvCxnSpPr/>
      </xdr:nvCxnSpPr>
      <xdr:spPr>
        <a:xfrm flipV="1">
          <a:off x="14592300" y="17116425"/>
          <a:ext cx="8890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149225</xdr:rowOff>
    </xdr:from>
    <xdr:to>
      <xdr:col>72</xdr:col>
      <xdr:colOff>38100</xdr:colOff>
      <xdr:row>100</xdr:row>
      <xdr:rowOff>79375</xdr:rowOff>
    </xdr:to>
    <xdr:sp macro="" textlink="">
      <xdr:nvSpPr>
        <xdr:cNvPr id="869" name="楕円 868">
          <a:extLst>
            <a:ext uri="{FF2B5EF4-FFF2-40B4-BE49-F238E27FC236}">
              <a16:creationId xmlns:a16="http://schemas.microsoft.com/office/drawing/2014/main" id="{8077E90F-1074-4818-A6C7-86B47F98AB8E}"/>
            </a:ext>
          </a:extLst>
        </xdr:cNvPr>
        <xdr:cNvSpPr/>
      </xdr:nvSpPr>
      <xdr:spPr>
        <a:xfrm>
          <a:off x="13652500" y="1712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28575</xdr:rowOff>
    </xdr:from>
    <xdr:to>
      <xdr:col>76</xdr:col>
      <xdr:colOff>114300</xdr:colOff>
      <xdr:row>100</xdr:row>
      <xdr:rowOff>87630</xdr:rowOff>
    </xdr:to>
    <xdr:cxnSp macro="">
      <xdr:nvCxnSpPr>
        <xdr:cNvPr id="870" name="直線コネクタ 869">
          <a:extLst>
            <a:ext uri="{FF2B5EF4-FFF2-40B4-BE49-F238E27FC236}">
              <a16:creationId xmlns:a16="http://schemas.microsoft.com/office/drawing/2014/main" id="{6C894274-8148-4CED-8DA4-718E637193FA}"/>
            </a:ext>
          </a:extLst>
        </xdr:cNvPr>
        <xdr:cNvCxnSpPr/>
      </xdr:nvCxnSpPr>
      <xdr:spPr>
        <a:xfrm>
          <a:off x="13703300" y="17173575"/>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93980</xdr:rowOff>
    </xdr:from>
    <xdr:to>
      <xdr:col>67</xdr:col>
      <xdr:colOff>101600</xdr:colOff>
      <xdr:row>100</xdr:row>
      <xdr:rowOff>24130</xdr:rowOff>
    </xdr:to>
    <xdr:sp macro="" textlink="">
      <xdr:nvSpPr>
        <xdr:cNvPr id="871" name="楕円 870">
          <a:extLst>
            <a:ext uri="{FF2B5EF4-FFF2-40B4-BE49-F238E27FC236}">
              <a16:creationId xmlns:a16="http://schemas.microsoft.com/office/drawing/2014/main" id="{8D88104D-7743-4862-8C3D-DC31EEA533E0}"/>
            </a:ext>
          </a:extLst>
        </xdr:cNvPr>
        <xdr:cNvSpPr/>
      </xdr:nvSpPr>
      <xdr:spPr>
        <a:xfrm>
          <a:off x="12763500" y="1706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144780</xdr:rowOff>
    </xdr:from>
    <xdr:to>
      <xdr:col>71</xdr:col>
      <xdr:colOff>177800</xdr:colOff>
      <xdr:row>100</xdr:row>
      <xdr:rowOff>28575</xdr:rowOff>
    </xdr:to>
    <xdr:cxnSp macro="">
      <xdr:nvCxnSpPr>
        <xdr:cNvPr id="872" name="直線コネクタ 871">
          <a:extLst>
            <a:ext uri="{FF2B5EF4-FFF2-40B4-BE49-F238E27FC236}">
              <a16:creationId xmlns:a16="http://schemas.microsoft.com/office/drawing/2014/main" id="{B04F148F-320C-47D9-A7B7-14826604AC45}"/>
            </a:ext>
          </a:extLst>
        </xdr:cNvPr>
        <xdr:cNvCxnSpPr/>
      </xdr:nvCxnSpPr>
      <xdr:spPr>
        <a:xfrm>
          <a:off x="12814300" y="1711833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6F623C61-9E2D-45FF-80E4-C164C2EB3141}"/>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0ACA54D6-DADA-460E-8F44-383206759D67}"/>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ECD78FA8-F854-4233-8C51-2368B2413227}"/>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BBE53566-59B1-4E8E-A323-438B698C305E}"/>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38752</xdr:rowOff>
    </xdr:from>
    <xdr:ext cx="405111" cy="259045"/>
    <xdr:sp macro="" textlink="">
      <xdr:nvSpPr>
        <xdr:cNvPr id="877" name="n_1mainValue【庁舎】&#10;有形固定資産減価償却率">
          <a:extLst>
            <a:ext uri="{FF2B5EF4-FFF2-40B4-BE49-F238E27FC236}">
              <a16:creationId xmlns:a16="http://schemas.microsoft.com/office/drawing/2014/main" id="{E5FA3B9F-8716-4E18-B2AF-FB28ED3515A3}"/>
            </a:ext>
          </a:extLst>
        </xdr:cNvPr>
        <xdr:cNvSpPr txBox="1"/>
      </xdr:nvSpPr>
      <xdr:spPr>
        <a:xfrm>
          <a:off x="15266044" y="1684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154957</xdr:rowOff>
    </xdr:from>
    <xdr:ext cx="405111" cy="259045"/>
    <xdr:sp macro="" textlink="">
      <xdr:nvSpPr>
        <xdr:cNvPr id="878" name="n_2mainValue【庁舎】&#10;有形固定資産減価償却率">
          <a:extLst>
            <a:ext uri="{FF2B5EF4-FFF2-40B4-BE49-F238E27FC236}">
              <a16:creationId xmlns:a16="http://schemas.microsoft.com/office/drawing/2014/main" id="{27A4DAA8-E10C-4908-B300-C3C5522839F7}"/>
            </a:ext>
          </a:extLst>
        </xdr:cNvPr>
        <xdr:cNvSpPr txBox="1"/>
      </xdr:nvSpPr>
      <xdr:spPr>
        <a:xfrm>
          <a:off x="14389744" y="1695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95902</xdr:rowOff>
    </xdr:from>
    <xdr:ext cx="405111" cy="259045"/>
    <xdr:sp macro="" textlink="">
      <xdr:nvSpPr>
        <xdr:cNvPr id="879" name="n_3mainValue【庁舎】&#10;有形固定資産減価償却率">
          <a:extLst>
            <a:ext uri="{FF2B5EF4-FFF2-40B4-BE49-F238E27FC236}">
              <a16:creationId xmlns:a16="http://schemas.microsoft.com/office/drawing/2014/main" id="{D06FD13C-F090-4D6C-95AE-B7B9074FB3C9}"/>
            </a:ext>
          </a:extLst>
        </xdr:cNvPr>
        <xdr:cNvSpPr txBox="1"/>
      </xdr:nvSpPr>
      <xdr:spPr>
        <a:xfrm>
          <a:off x="13500744" y="1689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40657</xdr:rowOff>
    </xdr:from>
    <xdr:ext cx="405111" cy="259045"/>
    <xdr:sp macro="" textlink="">
      <xdr:nvSpPr>
        <xdr:cNvPr id="880" name="n_4mainValue【庁舎】&#10;有形固定資産減価償却率">
          <a:extLst>
            <a:ext uri="{FF2B5EF4-FFF2-40B4-BE49-F238E27FC236}">
              <a16:creationId xmlns:a16="http://schemas.microsoft.com/office/drawing/2014/main" id="{5B3397EC-C453-43BD-8E17-304F1237BC63}"/>
            </a:ext>
          </a:extLst>
        </xdr:cNvPr>
        <xdr:cNvSpPr txBox="1"/>
      </xdr:nvSpPr>
      <xdr:spPr>
        <a:xfrm>
          <a:off x="12611744" y="1684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6CEBA384-257A-425C-ADE2-9EAEEE7CA09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DFDF9C61-80FF-44F6-9E72-846EB4D54D2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1DE21672-C89B-4CF8-A7E4-F3F14438DCC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29E19E4A-4BB3-4A21-ABC0-45D02A33DBB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5340FE42-45A2-4B55-94D9-01A33475E46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E0BCDC8E-0F40-4DBA-9CA0-669D4CA4A90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岐阜県平均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57ED919D-035E-4210-BE78-147640A858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BE1F09B7-3092-4F7A-A1EA-82D7BCB21D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205E7809-A36E-4AAD-874B-C3E40FDD6FD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16B37663-92A7-4ADC-A575-663E2C77AEF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521EDBC7-C258-42E9-9349-3F96928CCBE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94179498-7EE7-4F0D-9048-9605293A94B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DEF2DE86-678C-44F5-A096-C869399B163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BD76006A-B11E-46E7-AC6D-EA550911E77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693C690E-83C2-447C-970A-7291774CBF7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57899436-D11E-4CE5-B832-928405B3D08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492D1EFE-26A1-4AE4-9F06-BDBE77148E3D}"/>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83782464-D775-4F47-8F07-3DE4E151EC0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987BDDE5-7F8C-4898-9CF3-F835BB17E78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9ECD9D37-0654-4DB0-BFF1-507FB4B48F4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F3D463A0-F264-4B61-A2DF-9F478F02BCA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87E00D3F-8027-43DE-B668-2698225684B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AF7EC53C-085F-4280-91A7-71B269098B3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FB854515-BE32-4D5F-BDB7-D92A14EF6C34}"/>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B43FC018-E95E-4BF0-8927-880BE874E559}"/>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D44C6ABC-0D30-4484-BF7F-2E65E62B26D1}"/>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B2CECE6D-37E0-4244-B60C-0672D64C58E3}"/>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BC95F895-0DB6-403F-9020-169587E94D70}"/>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1552BC31-732B-47AA-9B14-21A3B7C38D6B}"/>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91706719-FE4A-4A1E-9BF4-BE758E90212B}"/>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2B90849F-E27B-425F-AAA4-F1882F373238}"/>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2155F2D1-D74D-4F58-8561-EE62800185D5}"/>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A5AF0400-7DF8-4FFE-A17D-A194A01C917B}"/>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7CA2DEC2-B23C-4D77-920E-DB0D10703936}"/>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3C2DBB72-B0C9-40E6-8823-1C77E543CCF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FE9AB0FA-1C6E-413A-847F-BF8F62BC19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D60B8BBC-B538-4514-871F-80E32E68CB2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6129DE5A-080F-46DF-972A-40ED745473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5ED93019-8E52-4C4B-9E36-9EBAB97318E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920" name="楕円 919">
          <a:extLst>
            <a:ext uri="{FF2B5EF4-FFF2-40B4-BE49-F238E27FC236}">
              <a16:creationId xmlns:a16="http://schemas.microsoft.com/office/drawing/2014/main" id="{23CF72D9-90DB-4881-8742-8DDC35B5A8CF}"/>
            </a:ext>
          </a:extLst>
        </xdr:cNvPr>
        <xdr:cNvSpPr/>
      </xdr:nvSpPr>
      <xdr:spPr>
        <a:xfrm>
          <a:off x="22110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921" name="【庁舎】&#10;一人当たり面積該当値テキスト">
          <a:extLst>
            <a:ext uri="{FF2B5EF4-FFF2-40B4-BE49-F238E27FC236}">
              <a16:creationId xmlns:a16="http://schemas.microsoft.com/office/drawing/2014/main" id="{D6FCBE34-7C6D-4F60-9F9D-994E8421316D}"/>
            </a:ext>
          </a:extLst>
        </xdr:cNvPr>
        <xdr:cNvSpPr txBox="1"/>
      </xdr:nvSpPr>
      <xdr:spPr>
        <a:xfrm>
          <a:off x="22199600"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33020</xdr:rowOff>
    </xdr:from>
    <xdr:to>
      <xdr:col>112</xdr:col>
      <xdr:colOff>38100</xdr:colOff>
      <xdr:row>105</xdr:row>
      <xdr:rowOff>134620</xdr:rowOff>
    </xdr:to>
    <xdr:sp macro="" textlink="">
      <xdr:nvSpPr>
        <xdr:cNvPr id="922" name="楕円 921">
          <a:extLst>
            <a:ext uri="{FF2B5EF4-FFF2-40B4-BE49-F238E27FC236}">
              <a16:creationId xmlns:a16="http://schemas.microsoft.com/office/drawing/2014/main" id="{9EFE353A-163B-48BE-BFCD-3BE4D3186694}"/>
            </a:ext>
          </a:extLst>
        </xdr:cNvPr>
        <xdr:cNvSpPr/>
      </xdr:nvSpPr>
      <xdr:spPr>
        <a:xfrm>
          <a:off x="21272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83820</xdr:rowOff>
    </xdr:to>
    <xdr:cxnSp macro="">
      <xdr:nvCxnSpPr>
        <xdr:cNvPr id="923" name="直線コネクタ 922">
          <a:extLst>
            <a:ext uri="{FF2B5EF4-FFF2-40B4-BE49-F238E27FC236}">
              <a16:creationId xmlns:a16="http://schemas.microsoft.com/office/drawing/2014/main" id="{705813FB-BC2E-42B9-832F-F9FCA1B37AB4}"/>
            </a:ext>
          </a:extLst>
        </xdr:cNvPr>
        <xdr:cNvCxnSpPr/>
      </xdr:nvCxnSpPr>
      <xdr:spPr>
        <a:xfrm flipV="1">
          <a:off x="21323300" y="18082261"/>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33020</xdr:rowOff>
    </xdr:from>
    <xdr:to>
      <xdr:col>107</xdr:col>
      <xdr:colOff>101600</xdr:colOff>
      <xdr:row>105</xdr:row>
      <xdr:rowOff>134620</xdr:rowOff>
    </xdr:to>
    <xdr:sp macro="" textlink="">
      <xdr:nvSpPr>
        <xdr:cNvPr id="924" name="楕円 923">
          <a:extLst>
            <a:ext uri="{FF2B5EF4-FFF2-40B4-BE49-F238E27FC236}">
              <a16:creationId xmlns:a16="http://schemas.microsoft.com/office/drawing/2014/main" id="{455A6129-D5C4-467E-AC8A-935B6AD1EEAC}"/>
            </a:ext>
          </a:extLst>
        </xdr:cNvPr>
        <xdr:cNvSpPr/>
      </xdr:nvSpPr>
      <xdr:spPr>
        <a:xfrm>
          <a:off x="20383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83820</xdr:rowOff>
    </xdr:from>
    <xdr:to>
      <xdr:col>111</xdr:col>
      <xdr:colOff>177800</xdr:colOff>
      <xdr:row>105</xdr:row>
      <xdr:rowOff>83820</xdr:rowOff>
    </xdr:to>
    <xdr:cxnSp macro="">
      <xdr:nvCxnSpPr>
        <xdr:cNvPr id="925" name="直線コネクタ 924">
          <a:extLst>
            <a:ext uri="{FF2B5EF4-FFF2-40B4-BE49-F238E27FC236}">
              <a16:creationId xmlns:a16="http://schemas.microsoft.com/office/drawing/2014/main" id="{A638FCE6-53EA-4151-9DC3-4564DD916632}"/>
            </a:ext>
          </a:extLst>
        </xdr:cNvPr>
        <xdr:cNvCxnSpPr/>
      </xdr:nvCxnSpPr>
      <xdr:spPr>
        <a:xfrm>
          <a:off x="20434300" y="180860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36830</xdr:rowOff>
    </xdr:from>
    <xdr:to>
      <xdr:col>102</xdr:col>
      <xdr:colOff>165100</xdr:colOff>
      <xdr:row>105</xdr:row>
      <xdr:rowOff>138430</xdr:rowOff>
    </xdr:to>
    <xdr:sp macro="" textlink="">
      <xdr:nvSpPr>
        <xdr:cNvPr id="926" name="楕円 925">
          <a:extLst>
            <a:ext uri="{FF2B5EF4-FFF2-40B4-BE49-F238E27FC236}">
              <a16:creationId xmlns:a16="http://schemas.microsoft.com/office/drawing/2014/main" id="{94FE9492-82F5-444F-A0FC-B34884B0F702}"/>
            </a:ext>
          </a:extLst>
        </xdr:cNvPr>
        <xdr:cNvSpPr/>
      </xdr:nvSpPr>
      <xdr:spPr>
        <a:xfrm>
          <a:off x="19494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83820</xdr:rowOff>
    </xdr:from>
    <xdr:to>
      <xdr:col>107</xdr:col>
      <xdr:colOff>50800</xdr:colOff>
      <xdr:row>105</xdr:row>
      <xdr:rowOff>87630</xdr:rowOff>
    </xdr:to>
    <xdr:cxnSp macro="">
      <xdr:nvCxnSpPr>
        <xdr:cNvPr id="927" name="直線コネクタ 926">
          <a:extLst>
            <a:ext uri="{FF2B5EF4-FFF2-40B4-BE49-F238E27FC236}">
              <a16:creationId xmlns:a16="http://schemas.microsoft.com/office/drawing/2014/main" id="{C2D2B9AE-5D3E-4571-87F9-9BE3BDDAE04B}"/>
            </a:ext>
          </a:extLst>
        </xdr:cNvPr>
        <xdr:cNvCxnSpPr/>
      </xdr:nvCxnSpPr>
      <xdr:spPr>
        <a:xfrm flipV="1">
          <a:off x="19545300" y="18086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928" name="楕円 927">
          <a:extLst>
            <a:ext uri="{FF2B5EF4-FFF2-40B4-BE49-F238E27FC236}">
              <a16:creationId xmlns:a16="http://schemas.microsoft.com/office/drawing/2014/main" id="{B758FA3F-A5A2-446F-8ABB-CFC6C2BDD44C}"/>
            </a:ext>
          </a:extLst>
        </xdr:cNvPr>
        <xdr:cNvSpPr/>
      </xdr:nvSpPr>
      <xdr:spPr>
        <a:xfrm>
          <a:off x="186055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87630</xdr:rowOff>
    </xdr:from>
    <xdr:to>
      <xdr:col>102</xdr:col>
      <xdr:colOff>114300</xdr:colOff>
      <xdr:row>107</xdr:row>
      <xdr:rowOff>72389</xdr:rowOff>
    </xdr:to>
    <xdr:cxnSp macro="">
      <xdr:nvCxnSpPr>
        <xdr:cNvPr id="929" name="直線コネクタ 928">
          <a:extLst>
            <a:ext uri="{FF2B5EF4-FFF2-40B4-BE49-F238E27FC236}">
              <a16:creationId xmlns:a16="http://schemas.microsoft.com/office/drawing/2014/main" id="{14579CAD-25CA-4E07-B9CC-BE83CE807909}"/>
            </a:ext>
          </a:extLst>
        </xdr:cNvPr>
        <xdr:cNvCxnSpPr/>
      </xdr:nvCxnSpPr>
      <xdr:spPr>
        <a:xfrm flipV="1">
          <a:off x="18656300" y="18089880"/>
          <a:ext cx="889000" cy="327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C40BB8A4-AE6F-4FBC-B176-22C24EDB9C0B}"/>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56C8D55E-FCE1-493F-BF11-413733FE6438}"/>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AFCEBAD9-E252-4C84-ADB5-B774AACF7DE1}"/>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07FD7730-FE73-4F88-9912-C115ECB3CC01}"/>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151147</xdr:rowOff>
    </xdr:from>
    <xdr:ext cx="469744" cy="259045"/>
    <xdr:sp macro="" textlink="">
      <xdr:nvSpPr>
        <xdr:cNvPr id="934" name="n_1mainValue【庁舎】&#10;一人当たり面積">
          <a:extLst>
            <a:ext uri="{FF2B5EF4-FFF2-40B4-BE49-F238E27FC236}">
              <a16:creationId xmlns:a16="http://schemas.microsoft.com/office/drawing/2014/main" id="{A4373A17-4B60-4CC5-8C99-969984CAAD30}"/>
            </a:ext>
          </a:extLst>
        </xdr:cNvPr>
        <xdr:cNvSpPr txBox="1"/>
      </xdr:nvSpPr>
      <xdr:spPr>
        <a:xfrm>
          <a:off x="210757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151147</xdr:rowOff>
    </xdr:from>
    <xdr:ext cx="469744" cy="259045"/>
    <xdr:sp macro="" textlink="">
      <xdr:nvSpPr>
        <xdr:cNvPr id="935" name="n_2mainValue【庁舎】&#10;一人当たり面積">
          <a:extLst>
            <a:ext uri="{FF2B5EF4-FFF2-40B4-BE49-F238E27FC236}">
              <a16:creationId xmlns:a16="http://schemas.microsoft.com/office/drawing/2014/main" id="{C6BEF65A-E6F0-46AC-9CDE-6629D2958014}"/>
            </a:ext>
          </a:extLst>
        </xdr:cNvPr>
        <xdr:cNvSpPr txBox="1"/>
      </xdr:nvSpPr>
      <xdr:spPr>
        <a:xfrm>
          <a:off x="201994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154957</xdr:rowOff>
    </xdr:from>
    <xdr:ext cx="469744" cy="259045"/>
    <xdr:sp macro="" textlink="">
      <xdr:nvSpPr>
        <xdr:cNvPr id="936" name="n_3mainValue【庁舎】&#10;一人当たり面積">
          <a:extLst>
            <a:ext uri="{FF2B5EF4-FFF2-40B4-BE49-F238E27FC236}">
              <a16:creationId xmlns:a16="http://schemas.microsoft.com/office/drawing/2014/main" id="{9A43BD33-887B-42E5-96DE-E9D8E5B00FE4}"/>
            </a:ext>
          </a:extLst>
        </xdr:cNvPr>
        <xdr:cNvSpPr txBox="1"/>
      </xdr:nvSpPr>
      <xdr:spPr>
        <a:xfrm>
          <a:off x="19310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937" name="n_4mainValue【庁舎】&#10;一人当たり面積">
          <a:extLst>
            <a:ext uri="{FF2B5EF4-FFF2-40B4-BE49-F238E27FC236}">
              <a16:creationId xmlns:a16="http://schemas.microsoft.com/office/drawing/2014/main" id="{7F87C387-9489-4D30-BBA8-A491BF41034D}"/>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39349CB-FE7D-4587-BB7C-081362987B3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37032F7-C4E3-49CF-92F4-B5174422A58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90EBF71E-DEFB-49C4-9A40-EB01259D400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類似団体と比較して特に有形固定資産減価償却率が高くなっている施設は、市民会館であり、類似団体内平均値を特に下回っているものは、庁舎、図書館である。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市民会館については、昭和４０～５０年代に主要な建物が建設されており、有形固定資産減価償却率が高くなっている。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庁舎及び図書館の有形固定資産減価償却率については、新庁舎の整備、ぎふメディアコスモスの建設などにより、類似団体平均値を大きく下回っている。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また、福祉施設においては、令和５年度第二・第三ワークス恵光附属棟の建設に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続き、令和６年度は管理棟改修工事を行い、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有形固定資産減価償却率が減少した。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85" zoomScaleNormal="85" workbookViewId="0">
      <selection activeCell="AU18" sqref="AU18:AX18"/>
    </sheetView>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199953162</v>
      </c>
      <c r="BO4" s="384"/>
      <c r="BP4" s="384"/>
      <c r="BQ4" s="384"/>
      <c r="BR4" s="384"/>
      <c r="BS4" s="384"/>
      <c r="BT4" s="384"/>
      <c r="BU4" s="385"/>
      <c r="BV4" s="383">
        <v>189505205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v>
      </c>
      <c r="CU4" s="390"/>
      <c r="CV4" s="390"/>
      <c r="CW4" s="390"/>
      <c r="CX4" s="390"/>
      <c r="CY4" s="390"/>
      <c r="CZ4" s="390"/>
      <c r="DA4" s="391"/>
      <c r="DB4" s="389">
        <v>8.3000000000000007</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193109850</v>
      </c>
      <c r="BO5" s="421"/>
      <c r="BP5" s="421"/>
      <c r="BQ5" s="421"/>
      <c r="BR5" s="421"/>
      <c r="BS5" s="421"/>
      <c r="BT5" s="421"/>
      <c r="BU5" s="422"/>
      <c r="BV5" s="420">
        <v>181350993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96.7</v>
      </c>
      <c r="CU5" s="418"/>
      <c r="CV5" s="418"/>
      <c r="CW5" s="418"/>
      <c r="CX5" s="418"/>
      <c r="CY5" s="418"/>
      <c r="CZ5" s="418"/>
      <c r="DA5" s="419"/>
      <c r="DB5" s="417">
        <v>95.6</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6843312</v>
      </c>
      <c r="BO6" s="421"/>
      <c r="BP6" s="421"/>
      <c r="BQ6" s="421"/>
      <c r="BR6" s="421"/>
      <c r="BS6" s="421"/>
      <c r="BT6" s="421"/>
      <c r="BU6" s="422"/>
      <c r="BV6" s="420">
        <v>8154212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97.7</v>
      </c>
      <c r="CU6" s="458"/>
      <c r="CV6" s="458"/>
      <c r="CW6" s="458"/>
      <c r="CX6" s="458"/>
      <c r="CY6" s="458"/>
      <c r="CZ6" s="458"/>
      <c r="DA6" s="459"/>
      <c r="DB6" s="457">
        <v>97.9</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444401</v>
      </c>
      <c r="BO7" s="421"/>
      <c r="BP7" s="421"/>
      <c r="BQ7" s="421"/>
      <c r="BR7" s="421"/>
      <c r="BS7" s="421"/>
      <c r="BT7" s="421"/>
      <c r="BU7" s="422"/>
      <c r="BV7" s="420">
        <v>670220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91998582</v>
      </c>
      <c r="CU7" s="421"/>
      <c r="CV7" s="421"/>
      <c r="CW7" s="421"/>
      <c r="CX7" s="421"/>
      <c r="CY7" s="421"/>
      <c r="CZ7" s="421"/>
      <c r="DA7" s="422"/>
      <c r="DB7" s="420">
        <v>90150909</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6398911</v>
      </c>
      <c r="BO8" s="421"/>
      <c r="BP8" s="421"/>
      <c r="BQ8" s="421"/>
      <c r="BR8" s="421"/>
      <c r="BS8" s="421"/>
      <c r="BT8" s="421"/>
      <c r="BU8" s="422"/>
      <c r="BV8" s="420">
        <v>7483992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0.81</v>
      </c>
      <c r="CU8" s="461"/>
      <c r="CV8" s="461"/>
      <c r="CW8" s="461"/>
      <c r="CX8" s="461"/>
      <c r="CY8" s="461"/>
      <c r="CZ8" s="461"/>
      <c r="DA8" s="462"/>
      <c r="DB8" s="460">
        <v>0.82</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402557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-1085081</v>
      </c>
      <c r="BO9" s="421"/>
      <c r="BP9" s="421"/>
      <c r="BQ9" s="421"/>
      <c r="BR9" s="421"/>
      <c r="BS9" s="421"/>
      <c r="BT9" s="421"/>
      <c r="BU9" s="422"/>
      <c r="BV9" s="420">
        <v>-471352</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10.8</v>
      </c>
      <c r="CU9" s="418"/>
      <c r="CV9" s="418"/>
      <c r="CW9" s="418"/>
      <c r="CX9" s="418"/>
      <c r="CY9" s="418"/>
      <c r="CZ9" s="418"/>
      <c r="DA9" s="419"/>
      <c r="DB9" s="417">
        <v>11</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113</v>
      </c>
      <c r="M10" s="450"/>
      <c r="N10" s="450"/>
      <c r="O10" s="450"/>
      <c r="P10" s="450"/>
      <c r="Q10" s="451"/>
      <c r="R10" s="471">
        <v>406735</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2808</v>
      </c>
      <c r="BO10" s="421"/>
      <c r="BP10" s="421"/>
      <c r="BQ10" s="421"/>
      <c r="BR10" s="421"/>
      <c r="BS10" s="421"/>
      <c r="BT10" s="421"/>
      <c r="BU10" s="422"/>
      <c r="BV10" s="420">
        <v>1001091</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399127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625000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387167</v>
      </c>
      <c r="S13" s="505"/>
      <c r="T13" s="505"/>
      <c r="U13" s="505"/>
      <c r="V13" s="506"/>
      <c r="W13" s="436" t="s">
        <v>131</v>
      </c>
      <c r="X13" s="437"/>
      <c r="Y13" s="437"/>
      <c r="Z13" s="437"/>
      <c r="AA13" s="437"/>
      <c r="AB13" s="427"/>
      <c r="AC13" s="471">
        <v>2854</v>
      </c>
      <c r="AD13" s="472"/>
      <c r="AE13" s="472"/>
      <c r="AF13" s="472"/>
      <c r="AG13" s="514"/>
      <c r="AH13" s="471">
        <v>3187</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-1707273</v>
      </c>
      <c r="BO13" s="421"/>
      <c r="BP13" s="421"/>
      <c r="BQ13" s="421"/>
      <c r="BR13" s="421"/>
      <c r="BS13" s="421"/>
      <c r="BT13" s="421"/>
      <c r="BU13" s="422"/>
      <c r="BV13" s="420">
        <v>529739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2.5</v>
      </c>
      <c r="CU13" s="418"/>
      <c r="CV13" s="418"/>
      <c r="CW13" s="418"/>
      <c r="CX13" s="418"/>
      <c r="CY13" s="418"/>
      <c r="CZ13" s="418"/>
      <c r="DA13" s="419"/>
      <c r="DB13" s="417">
        <v>2.5</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400937</v>
      </c>
      <c r="S14" s="505"/>
      <c r="T14" s="505"/>
      <c r="U14" s="505"/>
      <c r="V14" s="506"/>
      <c r="W14" s="410"/>
      <c r="X14" s="411"/>
      <c r="Y14" s="411"/>
      <c r="Z14" s="411"/>
      <c r="AA14" s="411"/>
      <c r="AB14" s="400"/>
      <c r="AC14" s="507">
        <v>1.5</v>
      </c>
      <c r="AD14" s="508"/>
      <c r="AE14" s="508"/>
      <c r="AF14" s="508"/>
      <c r="AG14" s="509"/>
      <c r="AH14" s="507">
        <v>1.7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389914</v>
      </c>
      <c r="S15" s="505"/>
      <c r="T15" s="505"/>
      <c r="U15" s="505"/>
      <c r="V15" s="506"/>
      <c r="W15" s="436" t="s">
        <v>137</v>
      </c>
      <c r="X15" s="437"/>
      <c r="Y15" s="437"/>
      <c r="Z15" s="437"/>
      <c r="AA15" s="437"/>
      <c r="AB15" s="427"/>
      <c r="AC15" s="471">
        <v>44827</v>
      </c>
      <c r="AD15" s="472"/>
      <c r="AE15" s="472"/>
      <c r="AF15" s="472"/>
      <c r="AG15" s="514"/>
      <c r="AH15" s="471">
        <v>47019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58596396</v>
      </c>
      <c r="BO15" s="384"/>
      <c r="BP15" s="384"/>
      <c r="BQ15" s="384"/>
      <c r="BR15" s="384"/>
      <c r="BS15" s="384"/>
      <c r="BT15" s="384"/>
      <c r="BU15" s="385"/>
      <c r="BV15" s="383">
        <v>58438315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23.8</v>
      </c>
      <c r="AD16" s="508"/>
      <c r="AE16" s="508"/>
      <c r="AF16" s="508"/>
      <c r="AG16" s="509"/>
      <c r="AH16" s="507">
        <v>25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74474287</v>
      </c>
      <c r="BO16" s="421"/>
      <c r="BP16" s="421"/>
      <c r="BQ16" s="421"/>
      <c r="BR16" s="421"/>
      <c r="BS16" s="421"/>
      <c r="BT16" s="421"/>
      <c r="BU16" s="422"/>
      <c r="BV16" s="420">
        <v>71690333</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140487</v>
      </c>
      <c r="AD17" s="472"/>
      <c r="AE17" s="472"/>
      <c r="AF17" s="472"/>
      <c r="AG17" s="514"/>
      <c r="AH17" s="471">
        <v>138142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75032599</v>
      </c>
      <c r="BO17" s="421"/>
      <c r="BP17" s="421"/>
      <c r="BQ17" s="421"/>
      <c r="BR17" s="421"/>
      <c r="BS17" s="421"/>
      <c r="BT17" s="421"/>
      <c r="BU17" s="422"/>
      <c r="BV17" s="420">
        <v>74774726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203.6</v>
      </c>
      <c r="M18" s="544"/>
      <c r="N18" s="544"/>
      <c r="O18" s="544"/>
      <c r="P18" s="544"/>
      <c r="Q18" s="544"/>
      <c r="R18" s="545"/>
      <c r="S18" s="545"/>
      <c r="T18" s="545"/>
      <c r="U18" s="545"/>
      <c r="V18" s="546"/>
      <c r="W18" s="438"/>
      <c r="X18" s="439"/>
      <c r="Y18" s="439"/>
      <c r="Z18" s="439"/>
      <c r="AA18" s="439"/>
      <c r="AB18" s="430"/>
      <c r="AC18" s="547">
        <v>74.7</v>
      </c>
      <c r="AD18" s="548"/>
      <c r="AE18" s="548"/>
      <c r="AF18" s="548"/>
      <c r="AG18" s="549"/>
      <c r="AH18" s="547">
        <v>73.3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91739329</v>
      </c>
      <c r="BO18" s="421"/>
      <c r="BP18" s="421"/>
      <c r="BQ18" s="421"/>
      <c r="BR18" s="421"/>
      <c r="BS18" s="421"/>
      <c r="BT18" s="421"/>
      <c r="BU18" s="422"/>
      <c r="BV18" s="420">
        <v>87118044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1977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117295038</v>
      </c>
      <c r="BO19" s="421"/>
      <c r="BP19" s="421"/>
      <c r="BQ19" s="421"/>
      <c r="BR19" s="421"/>
      <c r="BS19" s="421"/>
      <c r="BT19" s="421"/>
      <c r="BU19" s="422"/>
      <c r="BV19" s="420">
        <v>114422964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173386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144661426</v>
      </c>
      <c r="BO22" s="384"/>
      <c r="BP22" s="384"/>
      <c r="BQ22" s="384"/>
      <c r="BR22" s="384"/>
      <c r="BS22" s="384"/>
      <c r="BT22" s="384"/>
      <c r="BU22" s="385"/>
      <c r="BV22" s="383">
        <v>144932206</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112113169</v>
      </c>
      <c r="BO23" s="421"/>
      <c r="BP23" s="421"/>
      <c r="BQ23" s="421"/>
      <c r="BR23" s="421"/>
      <c r="BS23" s="421"/>
      <c r="BT23" s="421"/>
      <c r="BU23" s="422"/>
      <c r="BV23" s="420">
        <v>110172026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10900</v>
      </c>
      <c r="R24" s="472"/>
      <c r="S24" s="472"/>
      <c r="T24" s="472"/>
      <c r="U24" s="472"/>
      <c r="V24" s="514"/>
      <c r="W24" s="566"/>
      <c r="X24" s="567"/>
      <c r="Y24" s="568"/>
      <c r="Z24" s="470" t="s">
        <v>162</v>
      </c>
      <c r="AA24" s="450"/>
      <c r="AB24" s="450"/>
      <c r="AC24" s="450"/>
      <c r="AD24" s="450"/>
      <c r="AE24" s="450"/>
      <c r="AF24" s="450"/>
      <c r="AG24" s="451"/>
      <c r="AH24" s="471">
        <v>2703</v>
      </c>
      <c r="AI24" s="472"/>
      <c r="AJ24" s="472"/>
      <c r="AK24" s="472"/>
      <c r="AL24" s="514"/>
      <c r="AM24" s="471">
        <v>8419845</v>
      </c>
      <c r="AN24" s="472"/>
      <c r="AO24" s="472"/>
      <c r="AP24" s="472"/>
      <c r="AQ24" s="472"/>
      <c r="AR24" s="514"/>
      <c r="AS24" s="471">
        <v>3115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83690798</v>
      </c>
      <c r="BO24" s="421"/>
      <c r="BP24" s="421"/>
      <c r="BQ24" s="421"/>
      <c r="BR24" s="421"/>
      <c r="BS24" s="421"/>
      <c r="BT24" s="421"/>
      <c r="BU24" s="422"/>
      <c r="BV24" s="420">
        <v>79955397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2</v>
      </c>
      <c r="M25" s="472"/>
      <c r="N25" s="472"/>
      <c r="O25" s="472"/>
      <c r="P25" s="514"/>
      <c r="Q25" s="471">
        <v>8900</v>
      </c>
      <c r="R25" s="472"/>
      <c r="S25" s="472"/>
      <c r="T25" s="472"/>
      <c r="U25" s="472"/>
      <c r="V25" s="514"/>
      <c r="W25" s="566"/>
      <c r="X25" s="567"/>
      <c r="Y25" s="568"/>
      <c r="Z25" s="470" t="s">
        <v>165</v>
      </c>
      <c r="AA25" s="450"/>
      <c r="AB25" s="450"/>
      <c r="AC25" s="450"/>
      <c r="AD25" s="450"/>
      <c r="AE25" s="450"/>
      <c r="AF25" s="450"/>
      <c r="AG25" s="451"/>
      <c r="AH25" s="471">
        <v>645</v>
      </c>
      <c r="AI25" s="472"/>
      <c r="AJ25" s="472"/>
      <c r="AK25" s="472"/>
      <c r="AL25" s="514"/>
      <c r="AM25" s="471">
        <v>1928550</v>
      </c>
      <c r="AN25" s="472"/>
      <c r="AO25" s="472"/>
      <c r="AP25" s="472"/>
      <c r="AQ25" s="472"/>
      <c r="AR25" s="514"/>
      <c r="AS25" s="471">
        <v>2990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24627719</v>
      </c>
      <c r="BO25" s="384"/>
      <c r="BP25" s="384"/>
      <c r="BQ25" s="384"/>
      <c r="BR25" s="384"/>
      <c r="BS25" s="384"/>
      <c r="BT25" s="384"/>
      <c r="BU25" s="385"/>
      <c r="BV25" s="383">
        <v>13443145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7800</v>
      </c>
      <c r="R26" s="472"/>
      <c r="S26" s="472"/>
      <c r="T26" s="472"/>
      <c r="U26" s="472"/>
      <c r="V26" s="514"/>
      <c r="W26" s="566"/>
      <c r="X26" s="567"/>
      <c r="Y26" s="568"/>
      <c r="Z26" s="470" t="s">
        <v>168</v>
      </c>
      <c r="AA26" s="572"/>
      <c r="AB26" s="572"/>
      <c r="AC26" s="572"/>
      <c r="AD26" s="572"/>
      <c r="AE26" s="572"/>
      <c r="AF26" s="572"/>
      <c r="AG26" s="573"/>
      <c r="AH26" s="471">
        <v>114</v>
      </c>
      <c r="AI26" s="472"/>
      <c r="AJ26" s="472"/>
      <c r="AK26" s="472"/>
      <c r="AL26" s="514"/>
      <c r="AM26" s="471">
        <v>314298</v>
      </c>
      <c r="AN26" s="472"/>
      <c r="AO26" s="472"/>
      <c r="AP26" s="472"/>
      <c r="AQ26" s="472"/>
      <c r="AR26" s="514"/>
      <c r="AS26" s="471">
        <v>2757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v>100000</v>
      </c>
      <c r="BO26" s="421"/>
      <c r="BP26" s="421"/>
      <c r="BQ26" s="421"/>
      <c r="BR26" s="421"/>
      <c r="BS26" s="421"/>
      <c r="BT26" s="421"/>
      <c r="BU26" s="422"/>
      <c r="BV26" s="420">
        <v>200000</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170</v>
      </c>
      <c r="F27" s="450"/>
      <c r="G27" s="450"/>
      <c r="H27" s="450"/>
      <c r="I27" s="450"/>
      <c r="J27" s="450"/>
      <c r="K27" s="451"/>
      <c r="L27" s="471">
        <v>1</v>
      </c>
      <c r="M27" s="472"/>
      <c r="N27" s="472"/>
      <c r="O27" s="472"/>
      <c r="P27" s="514"/>
      <c r="Q27" s="471">
        <v>7700</v>
      </c>
      <c r="R27" s="472"/>
      <c r="S27" s="472"/>
      <c r="T27" s="472"/>
      <c r="U27" s="472"/>
      <c r="V27" s="514"/>
      <c r="W27" s="566"/>
      <c r="X27" s="567"/>
      <c r="Y27" s="568"/>
      <c r="Z27" s="470" t="s">
        <v>171</v>
      </c>
      <c r="AA27" s="450"/>
      <c r="AB27" s="450"/>
      <c r="AC27" s="450"/>
      <c r="AD27" s="450"/>
      <c r="AE27" s="450"/>
      <c r="AF27" s="450"/>
      <c r="AG27" s="451"/>
      <c r="AH27" s="471">
        <v>190</v>
      </c>
      <c r="AI27" s="472"/>
      <c r="AJ27" s="472"/>
      <c r="AK27" s="472"/>
      <c r="AL27" s="514"/>
      <c r="AM27" s="471">
        <v>766494</v>
      </c>
      <c r="AN27" s="472"/>
      <c r="AO27" s="472"/>
      <c r="AP27" s="472"/>
      <c r="AQ27" s="472"/>
      <c r="AR27" s="514"/>
      <c r="AS27" s="471">
        <v>4034</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2229676</v>
      </c>
      <c r="BO27" s="540"/>
      <c r="BP27" s="540"/>
      <c r="BQ27" s="540"/>
      <c r="BR27" s="540"/>
      <c r="BS27" s="540"/>
      <c r="BT27" s="540"/>
      <c r="BU27" s="541"/>
      <c r="BV27" s="539">
        <v>2229583</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173</v>
      </c>
      <c r="F28" s="450"/>
      <c r="G28" s="450"/>
      <c r="H28" s="450"/>
      <c r="I28" s="450"/>
      <c r="J28" s="450"/>
      <c r="K28" s="451"/>
      <c r="L28" s="471">
        <v>1</v>
      </c>
      <c r="M28" s="472"/>
      <c r="N28" s="472"/>
      <c r="O28" s="472"/>
      <c r="P28" s="514"/>
      <c r="Q28" s="471">
        <v>7000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10069560</v>
      </c>
      <c r="BO28" s="384"/>
      <c r="BP28" s="384"/>
      <c r="BQ28" s="384"/>
      <c r="BR28" s="384"/>
      <c r="BS28" s="384"/>
      <c r="BT28" s="384"/>
      <c r="BU28" s="385"/>
      <c r="BV28" s="383">
        <v>10691752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176</v>
      </c>
      <c r="F29" s="450"/>
      <c r="G29" s="450"/>
      <c r="H29" s="450"/>
      <c r="I29" s="450"/>
      <c r="J29" s="450"/>
      <c r="K29" s="451"/>
      <c r="L29" s="471">
        <v>36</v>
      </c>
      <c r="M29" s="472"/>
      <c r="N29" s="472"/>
      <c r="O29" s="472"/>
      <c r="P29" s="514"/>
      <c r="Q29" s="471">
        <v>6500</v>
      </c>
      <c r="R29" s="472"/>
      <c r="S29" s="472"/>
      <c r="T29" s="472"/>
      <c r="U29" s="472"/>
      <c r="V29" s="514"/>
      <c r="W29" s="569"/>
      <c r="X29" s="570"/>
      <c r="Y29" s="571"/>
      <c r="Z29" s="470" t="s">
        <v>177</v>
      </c>
      <c r="AA29" s="450"/>
      <c r="AB29" s="450"/>
      <c r="AC29" s="450"/>
      <c r="AD29" s="450"/>
      <c r="AE29" s="450"/>
      <c r="AF29" s="450"/>
      <c r="AG29" s="451"/>
      <c r="AH29" s="471">
        <v>2893</v>
      </c>
      <c r="AI29" s="472"/>
      <c r="AJ29" s="472"/>
      <c r="AK29" s="472"/>
      <c r="AL29" s="514"/>
      <c r="AM29" s="471">
        <v>9186339</v>
      </c>
      <c r="AN29" s="472"/>
      <c r="AO29" s="472"/>
      <c r="AP29" s="472"/>
      <c r="AQ29" s="472"/>
      <c r="AR29" s="514"/>
      <c r="AS29" s="471">
        <v>3175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15012701</v>
      </c>
      <c r="BO30" s="540"/>
      <c r="BP30" s="540"/>
      <c r="BQ30" s="540"/>
      <c r="BR30" s="540"/>
      <c r="BS30" s="540"/>
      <c r="BT30" s="540"/>
      <c r="BU30" s="541"/>
      <c r="BV30" s="539">
        <v>15614366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競輪事業特別会計</v>
      </c>
      <c r="X34" s="611"/>
      <c r="Y34" s="611"/>
      <c r="Z34" s="611"/>
      <c r="AA34" s="611"/>
      <c r="AB34" s="611"/>
      <c r="AC34" s="611"/>
      <c r="AD34" s="611"/>
      <c r="AE34" s="611"/>
      <c r="AF34" s="611"/>
      <c r="AG34" s="611"/>
      <c r="AH34" s="611"/>
      <c r="AI34" s="611"/>
      <c r="AJ34" s="611"/>
      <c r="AK34" s="611"/>
      <c r="AL34" s="163"/>
      <c r="AM34" s="610">
        <f>IF(AO34="","",MAX(C34:D43,U34:V43)+1)</f>
        <v>9</v>
      </c>
      <c r="AN34" s="610"/>
      <c r="AO34" s="611" t="str">
        <f>IF('各会計、関係団体の財政状況及び健全化判断比率'!B32="","",'各会計、関係団体の財政状況及び健全化判断比率'!B32)</f>
        <v>病院事業会計</v>
      </c>
      <c r="AP34" s="611"/>
      <c r="AQ34" s="611"/>
      <c r="AR34" s="611"/>
      <c r="AS34" s="611"/>
      <c r="AT34" s="611"/>
      <c r="AU34" s="611"/>
      <c r="AV34" s="611"/>
      <c r="AW34" s="611"/>
      <c r="AX34" s="611"/>
      <c r="AY34" s="611"/>
      <c r="AZ34" s="611"/>
      <c r="BA34" s="611"/>
      <c r="BB34" s="611"/>
      <c r="BC34" s="611"/>
      <c r="BD34" s="163"/>
      <c r="BE34" s="610">
        <f>IF(BG34="","",MAX(C34:D43,U34:V43,AM34:AN43)+1)</f>
        <v>13</v>
      </c>
      <c r="BF34" s="610"/>
      <c r="BG34" s="611" t="str">
        <f>IF('各会計、関係団体の財政状況及び健全化判断比率'!B36="","",'各会計、関係団体の財政状況及び健全化判断比率'!B36)</f>
        <v>食肉地方卸売市場事業特別会計</v>
      </c>
      <c r="BH34" s="611"/>
      <c r="BI34" s="611"/>
      <c r="BJ34" s="611"/>
      <c r="BK34" s="611"/>
      <c r="BL34" s="611"/>
      <c r="BM34" s="611"/>
      <c r="BN34" s="611"/>
      <c r="BO34" s="611"/>
      <c r="BP34" s="611"/>
      <c r="BQ34" s="611"/>
      <c r="BR34" s="611"/>
      <c r="BS34" s="611"/>
      <c r="BT34" s="611"/>
      <c r="BU34" s="611"/>
      <c r="BV34" s="163"/>
      <c r="BW34" s="610">
        <f>IF(BY34="","",MAX(C34:D43,U34:V43,AM34:AN43,BE34:BF43)+1)</f>
        <v>15</v>
      </c>
      <c r="BX34" s="610"/>
      <c r="BY34" s="611" t="str">
        <f>IF('各会計、関係団体の財政状況及び健全化判断比率'!B68="","",'各会計、関係団体の財政状況及び健全化判断比率'!B68)</f>
        <v>岐阜県後期高齢者医療広域連合（一般会計）</v>
      </c>
      <c r="BZ34" s="611"/>
      <c r="CA34" s="611"/>
      <c r="CB34" s="611"/>
      <c r="CC34" s="611"/>
      <c r="CD34" s="611"/>
      <c r="CE34" s="611"/>
      <c r="CF34" s="611"/>
      <c r="CG34" s="611"/>
      <c r="CH34" s="611"/>
      <c r="CI34" s="611"/>
      <c r="CJ34" s="611"/>
      <c r="CK34" s="611"/>
      <c r="CL34" s="611"/>
      <c r="CM34" s="611"/>
      <c r="CN34" s="163"/>
      <c r="CO34" s="610">
        <f>IF(CQ34="","",MAX(C34:D43,U34:V43,AM34:AN43,BE34:BF43,BW34:BX43)+1)</f>
        <v>22</v>
      </c>
      <c r="CP34" s="610"/>
      <c r="CQ34" s="611" t="str">
        <f>IF('各会計、関係団体の財政状況及び健全化判断比率'!BS7="","",'各会計、関係団体の財政状況及び健全化判断比率'!BS7)</f>
        <v>岐阜市未来のまちづくり財団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育英資金貸付事業特別会計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国民健康保険事業特別会計</v>
      </c>
      <c r="X35" s="611"/>
      <c r="Y35" s="611"/>
      <c r="Z35" s="611"/>
      <c r="AA35" s="611"/>
      <c r="AB35" s="611"/>
      <c r="AC35" s="611"/>
      <c r="AD35" s="611"/>
      <c r="AE35" s="611"/>
      <c r="AF35" s="611"/>
      <c r="AG35" s="611"/>
      <c r="AH35" s="611"/>
      <c r="AI35" s="611"/>
      <c r="AJ35" s="611"/>
      <c r="AK35" s="611"/>
      <c r="AL35" s="163"/>
      <c r="AM35" s="610">
        <f t="shared" ref="AM35:AM43" si="0">IF(AO35="","",AM34+1)</f>
        <v>10</v>
      </c>
      <c r="AN35" s="610"/>
      <c r="AO35" s="611" t="str">
        <f>IF('各会計、関係団体の財政状況及び健全化判断比率'!B33="","",'各会計、関係団体の財政状況及び健全化判断比率'!B33)</f>
        <v>中央卸売市場事業会計</v>
      </c>
      <c r="AP35" s="611"/>
      <c r="AQ35" s="611"/>
      <c r="AR35" s="611"/>
      <c r="AS35" s="611"/>
      <c r="AT35" s="611"/>
      <c r="AU35" s="611"/>
      <c r="AV35" s="611"/>
      <c r="AW35" s="611"/>
      <c r="AX35" s="611"/>
      <c r="AY35" s="611"/>
      <c r="AZ35" s="611"/>
      <c r="BA35" s="611"/>
      <c r="BB35" s="611"/>
      <c r="BC35" s="611"/>
      <c r="BD35" s="163"/>
      <c r="BE35" s="610">
        <f t="shared" ref="BE35:BE43" si="1">IF(BG35="","",BE34+1)</f>
        <v>14</v>
      </c>
      <c r="BF35" s="610"/>
      <c r="BG35" s="611" t="str">
        <f>IF('各会計、関係団体の財政状況及び健全化判断比率'!B37="","",'各会計、関係団体の財政状況及び健全化判断比率'!B37)</f>
        <v>観光事業特別会計</v>
      </c>
      <c r="BH35" s="611"/>
      <c r="BI35" s="611"/>
      <c r="BJ35" s="611"/>
      <c r="BK35" s="611"/>
      <c r="BL35" s="611"/>
      <c r="BM35" s="611"/>
      <c r="BN35" s="611"/>
      <c r="BO35" s="611"/>
      <c r="BP35" s="611"/>
      <c r="BQ35" s="611"/>
      <c r="BR35" s="611"/>
      <c r="BS35" s="611"/>
      <c r="BT35" s="611"/>
      <c r="BU35" s="611"/>
      <c r="BV35" s="163"/>
      <c r="BW35" s="610">
        <f t="shared" ref="BW35:BW43" si="2">IF(BY35="","",BW34+1)</f>
        <v>16</v>
      </c>
      <c r="BX35" s="610"/>
      <c r="BY35" s="611" t="str">
        <f>IF('各会計、関係団体の財政状況及び健全化判断比率'!B69="","",'各会計、関係団体の財政状況及び健全化判断比率'!B69)</f>
        <v>岐阜県後期高齢者医療広域連合（後期高齢者医療特別会計）</v>
      </c>
      <c r="BZ35" s="611"/>
      <c r="CA35" s="611"/>
      <c r="CB35" s="611"/>
      <c r="CC35" s="611"/>
      <c r="CD35" s="611"/>
      <c r="CE35" s="611"/>
      <c r="CF35" s="611"/>
      <c r="CG35" s="611"/>
      <c r="CH35" s="611"/>
      <c r="CI35" s="611"/>
      <c r="CJ35" s="611"/>
      <c r="CK35" s="611"/>
      <c r="CL35" s="611"/>
      <c r="CM35" s="611"/>
      <c r="CN35" s="163"/>
      <c r="CO35" s="610">
        <f t="shared" ref="CO35:CO43" si="3">IF(CQ35="","",CO34+1)</f>
        <v>23</v>
      </c>
      <c r="CP35" s="610"/>
      <c r="CQ35" s="611" t="str">
        <f>IF('各会計、関係団体の財政状況及び健全化判断比率'!BS8="","",'各会計、関係団体の財政状況及び健全化判断比率'!BS8)</f>
        <v>岐阜市学校給食会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f>IF(E36="","",C35+1)</f>
        <v>3</v>
      </c>
      <c r="D36" s="610"/>
      <c r="E36" s="611" t="str">
        <f>IF('各会計、関係団体の財政状況及び健全化判断比率'!B9="","",'各会計、関係団体の財政状況及び健全化判断比率'!B9)</f>
        <v>母子父子寡婦福祉資金貸付事業特別会計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f t="shared" si="0"/>
        <v>11</v>
      </c>
      <c r="AN36" s="610"/>
      <c r="AO36" s="611" t="str">
        <f>IF('各会計、関係団体の財政状況及び健全化判断比率'!B34="","",'各会計、関係団体の財政状況及び健全化判断比率'!B34)</f>
        <v>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17</v>
      </c>
      <c r="BX36" s="610"/>
      <c r="BY36" s="611" t="str">
        <f>IF('各会計、関係団体の財政状況及び健全化判断比率'!B70="","",'各会計、関係団体の財政状況及び健全化判断比率'!B70)</f>
        <v>岐阜県市町村会館組合</v>
      </c>
      <c r="BZ36" s="611"/>
      <c r="CA36" s="611"/>
      <c r="CB36" s="611"/>
      <c r="CC36" s="611"/>
      <c r="CD36" s="611"/>
      <c r="CE36" s="611"/>
      <c r="CF36" s="611"/>
      <c r="CG36" s="611"/>
      <c r="CH36" s="611"/>
      <c r="CI36" s="611"/>
      <c r="CJ36" s="611"/>
      <c r="CK36" s="611"/>
      <c r="CL36" s="611"/>
      <c r="CM36" s="611"/>
      <c r="CN36" s="163"/>
      <c r="CO36" s="610">
        <f t="shared" si="3"/>
        <v>24</v>
      </c>
      <c r="CP36" s="610"/>
      <c r="CQ36" s="611" t="str">
        <f>IF('各会計、関係団体の財政状況及び健全化判断比率'!BS9="","",'各会計、関係団体の財政状況及び健全化判断比率'!BS9)</f>
        <v>岐阜市教育文化振興事業団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f>IF(E37="","",C36+1)</f>
        <v>4</v>
      </c>
      <c r="D37" s="610"/>
      <c r="E37" s="611" t="str">
        <f>IF('各会計、関係団体の財政状況及び健全化判断比率'!B10="","",'各会計、関係団体の財政状況及び健全化判断比率'!B10)</f>
        <v>土地区画整理事業特別会計</v>
      </c>
      <c r="F37" s="611"/>
      <c r="G37" s="611"/>
      <c r="H37" s="611"/>
      <c r="I37" s="611"/>
      <c r="J37" s="611"/>
      <c r="K37" s="611"/>
      <c r="L37" s="611"/>
      <c r="M37" s="611"/>
      <c r="N37" s="611"/>
      <c r="O37" s="611"/>
      <c r="P37" s="611"/>
      <c r="Q37" s="611"/>
      <c r="R37" s="611"/>
      <c r="S37" s="611"/>
      <c r="T37" s="163"/>
      <c r="U37" s="610">
        <f t="shared" si="4"/>
        <v>8</v>
      </c>
      <c r="V37" s="610"/>
      <c r="W37" s="611" t="str">
        <f>IF('各会計、関係団体の財政状況及び健全化判断比率'!B31="","",'各会計、関係団体の財政状況及び健全化判断比率'!B31)</f>
        <v>後期高齢者医療事業特別会計</v>
      </c>
      <c r="X37" s="611"/>
      <c r="Y37" s="611"/>
      <c r="Z37" s="611"/>
      <c r="AA37" s="611"/>
      <c r="AB37" s="611"/>
      <c r="AC37" s="611"/>
      <c r="AD37" s="611"/>
      <c r="AE37" s="611"/>
      <c r="AF37" s="611"/>
      <c r="AG37" s="611"/>
      <c r="AH37" s="611"/>
      <c r="AI37" s="611"/>
      <c r="AJ37" s="611"/>
      <c r="AK37" s="611"/>
      <c r="AL37" s="163"/>
      <c r="AM37" s="610">
        <f t="shared" si="0"/>
        <v>12</v>
      </c>
      <c r="AN37" s="610"/>
      <c r="AO37" s="611" t="str">
        <f>IF('各会計、関係団体の財政状況及び健全化判断比率'!B35="","",'各会計、関係団体の財政状況及び健全化判断比率'!B35)</f>
        <v>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18</v>
      </c>
      <c r="BX37" s="610"/>
      <c r="BY37" s="611" t="str">
        <f>IF('各会計、関係団体の財政状況及び健全化判断比率'!B71="","",'各会計、関係団体の財政状況及び健全化判断比率'!B71)</f>
        <v>岐阜地域児童発達支援センター組合</v>
      </c>
      <c r="BZ37" s="611"/>
      <c r="CA37" s="611"/>
      <c r="CB37" s="611"/>
      <c r="CC37" s="611"/>
      <c r="CD37" s="611"/>
      <c r="CE37" s="611"/>
      <c r="CF37" s="611"/>
      <c r="CG37" s="611"/>
      <c r="CH37" s="611"/>
      <c r="CI37" s="611"/>
      <c r="CJ37" s="611"/>
      <c r="CK37" s="611"/>
      <c r="CL37" s="611"/>
      <c r="CM37" s="611"/>
      <c r="CN37" s="163"/>
      <c r="CO37" s="610">
        <f t="shared" si="3"/>
        <v>25</v>
      </c>
      <c r="CP37" s="610"/>
      <c r="CQ37" s="611" t="str">
        <f>IF('各会計、関係団体の財政状況及び健全化判断比率'!BS10="","",'各会計、関係団体の財政状況及び健全化判断比率'!BS10)</f>
        <v>岐阜観光コンベンション協会</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19</v>
      </c>
      <c r="BX38" s="610"/>
      <c r="BY38" s="611" t="str">
        <f>IF('各会計、関係団体の財政状況及び健全化判断比率'!B72="","",'各会計、関係団体の財政状況及び健全化判断比率'!B72)</f>
        <v>岐阜羽島衛生施設組合（一般会計）</v>
      </c>
      <c r="BZ38" s="611"/>
      <c r="CA38" s="611"/>
      <c r="CB38" s="611"/>
      <c r="CC38" s="611"/>
      <c r="CD38" s="611"/>
      <c r="CE38" s="611"/>
      <c r="CF38" s="611"/>
      <c r="CG38" s="611"/>
      <c r="CH38" s="611"/>
      <c r="CI38" s="611"/>
      <c r="CJ38" s="611"/>
      <c r="CK38" s="611"/>
      <c r="CL38" s="611"/>
      <c r="CM38" s="611"/>
      <c r="CN38" s="163"/>
      <c r="CO38" s="610">
        <f t="shared" si="3"/>
        <v>26</v>
      </c>
      <c r="CP38" s="610"/>
      <c r="CQ38" s="611" t="str">
        <f>IF('各会計、関係団体の財政状況及び健全化判断比率'!BS11="","",'各会計、関係団体の財政状況及び健全化判断比率'!BS11)</f>
        <v>岐阜市国際交流協会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20</v>
      </c>
      <c r="BX39" s="610"/>
      <c r="BY39" s="611" t="str">
        <f>IF('各会計、関係団体の財政状況及び健全化判断比率'!B73="","",'各会計、関係団体の財政状況及び健全化判断比率'!B73)</f>
        <v>岐阜羽島衛生施設組合（公共用地取得事業特別会計）</v>
      </c>
      <c r="BZ39" s="611"/>
      <c r="CA39" s="611"/>
      <c r="CB39" s="611"/>
      <c r="CC39" s="611"/>
      <c r="CD39" s="611"/>
      <c r="CE39" s="611"/>
      <c r="CF39" s="611"/>
      <c r="CG39" s="611"/>
      <c r="CH39" s="611"/>
      <c r="CI39" s="611"/>
      <c r="CJ39" s="611"/>
      <c r="CK39" s="611"/>
      <c r="CL39" s="611"/>
      <c r="CM39" s="611"/>
      <c r="CN39" s="163"/>
      <c r="CO39" s="610">
        <f t="shared" si="3"/>
        <v>27</v>
      </c>
      <c r="CP39" s="610"/>
      <c r="CQ39" s="611" t="str">
        <f>IF('各会計、関係団体の財政状況及び健全化判断比率'!BS12="","",'各会計、関係団体の財政状況及び健全化判断比率'!BS12)</f>
        <v>岐阜市土地開発公社</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21</v>
      </c>
      <c r="BX40" s="610"/>
      <c r="BY40" s="611" t="str">
        <f>IF('各会計、関係団体の財政状況及び健全化判断比率'!B74="","",'各会計、関係団体の財政状況及び健全化判断比率'!B74)</f>
        <v>木曽川右岸地帯水防事務組合</v>
      </c>
      <c r="BZ40" s="611"/>
      <c r="CA40" s="611"/>
      <c r="CB40" s="611"/>
      <c r="CC40" s="611"/>
      <c r="CD40" s="611"/>
      <c r="CE40" s="611"/>
      <c r="CF40" s="611"/>
      <c r="CG40" s="611"/>
      <c r="CH40" s="611"/>
      <c r="CI40" s="611"/>
      <c r="CJ40" s="611"/>
      <c r="CK40" s="611"/>
      <c r="CL40" s="611"/>
      <c r="CM40" s="611"/>
      <c r="CN40" s="163"/>
      <c r="CO40" s="610">
        <f t="shared" si="3"/>
        <v>28</v>
      </c>
      <c r="CP40" s="610"/>
      <c r="CQ40" s="611" t="str">
        <f>IF('各会計、関係団体の財政状況及び健全化判断比率'!BS13="","",'各会計、関係団体の財政状況及び健全化判断比率'!BS13)</f>
        <v>岐阜市公共ホール管理財団</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f t="shared" si="3"/>
        <v>29</v>
      </c>
      <c r="CP41" s="610"/>
      <c r="CQ41" s="611" t="str">
        <f>IF('各会計、関係団体の財政状況及び健全化判断比率'!BS14="","",'各会計、関係団体の財政状況及び健全化判断比率'!BS14)</f>
        <v>岐阜乗合自動車</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KTlRckJPsvf6KZe9IhaxZFdlAxS4DP7qLsK9covq/cb6tT39E7oVrfqDiLHJAkPRzNJJh4ypNjUXsDVaWpGIEw==" saltValue="529TxRSy5z5XOUzj6uXG2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R2" zoomScale="115" zoomScaleNormal="115" workbookViewId="0">
      <selection activeCell="AS43" sqref="AS43"/>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215</v>
      </c>
      <c r="C5" s="623"/>
      <c r="D5" s="623"/>
      <c r="E5" s="623"/>
      <c r="F5" s="623"/>
      <c r="G5" s="623"/>
      <c r="H5" s="623"/>
      <c r="I5" s="623"/>
      <c r="J5" s="623"/>
      <c r="K5" s="623"/>
      <c r="L5" s="623"/>
      <c r="M5" s="623"/>
      <c r="N5" s="623"/>
      <c r="O5" s="623"/>
      <c r="P5" s="623"/>
      <c r="Q5" s="624"/>
      <c r="R5" s="625">
        <v>66036013</v>
      </c>
      <c r="S5" s="626"/>
      <c r="T5" s="626"/>
      <c r="U5" s="626"/>
      <c r="V5" s="626"/>
      <c r="W5" s="626"/>
      <c r="X5" s="626"/>
      <c r="Y5" s="627"/>
      <c r="Z5" s="628">
        <v>33</v>
      </c>
      <c r="AA5" s="628"/>
      <c r="AB5" s="628"/>
      <c r="AC5" s="628"/>
      <c r="AD5" s="629">
        <v>60384048</v>
      </c>
      <c r="AE5" s="629"/>
      <c r="AF5" s="629"/>
      <c r="AG5" s="629"/>
      <c r="AH5" s="629"/>
      <c r="AI5" s="629"/>
      <c r="AJ5" s="629"/>
      <c r="AK5" s="629"/>
      <c r="AL5" s="630">
        <v>64.3</v>
      </c>
      <c r="AM5" s="631"/>
      <c r="AN5" s="631"/>
      <c r="AO5" s="632"/>
      <c r="AP5" s="622" t="s">
        <v>216</v>
      </c>
      <c r="AQ5" s="623"/>
      <c r="AR5" s="623"/>
      <c r="AS5" s="623"/>
      <c r="AT5" s="623"/>
      <c r="AU5" s="623"/>
      <c r="AV5" s="623"/>
      <c r="AW5" s="623"/>
      <c r="AX5" s="623"/>
      <c r="AY5" s="623"/>
      <c r="AZ5" s="623"/>
      <c r="BA5" s="623"/>
      <c r="BB5" s="623"/>
      <c r="BC5" s="623"/>
      <c r="BD5" s="623"/>
      <c r="BE5" s="623"/>
      <c r="BF5" s="624"/>
      <c r="BG5" s="636">
        <v>58740620</v>
      </c>
      <c r="BH5" s="637"/>
      <c r="BI5" s="637"/>
      <c r="BJ5" s="637"/>
      <c r="BK5" s="637"/>
      <c r="BL5" s="637"/>
      <c r="BM5" s="637"/>
      <c r="BN5" s="638"/>
      <c r="BO5" s="639">
        <v>89</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15">
      <c r="B6" s="633" t="s">
        <v>220</v>
      </c>
      <c r="C6" s="634"/>
      <c r="D6" s="634"/>
      <c r="E6" s="634"/>
      <c r="F6" s="634"/>
      <c r="G6" s="634"/>
      <c r="H6" s="634"/>
      <c r="I6" s="634"/>
      <c r="J6" s="634"/>
      <c r="K6" s="634"/>
      <c r="L6" s="634"/>
      <c r="M6" s="634"/>
      <c r="N6" s="634"/>
      <c r="O6" s="634"/>
      <c r="P6" s="634"/>
      <c r="Q6" s="635"/>
      <c r="R6" s="636">
        <v>1136051</v>
      </c>
      <c r="S6" s="637"/>
      <c r="T6" s="637"/>
      <c r="U6" s="637"/>
      <c r="V6" s="637"/>
      <c r="W6" s="637"/>
      <c r="X6" s="637"/>
      <c r="Y6" s="638"/>
      <c r="Z6" s="639">
        <v>0.6</v>
      </c>
      <c r="AA6" s="639"/>
      <c r="AB6" s="639"/>
      <c r="AC6" s="639"/>
      <c r="AD6" s="640">
        <v>1136051</v>
      </c>
      <c r="AE6" s="640"/>
      <c r="AF6" s="640"/>
      <c r="AG6" s="640"/>
      <c r="AH6" s="640"/>
      <c r="AI6" s="640"/>
      <c r="AJ6" s="640"/>
      <c r="AK6" s="640"/>
      <c r="AL6" s="641">
        <v>1.2</v>
      </c>
      <c r="AM6" s="642"/>
      <c r="AN6" s="642"/>
      <c r="AO6" s="643"/>
      <c r="AP6" s="633" t="s">
        <v>221</v>
      </c>
      <c r="AQ6" s="634"/>
      <c r="AR6" s="634"/>
      <c r="AS6" s="634"/>
      <c r="AT6" s="634"/>
      <c r="AU6" s="634"/>
      <c r="AV6" s="634"/>
      <c r="AW6" s="634"/>
      <c r="AX6" s="634"/>
      <c r="AY6" s="634"/>
      <c r="AZ6" s="634"/>
      <c r="BA6" s="634"/>
      <c r="BB6" s="634"/>
      <c r="BC6" s="634"/>
      <c r="BD6" s="634"/>
      <c r="BE6" s="634"/>
      <c r="BF6" s="635"/>
      <c r="BG6" s="636">
        <v>58740620</v>
      </c>
      <c r="BH6" s="637"/>
      <c r="BI6" s="637"/>
      <c r="BJ6" s="637"/>
      <c r="BK6" s="637"/>
      <c r="BL6" s="637"/>
      <c r="BM6" s="637"/>
      <c r="BN6" s="638"/>
      <c r="BO6" s="639">
        <v>89</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755088</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755028</v>
      </c>
      <c r="DR6" s="637"/>
      <c r="DS6" s="637"/>
      <c r="DT6" s="637"/>
      <c r="DU6" s="637"/>
      <c r="DV6" s="637"/>
      <c r="DW6" s="637"/>
      <c r="DX6" s="637"/>
      <c r="DY6" s="637"/>
      <c r="DZ6" s="637"/>
      <c r="EA6" s="637"/>
      <c r="EB6" s="637"/>
      <c r="EC6" s="646"/>
    </row>
    <row r="7" spans="2:143" ht="11.25" customHeight="1" x14ac:dyDescent="0.15">
      <c r="B7" s="633" t="s">
        <v>223</v>
      </c>
      <c r="C7" s="634"/>
      <c r="D7" s="634"/>
      <c r="E7" s="634"/>
      <c r="F7" s="634"/>
      <c r="G7" s="634"/>
      <c r="H7" s="634"/>
      <c r="I7" s="634"/>
      <c r="J7" s="634"/>
      <c r="K7" s="634"/>
      <c r="L7" s="634"/>
      <c r="M7" s="634"/>
      <c r="N7" s="634"/>
      <c r="O7" s="634"/>
      <c r="P7" s="634"/>
      <c r="Q7" s="635"/>
      <c r="R7" s="636">
        <v>29000</v>
      </c>
      <c r="S7" s="637"/>
      <c r="T7" s="637"/>
      <c r="U7" s="637"/>
      <c r="V7" s="637"/>
      <c r="W7" s="637"/>
      <c r="X7" s="637"/>
      <c r="Y7" s="638"/>
      <c r="Z7" s="639">
        <v>0</v>
      </c>
      <c r="AA7" s="639"/>
      <c r="AB7" s="639"/>
      <c r="AC7" s="639"/>
      <c r="AD7" s="640">
        <v>29000</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28443246</v>
      </c>
      <c r="BH7" s="637"/>
      <c r="BI7" s="637"/>
      <c r="BJ7" s="637"/>
      <c r="BK7" s="637"/>
      <c r="BL7" s="637"/>
      <c r="BM7" s="637"/>
      <c r="BN7" s="638"/>
      <c r="BO7" s="639">
        <v>43.1</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15721943</v>
      </c>
      <c r="CS7" s="637"/>
      <c r="CT7" s="637"/>
      <c r="CU7" s="637"/>
      <c r="CV7" s="637"/>
      <c r="CW7" s="637"/>
      <c r="CX7" s="637"/>
      <c r="CY7" s="638"/>
      <c r="CZ7" s="639">
        <v>8.1</v>
      </c>
      <c r="DA7" s="639"/>
      <c r="DB7" s="639"/>
      <c r="DC7" s="639"/>
      <c r="DD7" s="645">
        <v>650505</v>
      </c>
      <c r="DE7" s="637"/>
      <c r="DF7" s="637"/>
      <c r="DG7" s="637"/>
      <c r="DH7" s="637"/>
      <c r="DI7" s="637"/>
      <c r="DJ7" s="637"/>
      <c r="DK7" s="637"/>
      <c r="DL7" s="637"/>
      <c r="DM7" s="637"/>
      <c r="DN7" s="637"/>
      <c r="DO7" s="637"/>
      <c r="DP7" s="638"/>
      <c r="DQ7" s="645">
        <v>12437295</v>
      </c>
      <c r="DR7" s="637"/>
      <c r="DS7" s="637"/>
      <c r="DT7" s="637"/>
      <c r="DU7" s="637"/>
      <c r="DV7" s="637"/>
      <c r="DW7" s="637"/>
      <c r="DX7" s="637"/>
      <c r="DY7" s="637"/>
      <c r="DZ7" s="637"/>
      <c r="EA7" s="637"/>
      <c r="EB7" s="637"/>
      <c r="EC7" s="646"/>
    </row>
    <row r="8" spans="2:143" ht="11.25" customHeight="1" x14ac:dyDescent="0.15">
      <c r="B8" s="633" t="s">
        <v>226</v>
      </c>
      <c r="C8" s="634"/>
      <c r="D8" s="634"/>
      <c r="E8" s="634"/>
      <c r="F8" s="634"/>
      <c r="G8" s="634"/>
      <c r="H8" s="634"/>
      <c r="I8" s="634"/>
      <c r="J8" s="634"/>
      <c r="K8" s="634"/>
      <c r="L8" s="634"/>
      <c r="M8" s="634"/>
      <c r="N8" s="634"/>
      <c r="O8" s="634"/>
      <c r="P8" s="634"/>
      <c r="Q8" s="635"/>
      <c r="R8" s="636">
        <v>617400</v>
      </c>
      <c r="S8" s="637"/>
      <c r="T8" s="637"/>
      <c r="U8" s="637"/>
      <c r="V8" s="637"/>
      <c r="W8" s="637"/>
      <c r="X8" s="637"/>
      <c r="Y8" s="638"/>
      <c r="Z8" s="639">
        <v>0.3</v>
      </c>
      <c r="AA8" s="639"/>
      <c r="AB8" s="639"/>
      <c r="AC8" s="639"/>
      <c r="AD8" s="640">
        <v>617400</v>
      </c>
      <c r="AE8" s="640"/>
      <c r="AF8" s="640"/>
      <c r="AG8" s="640"/>
      <c r="AH8" s="640"/>
      <c r="AI8" s="640"/>
      <c r="AJ8" s="640"/>
      <c r="AK8" s="640"/>
      <c r="AL8" s="641">
        <v>0.7</v>
      </c>
      <c r="AM8" s="642"/>
      <c r="AN8" s="642"/>
      <c r="AO8" s="643"/>
      <c r="AP8" s="633" t="s">
        <v>227</v>
      </c>
      <c r="AQ8" s="634"/>
      <c r="AR8" s="634"/>
      <c r="AS8" s="634"/>
      <c r="AT8" s="634"/>
      <c r="AU8" s="634"/>
      <c r="AV8" s="634"/>
      <c r="AW8" s="634"/>
      <c r="AX8" s="634"/>
      <c r="AY8" s="634"/>
      <c r="AZ8" s="634"/>
      <c r="BA8" s="634"/>
      <c r="BB8" s="634"/>
      <c r="BC8" s="634"/>
      <c r="BD8" s="634"/>
      <c r="BE8" s="634"/>
      <c r="BF8" s="635"/>
      <c r="BG8" s="636">
        <v>623385</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77901051</v>
      </c>
      <c r="CS8" s="637"/>
      <c r="CT8" s="637"/>
      <c r="CU8" s="637"/>
      <c r="CV8" s="637"/>
      <c r="CW8" s="637"/>
      <c r="CX8" s="637"/>
      <c r="CY8" s="638"/>
      <c r="CZ8" s="639">
        <v>40.299999999999997</v>
      </c>
      <c r="DA8" s="639"/>
      <c r="DB8" s="639"/>
      <c r="DC8" s="639"/>
      <c r="DD8" s="645">
        <v>970769</v>
      </c>
      <c r="DE8" s="637"/>
      <c r="DF8" s="637"/>
      <c r="DG8" s="637"/>
      <c r="DH8" s="637"/>
      <c r="DI8" s="637"/>
      <c r="DJ8" s="637"/>
      <c r="DK8" s="637"/>
      <c r="DL8" s="637"/>
      <c r="DM8" s="637"/>
      <c r="DN8" s="637"/>
      <c r="DO8" s="637"/>
      <c r="DP8" s="638"/>
      <c r="DQ8" s="645">
        <v>40013091</v>
      </c>
      <c r="DR8" s="637"/>
      <c r="DS8" s="637"/>
      <c r="DT8" s="637"/>
      <c r="DU8" s="637"/>
      <c r="DV8" s="637"/>
      <c r="DW8" s="637"/>
      <c r="DX8" s="637"/>
      <c r="DY8" s="637"/>
      <c r="DZ8" s="637"/>
      <c r="EA8" s="637"/>
      <c r="EB8" s="637"/>
      <c r="EC8" s="646"/>
    </row>
    <row r="9" spans="2:143" ht="11.25" customHeight="1" x14ac:dyDescent="0.15">
      <c r="B9" s="633" t="s">
        <v>229</v>
      </c>
      <c r="C9" s="634"/>
      <c r="D9" s="634"/>
      <c r="E9" s="634"/>
      <c r="F9" s="634"/>
      <c r="G9" s="634"/>
      <c r="H9" s="634"/>
      <c r="I9" s="634"/>
      <c r="J9" s="634"/>
      <c r="K9" s="634"/>
      <c r="L9" s="634"/>
      <c r="M9" s="634"/>
      <c r="N9" s="634"/>
      <c r="O9" s="634"/>
      <c r="P9" s="634"/>
      <c r="Q9" s="635"/>
      <c r="R9" s="636">
        <v>792683</v>
      </c>
      <c r="S9" s="637"/>
      <c r="T9" s="637"/>
      <c r="U9" s="637"/>
      <c r="V9" s="637"/>
      <c r="W9" s="637"/>
      <c r="X9" s="637"/>
      <c r="Y9" s="638"/>
      <c r="Z9" s="639">
        <v>0.4</v>
      </c>
      <c r="AA9" s="639"/>
      <c r="AB9" s="639"/>
      <c r="AC9" s="639"/>
      <c r="AD9" s="640">
        <v>792683</v>
      </c>
      <c r="AE9" s="640"/>
      <c r="AF9" s="640"/>
      <c r="AG9" s="640"/>
      <c r="AH9" s="640"/>
      <c r="AI9" s="640"/>
      <c r="AJ9" s="640"/>
      <c r="AK9" s="640"/>
      <c r="AL9" s="641">
        <v>0.8</v>
      </c>
      <c r="AM9" s="642"/>
      <c r="AN9" s="642"/>
      <c r="AO9" s="643"/>
      <c r="AP9" s="633" t="s">
        <v>230</v>
      </c>
      <c r="AQ9" s="634"/>
      <c r="AR9" s="634"/>
      <c r="AS9" s="634"/>
      <c r="AT9" s="634"/>
      <c r="AU9" s="634"/>
      <c r="AV9" s="634"/>
      <c r="AW9" s="634"/>
      <c r="AX9" s="634"/>
      <c r="AY9" s="634"/>
      <c r="AZ9" s="634"/>
      <c r="BA9" s="634"/>
      <c r="BB9" s="634"/>
      <c r="BC9" s="634"/>
      <c r="BD9" s="634"/>
      <c r="BE9" s="634"/>
      <c r="BF9" s="635"/>
      <c r="BG9" s="636">
        <v>23629342</v>
      </c>
      <c r="BH9" s="637"/>
      <c r="BI9" s="637"/>
      <c r="BJ9" s="637"/>
      <c r="BK9" s="637"/>
      <c r="BL9" s="637"/>
      <c r="BM9" s="637"/>
      <c r="BN9" s="638"/>
      <c r="BO9" s="639">
        <v>35.799999999999997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15631017</v>
      </c>
      <c r="CS9" s="637"/>
      <c r="CT9" s="637"/>
      <c r="CU9" s="637"/>
      <c r="CV9" s="637"/>
      <c r="CW9" s="637"/>
      <c r="CX9" s="637"/>
      <c r="CY9" s="638"/>
      <c r="CZ9" s="639">
        <v>8.1</v>
      </c>
      <c r="DA9" s="639"/>
      <c r="DB9" s="639"/>
      <c r="DC9" s="639"/>
      <c r="DD9" s="645">
        <v>808201</v>
      </c>
      <c r="DE9" s="637"/>
      <c r="DF9" s="637"/>
      <c r="DG9" s="637"/>
      <c r="DH9" s="637"/>
      <c r="DI9" s="637"/>
      <c r="DJ9" s="637"/>
      <c r="DK9" s="637"/>
      <c r="DL9" s="637"/>
      <c r="DM9" s="637"/>
      <c r="DN9" s="637"/>
      <c r="DO9" s="637"/>
      <c r="DP9" s="638"/>
      <c r="DQ9" s="645">
        <v>13515053</v>
      </c>
      <c r="DR9" s="637"/>
      <c r="DS9" s="637"/>
      <c r="DT9" s="637"/>
      <c r="DU9" s="637"/>
      <c r="DV9" s="637"/>
      <c r="DW9" s="637"/>
      <c r="DX9" s="637"/>
      <c r="DY9" s="637"/>
      <c r="DZ9" s="637"/>
      <c r="EA9" s="637"/>
      <c r="EB9" s="637"/>
      <c r="EC9" s="646"/>
    </row>
    <row r="10" spans="2:143" ht="11.25" customHeight="1" x14ac:dyDescent="0.15">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1379025</v>
      </c>
      <c r="BH10" s="637"/>
      <c r="BI10" s="637"/>
      <c r="BJ10" s="637"/>
      <c r="BK10" s="637"/>
      <c r="BL10" s="637"/>
      <c r="BM10" s="637"/>
      <c r="BN10" s="638"/>
      <c r="BO10" s="639">
        <v>2.1</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169893</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133724</v>
      </c>
      <c r="DR10" s="637"/>
      <c r="DS10" s="637"/>
      <c r="DT10" s="637"/>
      <c r="DU10" s="637"/>
      <c r="DV10" s="637"/>
      <c r="DW10" s="637"/>
      <c r="DX10" s="637"/>
      <c r="DY10" s="637"/>
      <c r="DZ10" s="637"/>
      <c r="EA10" s="637"/>
      <c r="EB10" s="637"/>
      <c r="EC10" s="646"/>
    </row>
    <row r="11" spans="2:143" ht="11.25" customHeight="1" x14ac:dyDescent="0.15">
      <c r="B11" s="633" t="s">
        <v>235</v>
      </c>
      <c r="C11" s="634"/>
      <c r="D11" s="634"/>
      <c r="E11" s="634"/>
      <c r="F11" s="634"/>
      <c r="G11" s="634"/>
      <c r="H11" s="634"/>
      <c r="I11" s="634"/>
      <c r="J11" s="634"/>
      <c r="K11" s="634"/>
      <c r="L11" s="634"/>
      <c r="M11" s="634"/>
      <c r="N11" s="634"/>
      <c r="O11" s="634"/>
      <c r="P11" s="634"/>
      <c r="Q11" s="635"/>
      <c r="R11" s="636">
        <v>10777052</v>
      </c>
      <c r="S11" s="637"/>
      <c r="T11" s="637"/>
      <c r="U11" s="637"/>
      <c r="V11" s="637"/>
      <c r="W11" s="637"/>
      <c r="X11" s="637"/>
      <c r="Y11" s="638"/>
      <c r="Z11" s="641">
        <v>5.4</v>
      </c>
      <c r="AA11" s="642"/>
      <c r="AB11" s="642"/>
      <c r="AC11" s="648"/>
      <c r="AD11" s="645">
        <v>10777052</v>
      </c>
      <c r="AE11" s="637"/>
      <c r="AF11" s="637"/>
      <c r="AG11" s="637"/>
      <c r="AH11" s="637"/>
      <c r="AI11" s="637"/>
      <c r="AJ11" s="637"/>
      <c r="AK11" s="638"/>
      <c r="AL11" s="641">
        <v>11.5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2811494</v>
      </c>
      <c r="BH11" s="637"/>
      <c r="BI11" s="637"/>
      <c r="BJ11" s="637"/>
      <c r="BK11" s="637"/>
      <c r="BL11" s="637"/>
      <c r="BM11" s="637"/>
      <c r="BN11" s="638"/>
      <c r="BO11" s="639">
        <v>4.3</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1368991</v>
      </c>
      <c r="CS11" s="637"/>
      <c r="CT11" s="637"/>
      <c r="CU11" s="637"/>
      <c r="CV11" s="637"/>
      <c r="CW11" s="637"/>
      <c r="CX11" s="637"/>
      <c r="CY11" s="638"/>
      <c r="CZ11" s="639">
        <v>0.7</v>
      </c>
      <c r="DA11" s="639"/>
      <c r="DB11" s="639"/>
      <c r="DC11" s="639"/>
      <c r="DD11" s="645">
        <v>533113</v>
      </c>
      <c r="DE11" s="637"/>
      <c r="DF11" s="637"/>
      <c r="DG11" s="637"/>
      <c r="DH11" s="637"/>
      <c r="DI11" s="637"/>
      <c r="DJ11" s="637"/>
      <c r="DK11" s="637"/>
      <c r="DL11" s="637"/>
      <c r="DM11" s="637"/>
      <c r="DN11" s="637"/>
      <c r="DO11" s="637"/>
      <c r="DP11" s="638"/>
      <c r="DQ11" s="645">
        <v>1017806</v>
      </c>
      <c r="DR11" s="637"/>
      <c r="DS11" s="637"/>
      <c r="DT11" s="637"/>
      <c r="DU11" s="637"/>
      <c r="DV11" s="637"/>
      <c r="DW11" s="637"/>
      <c r="DX11" s="637"/>
      <c r="DY11" s="637"/>
      <c r="DZ11" s="637"/>
      <c r="EA11" s="637"/>
      <c r="EB11" s="637"/>
      <c r="EC11" s="646"/>
    </row>
    <row r="12" spans="2:143" ht="11.25" customHeight="1" x14ac:dyDescent="0.15">
      <c r="B12" s="633" t="s">
        <v>238</v>
      </c>
      <c r="C12" s="634"/>
      <c r="D12" s="634"/>
      <c r="E12" s="634"/>
      <c r="F12" s="634"/>
      <c r="G12" s="634"/>
      <c r="H12" s="634"/>
      <c r="I12" s="634"/>
      <c r="J12" s="634"/>
      <c r="K12" s="634"/>
      <c r="L12" s="634"/>
      <c r="M12" s="634"/>
      <c r="N12" s="634"/>
      <c r="O12" s="634"/>
      <c r="P12" s="634"/>
      <c r="Q12" s="635"/>
      <c r="R12" s="636">
        <v>21992</v>
      </c>
      <c r="S12" s="637"/>
      <c r="T12" s="637"/>
      <c r="U12" s="637"/>
      <c r="V12" s="637"/>
      <c r="W12" s="637"/>
      <c r="X12" s="637"/>
      <c r="Y12" s="638"/>
      <c r="Z12" s="639">
        <v>0</v>
      </c>
      <c r="AA12" s="639"/>
      <c r="AB12" s="639"/>
      <c r="AC12" s="639"/>
      <c r="AD12" s="640">
        <v>21992</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26584710</v>
      </c>
      <c r="BH12" s="637"/>
      <c r="BI12" s="637"/>
      <c r="BJ12" s="637"/>
      <c r="BK12" s="637"/>
      <c r="BL12" s="637"/>
      <c r="BM12" s="637"/>
      <c r="BN12" s="638"/>
      <c r="BO12" s="639">
        <v>40.299999999999997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20581788</v>
      </c>
      <c r="CS12" s="637"/>
      <c r="CT12" s="637"/>
      <c r="CU12" s="637"/>
      <c r="CV12" s="637"/>
      <c r="CW12" s="637"/>
      <c r="CX12" s="637"/>
      <c r="CY12" s="638"/>
      <c r="CZ12" s="639">
        <v>10.7</v>
      </c>
      <c r="DA12" s="639"/>
      <c r="DB12" s="639"/>
      <c r="DC12" s="639"/>
      <c r="DD12" s="645">
        <v>1720307</v>
      </c>
      <c r="DE12" s="637"/>
      <c r="DF12" s="637"/>
      <c r="DG12" s="637"/>
      <c r="DH12" s="637"/>
      <c r="DI12" s="637"/>
      <c r="DJ12" s="637"/>
      <c r="DK12" s="637"/>
      <c r="DL12" s="637"/>
      <c r="DM12" s="637"/>
      <c r="DN12" s="637"/>
      <c r="DO12" s="637"/>
      <c r="DP12" s="638"/>
      <c r="DQ12" s="645">
        <v>2231612</v>
      </c>
      <c r="DR12" s="637"/>
      <c r="DS12" s="637"/>
      <c r="DT12" s="637"/>
      <c r="DU12" s="637"/>
      <c r="DV12" s="637"/>
      <c r="DW12" s="637"/>
      <c r="DX12" s="637"/>
      <c r="DY12" s="637"/>
      <c r="DZ12" s="637"/>
      <c r="EA12" s="637"/>
      <c r="EB12" s="637"/>
      <c r="EC12" s="646"/>
    </row>
    <row r="13" spans="2:143" ht="11.25" customHeight="1" x14ac:dyDescent="0.15">
      <c r="B13" s="633" t="s">
        <v>241</v>
      </c>
      <c r="C13" s="634"/>
      <c r="D13" s="634"/>
      <c r="E13" s="634"/>
      <c r="F13" s="634"/>
      <c r="G13" s="634"/>
      <c r="H13" s="634"/>
      <c r="I13" s="634"/>
      <c r="J13" s="634"/>
      <c r="K13" s="634"/>
      <c r="L13" s="634"/>
      <c r="M13" s="634"/>
      <c r="N13" s="634"/>
      <c r="O13" s="634"/>
      <c r="P13" s="634"/>
      <c r="Q13" s="635"/>
      <c r="R13" s="636">
        <v>10337</v>
      </c>
      <c r="S13" s="637"/>
      <c r="T13" s="637"/>
      <c r="U13" s="637"/>
      <c r="V13" s="637"/>
      <c r="W13" s="637"/>
      <c r="X13" s="637"/>
      <c r="Y13" s="638"/>
      <c r="Z13" s="639">
        <v>0</v>
      </c>
      <c r="AA13" s="639"/>
      <c r="AB13" s="639"/>
      <c r="AC13" s="639"/>
      <c r="AD13" s="640">
        <v>10337</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26538973</v>
      </c>
      <c r="BH13" s="637"/>
      <c r="BI13" s="637"/>
      <c r="BJ13" s="637"/>
      <c r="BK13" s="637"/>
      <c r="BL13" s="637"/>
      <c r="BM13" s="637"/>
      <c r="BN13" s="638"/>
      <c r="BO13" s="639">
        <v>40.200000000000003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17485281</v>
      </c>
      <c r="CS13" s="637"/>
      <c r="CT13" s="637"/>
      <c r="CU13" s="637"/>
      <c r="CV13" s="637"/>
      <c r="CW13" s="637"/>
      <c r="CX13" s="637"/>
      <c r="CY13" s="638"/>
      <c r="CZ13" s="639">
        <v>9.1</v>
      </c>
      <c r="DA13" s="639"/>
      <c r="DB13" s="639"/>
      <c r="DC13" s="639"/>
      <c r="DD13" s="645">
        <v>10998102</v>
      </c>
      <c r="DE13" s="637"/>
      <c r="DF13" s="637"/>
      <c r="DG13" s="637"/>
      <c r="DH13" s="637"/>
      <c r="DI13" s="637"/>
      <c r="DJ13" s="637"/>
      <c r="DK13" s="637"/>
      <c r="DL13" s="637"/>
      <c r="DM13" s="637"/>
      <c r="DN13" s="637"/>
      <c r="DO13" s="637"/>
      <c r="DP13" s="638"/>
      <c r="DQ13" s="645">
        <v>8022394</v>
      </c>
      <c r="DR13" s="637"/>
      <c r="DS13" s="637"/>
      <c r="DT13" s="637"/>
      <c r="DU13" s="637"/>
      <c r="DV13" s="637"/>
      <c r="DW13" s="637"/>
      <c r="DX13" s="637"/>
      <c r="DY13" s="637"/>
      <c r="DZ13" s="637"/>
      <c r="EA13" s="637"/>
      <c r="EB13" s="637"/>
      <c r="EC13" s="646"/>
    </row>
    <row r="14" spans="2:143" ht="11.25" customHeight="1" x14ac:dyDescent="0.15">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1111163</v>
      </c>
      <c r="BH14" s="637"/>
      <c r="BI14" s="637"/>
      <c r="BJ14" s="637"/>
      <c r="BK14" s="637"/>
      <c r="BL14" s="637"/>
      <c r="BM14" s="637"/>
      <c r="BN14" s="638"/>
      <c r="BO14" s="639">
        <v>1.7</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9284602</v>
      </c>
      <c r="CS14" s="637"/>
      <c r="CT14" s="637"/>
      <c r="CU14" s="637"/>
      <c r="CV14" s="637"/>
      <c r="CW14" s="637"/>
      <c r="CX14" s="637"/>
      <c r="CY14" s="638"/>
      <c r="CZ14" s="639">
        <v>4.8</v>
      </c>
      <c r="DA14" s="639"/>
      <c r="DB14" s="639"/>
      <c r="DC14" s="639"/>
      <c r="DD14" s="645">
        <v>2494205</v>
      </c>
      <c r="DE14" s="637"/>
      <c r="DF14" s="637"/>
      <c r="DG14" s="637"/>
      <c r="DH14" s="637"/>
      <c r="DI14" s="637"/>
      <c r="DJ14" s="637"/>
      <c r="DK14" s="637"/>
      <c r="DL14" s="637"/>
      <c r="DM14" s="637"/>
      <c r="DN14" s="637"/>
      <c r="DO14" s="637"/>
      <c r="DP14" s="638"/>
      <c r="DQ14" s="645">
        <v>4804085</v>
      </c>
      <c r="DR14" s="637"/>
      <c r="DS14" s="637"/>
      <c r="DT14" s="637"/>
      <c r="DU14" s="637"/>
      <c r="DV14" s="637"/>
      <c r="DW14" s="637"/>
      <c r="DX14" s="637"/>
      <c r="DY14" s="637"/>
      <c r="DZ14" s="637"/>
      <c r="EA14" s="637"/>
      <c r="EB14" s="637"/>
      <c r="EC14" s="646"/>
    </row>
    <row r="15" spans="2:143" ht="11.25" customHeight="1" x14ac:dyDescent="0.15">
      <c r="B15" s="633" t="s">
        <v>247</v>
      </c>
      <c r="C15" s="634"/>
      <c r="D15" s="634"/>
      <c r="E15" s="634"/>
      <c r="F15" s="634"/>
      <c r="G15" s="634"/>
      <c r="H15" s="634"/>
      <c r="I15" s="634"/>
      <c r="J15" s="634"/>
      <c r="K15" s="634"/>
      <c r="L15" s="634"/>
      <c r="M15" s="634"/>
      <c r="N15" s="634"/>
      <c r="O15" s="634"/>
      <c r="P15" s="634"/>
      <c r="Q15" s="635"/>
      <c r="R15" s="636">
        <v>175620</v>
      </c>
      <c r="S15" s="637"/>
      <c r="T15" s="637"/>
      <c r="U15" s="637"/>
      <c r="V15" s="637"/>
      <c r="W15" s="637"/>
      <c r="X15" s="637"/>
      <c r="Y15" s="638"/>
      <c r="Z15" s="639">
        <v>0.1</v>
      </c>
      <c r="AA15" s="639"/>
      <c r="AB15" s="639"/>
      <c r="AC15" s="639"/>
      <c r="AD15" s="640">
        <v>175620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2601501</v>
      </c>
      <c r="BH15" s="637"/>
      <c r="BI15" s="637"/>
      <c r="BJ15" s="637"/>
      <c r="BK15" s="637"/>
      <c r="BL15" s="637"/>
      <c r="BM15" s="637"/>
      <c r="BN15" s="638"/>
      <c r="BO15" s="639">
        <v>3.9</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21453517</v>
      </c>
      <c r="CS15" s="637"/>
      <c r="CT15" s="637"/>
      <c r="CU15" s="637"/>
      <c r="CV15" s="637"/>
      <c r="CW15" s="637"/>
      <c r="CX15" s="637"/>
      <c r="CY15" s="638"/>
      <c r="CZ15" s="639">
        <v>11.1</v>
      </c>
      <c r="DA15" s="639"/>
      <c r="DB15" s="639"/>
      <c r="DC15" s="639"/>
      <c r="DD15" s="645">
        <v>3812044</v>
      </c>
      <c r="DE15" s="637"/>
      <c r="DF15" s="637"/>
      <c r="DG15" s="637"/>
      <c r="DH15" s="637"/>
      <c r="DI15" s="637"/>
      <c r="DJ15" s="637"/>
      <c r="DK15" s="637"/>
      <c r="DL15" s="637"/>
      <c r="DM15" s="637"/>
      <c r="DN15" s="637"/>
      <c r="DO15" s="637"/>
      <c r="DP15" s="638"/>
      <c r="DQ15" s="645">
        <v>14931458</v>
      </c>
      <c r="DR15" s="637"/>
      <c r="DS15" s="637"/>
      <c r="DT15" s="637"/>
      <c r="DU15" s="637"/>
      <c r="DV15" s="637"/>
      <c r="DW15" s="637"/>
      <c r="DX15" s="637"/>
      <c r="DY15" s="637"/>
      <c r="DZ15" s="637"/>
      <c r="EA15" s="637"/>
      <c r="EB15" s="637"/>
      <c r="EC15" s="646"/>
    </row>
    <row r="16" spans="2:143" ht="11.25" customHeight="1" x14ac:dyDescent="0.15">
      <c r="B16" s="633" t="s">
        <v>250</v>
      </c>
      <c r="C16" s="634"/>
      <c r="D16" s="634"/>
      <c r="E16" s="634"/>
      <c r="F16" s="634"/>
      <c r="G16" s="634"/>
      <c r="H16" s="634"/>
      <c r="I16" s="634"/>
      <c r="J16" s="634"/>
      <c r="K16" s="634"/>
      <c r="L16" s="634"/>
      <c r="M16" s="634"/>
      <c r="N16" s="634"/>
      <c r="O16" s="634"/>
      <c r="P16" s="634"/>
      <c r="Q16" s="635"/>
      <c r="R16" s="636">
        <v>1048807</v>
      </c>
      <c r="S16" s="637"/>
      <c r="T16" s="637"/>
      <c r="U16" s="637"/>
      <c r="V16" s="637"/>
      <c r="W16" s="637"/>
      <c r="X16" s="637"/>
      <c r="Y16" s="638"/>
      <c r="Z16" s="639">
        <v>0.5</v>
      </c>
      <c r="AA16" s="639"/>
      <c r="AB16" s="639"/>
      <c r="AC16" s="639"/>
      <c r="AD16" s="640">
        <v>1048807</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15">
      <c r="B17" s="633" t="s">
        <v>253</v>
      </c>
      <c r="C17" s="634"/>
      <c r="D17" s="634"/>
      <c r="E17" s="634"/>
      <c r="F17" s="634"/>
      <c r="G17" s="634"/>
      <c r="H17" s="634"/>
      <c r="I17" s="634"/>
      <c r="J17" s="634"/>
      <c r="K17" s="634"/>
      <c r="L17" s="634"/>
      <c r="M17" s="634"/>
      <c r="N17" s="634"/>
      <c r="O17" s="634"/>
      <c r="P17" s="634"/>
      <c r="Q17" s="635"/>
      <c r="R17" s="636">
        <v>2246558</v>
      </c>
      <c r="S17" s="637"/>
      <c r="T17" s="637"/>
      <c r="U17" s="637"/>
      <c r="V17" s="637"/>
      <c r="W17" s="637"/>
      <c r="X17" s="637"/>
      <c r="Y17" s="638"/>
      <c r="Z17" s="639">
        <v>1.1000000000000001</v>
      </c>
      <c r="AA17" s="639"/>
      <c r="AB17" s="639"/>
      <c r="AC17" s="639"/>
      <c r="AD17" s="640">
        <v>2246558</v>
      </c>
      <c r="AE17" s="640"/>
      <c r="AF17" s="640"/>
      <c r="AG17" s="640"/>
      <c r="AH17" s="640"/>
      <c r="AI17" s="640"/>
      <c r="AJ17" s="640"/>
      <c r="AK17" s="640"/>
      <c r="AL17" s="641">
        <v>2.4</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12756679</v>
      </c>
      <c r="CS17" s="637"/>
      <c r="CT17" s="637"/>
      <c r="CU17" s="637"/>
      <c r="CV17" s="637"/>
      <c r="CW17" s="637"/>
      <c r="CX17" s="637"/>
      <c r="CY17" s="638"/>
      <c r="CZ17" s="639">
        <v>6.6</v>
      </c>
      <c r="DA17" s="639"/>
      <c r="DB17" s="639"/>
      <c r="DC17" s="639"/>
      <c r="DD17" s="645" t="s">
        <v>122</v>
      </c>
      <c r="DE17" s="637"/>
      <c r="DF17" s="637"/>
      <c r="DG17" s="637"/>
      <c r="DH17" s="637"/>
      <c r="DI17" s="637"/>
      <c r="DJ17" s="637"/>
      <c r="DK17" s="637"/>
      <c r="DL17" s="637"/>
      <c r="DM17" s="637"/>
      <c r="DN17" s="637"/>
      <c r="DO17" s="637"/>
      <c r="DP17" s="638"/>
      <c r="DQ17" s="645">
        <v>12707148</v>
      </c>
      <c r="DR17" s="637"/>
      <c r="DS17" s="637"/>
      <c r="DT17" s="637"/>
      <c r="DU17" s="637"/>
      <c r="DV17" s="637"/>
      <c r="DW17" s="637"/>
      <c r="DX17" s="637"/>
      <c r="DY17" s="637"/>
      <c r="DZ17" s="637"/>
      <c r="EA17" s="637"/>
      <c r="EB17" s="637"/>
      <c r="EC17" s="646"/>
    </row>
    <row r="18" spans="2:133" ht="11.25" customHeight="1" x14ac:dyDescent="0.15">
      <c r="B18" s="633" t="s">
        <v>256</v>
      </c>
      <c r="C18" s="634"/>
      <c r="D18" s="634"/>
      <c r="E18" s="634"/>
      <c r="F18" s="634"/>
      <c r="G18" s="634"/>
      <c r="H18" s="634"/>
      <c r="I18" s="634"/>
      <c r="J18" s="634"/>
      <c r="K18" s="634"/>
      <c r="L18" s="634"/>
      <c r="M18" s="634"/>
      <c r="N18" s="634"/>
      <c r="O18" s="634"/>
      <c r="P18" s="634"/>
      <c r="Q18" s="635"/>
      <c r="R18" s="636">
        <v>434371</v>
      </c>
      <c r="S18" s="637"/>
      <c r="T18" s="637"/>
      <c r="U18" s="637"/>
      <c r="V18" s="637"/>
      <c r="W18" s="637"/>
      <c r="X18" s="637"/>
      <c r="Y18" s="638"/>
      <c r="Z18" s="639">
        <v>0.2</v>
      </c>
      <c r="AA18" s="639"/>
      <c r="AB18" s="639"/>
      <c r="AC18" s="639"/>
      <c r="AD18" s="640">
        <v>434371</v>
      </c>
      <c r="AE18" s="640"/>
      <c r="AF18" s="640"/>
      <c r="AG18" s="640"/>
      <c r="AH18" s="640"/>
      <c r="AI18" s="640"/>
      <c r="AJ18" s="640"/>
      <c r="AK18" s="640"/>
      <c r="AL18" s="641">
        <v>0.5</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259</v>
      </c>
      <c r="C19" s="634"/>
      <c r="D19" s="634"/>
      <c r="E19" s="634"/>
      <c r="F19" s="634"/>
      <c r="G19" s="634"/>
      <c r="H19" s="634"/>
      <c r="I19" s="634"/>
      <c r="J19" s="634"/>
      <c r="K19" s="634"/>
      <c r="L19" s="634"/>
      <c r="M19" s="634"/>
      <c r="N19" s="634"/>
      <c r="O19" s="634"/>
      <c r="P19" s="634"/>
      <c r="Q19" s="635"/>
      <c r="R19" s="636">
        <v>1786138</v>
      </c>
      <c r="S19" s="637"/>
      <c r="T19" s="637"/>
      <c r="U19" s="637"/>
      <c r="V19" s="637"/>
      <c r="W19" s="637"/>
      <c r="X19" s="637"/>
      <c r="Y19" s="638"/>
      <c r="Z19" s="639">
        <v>0.9</v>
      </c>
      <c r="AA19" s="639"/>
      <c r="AB19" s="639"/>
      <c r="AC19" s="639"/>
      <c r="AD19" s="640">
        <v>1786138</v>
      </c>
      <c r="AE19" s="640"/>
      <c r="AF19" s="640"/>
      <c r="AG19" s="640"/>
      <c r="AH19" s="640"/>
      <c r="AI19" s="640"/>
      <c r="AJ19" s="640"/>
      <c r="AK19" s="640"/>
      <c r="AL19" s="641">
        <v>1.9</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7295393</v>
      </c>
      <c r="BH19" s="637"/>
      <c r="BI19" s="637"/>
      <c r="BJ19" s="637"/>
      <c r="BK19" s="637"/>
      <c r="BL19" s="637"/>
      <c r="BM19" s="637"/>
      <c r="BN19" s="638"/>
      <c r="BO19" s="639">
        <v>11</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262</v>
      </c>
      <c r="C20" s="650"/>
      <c r="D20" s="650"/>
      <c r="E20" s="650"/>
      <c r="F20" s="650"/>
      <c r="G20" s="650"/>
      <c r="H20" s="650"/>
      <c r="I20" s="650"/>
      <c r="J20" s="650"/>
      <c r="K20" s="650"/>
      <c r="L20" s="650"/>
      <c r="M20" s="650"/>
      <c r="N20" s="650"/>
      <c r="O20" s="650"/>
      <c r="P20" s="650"/>
      <c r="Q20" s="651"/>
      <c r="R20" s="636">
        <v>26049</v>
      </c>
      <c r="S20" s="637"/>
      <c r="T20" s="637"/>
      <c r="U20" s="637"/>
      <c r="V20" s="637"/>
      <c r="W20" s="637"/>
      <c r="X20" s="637"/>
      <c r="Y20" s="638"/>
      <c r="Z20" s="639">
        <v>0</v>
      </c>
      <c r="AA20" s="639"/>
      <c r="AB20" s="639"/>
      <c r="AC20" s="639"/>
      <c r="AD20" s="640">
        <v>26049</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7295393</v>
      </c>
      <c r="BH20" s="637"/>
      <c r="BI20" s="637"/>
      <c r="BJ20" s="637"/>
      <c r="BK20" s="637"/>
      <c r="BL20" s="637"/>
      <c r="BM20" s="637"/>
      <c r="BN20" s="638"/>
      <c r="BO20" s="639">
        <v>11</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193109850</v>
      </c>
      <c r="CS20" s="637"/>
      <c r="CT20" s="637"/>
      <c r="CU20" s="637"/>
      <c r="CV20" s="637"/>
      <c r="CW20" s="637"/>
      <c r="CX20" s="637"/>
      <c r="CY20" s="638"/>
      <c r="CZ20" s="639">
        <v>100</v>
      </c>
      <c r="DA20" s="639"/>
      <c r="DB20" s="639"/>
      <c r="DC20" s="639"/>
      <c r="DD20" s="645">
        <v>21987246</v>
      </c>
      <c r="DE20" s="637"/>
      <c r="DF20" s="637"/>
      <c r="DG20" s="637"/>
      <c r="DH20" s="637"/>
      <c r="DI20" s="637"/>
      <c r="DJ20" s="637"/>
      <c r="DK20" s="637"/>
      <c r="DL20" s="637"/>
      <c r="DM20" s="637"/>
      <c r="DN20" s="637"/>
      <c r="DO20" s="637"/>
      <c r="DP20" s="638"/>
      <c r="DQ20" s="645">
        <v>110568694</v>
      </c>
      <c r="DR20" s="637"/>
      <c r="DS20" s="637"/>
      <c r="DT20" s="637"/>
      <c r="DU20" s="637"/>
      <c r="DV20" s="637"/>
      <c r="DW20" s="637"/>
      <c r="DX20" s="637"/>
      <c r="DY20" s="637"/>
      <c r="DZ20" s="637"/>
      <c r="EA20" s="637"/>
      <c r="EB20" s="637"/>
      <c r="EC20" s="646"/>
    </row>
    <row r="21" spans="2:133" ht="11.25" customHeight="1" x14ac:dyDescent="0.15">
      <c r="B21" s="633" t="s">
        <v>265</v>
      </c>
      <c r="C21" s="634"/>
      <c r="D21" s="634"/>
      <c r="E21" s="634"/>
      <c r="F21" s="634"/>
      <c r="G21" s="634"/>
      <c r="H21" s="634"/>
      <c r="I21" s="634"/>
      <c r="J21" s="634"/>
      <c r="K21" s="634"/>
      <c r="L21" s="634"/>
      <c r="M21" s="634"/>
      <c r="N21" s="634"/>
      <c r="O21" s="634"/>
      <c r="P21" s="634"/>
      <c r="Q21" s="635"/>
      <c r="R21" s="636">
        <v>16846219</v>
      </c>
      <c r="S21" s="637"/>
      <c r="T21" s="637"/>
      <c r="U21" s="637"/>
      <c r="V21" s="637"/>
      <c r="W21" s="637"/>
      <c r="X21" s="637"/>
      <c r="Y21" s="638"/>
      <c r="Z21" s="639">
        <v>8.4</v>
      </c>
      <c r="AA21" s="639"/>
      <c r="AB21" s="639"/>
      <c r="AC21" s="639"/>
      <c r="AD21" s="640">
        <v>15911961</v>
      </c>
      <c r="AE21" s="640"/>
      <c r="AF21" s="640"/>
      <c r="AG21" s="640"/>
      <c r="AH21" s="640"/>
      <c r="AI21" s="640"/>
      <c r="AJ21" s="640"/>
      <c r="AK21" s="640"/>
      <c r="AL21" s="641">
        <v>17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39163</v>
      </c>
      <c r="BH21" s="637"/>
      <c r="BI21" s="637"/>
      <c r="BJ21" s="637"/>
      <c r="BK21" s="637"/>
      <c r="BL21" s="637"/>
      <c r="BM21" s="637"/>
      <c r="BN21" s="638"/>
      <c r="BO21" s="639">
        <v>0.1</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267</v>
      </c>
      <c r="C22" s="634"/>
      <c r="D22" s="634"/>
      <c r="E22" s="634"/>
      <c r="F22" s="634"/>
      <c r="G22" s="634"/>
      <c r="H22" s="634"/>
      <c r="I22" s="634"/>
      <c r="J22" s="634"/>
      <c r="K22" s="634"/>
      <c r="L22" s="634"/>
      <c r="M22" s="634"/>
      <c r="N22" s="634"/>
      <c r="O22" s="634"/>
      <c r="P22" s="634"/>
      <c r="Q22" s="635"/>
      <c r="R22" s="636">
        <v>15911961</v>
      </c>
      <c r="S22" s="637"/>
      <c r="T22" s="637"/>
      <c r="U22" s="637"/>
      <c r="V22" s="637"/>
      <c r="W22" s="637"/>
      <c r="X22" s="637"/>
      <c r="Y22" s="638"/>
      <c r="Z22" s="639">
        <v>8</v>
      </c>
      <c r="AA22" s="639"/>
      <c r="AB22" s="639"/>
      <c r="AC22" s="639"/>
      <c r="AD22" s="640">
        <v>15911961</v>
      </c>
      <c r="AE22" s="640"/>
      <c r="AF22" s="640"/>
      <c r="AG22" s="640"/>
      <c r="AH22" s="640"/>
      <c r="AI22" s="640"/>
      <c r="AJ22" s="640"/>
      <c r="AK22" s="640"/>
      <c r="AL22" s="641">
        <v>17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1604265</v>
      </c>
      <c r="BH22" s="637"/>
      <c r="BI22" s="637"/>
      <c r="BJ22" s="637"/>
      <c r="BK22" s="637"/>
      <c r="BL22" s="637"/>
      <c r="BM22" s="637"/>
      <c r="BN22" s="638"/>
      <c r="BO22" s="639">
        <v>2.4</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270</v>
      </c>
      <c r="C23" s="634"/>
      <c r="D23" s="634"/>
      <c r="E23" s="634"/>
      <c r="F23" s="634"/>
      <c r="G23" s="634"/>
      <c r="H23" s="634"/>
      <c r="I23" s="634"/>
      <c r="J23" s="634"/>
      <c r="K23" s="634"/>
      <c r="L23" s="634"/>
      <c r="M23" s="634"/>
      <c r="N23" s="634"/>
      <c r="O23" s="634"/>
      <c r="P23" s="634"/>
      <c r="Q23" s="635"/>
      <c r="R23" s="636">
        <v>934258</v>
      </c>
      <c r="S23" s="637"/>
      <c r="T23" s="637"/>
      <c r="U23" s="637"/>
      <c r="V23" s="637"/>
      <c r="W23" s="637"/>
      <c r="X23" s="637"/>
      <c r="Y23" s="638"/>
      <c r="Z23" s="639">
        <v>0.5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5651965</v>
      </c>
      <c r="BH23" s="637"/>
      <c r="BI23" s="637"/>
      <c r="BJ23" s="637"/>
      <c r="BK23" s="637"/>
      <c r="BL23" s="637"/>
      <c r="BM23" s="637"/>
      <c r="BN23" s="638"/>
      <c r="BO23" s="639">
        <v>8.6</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15">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97633428</v>
      </c>
      <c r="CS24" s="626"/>
      <c r="CT24" s="626"/>
      <c r="CU24" s="626"/>
      <c r="CV24" s="626"/>
      <c r="CW24" s="626"/>
      <c r="CX24" s="626"/>
      <c r="CY24" s="627"/>
      <c r="CZ24" s="630">
        <v>50.6</v>
      </c>
      <c r="DA24" s="631"/>
      <c r="DB24" s="631"/>
      <c r="DC24" s="647"/>
      <c r="DD24" s="666">
        <v>60037945</v>
      </c>
      <c r="DE24" s="626"/>
      <c r="DF24" s="626"/>
      <c r="DG24" s="626"/>
      <c r="DH24" s="626"/>
      <c r="DI24" s="626"/>
      <c r="DJ24" s="626"/>
      <c r="DK24" s="627"/>
      <c r="DL24" s="666">
        <v>53426234</v>
      </c>
      <c r="DM24" s="626"/>
      <c r="DN24" s="626"/>
      <c r="DO24" s="626"/>
      <c r="DP24" s="626"/>
      <c r="DQ24" s="626"/>
      <c r="DR24" s="626"/>
      <c r="DS24" s="626"/>
      <c r="DT24" s="626"/>
      <c r="DU24" s="626"/>
      <c r="DV24" s="627"/>
      <c r="DW24" s="630">
        <v>56.3</v>
      </c>
      <c r="DX24" s="631"/>
      <c r="DY24" s="631"/>
      <c r="DZ24" s="631"/>
      <c r="EA24" s="631"/>
      <c r="EB24" s="631"/>
      <c r="EC24" s="632"/>
    </row>
    <row r="25" spans="2:133" ht="11.25" customHeight="1" x14ac:dyDescent="0.15">
      <c r="B25" s="633" t="s">
        <v>280</v>
      </c>
      <c r="C25" s="634"/>
      <c r="D25" s="634"/>
      <c r="E25" s="634"/>
      <c r="F25" s="634"/>
      <c r="G25" s="634"/>
      <c r="H25" s="634"/>
      <c r="I25" s="634"/>
      <c r="J25" s="634"/>
      <c r="K25" s="634"/>
      <c r="L25" s="634"/>
      <c r="M25" s="634"/>
      <c r="N25" s="634"/>
      <c r="O25" s="634"/>
      <c r="P25" s="634"/>
      <c r="Q25" s="635"/>
      <c r="R25" s="636">
        <v>99737732</v>
      </c>
      <c r="S25" s="637"/>
      <c r="T25" s="637"/>
      <c r="U25" s="637"/>
      <c r="V25" s="637"/>
      <c r="W25" s="637"/>
      <c r="X25" s="637"/>
      <c r="Y25" s="638"/>
      <c r="Z25" s="639">
        <v>49.9</v>
      </c>
      <c r="AA25" s="639"/>
      <c r="AB25" s="639"/>
      <c r="AC25" s="639"/>
      <c r="AD25" s="640">
        <v>93151509</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31220940</v>
      </c>
      <c r="CS25" s="669"/>
      <c r="CT25" s="669"/>
      <c r="CU25" s="669"/>
      <c r="CV25" s="669"/>
      <c r="CW25" s="669"/>
      <c r="CX25" s="669"/>
      <c r="CY25" s="670"/>
      <c r="CZ25" s="641">
        <v>16.2</v>
      </c>
      <c r="DA25" s="667"/>
      <c r="DB25" s="667"/>
      <c r="DC25" s="671"/>
      <c r="DD25" s="645">
        <v>27065083</v>
      </c>
      <c r="DE25" s="669"/>
      <c r="DF25" s="669"/>
      <c r="DG25" s="669"/>
      <c r="DH25" s="669"/>
      <c r="DI25" s="669"/>
      <c r="DJ25" s="669"/>
      <c r="DK25" s="670"/>
      <c r="DL25" s="645">
        <v>25941612</v>
      </c>
      <c r="DM25" s="669"/>
      <c r="DN25" s="669"/>
      <c r="DO25" s="669"/>
      <c r="DP25" s="669"/>
      <c r="DQ25" s="669"/>
      <c r="DR25" s="669"/>
      <c r="DS25" s="669"/>
      <c r="DT25" s="669"/>
      <c r="DU25" s="669"/>
      <c r="DV25" s="670"/>
      <c r="DW25" s="641">
        <v>27.3</v>
      </c>
      <c r="DX25" s="667"/>
      <c r="DY25" s="667"/>
      <c r="DZ25" s="667"/>
      <c r="EA25" s="667"/>
      <c r="EB25" s="667"/>
      <c r="EC25" s="668"/>
    </row>
    <row r="26" spans="2:133" ht="11.25" customHeight="1" x14ac:dyDescent="0.15">
      <c r="B26" s="633" t="s">
        <v>283</v>
      </c>
      <c r="C26" s="634"/>
      <c r="D26" s="634"/>
      <c r="E26" s="634"/>
      <c r="F26" s="634"/>
      <c r="G26" s="634"/>
      <c r="H26" s="634"/>
      <c r="I26" s="634"/>
      <c r="J26" s="634"/>
      <c r="K26" s="634"/>
      <c r="L26" s="634"/>
      <c r="M26" s="634"/>
      <c r="N26" s="634"/>
      <c r="O26" s="634"/>
      <c r="P26" s="634"/>
      <c r="Q26" s="635"/>
      <c r="R26" s="636">
        <v>42594</v>
      </c>
      <c r="S26" s="637"/>
      <c r="T26" s="637"/>
      <c r="U26" s="637"/>
      <c r="V26" s="637"/>
      <c r="W26" s="637"/>
      <c r="X26" s="637"/>
      <c r="Y26" s="638"/>
      <c r="Z26" s="639">
        <v>0</v>
      </c>
      <c r="AA26" s="639"/>
      <c r="AB26" s="639"/>
      <c r="AC26" s="639"/>
      <c r="AD26" s="640">
        <v>42594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19207695</v>
      </c>
      <c r="CS26" s="637"/>
      <c r="CT26" s="637"/>
      <c r="CU26" s="637"/>
      <c r="CV26" s="637"/>
      <c r="CW26" s="637"/>
      <c r="CX26" s="637"/>
      <c r="CY26" s="638"/>
      <c r="CZ26" s="641">
        <v>9.9</v>
      </c>
      <c r="DA26" s="667"/>
      <c r="DB26" s="667"/>
      <c r="DC26" s="671"/>
      <c r="DD26" s="645">
        <v>16327333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7"/>
      <c r="DY26" s="667"/>
      <c r="DZ26" s="667"/>
      <c r="EA26" s="667"/>
      <c r="EB26" s="667"/>
      <c r="EC26" s="668"/>
    </row>
    <row r="27" spans="2:133" ht="11.25" customHeight="1" x14ac:dyDescent="0.15">
      <c r="B27" s="633" t="s">
        <v>286</v>
      </c>
      <c r="C27" s="634"/>
      <c r="D27" s="634"/>
      <c r="E27" s="634"/>
      <c r="F27" s="634"/>
      <c r="G27" s="634"/>
      <c r="H27" s="634"/>
      <c r="I27" s="634"/>
      <c r="J27" s="634"/>
      <c r="K27" s="634"/>
      <c r="L27" s="634"/>
      <c r="M27" s="634"/>
      <c r="N27" s="634"/>
      <c r="O27" s="634"/>
      <c r="P27" s="634"/>
      <c r="Q27" s="635"/>
      <c r="R27" s="636">
        <v>2825945</v>
      </c>
      <c r="S27" s="637"/>
      <c r="T27" s="637"/>
      <c r="U27" s="637"/>
      <c r="V27" s="637"/>
      <c r="W27" s="637"/>
      <c r="X27" s="637"/>
      <c r="Y27" s="638"/>
      <c r="Z27" s="639">
        <v>1.4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66036013</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53655809</v>
      </c>
      <c r="CS27" s="669"/>
      <c r="CT27" s="669"/>
      <c r="CU27" s="669"/>
      <c r="CV27" s="669"/>
      <c r="CW27" s="669"/>
      <c r="CX27" s="669"/>
      <c r="CY27" s="670"/>
      <c r="CZ27" s="641">
        <v>27.8</v>
      </c>
      <c r="DA27" s="667"/>
      <c r="DB27" s="667"/>
      <c r="DC27" s="671"/>
      <c r="DD27" s="645">
        <v>20265714</v>
      </c>
      <c r="DE27" s="669"/>
      <c r="DF27" s="669"/>
      <c r="DG27" s="669"/>
      <c r="DH27" s="669"/>
      <c r="DI27" s="669"/>
      <c r="DJ27" s="669"/>
      <c r="DK27" s="670"/>
      <c r="DL27" s="645">
        <v>14777474</v>
      </c>
      <c r="DM27" s="669"/>
      <c r="DN27" s="669"/>
      <c r="DO27" s="669"/>
      <c r="DP27" s="669"/>
      <c r="DQ27" s="669"/>
      <c r="DR27" s="669"/>
      <c r="DS27" s="669"/>
      <c r="DT27" s="669"/>
      <c r="DU27" s="669"/>
      <c r="DV27" s="670"/>
      <c r="DW27" s="641">
        <v>15.6</v>
      </c>
      <c r="DX27" s="667"/>
      <c r="DY27" s="667"/>
      <c r="DZ27" s="667"/>
      <c r="EA27" s="667"/>
      <c r="EB27" s="667"/>
      <c r="EC27" s="668"/>
    </row>
    <row r="28" spans="2:133" ht="11.25" customHeight="1" x14ac:dyDescent="0.15">
      <c r="B28" s="633" t="s">
        <v>289</v>
      </c>
      <c r="C28" s="634"/>
      <c r="D28" s="634"/>
      <c r="E28" s="634"/>
      <c r="F28" s="634"/>
      <c r="G28" s="634"/>
      <c r="H28" s="634"/>
      <c r="I28" s="634"/>
      <c r="J28" s="634"/>
      <c r="K28" s="634"/>
      <c r="L28" s="634"/>
      <c r="M28" s="634"/>
      <c r="N28" s="634"/>
      <c r="O28" s="634"/>
      <c r="P28" s="634"/>
      <c r="Q28" s="635"/>
      <c r="R28" s="636">
        <v>2578341</v>
      </c>
      <c r="S28" s="637"/>
      <c r="T28" s="637"/>
      <c r="U28" s="637"/>
      <c r="V28" s="637"/>
      <c r="W28" s="637"/>
      <c r="X28" s="637"/>
      <c r="Y28" s="638"/>
      <c r="Z28" s="639">
        <v>1.3</v>
      </c>
      <c r="AA28" s="639"/>
      <c r="AB28" s="639"/>
      <c r="AC28" s="639"/>
      <c r="AD28" s="640">
        <v>459704</v>
      </c>
      <c r="AE28" s="640"/>
      <c r="AF28" s="640"/>
      <c r="AG28" s="640"/>
      <c r="AH28" s="640"/>
      <c r="AI28" s="640"/>
      <c r="AJ28" s="640"/>
      <c r="AK28" s="640"/>
      <c r="AL28" s="641">
        <v>0.5</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12756679</v>
      </c>
      <c r="CS28" s="637"/>
      <c r="CT28" s="637"/>
      <c r="CU28" s="637"/>
      <c r="CV28" s="637"/>
      <c r="CW28" s="637"/>
      <c r="CX28" s="637"/>
      <c r="CY28" s="638"/>
      <c r="CZ28" s="641">
        <v>6.6</v>
      </c>
      <c r="DA28" s="667"/>
      <c r="DB28" s="667"/>
      <c r="DC28" s="671"/>
      <c r="DD28" s="645">
        <v>12707148</v>
      </c>
      <c r="DE28" s="637"/>
      <c r="DF28" s="637"/>
      <c r="DG28" s="637"/>
      <c r="DH28" s="637"/>
      <c r="DI28" s="637"/>
      <c r="DJ28" s="637"/>
      <c r="DK28" s="638"/>
      <c r="DL28" s="645">
        <v>12707148</v>
      </c>
      <c r="DM28" s="637"/>
      <c r="DN28" s="637"/>
      <c r="DO28" s="637"/>
      <c r="DP28" s="637"/>
      <c r="DQ28" s="637"/>
      <c r="DR28" s="637"/>
      <c r="DS28" s="637"/>
      <c r="DT28" s="637"/>
      <c r="DU28" s="637"/>
      <c r="DV28" s="638"/>
      <c r="DW28" s="641">
        <v>13.4</v>
      </c>
      <c r="DX28" s="667"/>
      <c r="DY28" s="667"/>
      <c r="DZ28" s="667"/>
      <c r="EA28" s="667"/>
      <c r="EB28" s="667"/>
      <c r="EC28" s="668"/>
    </row>
    <row r="29" spans="2:133" ht="11.25" customHeight="1" x14ac:dyDescent="0.15">
      <c r="B29" s="633" t="s">
        <v>291</v>
      </c>
      <c r="C29" s="634"/>
      <c r="D29" s="634"/>
      <c r="E29" s="634"/>
      <c r="F29" s="634"/>
      <c r="G29" s="634"/>
      <c r="H29" s="634"/>
      <c r="I29" s="634"/>
      <c r="J29" s="634"/>
      <c r="K29" s="634"/>
      <c r="L29" s="634"/>
      <c r="M29" s="634"/>
      <c r="N29" s="634"/>
      <c r="O29" s="634"/>
      <c r="P29" s="634"/>
      <c r="Q29" s="635"/>
      <c r="R29" s="636">
        <v>583910</v>
      </c>
      <c r="S29" s="637"/>
      <c r="T29" s="637"/>
      <c r="U29" s="637"/>
      <c r="V29" s="637"/>
      <c r="W29" s="637"/>
      <c r="X29" s="637"/>
      <c r="Y29" s="638"/>
      <c r="Z29" s="639">
        <v>0.3</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12751223</v>
      </c>
      <c r="CS29" s="669"/>
      <c r="CT29" s="669"/>
      <c r="CU29" s="669"/>
      <c r="CV29" s="669"/>
      <c r="CW29" s="669"/>
      <c r="CX29" s="669"/>
      <c r="CY29" s="670"/>
      <c r="CZ29" s="641">
        <v>6.6</v>
      </c>
      <c r="DA29" s="667"/>
      <c r="DB29" s="667"/>
      <c r="DC29" s="671"/>
      <c r="DD29" s="645">
        <v>12701692</v>
      </c>
      <c r="DE29" s="669"/>
      <c r="DF29" s="669"/>
      <c r="DG29" s="669"/>
      <c r="DH29" s="669"/>
      <c r="DI29" s="669"/>
      <c r="DJ29" s="669"/>
      <c r="DK29" s="670"/>
      <c r="DL29" s="645">
        <v>12701692</v>
      </c>
      <c r="DM29" s="669"/>
      <c r="DN29" s="669"/>
      <c r="DO29" s="669"/>
      <c r="DP29" s="669"/>
      <c r="DQ29" s="669"/>
      <c r="DR29" s="669"/>
      <c r="DS29" s="669"/>
      <c r="DT29" s="669"/>
      <c r="DU29" s="669"/>
      <c r="DV29" s="670"/>
      <c r="DW29" s="641">
        <v>13.4</v>
      </c>
      <c r="DX29" s="667"/>
      <c r="DY29" s="667"/>
      <c r="DZ29" s="667"/>
      <c r="EA29" s="667"/>
      <c r="EB29" s="667"/>
      <c r="EC29" s="668"/>
    </row>
    <row r="30" spans="2:133" ht="11.25" customHeight="1" x14ac:dyDescent="0.15">
      <c r="B30" s="633" t="s">
        <v>293</v>
      </c>
      <c r="C30" s="634"/>
      <c r="D30" s="634"/>
      <c r="E30" s="634"/>
      <c r="F30" s="634"/>
      <c r="G30" s="634"/>
      <c r="H30" s="634"/>
      <c r="I30" s="634"/>
      <c r="J30" s="634"/>
      <c r="K30" s="634"/>
      <c r="L30" s="634"/>
      <c r="M30" s="634"/>
      <c r="N30" s="634"/>
      <c r="O30" s="634"/>
      <c r="P30" s="634"/>
      <c r="Q30" s="635"/>
      <c r="R30" s="636">
        <v>36938293</v>
      </c>
      <c r="S30" s="637"/>
      <c r="T30" s="637"/>
      <c r="U30" s="637"/>
      <c r="V30" s="637"/>
      <c r="W30" s="637"/>
      <c r="X30" s="637"/>
      <c r="Y30" s="638"/>
      <c r="Z30" s="639">
        <v>18.5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12214780</v>
      </c>
      <c r="CS30" s="637"/>
      <c r="CT30" s="637"/>
      <c r="CU30" s="637"/>
      <c r="CV30" s="637"/>
      <c r="CW30" s="637"/>
      <c r="CX30" s="637"/>
      <c r="CY30" s="638"/>
      <c r="CZ30" s="641">
        <v>6.3</v>
      </c>
      <c r="DA30" s="667"/>
      <c r="DB30" s="667"/>
      <c r="DC30" s="671"/>
      <c r="DD30" s="645">
        <v>12169127</v>
      </c>
      <c r="DE30" s="637"/>
      <c r="DF30" s="637"/>
      <c r="DG30" s="637"/>
      <c r="DH30" s="637"/>
      <c r="DI30" s="637"/>
      <c r="DJ30" s="637"/>
      <c r="DK30" s="638"/>
      <c r="DL30" s="645">
        <v>12169127</v>
      </c>
      <c r="DM30" s="637"/>
      <c r="DN30" s="637"/>
      <c r="DO30" s="637"/>
      <c r="DP30" s="637"/>
      <c r="DQ30" s="637"/>
      <c r="DR30" s="637"/>
      <c r="DS30" s="637"/>
      <c r="DT30" s="637"/>
      <c r="DU30" s="637"/>
      <c r="DV30" s="638"/>
      <c r="DW30" s="641">
        <v>12.8</v>
      </c>
      <c r="DX30" s="667"/>
      <c r="DY30" s="667"/>
      <c r="DZ30" s="667"/>
      <c r="EA30" s="667"/>
      <c r="EB30" s="667"/>
      <c r="EC30" s="668"/>
    </row>
    <row r="31" spans="2:133" ht="11.25" customHeight="1" x14ac:dyDescent="0.15">
      <c r="B31" s="649" t="s">
        <v>297</v>
      </c>
      <c r="C31" s="650"/>
      <c r="D31" s="650"/>
      <c r="E31" s="650"/>
      <c r="F31" s="650"/>
      <c r="G31" s="650"/>
      <c r="H31" s="650"/>
      <c r="I31" s="650"/>
      <c r="J31" s="650"/>
      <c r="K31" s="650"/>
      <c r="L31" s="650"/>
      <c r="M31" s="650"/>
      <c r="N31" s="650"/>
      <c r="O31" s="650"/>
      <c r="P31" s="650"/>
      <c r="Q31" s="651"/>
      <c r="R31" s="636">
        <v>10666</v>
      </c>
      <c r="S31" s="637"/>
      <c r="T31" s="637"/>
      <c r="U31" s="637"/>
      <c r="V31" s="637"/>
      <c r="W31" s="637"/>
      <c r="X31" s="637"/>
      <c r="Y31" s="638"/>
      <c r="Z31" s="639">
        <v>0</v>
      </c>
      <c r="AA31" s="639"/>
      <c r="AB31" s="639"/>
      <c r="AC31" s="639"/>
      <c r="AD31" s="640">
        <v>10666</v>
      </c>
      <c r="AE31" s="640"/>
      <c r="AF31" s="640"/>
      <c r="AG31" s="640"/>
      <c r="AH31" s="640"/>
      <c r="AI31" s="640"/>
      <c r="AJ31" s="640"/>
      <c r="AK31" s="640"/>
      <c r="AL31" s="641">
        <v>0</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99.2</v>
      </c>
      <c r="BH31" s="680"/>
      <c r="BI31" s="680"/>
      <c r="BJ31" s="680"/>
      <c r="BK31" s="680"/>
      <c r="BL31" s="680"/>
      <c r="BM31" s="631">
        <v>96.4</v>
      </c>
      <c r="BN31" s="680"/>
      <c r="BO31" s="680"/>
      <c r="BP31" s="680"/>
      <c r="BQ31" s="681"/>
      <c r="BR31" s="692">
        <v>99.1</v>
      </c>
      <c r="BS31" s="680"/>
      <c r="BT31" s="680"/>
      <c r="BU31" s="680"/>
      <c r="BV31" s="680"/>
      <c r="BW31" s="680"/>
      <c r="BX31" s="631">
        <v>96.3</v>
      </c>
      <c r="BY31" s="680"/>
      <c r="BZ31" s="680"/>
      <c r="CA31" s="680"/>
      <c r="CB31" s="681"/>
      <c r="CD31" s="674"/>
      <c r="CE31" s="675"/>
      <c r="CF31" s="633" t="s">
        <v>300</v>
      </c>
      <c r="CG31" s="634"/>
      <c r="CH31" s="634"/>
      <c r="CI31" s="634"/>
      <c r="CJ31" s="634"/>
      <c r="CK31" s="634"/>
      <c r="CL31" s="634"/>
      <c r="CM31" s="634"/>
      <c r="CN31" s="634"/>
      <c r="CO31" s="634"/>
      <c r="CP31" s="634"/>
      <c r="CQ31" s="635"/>
      <c r="CR31" s="636">
        <v>536443</v>
      </c>
      <c r="CS31" s="669"/>
      <c r="CT31" s="669"/>
      <c r="CU31" s="669"/>
      <c r="CV31" s="669"/>
      <c r="CW31" s="669"/>
      <c r="CX31" s="669"/>
      <c r="CY31" s="670"/>
      <c r="CZ31" s="641">
        <v>0.3</v>
      </c>
      <c r="DA31" s="667"/>
      <c r="DB31" s="667"/>
      <c r="DC31" s="671"/>
      <c r="DD31" s="645">
        <v>532565</v>
      </c>
      <c r="DE31" s="669"/>
      <c r="DF31" s="669"/>
      <c r="DG31" s="669"/>
      <c r="DH31" s="669"/>
      <c r="DI31" s="669"/>
      <c r="DJ31" s="669"/>
      <c r="DK31" s="670"/>
      <c r="DL31" s="645">
        <v>532565</v>
      </c>
      <c r="DM31" s="669"/>
      <c r="DN31" s="669"/>
      <c r="DO31" s="669"/>
      <c r="DP31" s="669"/>
      <c r="DQ31" s="669"/>
      <c r="DR31" s="669"/>
      <c r="DS31" s="669"/>
      <c r="DT31" s="669"/>
      <c r="DU31" s="669"/>
      <c r="DV31" s="670"/>
      <c r="DW31" s="641">
        <v>0.6</v>
      </c>
      <c r="DX31" s="667"/>
      <c r="DY31" s="667"/>
      <c r="DZ31" s="667"/>
      <c r="EA31" s="667"/>
      <c r="EB31" s="667"/>
      <c r="EC31" s="668"/>
    </row>
    <row r="32" spans="2:133" ht="11.25" customHeight="1" x14ac:dyDescent="0.15">
      <c r="B32" s="633" t="s">
        <v>301</v>
      </c>
      <c r="C32" s="634"/>
      <c r="D32" s="634"/>
      <c r="E32" s="634"/>
      <c r="F32" s="634"/>
      <c r="G32" s="634"/>
      <c r="H32" s="634"/>
      <c r="I32" s="634"/>
      <c r="J32" s="634"/>
      <c r="K32" s="634"/>
      <c r="L32" s="634"/>
      <c r="M32" s="634"/>
      <c r="N32" s="634"/>
      <c r="O32" s="634"/>
      <c r="P32" s="634"/>
      <c r="Q32" s="635"/>
      <c r="R32" s="636">
        <v>13281506</v>
      </c>
      <c r="S32" s="637"/>
      <c r="T32" s="637"/>
      <c r="U32" s="637"/>
      <c r="V32" s="637"/>
      <c r="W32" s="637"/>
      <c r="X32" s="637"/>
      <c r="Y32" s="638"/>
      <c r="Z32" s="639">
        <v>6.6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9"/>
      <c r="BI32" s="669"/>
      <c r="BJ32" s="669"/>
      <c r="BK32" s="669"/>
      <c r="BL32" s="669"/>
      <c r="BM32" s="642">
        <v>96.1</v>
      </c>
      <c r="BN32" s="669"/>
      <c r="BO32" s="669"/>
      <c r="BP32" s="669"/>
      <c r="BQ32" s="691"/>
      <c r="BR32" s="693">
        <v>98.9</v>
      </c>
      <c r="BS32" s="669"/>
      <c r="BT32" s="669"/>
      <c r="BU32" s="669"/>
      <c r="BV32" s="669"/>
      <c r="BW32" s="669"/>
      <c r="BX32" s="642">
        <v>96</v>
      </c>
      <c r="BY32" s="669"/>
      <c r="BZ32" s="669"/>
      <c r="CA32" s="669"/>
      <c r="CB32" s="691"/>
      <c r="CD32" s="676"/>
      <c r="CE32" s="677"/>
      <c r="CF32" s="633" t="s">
        <v>304</v>
      </c>
      <c r="CG32" s="634"/>
      <c r="CH32" s="634"/>
      <c r="CI32" s="634"/>
      <c r="CJ32" s="634"/>
      <c r="CK32" s="634"/>
      <c r="CL32" s="634"/>
      <c r="CM32" s="634"/>
      <c r="CN32" s="634"/>
      <c r="CO32" s="634"/>
      <c r="CP32" s="634"/>
      <c r="CQ32" s="635"/>
      <c r="CR32" s="636">
        <v>5456</v>
      </c>
      <c r="CS32" s="637"/>
      <c r="CT32" s="637"/>
      <c r="CU32" s="637"/>
      <c r="CV32" s="637"/>
      <c r="CW32" s="637"/>
      <c r="CX32" s="637"/>
      <c r="CY32" s="638"/>
      <c r="CZ32" s="641">
        <v>0</v>
      </c>
      <c r="DA32" s="667"/>
      <c r="DB32" s="667"/>
      <c r="DC32" s="671"/>
      <c r="DD32" s="645">
        <v>5456</v>
      </c>
      <c r="DE32" s="637"/>
      <c r="DF32" s="637"/>
      <c r="DG32" s="637"/>
      <c r="DH32" s="637"/>
      <c r="DI32" s="637"/>
      <c r="DJ32" s="637"/>
      <c r="DK32" s="638"/>
      <c r="DL32" s="645">
        <v>5456</v>
      </c>
      <c r="DM32" s="637"/>
      <c r="DN32" s="637"/>
      <c r="DO32" s="637"/>
      <c r="DP32" s="637"/>
      <c r="DQ32" s="637"/>
      <c r="DR32" s="637"/>
      <c r="DS32" s="637"/>
      <c r="DT32" s="637"/>
      <c r="DU32" s="637"/>
      <c r="DV32" s="638"/>
      <c r="DW32" s="641">
        <v>0</v>
      </c>
      <c r="DX32" s="667"/>
      <c r="DY32" s="667"/>
      <c r="DZ32" s="667"/>
      <c r="EA32" s="667"/>
      <c r="EB32" s="667"/>
      <c r="EC32" s="668"/>
    </row>
    <row r="33" spans="2:133" ht="11.25" customHeight="1" x14ac:dyDescent="0.15">
      <c r="B33" s="633" t="s">
        <v>305</v>
      </c>
      <c r="C33" s="634"/>
      <c r="D33" s="634"/>
      <c r="E33" s="634"/>
      <c r="F33" s="634"/>
      <c r="G33" s="634"/>
      <c r="H33" s="634"/>
      <c r="I33" s="634"/>
      <c r="J33" s="634"/>
      <c r="K33" s="634"/>
      <c r="L33" s="634"/>
      <c r="M33" s="634"/>
      <c r="N33" s="634"/>
      <c r="O33" s="634"/>
      <c r="P33" s="634"/>
      <c r="Q33" s="635"/>
      <c r="R33" s="636">
        <v>237104</v>
      </c>
      <c r="S33" s="637"/>
      <c r="T33" s="637"/>
      <c r="U33" s="637"/>
      <c r="V33" s="637"/>
      <c r="W33" s="637"/>
      <c r="X33" s="637"/>
      <c r="Y33" s="638"/>
      <c r="Z33" s="639">
        <v>0.1</v>
      </c>
      <c r="AA33" s="639"/>
      <c r="AB33" s="639"/>
      <c r="AC33" s="639"/>
      <c r="AD33" s="640">
        <v>104993</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99.1</v>
      </c>
      <c r="BH33" s="695"/>
      <c r="BI33" s="695"/>
      <c r="BJ33" s="695"/>
      <c r="BK33" s="695"/>
      <c r="BL33" s="695"/>
      <c r="BM33" s="696">
        <v>96.3</v>
      </c>
      <c r="BN33" s="695"/>
      <c r="BO33" s="695"/>
      <c r="BP33" s="695"/>
      <c r="BQ33" s="697"/>
      <c r="BR33" s="694">
        <v>99.1</v>
      </c>
      <c r="BS33" s="695"/>
      <c r="BT33" s="695"/>
      <c r="BU33" s="695"/>
      <c r="BV33" s="695"/>
      <c r="BW33" s="695"/>
      <c r="BX33" s="696">
        <v>96.1</v>
      </c>
      <c r="BY33" s="695"/>
      <c r="BZ33" s="695"/>
      <c r="CA33" s="695"/>
      <c r="CB33" s="697"/>
      <c r="CD33" s="633" t="s">
        <v>307</v>
      </c>
      <c r="CE33" s="634"/>
      <c r="CF33" s="634"/>
      <c r="CG33" s="634"/>
      <c r="CH33" s="634"/>
      <c r="CI33" s="634"/>
      <c r="CJ33" s="634"/>
      <c r="CK33" s="634"/>
      <c r="CL33" s="634"/>
      <c r="CM33" s="634"/>
      <c r="CN33" s="634"/>
      <c r="CO33" s="634"/>
      <c r="CP33" s="634"/>
      <c r="CQ33" s="635"/>
      <c r="CR33" s="636">
        <v>73489176</v>
      </c>
      <c r="CS33" s="669"/>
      <c r="CT33" s="669"/>
      <c r="CU33" s="669"/>
      <c r="CV33" s="669"/>
      <c r="CW33" s="669"/>
      <c r="CX33" s="669"/>
      <c r="CY33" s="670"/>
      <c r="CZ33" s="641">
        <v>38.1</v>
      </c>
      <c r="DA33" s="667"/>
      <c r="DB33" s="667"/>
      <c r="DC33" s="671"/>
      <c r="DD33" s="645">
        <v>45455045</v>
      </c>
      <c r="DE33" s="669"/>
      <c r="DF33" s="669"/>
      <c r="DG33" s="669"/>
      <c r="DH33" s="669"/>
      <c r="DI33" s="669"/>
      <c r="DJ33" s="669"/>
      <c r="DK33" s="670"/>
      <c r="DL33" s="645">
        <v>38313095</v>
      </c>
      <c r="DM33" s="669"/>
      <c r="DN33" s="669"/>
      <c r="DO33" s="669"/>
      <c r="DP33" s="669"/>
      <c r="DQ33" s="669"/>
      <c r="DR33" s="669"/>
      <c r="DS33" s="669"/>
      <c r="DT33" s="669"/>
      <c r="DU33" s="669"/>
      <c r="DV33" s="670"/>
      <c r="DW33" s="641">
        <v>40.4</v>
      </c>
      <c r="DX33" s="667"/>
      <c r="DY33" s="667"/>
      <c r="DZ33" s="667"/>
      <c r="EA33" s="667"/>
      <c r="EB33" s="667"/>
      <c r="EC33" s="668"/>
    </row>
    <row r="34" spans="2:133" ht="11.25" customHeight="1" x14ac:dyDescent="0.15">
      <c r="B34" s="633" t="s">
        <v>308</v>
      </c>
      <c r="C34" s="634"/>
      <c r="D34" s="634"/>
      <c r="E34" s="634"/>
      <c r="F34" s="634"/>
      <c r="G34" s="634"/>
      <c r="H34" s="634"/>
      <c r="I34" s="634"/>
      <c r="J34" s="634"/>
      <c r="K34" s="634"/>
      <c r="L34" s="634"/>
      <c r="M34" s="634"/>
      <c r="N34" s="634"/>
      <c r="O34" s="634"/>
      <c r="P34" s="634"/>
      <c r="Q34" s="635"/>
      <c r="R34" s="636">
        <v>484215</v>
      </c>
      <c r="S34" s="637"/>
      <c r="T34" s="637"/>
      <c r="U34" s="637"/>
      <c r="V34" s="637"/>
      <c r="W34" s="637"/>
      <c r="X34" s="637"/>
      <c r="Y34" s="638"/>
      <c r="Z34" s="639">
        <v>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27466499</v>
      </c>
      <c r="CS34" s="637"/>
      <c r="CT34" s="637"/>
      <c r="CU34" s="637"/>
      <c r="CV34" s="637"/>
      <c r="CW34" s="637"/>
      <c r="CX34" s="637"/>
      <c r="CY34" s="638"/>
      <c r="CZ34" s="641">
        <v>14.2</v>
      </c>
      <c r="DA34" s="667"/>
      <c r="DB34" s="667"/>
      <c r="DC34" s="671"/>
      <c r="DD34" s="645">
        <v>20818560</v>
      </c>
      <c r="DE34" s="637"/>
      <c r="DF34" s="637"/>
      <c r="DG34" s="637"/>
      <c r="DH34" s="637"/>
      <c r="DI34" s="637"/>
      <c r="DJ34" s="637"/>
      <c r="DK34" s="638"/>
      <c r="DL34" s="645">
        <v>17613200</v>
      </c>
      <c r="DM34" s="637"/>
      <c r="DN34" s="637"/>
      <c r="DO34" s="637"/>
      <c r="DP34" s="637"/>
      <c r="DQ34" s="637"/>
      <c r="DR34" s="637"/>
      <c r="DS34" s="637"/>
      <c r="DT34" s="637"/>
      <c r="DU34" s="637"/>
      <c r="DV34" s="638"/>
      <c r="DW34" s="641">
        <v>18.600000000000001</v>
      </c>
      <c r="DX34" s="667"/>
      <c r="DY34" s="667"/>
      <c r="DZ34" s="667"/>
      <c r="EA34" s="667"/>
      <c r="EB34" s="667"/>
      <c r="EC34" s="668"/>
    </row>
    <row r="35" spans="2:133" ht="11.25" customHeight="1" x14ac:dyDescent="0.15">
      <c r="B35" s="633" t="s">
        <v>310</v>
      </c>
      <c r="C35" s="634"/>
      <c r="D35" s="634"/>
      <c r="E35" s="634"/>
      <c r="F35" s="634"/>
      <c r="G35" s="634"/>
      <c r="H35" s="634"/>
      <c r="I35" s="634"/>
      <c r="J35" s="634"/>
      <c r="K35" s="634"/>
      <c r="L35" s="634"/>
      <c r="M35" s="634"/>
      <c r="N35" s="634"/>
      <c r="O35" s="634"/>
      <c r="P35" s="634"/>
      <c r="Q35" s="635"/>
      <c r="R35" s="636">
        <v>2517455</v>
      </c>
      <c r="S35" s="637"/>
      <c r="T35" s="637"/>
      <c r="U35" s="637"/>
      <c r="V35" s="637"/>
      <c r="W35" s="637"/>
      <c r="X35" s="637"/>
      <c r="Y35" s="638"/>
      <c r="Z35" s="639">
        <v>1.3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1311543</v>
      </c>
      <c r="CS35" s="669"/>
      <c r="CT35" s="669"/>
      <c r="CU35" s="669"/>
      <c r="CV35" s="669"/>
      <c r="CW35" s="669"/>
      <c r="CX35" s="669"/>
      <c r="CY35" s="670"/>
      <c r="CZ35" s="641">
        <v>0.7</v>
      </c>
      <c r="DA35" s="667"/>
      <c r="DB35" s="667"/>
      <c r="DC35" s="671"/>
      <c r="DD35" s="645">
        <v>1199210</v>
      </c>
      <c r="DE35" s="669"/>
      <c r="DF35" s="669"/>
      <c r="DG35" s="669"/>
      <c r="DH35" s="669"/>
      <c r="DI35" s="669"/>
      <c r="DJ35" s="669"/>
      <c r="DK35" s="670"/>
      <c r="DL35" s="645">
        <v>1189550</v>
      </c>
      <c r="DM35" s="669"/>
      <c r="DN35" s="669"/>
      <c r="DO35" s="669"/>
      <c r="DP35" s="669"/>
      <c r="DQ35" s="669"/>
      <c r="DR35" s="669"/>
      <c r="DS35" s="669"/>
      <c r="DT35" s="669"/>
      <c r="DU35" s="669"/>
      <c r="DV35" s="670"/>
      <c r="DW35" s="641">
        <v>1.3</v>
      </c>
      <c r="DX35" s="667"/>
      <c r="DY35" s="667"/>
      <c r="DZ35" s="667"/>
      <c r="EA35" s="667"/>
      <c r="EB35" s="667"/>
      <c r="EC35" s="668"/>
    </row>
    <row r="36" spans="2:133" ht="11.25" customHeight="1" x14ac:dyDescent="0.15">
      <c r="B36" s="633" t="s">
        <v>314</v>
      </c>
      <c r="C36" s="634"/>
      <c r="D36" s="634"/>
      <c r="E36" s="634"/>
      <c r="F36" s="634"/>
      <c r="G36" s="634"/>
      <c r="H36" s="634"/>
      <c r="I36" s="634"/>
      <c r="J36" s="634"/>
      <c r="K36" s="634"/>
      <c r="L36" s="634"/>
      <c r="M36" s="634"/>
      <c r="N36" s="634"/>
      <c r="O36" s="634"/>
      <c r="P36" s="634"/>
      <c r="Q36" s="635"/>
      <c r="R36" s="636">
        <v>8154212</v>
      </c>
      <c r="S36" s="637"/>
      <c r="T36" s="637"/>
      <c r="U36" s="637"/>
      <c r="V36" s="637"/>
      <c r="W36" s="637"/>
      <c r="X36" s="637"/>
      <c r="Y36" s="638"/>
      <c r="Z36" s="639">
        <v>4.0999999999999996</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20626957</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1956930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10072959</v>
      </c>
      <c r="CS36" s="637"/>
      <c r="CT36" s="637"/>
      <c r="CU36" s="637"/>
      <c r="CV36" s="637"/>
      <c r="CW36" s="637"/>
      <c r="CX36" s="637"/>
      <c r="CY36" s="638"/>
      <c r="CZ36" s="641">
        <v>5.2</v>
      </c>
      <c r="DA36" s="667"/>
      <c r="DB36" s="667"/>
      <c r="DC36" s="671"/>
      <c r="DD36" s="645">
        <v>8654769</v>
      </c>
      <c r="DE36" s="637"/>
      <c r="DF36" s="637"/>
      <c r="DG36" s="637"/>
      <c r="DH36" s="637"/>
      <c r="DI36" s="637"/>
      <c r="DJ36" s="637"/>
      <c r="DK36" s="638"/>
      <c r="DL36" s="645">
        <v>6229991</v>
      </c>
      <c r="DM36" s="637"/>
      <c r="DN36" s="637"/>
      <c r="DO36" s="637"/>
      <c r="DP36" s="637"/>
      <c r="DQ36" s="637"/>
      <c r="DR36" s="637"/>
      <c r="DS36" s="637"/>
      <c r="DT36" s="637"/>
      <c r="DU36" s="637"/>
      <c r="DV36" s="638"/>
      <c r="DW36" s="641">
        <v>6.6</v>
      </c>
      <c r="DX36" s="667"/>
      <c r="DY36" s="667"/>
      <c r="DZ36" s="667"/>
      <c r="EA36" s="667"/>
      <c r="EB36" s="667"/>
      <c r="EC36" s="668"/>
    </row>
    <row r="37" spans="2:133" ht="11.25" customHeight="1" x14ac:dyDescent="0.15">
      <c r="B37" s="633" t="s">
        <v>318</v>
      </c>
      <c r="C37" s="634"/>
      <c r="D37" s="634"/>
      <c r="E37" s="634"/>
      <c r="F37" s="634"/>
      <c r="G37" s="634"/>
      <c r="H37" s="634"/>
      <c r="I37" s="634"/>
      <c r="J37" s="634"/>
      <c r="K37" s="634"/>
      <c r="L37" s="634"/>
      <c r="M37" s="634"/>
      <c r="N37" s="634"/>
      <c r="O37" s="634"/>
      <c r="P37" s="634"/>
      <c r="Q37" s="635"/>
      <c r="R37" s="636">
        <v>20617189</v>
      </c>
      <c r="S37" s="637"/>
      <c r="T37" s="637"/>
      <c r="U37" s="637"/>
      <c r="V37" s="637"/>
      <c r="W37" s="637"/>
      <c r="X37" s="637"/>
      <c r="Y37" s="638"/>
      <c r="Z37" s="639">
        <v>10.3</v>
      </c>
      <c r="AA37" s="639"/>
      <c r="AB37" s="639"/>
      <c r="AC37" s="639"/>
      <c r="AD37" s="640">
        <v>87708</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2108001</v>
      </c>
      <c r="BA37" s="637"/>
      <c r="BB37" s="637"/>
      <c r="BC37" s="637"/>
      <c r="BD37" s="669"/>
      <c r="BE37" s="669"/>
      <c r="BF37" s="691"/>
      <c r="BG37" s="633" t="s">
        <v>320</v>
      </c>
      <c r="BH37" s="634"/>
      <c r="BI37" s="634"/>
      <c r="BJ37" s="634"/>
      <c r="BK37" s="634"/>
      <c r="BL37" s="634"/>
      <c r="BM37" s="634"/>
      <c r="BN37" s="634"/>
      <c r="BO37" s="634"/>
      <c r="BP37" s="634"/>
      <c r="BQ37" s="634"/>
      <c r="BR37" s="634"/>
      <c r="BS37" s="634"/>
      <c r="BT37" s="634"/>
      <c r="BU37" s="635"/>
      <c r="BV37" s="636">
        <v>1433207</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284884</v>
      </c>
      <c r="CS37" s="669"/>
      <c r="CT37" s="669"/>
      <c r="CU37" s="669"/>
      <c r="CV37" s="669"/>
      <c r="CW37" s="669"/>
      <c r="CX37" s="669"/>
      <c r="CY37" s="670"/>
      <c r="CZ37" s="641">
        <v>0.1</v>
      </c>
      <c r="DA37" s="667"/>
      <c r="DB37" s="667"/>
      <c r="DC37" s="671"/>
      <c r="DD37" s="645">
        <v>284884</v>
      </c>
      <c r="DE37" s="669"/>
      <c r="DF37" s="669"/>
      <c r="DG37" s="669"/>
      <c r="DH37" s="669"/>
      <c r="DI37" s="669"/>
      <c r="DJ37" s="669"/>
      <c r="DK37" s="670"/>
      <c r="DL37" s="645">
        <v>284884</v>
      </c>
      <c r="DM37" s="669"/>
      <c r="DN37" s="669"/>
      <c r="DO37" s="669"/>
      <c r="DP37" s="669"/>
      <c r="DQ37" s="669"/>
      <c r="DR37" s="669"/>
      <c r="DS37" s="669"/>
      <c r="DT37" s="669"/>
      <c r="DU37" s="669"/>
      <c r="DV37" s="670"/>
      <c r="DW37" s="641">
        <v>0.3</v>
      </c>
      <c r="DX37" s="667"/>
      <c r="DY37" s="667"/>
      <c r="DZ37" s="667"/>
      <c r="EA37" s="667"/>
      <c r="EB37" s="667"/>
      <c r="EC37" s="668"/>
    </row>
    <row r="38" spans="2:133" ht="11.25" customHeight="1" x14ac:dyDescent="0.15">
      <c r="B38" s="633" t="s">
        <v>322</v>
      </c>
      <c r="C38" s="634"/>
      <c r="D38" s="634"/>
      <c r="E38" s="634"/>
      <c r="F38" s="634"/>
      <c r="G38" s="634"/>
      <c r="H38" s="634"/>
      <c r="I38" s="634"/>
      <c r="J38" s="634"/>
      <c r="K38" s="634"/>
      <c r="L38" s="634"/>
      <c r="M38" s="634"/>
      <c r="N38" s="634"/>
      <c r="O38" s="634"/>
      <c r="P38" s="634"/>
      <c r="Q38" s="635"/>
      <c r="R38" s="636">
        <v>11944000</v>
      </c>
      <c r="S38" s="637"/>
      <c r="T38" s="637"/>
      <c r="U38" s="637"/>
      <c r="V38" s="637"/>
      <c r="W38" s="637"/>
      <c r="X38" s="637"/>
      <c r="Y38" s="638"/>
      <c r="Z38" s="639">
        <v>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1281938</v>
      </c>
      <c r="BA38" s="637"/>
      <c r="BB38" s="637"/>
      <c r="BC38" s="637"/>
      <c r="BD38" s="669"/>
      <c r="BE38" s="669"/>
      <c r="BF38" s="691"/>
      <c r="BG38" s="633" t="s">
        <v>324</v>
      </c>
      <c r="BH38" s="634"/>
      <c r="BI38" s="634"/>
      <c r="BJ38" s="634"/>
      <c r="BK38" s="634"/>
      <c r="BL38" s="634"/>
      <c r="BM38" s="634"/>
      <c r="BN38" s="634"/>
      <c r="BO38" s="634"/>
      <c r="BP38" s="634"/>
      <c r="BQ38" s="634"/>
      <c r="BR38" s="634"/>
      <c r="BS38" s="634"/>
      <c r="BT38" s="634"/>
      <c r="BU38" s="635"/>
      <c r="BV38" s="636">
        <v>48058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16979378</v>
      </c>
      <c r="CS38" s="637"/>
      <c r="CT38" s="637"/>
      <c r="CU38" s="637"/>
      <c r="CV38" s="637"/>
      <c r="CW38" s="637"/>
      <c r="CX38" s="637"/>
      <c r="CY38" s="638"/>
      <c r="CZ38" s="641">
        <v>8.8000000000000007</v>
      </c>
      <c r="DA38" s="667"/>
      <c r="DB38" s="667"/>
      <c r="DC38" s="671"/>
      <c r="DD38" s="645">
        <v>14082505</v>
      </c>
      <c r="DE38" s="637"/>
      <c r="DF38" s="637"/>
      <c r="DG38" s="637"/>
      <c r="DH38" s="637"/>
      <c r="DI38" s="637"/>
      <c r="DJ38" s="637"/>
      <c r="DK38" s="638"/>
      <c r="DL38" s="645">
        <v>13280354</v>
      </c>
      <c r="DM38" s="637"/>
      <c r="DN38" s="637"/>
      <c r="DO38" s="637"/>
      <c r="DP38" s="637"/>
      <c r="DQ38" s="637"/>
      <c r="DR38" s="637"/>
      <c r="DS38" s="637"/>
      <c r="DT38" s="637"/>
      <c r="DU38" s="637"/>
      <c r="DV38" s="638"/>
      <c r="DW38" s="641">
        <v>14</v>
      </c>
      <c r="DX38" s="667"/>
      <c r="DY38" s="667"/>
      <c r="DZ38" s="667"/>
      <c r="EA38" s="667"/>
      <c r="EB38" s="667"/>
      <c r="EC38" s="668"/>
    </row>
    <row r="39" spans="2:133" ht="11.25" customHeight="1" x14ac:dyDescent="0.15">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187117</v>
      </c>
      <c r="BA39" s="637"/>
      <c r="BB39" s="637"/>
      <c r="BC39" s="637"/>
      <c r="BD39" s="669"/>
      <c r="BE39" s="669"/>
      <c r="BF39" s="691"/>
      <c r="BG39" s="633" t="s">
        <v>328</v>
      </c>
      <c r="BH39" s="634"/>
      <c r="BI39" s="634"/>
      <c r="BJ39" s="634"/>
      <c r="BK39" s="634"/>
      <c r="BL39" s="634"/>
      <c r="BM39" s="634"/>
      <c r="BN39" s="634"/>
      <c r="BO39" s="634"/>
      <c r="BP39" s="634"/>
      <c r="BQ39" s="634"/>
      <c r="BR39" s="634"/>
      <c r="BS39" s="634"/>
      <c r="BT39" s="634"/>
      <c r="BU39" s="635"/>
      <c r="BV39" s="636">
        <v>69971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1004437</v>
      </c>
      <c r="CS39" s="669"/>
      <c r="CT39" s="669"/>
      <c r="CU39" s="669"/>
      <c r="CV39" s="669"/>
      <c r="CW39" s="669"/>
      <c r="CX39" s="669"/>
      <c r="CY39" s="670"/>
      <c r="CZ39" s="641">
        <v>0.5</v>
      </c>
      <c r="DA39" s="667"/>
      <c r="DB39" s="667"/>
      <c r="DC39" s="671"/>
      <c r="DD39" s="645">
        <v>700001</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7"/>
      <c r="DY39" s="667"/>
      <c r="DZ39" s="667"/>
      <c r="EA39" s="667"/>
      <c r="EB39" s="667"/>
      <c r="EC39" s="668"/>
    </row>
    <row r="40" spans="2:133" ht="11.25" customHeight="1" x14ac:dyDescent="0.15">
      <c r="B40" s="633" t="s">
        <v>330</v>
      </c>
      <c r="C40" s="634"/>
      <c r="D40" s="634"/>
      <c r="E40" s="634"/>
      <c r="F40" s="634"/>
      <c r="G40" s="634"/>
      <c r="H40" s="634"/>
      <c r="I40" s="634"/>
      <c r="J40" s="634"/>
      <c r="K40" s="634"/>
      <c r="L40" s="634"/>
      <c r="M40" s="634"/>
      <c r="N40" s="634"/>
      <c r="O40" s="634"/>
      <c r="P40" s="634"/>
      <c r="Q40" s="635"/>
      <c r="R40" s="636">
        <v>1054000</v>
      </c>
      <c r="S40" s="637"/>
      <c r="T40" s="637"/>
      <c r="U40" s="637"/>
      <c r="V40" s="637"/>
      <c r="W40" s="637"/>
      <c r="X40" s="637"/>
      <c r="Y40" s="638"/>
      <c r="Z40" s="639">
        <v>0.5</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186762</v>
      </c>
      <c r="BA40" s="637"/>
      <c r="BB40" s="637"/>
      <c r="BC40" s="637"/>
      <c r="BD40" s="669"/>
      <c r="BE40" s="669"/>
      <c r="BF40" s="691"/>
      <c r="BG40" s="684" t="s">
        <v>332</v>
      </c>
      <c r="BH40" s="685"/>
      <c r="BI40" s="685"/>
      <c r="BJ40" s="685"/>
      <c r="BK40" s="685"/>
      <c r="BL40" s="205"/>
      <c r="BM40" s="634" t="s">
        <v>333</v>
      </c>
      <c r="BN40" s="634"/>
      <c r="BO40" s="634"/>
      <c r="BP40" s="634"/>
      <c r="BQ40" s="634"/>
      <c r="BR40" s="634"/>
      <c r="BS40" s="634"/>
      <c r="BT40" s="634"/>
      <c r="BU40" s="635"/>
      <c r="BV40" s="636">
        <v>114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16654360</v>
      </c>
      <c r="CS40" s="637"/>
      <c r="CT40" s="637"/>
      <c r="CU40" s="637"/>
      <c r="CV40" s="637"/>
      <c r="CW40" s="637"/>
      <c r="CX40" s="637"/>
      <c r="CY40" s="638"/>
      <c r="CZ40" s="641">
        <v>8.6</v>
      </c>
      <c r="DA40" s="667"/>
      <c r="DB40" s="667"/>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7"/>
      <c r="DY40" s="667"/>
      <c r="DZ40" s="667"/>
      <c r="EA40" s="667"/>
      <c r="EB40" s="667"/>
      <c r="EC40" s="668"/>
    </row>
    <row r="41" spans="2:133" ht="11.25" customHeight="1" x14ac:dyDescent="0.15">
      <c r="B41" s="657" t="s">
        <v>335</v>
      </c>
      <c r="C41" s="658"/>
      <c r="D41" s="658"/>
      <c r="E41" s="658"/>
      <c r="F41" s="658"/>
      <c r="G41" s="658"/>
      <c r="H41" s="658"/>
      <c r="I41" s="658"/>
      <c r="J41" s="658"/>
      <c r="K41" s="658"/>
      <c r="L41" s="658"/>
      <c r="M41" s="658"/>
      <c r="N41" s="658"/>
      <c r="O41" s="658"/>
      <c r="P41" s="658"/>
      <c r="Q41" s="659"/>
      <c r="R41" s="708">
        <v>199953162</v>
      </c>
      <c r="S41" s="709"/>
      <c r="T41" s="709"/>
      <c r="U41" s="709"/>
      <c r="V41" s="709"/>
      <c r="W41" s="709"/>
      <c r="X41" s="709"/>
      <c r="Y41" s="713"/>
      <c r="Z41" s="714">
        <v>100</v>
      </c>
      <c r="AA41" s="714"/>
      <c r="AB41" s="714"/>
      <c r="AC41" s="714"/>
      <c r="AD41" s="715">
        <v>93857174</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3473741</v>
      </c>
      <c r="BA41" s="637"/>
      <c r="BB41" s="637"/>
      <c r="BC41" s="637"/>
      <c r="BD41" s="669"/>
      <c r="BE41" s="669"/>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7"/>
      <c r="DB41" s="667"/>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339</v>
      </c>
      <c r="AR42" s="706"/>
      <c r="AS42" s="706"/>
      <c r="AT42" s="706"/>
      <c r="AU42" s="706"/>
      <c r="AV42" s="706"/>
      <c r="AW42" s="706"/>
      <c r="AX42" s="706"/>
      <c r="AY42" s="707"/>
      <c r="AZ42" s="708">
        <v>13389398</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397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21987246</v>
      </c>
      <c r="CS42" s="669"/>
      <c r="CT42" s="669"/>
      <c r="CU42" s="669"/>
      <c r="CV42" s="669"/>
      <c r="CW42" s="669"/>
      <c r="CX42" s="669"/>
      <c r="CY42" s="670"/>
      <c r="CZ42" s="641">
        <v>11.4</v>
      </c>
      <c r="DA42" s="667"/>
      <c r="DB42" s="667"/>
      <c r="DC42" s="671"/>
      <c r="DD42" s="645">
        <v>5075704</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342</v>
      </c>
      <c r="CD43" s="633" t="s">
        <v>343</v>
      </c>
      <c r="CE43" s="634"/>
      <c r="CF43" s="634"/>
      <c r="CG43" s="634"/>
      <c r="CH43" s="634"/>
      <c r="CI43" s="634"/>
      <c r="CJ43" s="634"/>
      <c r="CK43" s="634"/>
      <c r="CL43" s="634"/>
      <c r="CM43" s="634"/>
      <c r="CN43" s="634"/>
      <c r="CO43" s="634"/>
      <c r="CP43" s="634"/>
      <c r="CQ43" s="635"/>
      <c r="CR43" s="636">
        <v>1401075</v>
      </c>
      <c r="CS43" s="669"/>
      <c r="CT43" s="669"/>
      <c r="CU43" s="669"/>
      <c r="CV43" s="669"/>
      <c r="CW43" s="669"/>
      <c r="CX43" s="669"/>
      <c r="CY43" s="670"/>
      <c r="CZ43" s="641">
        <v>0.7</v>
      </c>
      <c r="DA43" s="667"/>
      <c r="DB43" s="667"/>
      <c r="DC43" s="671"/>
      <c r="DD43" s="645">
        <v>1401075</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21987246</v>
      </c>
      <c r="CS44" s="637"/>
      <c r="CT44" s="637"/>
      <c r="CU44" s="637"/>
      <c r="CV44" s="637"/>
      <c r="CW44" s="637"/>
      <c r="CX44" s="637"/>
      <c r="CY44" s="638"/>
      <c r="CZ44" s="641">
        <v>11.4</v>
      </c>
      <c r="DA44" s="642"/>
      <c r="DB44" s="642"/>
      <c r="DC44" s="648"/>
      <c r="DD44" s="645">
        <v>5075704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7369565</v>
      </c>
      <c r="CS45" s="669"/>
      <c r="CT45" s="669"/>
      <c r="CU45" s="669"/>
      <c r="CV45" s="669"/>
      <c r="CW45" s="669"/>
      <c r="CX45" s="669"/>
      <c r="CY45" s="670"/>
      <c r="CZ45" s="641">
        <v>3.8</v>
      </c>
      <c r="DA45" s="667"/>
      <c r="DB45" s="667"/>
      <c r="DC45" s="671"/>
      <c r="DD45" s="645">
        <v>753920</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4"/>
      <c r="CE46" s="675"/>
      <c r="CF46" s="633" t="s">
        <v>348</v>
      </c>
      <c r="CG46" s="634"/>
      <c r="CH46" s="634"/>
      <c r="CI46" s="634"/>
      <c r="CJ46" s="634"/>
      <c r="CK46" s="634"/>
      <c r="CL46" s="634"/>
      <c r="CM46" s="634"/>
      <c r="CN46" s="634"/>
      <c r="CO46" s="634"/>
      <c r="CP46" s="634"/>
      <c r="CQ46" s="635"/>
      <c r="CR46" s="636">
        <v>14158762</v>
      </c>
      <c r="CS46" s="637"/>
      <c r="CT46" s="637"/>
      <c r="CU46" s="637"/>
      <c r="CV46" s="637"/>
      <c r="CW46" s="637"/>
      <c r="CX46" s="637"/>
      <c r="CY46" s="638"/>
      <c r="CZ46" s="641">
        <v>7.3</v>
      </c>
      <c r="DA46" s="642"/>
      <c r="DB46" s="642"/>
      <c r="DC46" s="648"/>
      <c r="DD46" s="645">
        <v>4221905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4"/>
      <c r="CE47" s="675"/>
      <c r="CF47" s="633" t="s">
        <v>349</v>
      </c>
      <c r="CG47" s="634"/>
      <c r="CH47" s="634"/>
      <c r="CI47" s="634"/>
      <c r="CJ47" s="634"/>
      <c r="CK47" s="634"/>
      <c r="CL47" s="634"/>
      <c r="CM47" s="634"/>
      <c r="CN47" s="634"/>
      <c r="CO47" s="634"/>
      <c r="CP47" s="634"/>
      <c r="CQ47" s="635"/>
      <c r="CR47" s="636" t="s">
        <v>122</v>
      </c>
      <c r="CS47" s="669"/>
      <c r="CT47" s="669"/>
      <c r="CU47" s="669"/>
      <c r="CV47" s="669"/>
      <c r="CW47" s="669"/>
      <c r="CX47" s="669"/>
      <c r="CY47" s="670"/>
      <c r="CZ47" s="641" t="s">
        <v>122</v>
      </c>
      <c r="DA47" s="667"/>
      <c r="DB47" s="667"/>
      <c r="DC47" s="671"/>
      <c r="DD47" s="645" t="s">
        <v>122</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7" t="s">
        <v>351</v>
      </c>
      <c r="CE49" s="658"/>
      <c r="CF49" s="658"/>
      <c r="CG49" s="658"/>
      <c r="CH49" s="658"/>
      <c r="CI49" s="658"/>
      <c r="CJ49" s="658"/>
      <c r="CK49" s="658"/>
      <c r="CL49" s="658"/>
      <c r="CM49" s="658"/>
      <c r="CN49" s="658"/>
      <c r="CO49" s="658"/>
      <c r="CP49" s="658"/>
      <c r="CQ49" s="659"/>
      <c r="CR49" s="708">
        <v>193109850</v>
      </c>
      <c r="CS49" s="695"/>
      <c r="CT49" s="695"/>
      <c r="CU49" s="695"/>
      <c r="CV49" s="695"/>
      <c r="CW49" s="695"/>
      <c r="CX49" s="695"/>
      <c r="CY49" s="724"/>
      <c r="CZ49" s="716">
        <v>100</v>
      </c>
      <c r="DA49" s="725"/>
      <c r="DB49" s="725"/>
      <c r="DC49" s="726"/>
      <c r="DD49" s="727">
        <v>110568694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yN7MBqxMpntOoNcvv0aPHXpOfyE+TWmGrN/7cfD0IRZz7BKMn1Y03m+ZhifeIht5grQfGwX2z2NhAO0RNudyQ==" saltValue="cEVi75YGjXHIJ+HUQqIZc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BE26" sqref="BE26:BI27"/>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374</v>
      </c>
      <c r="C7" s="763"/>
      <c r="D7" s="763"/>
      <c r="E7" s="763"/>
      <c r="F7" s="763"/>
      <c r="G7" s="763"/>
      <c r="H7" s="763"/>
      <c r="I7" s="763"/>
      <c r="J7" s="763"/>
      <c r="K7" s="763"/>
      <c r="L7" s="763"/>
      <c r="M7" s="763"/>
      <c r="N7" s="763"/>
      <c r="O7" s="763"/>
      <c r="P7" s="764"/>
      <c r="Q7" s="765">
        <v>198779</v>
      </c>
      <c r="R7" s="766"/>
      <c r="S7" s="766"/>
      <c r="T7" s="766"/>
      <c r="U7" s="766"/>
      <c r="V7" s="766">
        <v>192093</v>
      </c>
      <c r="W7" s="766"/>
      <c r="X7" s="766"/>
      <c r="Y7" s="766"/>
      <c r="Z7" s="766"/>
      <c r="AA7" s="766">
        <v>6686</v>
      </c>
      <c r="AB7" s="766"/>
      <c r="AC7" s="766"/>
      <c r="AD7" s="766"/>
      <c r="AE7" s="767"/>
      <c r="AF7" s="768">
        <v>6359</v>
      </c>
      <c r="AG7" s="769"/>
      <c r="AH7" s="769"/>
      <c r="AI7" s="769"/>
      <c r="AJ7" s="770"/>
      <c r="AK7" s="771">
        <v>2104</v>
      </c>
      <c r="AL7" s="772"/>
      <c r="AM7" s="772"/>
      <c r="AN7" s="772"/>
      <c r="AO7" s="772"/>
      <c r="AP7" s="772">
        <v>144397</v>
      </c>
      <c r="AQ7" s="772"/>
      <c r="AR7" s="772"/>
      <c r="AS7" s="772"/>
      <c r="AT7" s="772"/>
      <c r="AU7" s="773" t="s">
        <v>563</v>
      </c>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555</v>
      </c>
      <c r="BT7" s="760"/>
      <c r="BU7" s="760"/>
      <c r="BV7" s="760"/>
      <c r="BW7" s="760"/>
      <c r="BX7" s="760"/>
      <c r="BY7" s="760"/>
      <c r="BZ7" s="760"/>
      <c r="CA7" s="760"/>
      <c r="CB7" s="760"/>
      <c r="CC7" s="760"/>
      <c r="CD7" s="760"/>
      <c r="CE7" s="760"/>
      <c r="CF7" s="760"/>
      <c r="CG7" s="775"/>
      <c r="CH7" s="756">
        <v>4</v>
      </c>
      <c r="CI7" s="757"/>
      <c r="CJ7" s="757"/>
      <c r="CK7" s="757"/>
      <c r="CL7" s="758"/>
      <c r="CM7" s="756">
        <v>435</v>
      </c>
      <c r="CN7" s="757"/>
      <c r="CO7" s="757"/>
      <c r="CP7" s="757"/>
      <c r="CQ7" s="758"/>
      <c r="CR7" s="756">
        <v>22</v>
      </c>
      <c r="CS7" s="757"/>
      <c r="CT7" s="757"/>
      <c r="CU7" s="757"/>
      <c r="CV7" s="758"/>
      <c r="CW7" s="756">
        <v>26</v>
      </c>
      <c r="CX7" s="757"/>
      <c r="CY7" s="757"/>
      <c r="CZ7" s="757"/>
      <c r="DA7" s="758"/>
      <c r="DB7" s="756" t="s">
        <v>567</v>
      </c>
      <c r="DC7" s="757"/>
      <c r="DD7" s="757"/>
      <c r="DE7" s="757"/>
      <c r="DF7" s="758"/>
      <c r="DG7" s="756" t="s">
        <v>567</v>
      </c>
      <c r="DH7" s="757"/>
      <c r="DI7" s="757"/>
      <c r="DJ7" s="757"/>
      <c r="DK7" s="758"/>
      <c r="DL7" s="756" t="s">
        <v>567</v>
      </c>
      <c r="DM7" s="757"/>
      <c r="DN7" s="757"/>
      <c r="DO7" s="757"/>
      <c r="DP7" s="758"/>
      <c r="DQ7" s="756" t="s">
        <v>567</v>
      </c>
      <c r="DR7" s="757"/>
      <c r="DS7" s="757"/>
      <c r="DT7" s="757"/>
      <c r="DU7" s="758"/>
      <c r="DV7" s="759"/>
      <c r="DW7" s="760"/>
      <c r="DX7" s="760"/>
      <c r="DY7" s="760"/>
      <c r="DZ7" s="761"/>
      <c r="EA7" s="216"/>
    </row>
    <row r="8" spans="1:131" s="217" customFormat="1" ht="26.25" customHeight="1" x14ac:dyDescent="0.15">
      <c r="A8" s="220">
        <v>2</v>
      </c>
      <c r="B8" s="793" t="s">
        <v>375</v>
      </c>
      <c r="C8" s="794"/>
      <c r="D8" s="794"/>
      <c r="E8" s="794"/>
      <c r="F8" s="794"/>
      <c r="G8" s="794"/>
      <c r="H8" s="794"/>
      <c r="I8" s="794"/>
      <c r="J8" s="794"/>
      <c r="K8" s="794"/>
      <c r="L8" s="794"/>
      <c r="M8" s="794"/>
      <c r="N8" s="794"/>
      <c r="O8" s="794"/>
      <c r="P8" s="795"/>
      <c r="Q8" s="796">
        <v>73</v>
      </c>
      <c r="R8" s="797"/>
      <c r="S8" s="797"/>
      <c r="T8" s="797"/>
      <c r="U8" s="797"/>
      <c r="V8" s="797">
        <v>66</v>
      </c>
      <c r="W8" s="797"/>
      <c r="X8" s="797"/>
      <c r="Y8" s="797"/>
      <c r="Z8" s="797"/>
      <c r="AA8" s="797">
        <v>7</v>
      </c>
      <c r="AB8" s="797"/>
      <c r="AC8" s="797"/>
      <c r="AD8" s="797"/>
      <c r="AE8" s="798"/>
      <c r="AF8" s="799">
        <v>7</v>
      </c>
      <c r="AG8" s="800"/>
      <c r="AH8" s="800"/>
      <c r="AI8" s="800"/>
      <c r="AJ8" s="801"/>
      <c r="AK8" s="782">
        <v>7</v>
      </c>
      <c r="AL8" s="783"/>
      <c r="AM8" s="783"/>
      <c r="AN8" s="783"/>
      <c r="AO8" s="783"/>
      <c r="AP8" s="783">
        <v>0</v>
      </c>
      <c r="AQ8" s="783"/>
      <c r="AR8" s="783"/>
      <c r="AS8" s="783"/>
      <c r="AT8" s="783"/>
      <c r="AU8" s="784" t="s">
        <v>564</v>
      </c>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556</v>
      </c>
      <c r="BT8" s="787"/>
      <c r="BU8" s="787"/>
      <c r="BV8" s="787"/>
      <c r="BW8" s="787"/>
      <c r="BX8" s="787"/>
      <c r="BY8" s="787"/>
      <c r="BZ8" s="787"/>
      <c r="CA8" s="787"/>
      <c r="CB8" s="787"/>
      <c r="CC8" s="787"/>
      <c r="CD8" s="787"/>
      <c r="CE8" s="787"/>
      <c r="CF8" s="787"/>
      <c r="CG8" s="788"/>
      <c r="CH8" s="789">
        <v>1</v>
      </c>
      <c r="CI8" s="790"/>
      <c r="CJ8" s="790"/>
      <c r="CK8" s="790"/>
      <c r="CL8" s="791"/>
      <c r="CM8" s="789">
        <v>4</v>
      </c>
      <c r="CN8" s="790"/>
      <c r="CO8" s="790"/>
      <c r="CP8" s="790"/>
      <c r="CQ8" s="791"/>
      <c r="CR8" s="789">
        <v>1</v>
      </c>
      <c r="CS8" s="790"/>
      <c r="CT8" s="790"/>
      <c r="CU8" s="790"/>
      <c r="CV8" s="791"/>
      <c r="CW8" s="789">
        <v>135</v>
      </c>
      <c r="CX8" s="790"/>
      <c r="CY8" s="790"/>
      <c r="CZ8" s="790"/>
      <c r="DA8" s="791"/>
      <c r="DB8" s="789" t="s">
        <v>567</v>
      </c>
      <c r="DC8" s="790"/>
      <c r="DD8" s="790"/>
      <c r="DE8" s="790"/>
      <c r="DF8" s="791"/>
      <c r="DG8" s="789" t="s">
        <v>567</v>
      </c>
      <c r="DH8" s="790"/>
      <c r="DI8" s="790"/>
      <c r="DJ8" s="790"/>
      <c r="DK8" s="791"/>
      <c r="DL8" s="789" t="s">
        <v>567</v>
      </c>
      <c r="DM8" s="790"/>
      <c r="DN8" s="790"/>
      <c r="DO8" s="790"/>
      <c r="DP8" s="791"/>
      <c r="DQ8" s="789" t="s">
        <v>567</v>
      </c>
      <c r="DR8" s="790"/>
      <c r="DS8" s="790"/>
      <c r="DT8" s="790"/>
      <c r="DU8" s="791"/>
      <c r="DV8" s="786"/>
      <c r="DW8" s="787"/>
      <c r="DX8" s="787"/>
      <c r="DY8" s="787"/>
      <c r="DZ8" s="792"/>
      <c r="EA8" s="216"/>
    </row>
    <row r="9" spans="1:131" s="217" customFormat="1" ht="26.25" customHeight="1" x14ac:dyDescent="0.15">
      <c r="A9" s="220">
        <v>3</v>
      </c>
      <c r="B9" s="793" t="s">
        <v>376</v>
      </c>
      <c r="C9" s="794"/>
      <c r="D9" s="794"/>
      <c r="E9" s="794"/>
      <c r="F9" s="794"/>
      <c r="G9" s="794"/>
      <c r="H9" s="794"/>
      <c r="I9" s="794"/>
      <c r="J9" s="794"/>
      <c r="K9" s="794"/>
      <c r="L9" s="794"/>
      <c r="M9" s="794"/>
      <c r="N9" s="794"/>
      <c r="O9" s="794"/>
      <c r="P9" s="795"/>
      <c r="Q9" s="796">
        <v>111</v>
      </c>
      <c r="R9" s="797"/>
      <c r="S9" s="797"/>
      <c r="T9" s="797"/>
      <c r="U9" s="797"/>
      <c r="V9" s="797">
        <v>77</v>
      </c>
      <c r="W9" s="797"/>
      <c r="X9" s="797"/>
      <c r="Y9" s="797"/>
      <c r="Z9" s="797"/>
      <c r="AA9" s="797">
        <v>34</v>
      </c>
      <c r="AB9" s="797"/>
      <c r="AC9" s="797"/>
      <c r="AD9" s="797"/>
      <c r="AE9" s="798"/>
      <c r="AF9" s="799">
        <v>34</v>
      </c>
      <c r="AG9" s="800"/>
      <c r="AH9" s="800"/>
      <c r="AI9" s="800"/>
      <c r="AJ9" s="801"/>
      <c r="AK9" s="782">
        <v>1</v>
      </c>
      <c r="AL9" s="783"/>
      <c r="AM9" s="783"/>
      <c r="AN9" s="783"/>
      <c r="AO9" s="783"/>
      <c r="AP9" s="783">
        <v>212</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557</v>
      </c>
      <c r="BT9" s="787"/>
      <c r="BU9" s="787"/>
      <c r="BV9" s="787"/>
      <c r="BW9" s="787"/>
      <c r="BX9" s="787"/>
      <c r="BY9" s="787"/>
      <c r="BZ9" s="787"/>
      <c r="CA9" s="787"/>
      <c r="CB9" s="787"/>
      <c r="CC9" s="787"/>
      <c r="CD9" s="787"/>
      <c r="CE9" s="787"/>
      <c r="CF9" s="787"/>
      <c r="CG9" s="788"/>
      <c r="CH9" s="789">
        <v>1</v>
      </c>
      <c r="CI9" s="790"/>
      <c r="CJ9" s="790"/>
      <c r="CK9" s="790"/>
      <c r="CL9" s="791"/>
      <c r="CM9" s="789">
        <v>338</v>
      </c>
      <c r="CN9" s="790"/>
      <c r="CO9" s="790"/>
      <c r="CP9" s="790"/>
      <c r="CQ9" s="791"/>
      <c r="CR9" s="789">
        <v>10</v>
      </c>
      <c r="CS9" s="790"/>
      <c r="CT9" s="790"/>
      <c r="CU9" s="790"/>
      <c r="CV9" s="791"/>
      <c r="CW9" s="789">
        <v>14</v>
      </c>
      <c r="CX9" s="790"/>
      <c r="CY9" s="790"/>
      <c r="CZ9" s="790"/>
      <c r="DA9" s="791"/>
      <c r="DB9" s="789" t="s">
        <v>495</v>
      </c>
      <c r="DC9" s="790"/>
      <c r="DD9" s="790"/>
      <c r="DE9" s="790"/>
      <c r="DF9" s="791"/>
      <c r="DG9" s="789" t="s">
        <v>495</v>
      </c>
      <c r="DH9" s="790"/>
      <c r="DI9" s="790"/>
      <c r="DJ9" s="790"/>
      <c r="DK9" s="791"/>
      <c r="DL9" s="789" t="s">
        <v>495</v>
      </c>
      <c r="DM9" s="790"/>
      <c r="DN9" s="790"/>
      <c r="DO9" s="790"/>
      <c r="DP9" s="791"/>
      <c r="DQ9" s="789" t="s">
        <v>495</v>
      </c>
      <c r="DR9" s="790"/>
      <c r="DS9" s="790"/>
      <c r="DT9" s="790"/>
      <c r="DU9" s="791"/>
      <c r="DV9" s="786"/>
      <c r="DW9" s="787"/>
      <c r="DX9" s="787"/>
      <c r="DY9" s="787"/>
      <c r="DZ9" s="792"/>
      <c r="EA9" s="216"/>
    </row>
    <row r="10" spans="1:131" s="217" customFormat="1" ht="26.25" customHeight="1" x14ac:dyDescent="0.15">
      <c r="A10" s="220">
        <v>4</v>
      </c>
      <c r="B10" s="793" t="s">
        <v>377</v>
      </c>
      <c r="C10" s="794"/>
      <c r="D10" s="794"/>
      <c r="E10" s="794"/>
      <c r="F10" s="794"/>
      <c r="G10" s="794"/>
      <c r="H10" s="794"/>
      <c r="I10" s="794"/>
      <c r="J10" s="794"/>
      <c r="K10" s="794"/>
      <c r="L10" s="794"/>
      <c r="M10" s="794"/>
      <c r="N10" s="794"/>
      <c r="O10" s="794"/>
      <c r="P10" s="795"/>
      <c r="Q10" s="796">
        <v>1099</v>
      </c>
      <c r="R10" s="797"/>
      <c r="S10" s="797"/>
      <c r="T10" s="797"/>
      <c r="U10" s="797"/>
      <c r="V10" s="797">
        <v>982</v>
      </c>
      <c r="W10" s="797"/>
      <c r="X10" s="797"/>
      <c r="Y10" s="797"/>
      <c r="Z10" s="797"/>
      <c r="AA10" s="797">
        <v>117</v>
      </c>
      <c r="AB10" s="797"/>
      <c r="AC10" s="797"/>
      <c r="AD10" s="797"/>
      <c r="AE10" s="798"/>
      <c r="AF10" s="799" t="s">
        <v>122</v>
      </c>
      <c r="AG10" s="800"/>
      <c r="AH10" s="800"/>
      <c r="AI10" s="800"/>
      <c r="AJ10" s="801"/>
      <c r="AK10" s="782">
        <v>449</v>
      </c>
      <c r="AL10" s="783"/>
      <c r="AM10" s="783"/>
      <c r="AN10" s="783"/>
      <c r="AO10" s="783"/>
      <c r="AP10" s="783">
        <v>264</v>
      </c>
      <c r="AQ10" s="783"/>
      <c r="AR10" s="783"/>
      <c r="AS10" s="783"/>
      <c r="AT10" s="783"/>
      <c r="AU10" s="784" t="s">
        <v>565</v>
      </c>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558</v>
      </c>
      <c r="BT10" s="787"/>
      <c r="BU10" s="787"/>
      <c r="BV10" s="787"/>
      <c r="BW10" s="787"/>
      <c r="BX10" s="787"/>
      <c r="BY10" s="787"/>
      <c r="BZ10" s="787"/>
      <c r="CA10" s="787"/>
      <c r="CB10" s="787"/>
      <c r="CC10" s="787"/>
      <c r="CD10" s="787"/>
      <c r="CE10" s="787"/>
      <c r="CF10" s="787"/>
      <c r="CG10" s="788"/>
      <c r="CH10" s="789">
        <v>0</v>
      </c>
      <c r="CI10" s="790"/>
      <c r="CJ10" s="790"/>
      <c r="CK10" s="790"/>
      <c r="CL10" s="791"/>
      <c r="CM10" s="789">
        <v>256</v>
      </c>
      <c r="CN10" s="790"/>
      <c r="CO10" s="790"/>
      <c r="CP10" s="790"/>
      <c r="CQ10" s="791"/>
      <c r="CR10" s="789">
        <v>50</v>
      </c>
      <c r="CS10" s="790"/>
      <c r="CT10" s="790"/>
      <c r="CU10" s="790"/>
      <c r="CV10" s="791"/>
      <c r="CW10" s="789">
        <v>82</v>
      </c>
      <c r="CX10" s="790"/>
      <c r="CY10" s="790"/>
      <c r="CZ10" s="790"/>
      <c r="DA10" s="791"/>
      <c r="DB10" s="789" t="s">
        <v>495</v>
      </c>
      <c r="DC10" s="790"/>
      <c r="DD10" s="790"/>
      <c r="DE10" s="790"/>
      <c r="DF10" s="791"/>
      <c r="DG10" s="789" t="s">
        <v>495</v>
      </c>
      <c r="DH10" s="790"/>
      <c r="DI10" s="790"/>
      <c r="DJ10" s="790"/>
      <c r="DK10" s="791"/>
      <c r="DL10" s="789" t="s">
        <v>495</v>
      </c>
      <c r="DM10" s="790"/>
      <c r="DN10" s="790"/>
      <c r="DO10" s="790"/>
      <c r="DP10" s="791"/>
      <c r="DQ10" s="789" t="s">
        <v>495</v>
      </c>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559</v>
      </c>
      <c r="BT11" s="787"/>
      <c r="BU11" s="787"/>
      <c r="BV11" s="787"/>
      <c r="BW11" s="787"/>
      <c r="BX11" s="787"/>
      <c r="BY11" s="787"/>
      <c r="BZ11" s="787"/>
      <c r="CA11" s="787"/>
      <c r="CB11" s="787"/>
      <c r="CC11" s="787"/>
      <c r="CD11" s="787"/>
      <c r="CE11" s="787"/>
      <c r="CF11" s="787"/>
      <c r="CG11" s="788"/>
      <c r="CH11" s="789">
        <v>-2</v>
      </c>
      <c r="CI11" s="790"/>
      <c r="CJ11" s="790"/>
      <c r="CK11" s="790"/>
      <c r="CL11" s="791"/>
      <c r="CM11" s="789">
        <v>227</v>
      </c>
      <c r="CN11" s="790"/>
      <c r="CO11" s="790"/>
      <c r="CP11" s="790"/>
      <c r="CQ11" s="791"/>
      <c r="CR11" s="789">
        <v>251</v>
      </c>
      <c r="CS11" s="790"/>
      <c r="CT11" s="790"/>
      <c r="CU11" s="790"/>
      <c r="CV11" s="791"/>
      <c r="CW11" s="789">
        <v>0</v>
      </c>
      <c r="CX11" s="790"/>
      <c r="CY11" s="790"/>
      <c r="CZ11" s="790"/>
      <c r="DA11" s="791"/>
      <c r="DB11" s="789" t="s">
        <v>495</v>
      </c>
      <c r="DC11" s="790"/>
      <c r="DD11" s="790"/>
      <c r="DE11" s="790"/>
      <c r="DF11" s="791"/>
      <c r="DG11" s="789" t="s">
        <v>495</v>
      </c>
      <c r="DH11" s="790"/>
      <c r="DI11" s="790"/>
      <c r="DJ11" s="790"/>
      <c r="DK11" s="791"/>
      <c r="DL11" s="789" t="s">
        <v>495</v>
      </c>
      <c r="DM11" s="790"/>
      <c r="DN11" s="790"/>
      <c r="DO11" s="790"/>
      <c r="DP11" s="791"/>
      <c r="DQ11" s="789" t="s">
        <v>495</v>
      </c>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t="s">
        <v>575</v>
      </c>
      <c r="BS12" s="786" t="s">
        <v>560</v>
      </c>
      <c r="BT12" s="787"/>
      <c r="BU12" s="787"/>
      <c r="BV12" s="787"/>
      <c r="BW12" s="787"/>
      <c r="BX12" s="787"/>
      <c r="BY12" s="787"/>
      <c r="BZ12" s="787"/>
      <c r="CA12" s="787"/>
      <c r="CB12" s="787"/>
      <c r="CC12" s="787"/>
      <c r="CD12" s="787"/>
      <c r="CE12" s="787"/>
      <c r="CF12" s="787"/>
      <c r="CG12" s="788"/>
      <c r="CH12" s="789">
        <v>-2</v>
      </c>
      <c r="CI12" s="790"/>
      <c r="CJ12" s="790"/>
      <c r="CK12" s="790"/>
      <c r="CL12" s="791"/>
      <c r="CM12" s="789">
        <v>36</v>
      </c>
      <c r="CN12" s="790"/>
      <c r="CO12" s="790"/>
      <c r="CP12" s="790"/>
      <c r="CQ12" s="791"/>
      <c r="CR12" s="789">
        <v>10</v>
      </c>
      <c r="CS12" s="790"/>
      <c r="CT12" s="790"/>
      <c r="CU12" s="790"/>
      <c r="CV12" s="791"/>
      <c r="CW12" s="789" t="s">
        <v>495</v>
      </c>
      <c r="CX12" s="790"/>
      <c r="CY12" s="790"/>
      <c r="CZ12" s="790"/>
      <c r="DA12" s="791"/>
      <c r="DB12" s="789">
        <v>1925</v>
      </c>
      <c r="DC12" s="790"/>
      <c r="DD12" s="790"/>
      <c r="DE12" s="790"/>
      <c r="DF12" s="791"/>
      <c r="DG12" s="789" t="s">
        <v>567</v>
      </c>
      <c r="DH12" s="790"/>
      <c r="DI12" s="790"/>
      <c r="DJ12" s="790"/>
      <c r="DK12" s="791"/>
      <c r="DL12" s="789" t="s">
        <v>567</v>
      </c>
      <c r="DM12" s="790"/>
      <c r="DN12" s="790"/>
      <c r="DO12" s="790"/>
      <c r="DP12" s="791"/>
      <c r="DQ12" s="789" t="s">
        <v>567</v>
      </c>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561</v>
      </c>
      <c r="BT13" s="787"/>
      <c r="BU13" s="787"/>
      <c r="BV13" s="787"/>
      <c r="BW13" s="787"/>
      <c r="BX13" s="787"/>
      <c r="BY13" s="787"/>
      <c r="BZ13" s="787"/>
      <c r="CA13" s="787"/>
      <c r="CB13" s="787"/>
      <c r="CC13" s="787"/>
      <c r="CD13" s="787"/>
      <c r="CE13" s="787"/>
      <c r="CF13" s="787"/>
      <c r="CG13" s="788"/>
      <c r="CH13" s="789">
        <v>-8</v>
      </c>
      <c r="CI13" s="790"/>
      <c r="CJ13" s="790"/>
      <c r="CK13" s="790"/>
      <c r="CL13" s="791"/>
      <c r="CM13" s="789">
        <v>153</v>
      </c>
      <c r="CN13" s="790"/>
      <c r="CO13" s="790"/>
      <c r="CP13" s="790"/>
      <c r="CQ13" s="791"/>
      <c r="CR13" s="789">
        <v>30</v>
      </c>
      <c r="CS13" s="790"/>
      <c r="CT13" s="790"/>
      <c r="CU13" s="790"/>
      <c r="CV13" s="791"/>
      <c r="CW13" s="789" t="s">
        <v>495</v>
      </c>
      <c r="CX13" s="790"/>
      <c r="CY13" s="790"/>
      <c r="CZ13" s="790"/>
      <c r="DA13" s="791"/>
      <c r="DB13" s="789" t="s">
        <v>495</v>
      </c>
      <c r="DC13" s="790"/>
      <c r="DD13" s="790"/>
      <c r="DE13" s="790"/>
      <c r="DF13" s="791"/>
      <c r="DG13" s="789" t="s">
        <v>495</v>
      </c>
      <c r="DH13" s="790"/>
      <c r="DI13" s="790"/>
      <c r="DJ13" s="790"/>
      <c r="DK13" s="791"/>
      <c r="DL13" s="789" t="s">
        <v>495</v>
      </c>
      <c r="DM13" s="790"/>
      <c r="DN13" s="790"/>
      <c r="DO13" s="790"/>
      <c r="DP13" s="791"/>
      <c r="DQ13" s="789" t="s">
        <v>495</v>
      </c>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562</v>
      </c>
      <c r="BT14" s="787"/>
      <c r="BU14" s="787"/>
      <c r="BV14" s="787"/>
      <c r="BW14" s="787"/>
      <c r="BX14" s="787"/>
      <c r="BY14" s="787"/>
      <c r="BZ14" s="787"/>
      <c r="CA14" s="787"/>
      <c r="CB14" s="787"/>
      <c r="CC14" s="787"/>
      <c r="CD14" s="787"/>
      <c r="CE14" s="787"/>
      <c r="CF14" s="787"/>
      <c r="CG14" s="788"/>
      <c r="CH14" s="789">
        <v>533</v>
      </c>
      <c r="CI14" s="790"/>
      <c r="CJ14" s="790"/>
      <c r="CK14" s="790"/>
      <c r="CL14" s="791"/>
      <c r="CM14" s="789">
        <v>5904</v>
      </c>
      <c r="CN14" s="790"/>
      <c r="CO14" s="790"/>
      <c r="CP14" s="790"/>
      <c r="CQ14" s="791"/>
      <c r="CR14" s="789">
        <v>9</v>
      </c>
      <c r="CS14" s="790"/>
      <c r="CT14" s="790"/>
      <c r="CU14" s="790"/>
      <c r="CV14" s="791"/>
      <c r="CW14" s="789">
        <v>147</v>
      </c>
      <c r="CX14" s="790"/>
      <c r="CY14" s="790"/>
      <c r="CZ14" s="790"/>
      <c r="DA14" s="791"/>
      <c r="DB14" s="789" t="s">
        <v>495</v>
      </c>
      <c r="DC14" s="790"/>
      <c r="DD14" s="790"/>
      <c r="DE14" s="790"/>
      <c r="DF14" s="791"/>
      <c r="DG14" s="789" t="s">
        <v>495</v>
      </c>
      <c r="DH14" s="790"/>
      <c r="DI14" s="790"/>
      <c r="DJ14" s="790"/>
      <c r="DK14" s="791"/>
      <c r="DL14" s="789" t="s">
        <v>495</v>
      </c>
      <c r="DM14" s="790"/>
      <c r="DN14" s="790"/>
      <c r="DO14" s="790"/>
      <c r="DP14" s="791"/>
      <c r="DQ14" s="789" t="s">
        <v>495</v>
      </c>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378</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379</v>
      </c>
      <c r="B23" s="802" t="s">
        <v>380</v>
      </c>
      <c r="C23" s="803"/>
      <c r="D23" s="803"/>
      <c r="E23" s="803"/>
      <c r="F23" s="803"/>
      <c r="G23" s="803"/>
      <c r="H23" s="803"/>
      <c r="I23" s="803"/>
      <c r="J23" s="803"/>
      <c r="K23" s="803"/>
      <c r="L23" s="803"/>
      <c r="M23" s="803"/>
      <c r="N23" s="803"/>
      <c r="O23" s="803"/>
      <c r="P23" s="804"/>
      <c r="Q23" s="805">
        <v>199968</v>
      </c>
      <c r="R23" s="806"/>
      <c r="S23" s="806"/>
      <c r="T23" s="806"/>
      <c r="U23" s="806"/>
      <c r="V23" s="806">
        <v>193124</v>
      </c>
      <c r="W23" s="806"/>
      <c r="X23" s="806"/>
      <c r="Y23" s="806"/>
      <c r="Z23" s="806"/>
      <c r="AA23" s="806">
        <v>6843</v>
      </c>
      <c r="AB23" s="806"/>
      <c r="AC23" s="806"/>
      <c r="AD23" s="806"/>
      <c r="AE23" s="807"/>
      <c r="AF23" s="808">
        <v>6399</v>
      </c>
      <c r="AG23" s="806"/>
      <c r="AH23" s="806"/>
      <c r="AI23" s="806"/>
      <c r="AJ23" s="809"/>
      <c r="AK23" s="810"/>
      <c r="AL23" s="811"/>
      <c r="AM23" s="811"/>
      <c r="AN23" s="811"/>
      <c r="AO23" s="811"/>
      <c r="AP23" s="806">
        <v>144873</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381</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382</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357</v>
      </c>
      <c r="B26" s="741"/>
      <c r="C26" s="741"/>
      <c r="D26" s="741"/>
      <c r="E26" s="741"/>
      <c r="F26" s="741"/>
      <c r="G26" s="741"/>
      <c r="H26" s="741"/>
      <c r="I26" s="741"/>
      <c r="J26" s="741"/>
      <c r="K26" s="741"/>
      <c r="L26" s="741"/>
      <c r="M26" s="741"/>
      <c r="N26" s="741"/>
      <c r="O26" s="741"/>
      <c r="P26" s="742"/>
      <c r="Q26" s="746" t="s">
        <v>383</v>
      </c>
      <c r="R26" s="747"/>
      <c r="S26" s="747"/>
      <c r="T26" s="747"/>
      <c r="U26" s="748"/>
      <c r="V26" s="746" t="s">
        <v>384</v>
      </c>
      <c r="W26" s="747"/>
      <c r="X26" s="747"/>
      <c r="Y26" s="747"/>
      <c r="Z26" s="748"/>
      <c r="AA26" s="746" t="s">
        <v>385</v>
      </c>
      <c r="AB26" s="747"/>
      <c r="AC26" s="747"/>
      <c r="AD26" s="747"/>
      <c r="AE26" s="747"/>
      <c r="AF26" s="827" t="s">
        <v>386</v>
      </c>
      <c r="AG26" s="828"/>
      <c r="AH26" s="828"/>
      <c r="AI26" s="828"/>
      <c r="AJ26" s="829"/>
      <c r="AK26" s="747" t="s">
        <v>387</v>
      </c>
      <c r="AL26" s="747"/>
      <c r="AM26" s="747"/>
      <c r="AN26" s="747"/>
      <c r="AO26" s="748"/>
      <c r="AP26" s="746" t="s">
        <v>388</v>
      </c>
      <c r="AQ26" s="747"/>
      <c r="AR26" s="747"/>
      <c r="AS26" s="747"/>
      <c r="AT26" s="748"/>
      <c r="AU26" s="746" t="s">
        <v>389</v>
      </c>
      <c r="AV26" s="747"/>
      <c r="AW26" s="747"/>
      <c r="AX26" s="747"/>
      <c r="AY26" s="748"/>
      <c r="AZ26" s="746" t="s">
        <v>390</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391</v>
      </c>
      <c r="C28" s="763"/>
      <c r="D28" s="763"/>
      <c r="E28" s="763"/>
      <c r="F28" s="763"/>
      <c r="G28" s="763"/>
      <c r="H28" s="763"/>
      <c r="I28" s="763"/>
      <c r="J28" s="763"/>
      <c r="K28" s="763"/>
      <c r="L28" s="763"/>
      <c r="M28" s="763"/>
      <c r="N28" s="763"/>
      <c r="O28" s="763"/>
      <c r="P28" s="764"/>
      <c r="Q28" s="835">
        <v>31892</v>
      </c>
      <c r="R28" s="836"/>
      <c r="S28" s="836"/>
      <c r="T28" s="836"/>
      <c r="U28" s="836"/>
      <c r="V28" s="836">
        <v>30318</v>
      </c>
      <c r="W28" s="836"/>
      <c r="X28" s="836"/>
      <c r="Y28" s="836"/>
      <c r="Z28" s="836"/>
      <c r="AA28" s="836">
        <v>1573</v>
      </c>
      <c r="AB28" s="836"/>
      <c r="AC28" s="836"/>
      <c r="AD28" s="836"/>
      <c r="AE28" s="837"/>
      <c r="AF28" s="838">
        <v>1573</v>
      </c>
      <c r="AG28" s="836"/>
      <c r="AH28" s="836"/>
      <c r="AI28" s="836"/>
      <c r="AJ28" s="839"/>
      <c r="AK28" s="840" t="s">
        <v>122</v>
      </c>
      <c r="AL28" s="841"/>
      <c r="AM28" s="841"/>
      <c r="AN28" s="841"/>
      <c r="AO28" s="841"/>
      <c r="AP28" s="841" t="s">
        <v>567</v>
      </c>
      <c r="AQ28" s="841"/>
      <c r="AR28" s="841"/>
      <c r="AS28" s="841"/>
      <c r="AT28" s="841"/>
      <c r="AU28" s="841" t="s">
        <v>567</v>
      </c>
      <c r="AV28" s="841"/>
      <c r="AW28" s="841"/>
      <c r="AX28" s="841"/>
      <c r="AY28" s="841"/>
      <c r="AZ28" s="842" t="s">
        <v>567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392</v>
      </c>
      <c r="C29" s="794"/>
      <c r="D29" s="794"/>
      <c r="E29" s="794"/>
      <c r="F29" s="794"/>
      <c r="G29" s="794"/>
      <c r="H29" s="794"/>
      <c r="I29" s="794"/>
      <c r="J29" s="794"/>
      <c r="K29" s="794"/>
      <c r="L29" s="794"/>
      <c r="M29" s="794"/>
      <c r="N29" s="794"/>
      <c r="O29" s="794"/>
      <c r="P29" s="795"/>
      <c r="Q29" s="796">
        <v>42256</v>
      </c>
      <c r="R29" s="797"/>
      <c r="S29" s="797"/>
      <c r="T29" s="797"/>
      <c r="U29" s="797"/>
      <c r="V29" s="797">
        <v>40299</v>
      </c>
      <c r="W29" s="797"/>
      <c r="X29" s="797"/>
      <c r="Y29" s="797"/>
      <c r="Z29" s="797"/>
      <c r="AA29" s="797">
        <v>1957</v>
      </c>
      <c r="AB29" s="797"/>
      <c r="AC29" s="797"/>
      <c r="AD29" s="797"/>
      <c r="AE29" s="798"/>
      <c r="AF29" s="799">
        <v>1957</v>
      </c>
      <c r="AG29" s="800"/>
      <c r="AH29" s="800"/>
      <c r="AI29" s="800"/>
      <c r="AJ29" s="801"/>
      <c r="AK29" s="847">
        <v>3474</v>
      </c>
      <c r="AL29" s="843"/>
      <c r="AM29" s="843"/>
      <c r="AN29" s="843"/>
      <c r="AO29" s="843"/>
      <c r="AP29" s="843" t="s">
        <v>567</v>
      </c>
      <c r="AQ29" s="843"/>
      <c r="AR29" s="843"/>
      <c r="AS29" s="843"/>
      <c r="AT29" s="843"/>
      <c r="AU29" s="843" t="s">
        <v>567</v>
      </c>
      <c r="AV29" s="843"/>
      <c r="AW29" s="843"/>
      <c r="AX29" s="843"/>
      <c r="AY29" s="843"/>
      <c r="AZ29" s="844" t="s">
        <v>567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393</v>
      </c>
      <c r="C30" s="794"/>
      <c r="D30" s="794"/>
      <c r="E30" s="794"/>
      <c r="F30" s="794"/>
      <c r="G30" s="794"/>
      <c r="H30" s="794"/>
      <c r="I30" s="794"/>
      <c r="J30" s="794"/>
      <c r="K30" s="794"/>
      <c r="L30" s="794"/>
      <c r="M30" s="794"/>
      <c r="N30" s="794"/>
      <c r="O30" s="794"/>
      <c r="P30" s="795"/>
      <c r="Q30" s="796">
        <v>47878</v>
      </c>
      <c r="R30" s="797"/>
      <c r="S30" s="797"/>
      <c r="T30" s="797"/>
      <c r="U30" s="797"/>
      <c r="V30" s="797">
        <v>47490</v>
      </c>
      <c r="W30" s="797"/>
      <c r="X30" s="797"/>
      <c r="Y30" s="797"/>
      <c r="Z30" s="797"/>
      <c r="AA30" s="797">
        <v>388</v>
      </c>
      <c r="AB30" s="797"/>
      <c r="AC30" s="797"/>
      <c r="AD30" s="797"/>
      <c r="AE30" s="798"/>
      <c r="AF30" s="799">
        <v>388</v>
      </c>
      <c r="AG30" s="800"/>
      <c r="AH30" s="800"/>
      <c r="AI30" s="800"/>
      <c r="AJ30" s="801"/>
      <c r="AK30" s="847">
        <v>8689</v>
      </c>
      <c r="AL30" s="843"/>
      <c r="AM30" s="843"/>
      <c r="AN30" s="843"/>
      <c r="AO30" s="843"/>
      <c r="AP30" s="843" t="s">
        <v>567</v>
      </c>
      <c r="AQ30" s="843"/>
      <c r="AR30" s="843"/>
      <c r="AS30" s="843"/>
      <c r="AT30" s="843"/>
      <c r="AU30" s="843" t="s">
        <v>567</v>
      </c>
      <c r="AV30" s="843"/>
      <c r="AW30" s="843"/>
      <c r="AX30" s="843"/>
      <c r="AY30" s="843"/>
      <c r="AZ30" s="844" t="s">
        <v>567</v>
      </c>
      <c r="BA30" s="844"/>
      <c r="BB30" s="844"/>
      <c r="BC30" s="844"/>
      <c r="BD30" s="844"/>
      <c r="BE30" s="845" t="s">
        <v>566</v>
      </c>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394</v>
      </c>
      <c r="C31" s="794"/>
      <c r="D31" s="794"/>
      <c r="E31" s="794"/>
      <c r="F31" s="794"/>
      <c r="G31" s="794"/>
      <c r="H31" s="794"/>
      <c r="I31" s="794"/>
      <c r="J31" s="794"/>
      <c r="K31" s="794"/>
      <c r="L31" s="794"/>
      <c r="M31" s="794"/>
      <c r="N31" s="794"/>
      <c r="O31" s="794"/>
      <c r="P31" s="795"/>
      <c r="Q31" s="796">
        <v>7599</v>
      </c>
      <c r="R31" s="797"/>
      <c r="S31" s="797"/>
      <c r="T31" s="797"/>
      <c r="U31" s="797"/>
      <c r="V31" s="797">
        <v>7341</v>
      </c>
      <c r="W31" s="797"/>
      <c r="X31" s="797"/>
      <c r="Y31" s="797"/>
      <c r="Z31" s="797"/>
      <c r="AA31" s="797">
        <v>258</v>
      </c>
      <c r="AB31" s="797"/>
      <c r="AC31" s="797"/>
      <c r="AD31" s="797"/>
      <c r="AE31" s="798"/>
      <c r="AF31" s="799">
        <v>258</v>
      </c>
      <c r="AG31" s="800"/>
      <c r="AH31" s="800"/>
      <c r="AI31" s="800"/>
      <c r="AJ31" s="801"/>
      <c r="AK31" s="847">
        <v>1726</v>
      </c>
      <c r="AL31" s="843"/>
      <c r="AM31" s="843"/>
      <c r="AN31" s="843"/>
      <c r="AO31" s="843"/>
      <c r="AP31" s="843" t="s">
        <v>567</v>
      </c>
      <c r="AQ31" s="843"/>
      <c r="AR31" s="843"/>
      <c r="AS31" s="843"/>
      <c r="AT31" s="843"/>
      <c r="AU31" s="843" t="s">
        <v>567</v>
      </c>
      <c r="AV31" s="843"/>
      <c r="AW31" s="843"/>
      <c r="AX31" s="843"/>
      <c r="AY31" s="843"/>
      <c r="AZ31" s="844" t="s">
        <v>567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395</v>
      </c>
      <c r="C32" s="794"/>
      <c r="D32" s="794"/>
      <c r="E32" s="794"/>
      <c r="F32" s="794"/>
      <c r="G32" s="794"/>
      <c r="H32" s="794"/>
      <c r="I32" s="794"/>
      <c r="J32" s="794"/>
      <c r="K32" s="794"/>
      <c r="L32" s="794"/>
      <c r="M32" s="794"/>
      <c r="N32" s="794"/>
      <c r="O32" s="794"/>
      <c r="P32" s="795"/>
      <c r="Q32" s="796">
        <v>23286</v>
      </c>
      <c r="R32" s="797"/>
      <c r="S32" s="797"/>
      <c r="T32" s="797"/>
      <c r="U32" s="797"/>
      <c r="V32" s="797">
        <v>24816</v>
      </c>
      <c r="W32" s="797"/>
      <c r="X32" s="797"/>
      <c r="Y32" s="797"/>
      <c r="Z32" s="797"/>
      <c r="AA32" s="797">
        <v>-1529</v>
      </c>
      <c r="AB32" s="797"/>
      <c r="AC32" s="797"/>
      <c r="AD32" s="797"/>
      <c r="AE32" s="798"/>
      <c r="AF32" s="799">
        <v>5297</v>
      </c>
      <c r="AG32" s="800"/>
      <c r="AH32" s="800"/>
      <c r="AI32" s="800"/>
      <c r="AJ32" s="801"/>
      <c r="AK32" s="847">
        <v>2108</v>
      </c>
      <c r="AL32" s="843"/>
      <c r="AM32" s="843"/>
      <c r="AN32" s="843"/>
      <c r="AO32" s="843"/>
      <c r="AP32" s="843">
        <v>10018</v>
      </c>
      <c r="AQ32" s="843"/>
      <c r="AR32" s="843"/>
      <c r="AS32" s="843"/>
      <c r="AT32" s="843"/>
      <c r="AU32" s="843">
        <v>5044</v>
      </c>
      <c r="AV32" s="843"/>
      <c r="AW32" s="843"/>
      <c r="AX32" s="843"/>
      <c r="AY32" s="843"/>
      <c r="AZ32" s="844" t="s">
        <v>567</v>
      </c>
      <c r="BA32" s="844"/>
      <c r="BB32" s="844"/>
      <c r="BC32" s="844"/>
      <c r="BD32" s="844"/>
      <c r="BE32" s="845" t="s">
        <v>396</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397</v>
      </c>
      <c r="C33" s="794"/>
      <c r="D33" s="794"/>
      <c r="E33" s="794"/>
      <c r="F33" s="794"/>
      <c r="G33" s="794"/>
      <c r="H33" s="794"/>
      <c r="I33" s="794"/>
      <c r="J33" s="794"/>
      <c r="K33" s="794"/>
      <c r="L33" s="794"/>
      <c r="M33" s="794"/>
      <c r="N33" s="794"/>
      <c r="O33" s="794"/>
      <c r="P33" s="795"/>
      <c r="Q33" s="796">
        <v>644</v>
      </c>
      <c r="R33" s="797"/>
      <c r="S33" s="797"/>
      <c r="T33" s="797"/>
      <c r="U33" s="797"/>
      <c r="V33" s="797">
        <v>631</v>
      </c>
      <c r="W33" s="797"/>
      <c r="X33" s="797"/>
      <c r="Y33" s="797"/>
      <c r="Z33" s="797"/>
      <c r="AA33" s="797">
        <v>12</v>
      </c>
      <c r="AB33" s="797"/>
      <c r="AC33" s="797"/>
      <c r="AD33" s="797"/>
      <c r="AE33" s="798"/>
      <c r="AF33" s="799">
        <v>1382</v>
      </c>
      <c r="AG33" s="800"/>
      <c r="AH33" s="800"/>
      <c r="AI33" s="800"/>
      <c r="AJ33" s="801"/>
      <c r="AK33" s="847">
        <v>187</v>
      </c>
      <c r="AL33" s="843"/>
      <c r="AM33" s="843"/>
      <c r="AN33" s="843"/>
      <c r="AO33" s="843"/>
      <c r="AP33" s="843" t="s">
        <v>567</v>
      </c>
      <c r="AQ33" s="843"/>
      <c r="AR33" s="843"/>
      <c r="AS33" s="843"/>
      <c r="AT33" s="843"/>
      <c r="AU33" s="843" t="s">
        <v>567</v>
      </c>
      <c r="AV33" s="843"/>
      <c r="AW33" s="843"/>
      <c r="AX33" s="843"/>
      <c r="AY33" s="843"/>
      <c r="AZ33" s="844" t="s">
        <v>567</v>
      </c>
      <c r="BA33" s="844"/>
      <c r="BB33" s="844"/>
      <c r="BC33" s="844"/>
      <c r="BD33" s="844"/>
      <c r="BE33" s="845" t="s">
        <v>396</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t="s">
        <v>398</v>
      </c>
      <c r="C34" s="794"/>
      <c r="D34" s="794"/>
      <c r="E34" s="794"/>
      <c r="F34" s="794"/>
      <c r="G34" s="794"/>
      <c r="H34" s="794"/>
      <c r="I34" s="794"/>
      <c r="J34" s="794"/>
      <c r="K34" s="794"/>
      <c r="L34" s="794"/>
      <c r="M34" s="794"/>
      <c r="N34" s="794"/>
      <c r="O34" s="794"/>
      <c r="P34" s="795"/>
      <c r="Q34" s="796">
        <v>5413</v>
      </c>
      <c r="R34" s="797"/>
      <c r="S34" s="797"/>
      <c r="T34" s="797"/>
      <c r="U34" s="797"/>
      <c r="V34" s="797">
        <v>4896</v>
      </c>
      <c r="W34" s="797"/>
      <c r="X34" s="797"/>
      <c r="Y34" s="797"/>
      <c r="Z34" s="797"/>
      <c r="AA34" s="797">
        <v>516</v>
      </c>
      <c r="AB34" s="797"/>
      <c r="AC34" s="797"/>
      <c r="AD34" s="797"/>
      <c r="AE34" s="798"/>
      <c r="AF34" s="799">
        <v>2536</v>
      </c>
      <c r="AG34" s="800"/>
      <c r="AH34" s="800"/>
      <c r="AI34" s="800"/>
      <c r="AJ34" s="801"/>
      <c r="AK34" s="847">
        <v>71</v>
      </c>
      <c r="AL34" s="843"/>
      <c r="AM34" s="843"/>
      <c r="AN34" s="843"/>
      <c r="AO34" s="843"/>
      <c r="AP34" s="843">
        <v>28713</v>
      </c>
      <c r="AQ34" s="843"/>
      <c r="AR34" s="843"/>
      <c r="AS34" s="843"/>
      <c r="AT34" s="843"/>
      <c r="AU34" s="843">
        <v>258</v>
      </c>
      <c r="AV34" s="843"/>
      <c r="AW34" s="843"/>
      <c r="AX34" s="843"/>
      <c r="AY34" s="843"/>
      <c r="AZ34" s="844" t="s">
        <v>567</v>
      </c>
      <c r="BA34" s="844"/>
      <c r="BB34" s="844"/>
      <c r="BC34" s="844"/>
      <c r="BD34" s="844"/>
      <c r="BE34" s="845" t="s">
        <v>396</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t="s">
        <v>399</v>
      </c>
      <c r="C35" s="794"/>
      <c r="D35" s="794"/>
      <c r="E35" s="794"/>
      <c r="F35" s="794"/>
      <c r="G35" s="794"/>
      <c r="H35" s="794"/>
      <c r="I35" s="794"/>
      <c r="J35" s="794"/>
      <c r="K35" s="794"/>
      <c r="L35" s="794"/>
      <c r="M35" s="794"/>
      <c r="N35" s="794"/>
      <c r="O35" s="794"/>
      <c r="P35" s="795"/>
      <c r="Q35" s="796">
        <v>8474</v>
      </c>
      <c r="R35" s="797"/>
      <c r="S35" s="797"/>
      <c r="T35" s="797"/>
      <c r="U35" s="797"/>
      <c r="V35" s="797">
        <v>8051</v>
      </c>
      <c r="W35" s="797"/>
      <c r="X35" s="797"/>
      <c r="Y35" s="797"/>
      <c r="Z35" s="797"/>
      <c r="AA35" s="797">
        <v>424</v>
      </c>
      <c r="AB35" s="797"/>
      <c r="AC35" s="797"/>
      <c r="AD35" s="797"/>
      <c r="AE35" s="798"/>
      <c r="AF35" s="799">
        <v>1521</v>
      </c>
      <c r="AG35" s="800"/>
      <c r="AH35" s="800"/>
      <c r="AI35" s="800"/>
      <c r="AJ35" s="801"/>
      <c r="AK35" s="847">
        <v>1282</v>
      </c>
      <c r="AL35" s="843"/>
      <c r="AM35" s="843"/>
      <c r="AN35" s="843"/>
      <c r="AO35" s="843"/>
      <c r="AP35" s="843">
        <v>50146</v>
      </c>
      <c r="AQ35" s="843"/>
      <c r="AR35" s="843"/>
      <c r="AS35" s="843"/>
      <c r="AT35" s="843"/>
      <c r="AU35" s="843">
        <v>14141</v>
      </c>
      <c r="AV35" s="843"/>
      <c r="AW35" s="843"/>
      <c r="AX35" s="843"/>
      <c r="AY35" s="843"/>
      <c r="AZ35" s="844" t="s">
        <v>567</v>
      </c>
      <c r="BA35" s="844"/>
      <c r="BB35" s="844"/>
      <c r="BC35" s="844"/>
      <c r="BD35" s="844"/>
      <c r="BE35" s="845" t="s">
        <v>396</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t="s">
        <v>400</v>
      </c>
      <c r="C36" s="794"/>
      <c r="D36" s="794"/>
      <c r="E36" s="794"/>
      <c r="F36" s="794"/>
      <c r="G36" s="794"/>
      <c r="H36" s="794"/>
      <c r="I36" s="794"/>
      <c r="J36" s="794"/>
      <c r="K36" s="794"/>
      <c r="L36" s="794"/>
      <c r="M36" s="794"/>
      <c r="N36" s="794"/>
      <c r="O36" s="794"/>
      <c r="P36" s="795"/>
      <c r="Q36" s="796">
        <v>212</v>
      </c>
      <c r="R36" s="797"/>
      <c r="S36" s="797"/>
      <c r="T36" s="797"/>
      <c r="U36" s="797"/>
      <c r="V36" s="797">
        <v>212</v>
      </c>
      <c r="W36" s="797"/>
      <c r="X36" s="797"/>
      <c r="Y36" s="797"/>
      <c r="Z36" s="797"/>
      <c r="AA36" s="797" t="s">
        <v>122</v>
      </c>
      <c r="AB36" s="797"/>
      <c r="AC36" s="797"/>
      <c r="AD36" s="797"/>
      <c r="AE36" s="798"/>
      <c r="AF36" s="799" t="s">
        <v>122</v>
      </c>
      <c r="AG36" s="800"/>
      <c r="AH36" s="800"/>
      <c r="AI36" s="800"/>
      <c r="AJ36" s="801"/>
      <c r="AK36" s="847">
        <v>106</v>
      </c>
      <c r="AL36" s="843"/>
      <c r="AM36" s="843"/>
      <c r="AN36" s="843"/>
      <c r="AO36" s="843"/>
      <c r="AP36" s="843">
        <v>131</v>
      </c>
      <c r="AQ36" s="843"/>
      <c r="AR36" s="843"/>
      <c r="AS36" s="843"/>
      <c r="AT36" s="843"/>
      <c r="AU36" s="843">
        <v>65</v>
      </c>
      <c r="AV36" s="843"/>
      <c r="AW36" s="843"/>
      <c r="AX36" s="843"/>
      <c r="AY36" s="843"/>
      <c r="AZ36" s="844" t="s">
        <v>567</v>
      </c>
      <c r="BA36" s="844"/>
      <c r="BB36" s="844"/>
      <c r="BC36" s="844"/>
      <c r="BD36" s="844"/>
      <c r="BE36" s="845" t="s">
        <v>401</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t="s">
        <v>402</v>
      </c>
      <c r="C37" s="794"/>
      <c r="D37" s="794"/>
      <c r="E37" s="794"/>
      <c r="F37" s="794"/>
      <c r="G37" s="794"/>
      <c r="H37" s="794"/>
      <c r="I37" s="794"/>
      <c r="J37" s="794"/>
      <c r="K37" s="794"/>
      <c r="L37" s="794"/>
      <c r="M37" s="794"/>
      <c r="N37" s="794"/>
      <c r="O37" s="794"/>
      <c r="P37" s="795"/>
      <c r="Q37" s="796">
        <v>503</v>
      </c>
      <c r="R37" s="797"/>
      <c r="S37" s="797"/>
      <c r="T37" s="797"/>
      <c r="U37" s="797"/>
      <c r="V37" s="797">
        <v>503</v>
      </c>
      <c r="W37" s="797"/>
      <c r="X37" s="797"/>
      <c r="Y37" s="797"/>
      <c r="Z37" s="797"/>
      <c r="AA37" s="797" t="s">
        <v>122</v>
      </c>
      <c r="AB37" s="797"/>
      <c r="AC37" s="797"/>
      <c r="AD37" s="797"/>
      <c r="AE37" s="798"/>
      <c r="AF37" s="799" t="s">
        <v>122</v>
      </c>
      <c r="AG37" s="800"/>
      <c r="AH37" s="800"/>
      <c r="AI37" s="800"/>
      <c r="AJ37" s="801"/>
      <c r="AK37" s="847">
        <v>162</v>
      </c>
      <c r="AL37" s="843"/>
      <c r="AM37" s="843"/>
      <c r="AN37" s="843"/>
      <c r="AO37" s="843"/>
      <c r="AP37" s="843">
        <v>16</v>
      </c>
      <c r="AQ37" s="843"/>
      <c r="AR37" s="843"/>
      <c r="AS37" s="843"/>
      <c r="AT37" s="843"/>
      <c r="AU37" s="843">
        <v>6</v>
      </c>
      <c r="AV37" s="843"/>
      <c r="AW37" s="843"/>
      <c r="AX37" s="843"/>
      <c r="AY37" s="843"/>
      <c r="AZ37" s="844" t="s">
        <v>567</v>
      </c>
      <c r="BA37" s="844"/>
      <c r="BB37" s="844"/>
      <c r="BC37" s="844"/>
      <c r="BD37" s="844"/>
      <c r="BE37" s="845" t="s">
        <v>401</v>
      </c>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403</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379</v>
      </c>
      <c r="B63" s="802" t="s">
        <v>404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14912</v>
      </c>
      <c r="AG63" s="857"/>
      <c r="AH63" s="857"/>
      <c r="AI63" s="857"/>
      <c r="AJ63" s="858"/>
      <c r="AK63" s="859"/>
      <c r="AL63" s="854"/>
      <c r="AM63" s="854"/>
      <c r="AN63" s="854"/>
      <c r="AO63" s="854"/>
      <c r="AP63" s="857">
        <v>89024</v>
      </c>
      <c r="AQ63" s="857"/>
      <c r="AR63" s="857"/>
      <c r="AS63" s="857"/>
      <c r="AT63" s="857"/>
      <c r="AU63" s="857">
        <v>19514</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405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406</v>
      </c>
      <c r="B66" s="741"/>
      <c r="C66" s="741"/>
      <c r="D66" s="741"/>
      <c r="E66" s="741"/>
      <c r="F66" s="741"/>
      <c r="G66" s="741"/>
      <c r="H66" s="741"/>
      <c r="I66" s="741"/>
      <c r="J66" s="741"/>
      <c r="K66" s="741"/>
      <c r="L66" s="741"/>
      <c r="M66" s="741"/>
      <c r="N66" s="741"/>
      <c r="O66" s="741"/>
      <c r="P66" s="742"/>
      <c r="Q66" s="746" t="s">
        <v>383</v>
      </c>
      <c r="R66" s="747"/>
      <c r="S66" s="747"/>
      <c r="T66" s="747"/>
      <c r="U66" s="748"/>
      <c r="V66" s="746" t="s">
        <v>384</v>
      </c>
      <c r="W66" s="747"/>
      <c r="X66" s="747"/>
      <c r="Y66" s="747"/>
      <c r="Z66" s="748"/>
      <c r="AA66" s="746" t="s">
        <v>385</v>
      </c>
      <c r="AB66" s="747"/>
      <c r="AC66" s="747"/>
      <c r="AD66" s="747"/>
      <c r="AE66" s="748"/>
      <c r="AF66" s="867" t="s">
        <v>386</v>
      </c>
      <c r="AG66" s="828"/>
      <c r="AH66" s="828"/>
      <c r="AI66" s="828"/>
      <c r="AJ66" s="868"/>
      <c r="AK66" s="746" t="s">
        <v>387</v>
      </c>
      <c r="AL66" s="741"/>
      <c r="AM66" s="741"/>
      <c r="AN66" s="741"/>
      <c r="AO66" s="742"/>
      <c r="AP66" s="746" t="s">
        <v>388</v>
      </c>
      <c r="AQ66" s="747"/>
      <c r="AR66" s="747"/>
      <c r="AS66" s="747"/>
      <c r="AT66" s="748"/>
      <c r="AU66" s="746" t="s">
        <v>407</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568</v>
      </c>
      <c r="C68" s="883"/>
      <c r="D68" s="883"/>
      <c r="E68" s="883"/>
      <c r="F68" s="883"/>
      <c r="G68" s="883"/>
      <c r="H68" s="883"/>
      <c r="I68" s="883"/>
      <c r="J68" s="883"/>
      <c r="K68" s="883"/>
      <c r="L68" s="883"/>
      <c r="M68" s="883"/>
      <c r="N68" s="883"/>
      <c r="O68" s="883"/>
      <c r="P68" s="884"/>
      <c r="Q68" s="885">
        <v>310</v>
      </c>
      <c r="R68" s="879"/>
      <c r="S68" s="879"/>
      <c r="T68" s="879"/>
      <c r="U68" s="879"/>
      <c r="V68" s="879">
        <v>281</v>
      </c>
      <c r="W68" s="879"/>
      <c r="X68" s="879"/>
      <c r="Y68" s="879"/>
      <c r="Z68" s="879"/>
      <c r="AA68" s="879">
        <v>29</v>
      </c>
      <c r="AB68" s="879"/>
      <c r="AC68" s="879"/>
      <c r="AD68" s="879"/>
      <c r="AE68" s="879"/>
      <c r="AF68" s="879">
        <v>29</v>
      </c>
      <c r="AG68" s="879"/>
      <c r="AH68" s="879"/>
      <c r="AI68" s="879"/>
      <c r="AJ68" s="879"/>
      <c r="AK68" s="879" t="s">
        <v>495</v>
      </c>
      <c r="AL68" s="879"/>
      <c r="AM68" s="879"/>
      <c r="AN68" s="879"/>
      <c r="AO68" s="879"/>
      <c r="AP68" s="879" t="s">
        <v>495</v>
      </c>
      <c r="AQ68" s="879"/>
      <c r="AR68" s="879"/>
      <c r="AS68" s="879"/>
      <c r="AT68" s="879"/>
      <c r="AU68" s="879" t="s">
        <v>495</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569</v>
      </c>
      <c r="C69" s="887"/>
      <c r="D69" s="887"/>
      <c r="E69" s="887"/>
      <c r="F69" s="887"/>
      <c r="G69" s="887"/>
      <c r="H69" s="887"/>
      <c r="I69" s="887"/>
      <c r="J69" s="887"/>
      <c r="K69" s="887"/>
      <c r="L69" s="887"/>
      <c r="M69" s="887"/>
      <c r="N69" s="887"/>
      <c r="O69" s="887"/>
      <c r="P69" s="888"/>
      <c r="Q69" s="889">
        <v>304568</v>
      </c>
      <c r="R69" s="843"/>
      <c r="S69" s="843"/>
      <c r="T69" s="843"/>
      <c r="U69" s="843"/>
      <c r="V69" s="843">
        <v>293091</v>
      </c>
      <c r="W69" s="843"/>
      <c r="X69" s="843"/>
      <c r="Y69" s="843"/>
      <c r="Z69" s="843"/>
      <c r="AA69" s="843">
        <v>11478</v>
      </c>
      <c r="AB69" s="843"/>
      <c r="AC69" s="843"/>
      <c r="AD69" s="843"/>
      <c r="AE69" s="843"/>
      <c r="AF69" s="843">
        <v>11478</v>
      </c>
      <c r="AG69" s="843"/>
      <c r="AH69" s="843"/>
      <c r="AI69" s="843"/>
      <c r="AJ69" s="843"/>
      <c r="AK69" s="843" t="s">
        <v>495</v>
      </c>
      <c r="AL69" s="843"/>
      <c r="AM69" s="843"/>
      <c r="AN69" s="843"/>
      <c r="AO69" s="843"/>
      <c r="AP69" s="843" t="s">
        <v>495</v>
      </c>
      <c r="AQ69" s="843"/>
      <c r="AR69" s="843"/>
      <c r="AS69" s="843"/>
      <c r="AT69" s="843"/>
      <c r="AU69" s="843" t="s">
        <v>495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570</v>
      </c>
      <c r="C70" s="887"/>
      <c r="D70" s="887"/>
      <c r="E70" s="887"/>
      <c r="F70" s="887"/>
      <c r="G70" s="887"/>
      <c r="H70" s="887"/>
      <c r="I70" s="887"/>
      <c r="J70" s="887"/>
      <c r="K70" s="887"/>
      <c r="L70" s="887"/>
      <c r="M70" s="887"/>
      <c r="N70" s="887"/>
      <c r="O70" s="887"/>
      <c r="P70" s="888"/>
      <c r="Q70" s="889">
        <v>65</v>
      </c>
      <c r="R70" s="843"/>
      <c r="S70" s="843"/>
      <c r="T70" s="843"/>
      <c r="U70" s="843"/>
      <c r="V70" s="843">
        <v>60</v>
      </c>
      <c r="W70" s="843"/>
      <c r="X70" s="843"/>
      <c r="Y70" s="843"/>
      <c r="Z70" s="843"/>
      <c r="AA70" s="843">
        <v>5</v>
      </c>
      <c r="AB70" s="843"/>
      <c r="AC70" s="843"/>
      <c r="AD70" s="843"/>
      <c r="AE70" s="843"/>
      <c r="AF70" s="843">
        <v>5</v>
      </c>
      <c r="AG70" s="843"/>
      <c r="AH70" s="843"/>
      <c r="AI70" s="843"/>
      <c r="AJ70" s="843"/>
      <c r="AK70" s="843" t="s">
        <v>495</v>
      </c>
      <c r="AL70" s="843"/>
      <c r="AM70" s="843"/>
      <c r="AN70" s="843"/>
      <c r="AO70" s="843"/>
      <c r="AP70" s="843" t="s">
        <v>495</v>
      </c>
      <c r="AQ70" s="843"/>
      <c r="AR70" s="843"/>
      <c r="AS70" s="843"/>
      <c r="AT70" s="843"/>
      <c r="AU70" s="843" t="s">
        <v>495</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571</v>
      </c>
      <c r="C71" s="887"/>
      <c r="D71" s="887"/>
      <c r="E71" s="887"/>
      <c r="F71" s="887"/>
      <c r="G71" s="887"/>
      <c r="H71" s="887"/>
      <c r="I71" s="887"/>
      <c r="J71" s="887"/>
      <c r="K71" s="887"/>
      <c r="L71" s="887"/>
      <c r="M71" s="887"/>
      <c r="N71" s="887"/>
      <c r="O71" s="887"/>
      <c r="P71" s="888"/>
      <c r="Q71" s="889">
        <v>121</v>
      </c>
      <c r="R71" s="843"/>
      <c r="S71" s="843"/>
      <c r="T71" s="843"/>
      <c r="U71" s="843"/>
      <c r="V71" s="843">
        <v>113</v>
      </c>
      <c r="W71" s="843"/>
      <c r="X71" s="843"/>
      <c r="Y71" s="843"/>
      <c r="Z71" s="843"/>
      <c r="AA71" s="843">
        <v>7</v>
      </c>
      <c r="AB71" s="843"/>
      <c r="AC71" s="843"/>
      <c r="AD71" s="843"/>
      <c r="AE71" s="843"/>
      <c r="AF71" s="843">
        <v>7</v>
      </c>
      <c r="AG71" s="843"/>
      <c r="AH71" s="843"/>
      <c r="AI71" s="843"/>
      <c r="AJ71" s="843"/>
      <c r="AK71" s="843" t="s">
        <v>495</v>
      </c>
      <c r="AL71" s="843"/>
      <c r="AM71" s="843"/>
      <c r="AN71" s="843"/>
      <c r="AO71" s="843"/>
      <c r="AP71" s="843">
        <v>43</v>
      </c>
      <c r="AQ71" s="843"/>
      <c r="AR71" s="843"/>
      <c r="AS71" s="843"/>
      <c r="AT71" s="843"/>
      <c r="AU71" s="843">
        <v>24</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572</v>
      </c>
      <c r="C72" s="887"/>
      <c r="D72" s="887"/>
      <c r="E72" s="887"/>
      <c r="F72" s="887"/>
      <c r="G72" s="887"/>
      <c r="H72" s="887"/>
      <c r="I72" s="887"/>
      <c r="J72" s="887"/>
      <c r="K72" s="887"/>
      <c r="L72" s="887"/>
      <c r="M72" s="887"/>
      <c r="N72" s="887"/>
      <c r="O72" s="887"/>
      <c r="P72" s="888"/>
      <c r="Q72" s="889">
        <v>2276</v>
      </c>
      <c r="R72" s="843"/>
      <c r="S72" s="843"/>
      <c r="T72" s="843"/>
      <c r="U72" s="843"/>
      <c r="V72" s="843">
        <v>2181</v>
      </c>
      <c r="W72" s="843"/>
      <c r="X72" s="843"/>
      <c r="Y72" s="843"/>
      <c r="Z72" s="843"/>
      <c r="AA72" s="843">
        <v>95</v>
      </c>
      <c r="AB72" s="843"/>
      <c r="AC72" s="843"/>
      <c r="AD72" s="843"/>
      <c r="AE72" s="843"/>
      <c r="AF72" s="843">
        <v>95</v>
      </c>
      <c r="AG72" s="843"/>
      <c r="AH72" s="843"/>
      <c r="AI72" s="843"/>
      <c r="AJ72" s="843"/>
      <c r="AK72" s="843" t="s">
        <v>495</v>
      </c>
      <c r="AL72" s="843"/>
      <c r="AM72" s="843"/>
      <c r="AN72" s="843"/>
      <c r="AO72" s="843"/>
      <c r="AP72" s="843">
        <v>1870</v>
      </c>
      <c r="AQ72" s="843"/>
      <c r="AR72" s="843"/>
      <c r="AS72" s="843"/>
      <c r="AT72" s="843"/>
      <c r="AU72" s="843">
        <v>452</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573</v>
      </c>
      <c r="C73" s="887"/>
      <c r="D73" s="887"/>
      <c r="E73" s="887"/>
      <c r="F73" s="887"/>
      <c r="G73" s="887"/>
      <c r="H73" s="887"/>
      <c r="I73" s="887"/>
      <c r="J73" s="887"/>
      <c r="K73" s="887"/>
      <c r="L73" s="887"/>
      <c r="M73" s="887"/>
      <c r="N73" s="887"/>
      <c r="O73" s="887"/>
      <c r="P73" s="888"/>
      <c r="Q73" s="889">
        <v>106</v>
      </c>
      <c r="R73" s="843"/>
      <c r="S73" s="843"/>
      <c r="T73" s="843"/>
      <c r="U73" s="843"/>
      <c r="V73" s="843">
        <v>106</v>
      </c>
      <c r="W73" s="843"/>
      <c r="X73" s="843"/>
      <c r="Y73" s="843"/>
      <c r="Z73" s="843"/>
      <c r="AA73" s="843" t="s">
        <v>495</v>
      </c>
      <c r="AB73" s="843"/>
      <c r="AC73" s="843"/>
      <c r="AD73" s="843"/>
      <c r="AE73" s="843"/>
      <c r="AF73" s="843" t="s">
        <v>495</v>
      </c>
      <c r="AG73" s="843"/>
      <c r="AH73" s="843"/>
      <c r="AI73" s="843"/>
      <c r="AJ73" s="843"/>
      <c r="AK73" s="843">
        <v>106</v>
      </c>
      <c r="AL73" s="843"/>
      <c r="AM73" s="843"/>
      <c r="AN73" s="843"/>
      <c r="AO73" s="843"/>
      <c r="AP73" s="843">
        <v>630</v>
      </c>
      <c r="AQ73" s="843"/>
      <c r="AR73" s="843"/>
      <c r="AS73" s="843"/>
      <c r="AT73" s="843"/>
      <c r="AU73" s="843">
        <v>120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574</v>
      </c>
      <c r="C74" s="887"/>
      <c r="D74" s="887"/>
      <c r="E74" s="887"/>
      <c r="F74" s="887"/>
      <c r="G74" s="887"/>
      <c r="H74" s="887"/>
      <c r="I74" s="887"/>
      <c r="J74" s="887"/>
      <c r="K74" s="887"/>
      <c r="L74" s="887"/>
      <c r="M74" s="887"/>
      <c r="N74" s="887"/>
      <c r="O74" s="887"/>
      <c r="P74" s="888"/>
      <c r="Q74" s="889">
        <v>48</v>
      </c>
      <c r="R74" s="843"/>
      <c r="S74" s="843"/>
      <c r="T74" s="843"/>
      <c r="U74" s="843"/>
      <c r="V74" s="843">
        <v>34</v>
      </c>
      <c r="W74" s="843"/>
      <c r="X74" s="843"/>
      <c r="Y74" s="843"/>
      <c r="Z74" s="843"/>
      <c r="AA74" s="843">
        <v>14</v>
      </c>
      <c r="AB74" s="843"/>
      <c r="AC74" s="843"/>
      <c r="AD74" s="843"/>
      <c r="AE74" s="843"/>
      <c r="AF74" s="843">
        <v>14</v>
      </c>
      <c r="AG74" s="843"/>
      <c r="AH74" s="843"/>
      <c r="AI74" s="843"/>
      <c r="AJ74" s="843"/>
      <c r="AK74" s="843" t="s">
        <v>495</v>
      </c>
      <c r="AL74" s="843"/>
      <c r="AM74" s="843"/>
      <c r="AN74" s="843"/>
      <c r="AO74" s="843"/>
      <c r="AP74" s="843" t="s">
        <v>495</v>
      </c>
      <c r="AQ74" s="843"/>
      <c r="AR74" s="843"/>
      <c r="AS74" s="843"/>
      <c r="AT74" s="843"/>
      <c r="AU74" s="843" t="s">
        <v>495</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379</v>
      </c>
      <c r="B88" s="802" t="s">
        <v>408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802" t="s">
        <v>409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383</v>
      </c>
      <c r="CS102" s="865"/>
      <c r="CT102" s="865"/>
      <c r="CU102" s="865"/>
      <c r="CV102" s="904"/>
      <c r="CW102" s="903">
        <v>404</v>
      </c>
      <c r="CX102" s="865"/>
      <c r="CY102" s="865"/>
      <c r="CZ102" s="865"/>
      <c r="DA102" s="904"/>
      <c r="DB102" s="903">
        <v>1925</v>
      </c>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410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411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412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414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417</v>
      </c>
      <c r="AB109" s="906"/>
      <c r="AC109" s="906"/>
      <c r="AD109" s="906"/>
      <c r="AE109" s="907"/>
      <c r="AF109" s="905" t="s">
        <v>418</v>
      </c>
      <c r="AG109" s="906"/>
      <c r="AH109" s="906"/>
      <c r="AI109" s="906"/>
      <c r="AJ109" s="907"/>
      <c r="AK109" s="905" t="s">
        <v>294</v>
      </c>
      <c r="AL109" s="906"/>
      <c r="AM109" s="906"/>
      <c r="AN109" s="906"/>
      <c r="AO109" s="907"/>
      <c r="AP109" s="905" t="s">
        <v>419</v>
      </c>
      <c r="AQ109" s="906"/>
      <c r="AR109" s="906"/>
      <c r="AS109" s="906"/>
      <c r="AT109" s="908"/>
      <c r="AU109" s="925" t="s">
        <v>416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417</v>
      </c>
      <c r="BR109" s="906"/>
      <c r="BS109" s="906"/>
      <c r="BT109" s="906"/>
      <c r="BU109" s="907"/>
      <c r="BV109" s="905" t="s">
        <v>418</v>
      </c>
      <c r="BW109" s="906"/>
      <c r="BX109" s="906"/>
      <c r="BY109" s="906"/>
      <c r="BZ109" s="907"/>
      <c r="CA109" s="905" t="s">
        <v>294</v>
      </c>
      <c r="CB109" s="906"/>
      <c r="CC109" s="906"/>
      <c r="CD109" s="906"/>
      <c r="CE109" s="907"/>
      <c r="CF109" s="926" t="s">
        <v>419</v>
      </c>
      <c r="CG109" s="926"/>
      <c r="CH109" s="926"/>
      <c r="CI109" s="926"/>
      <c r="CJ109" s="926"/>
      <c r="CK109" s="905" t="s">
        <v>420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417</v>
      </c>
      <c r="DH109" s="906"/>
      <c r="DI109" s="906"/>
      <c r="DJ109" s="906"/>
      <c r="DK109" s="907"/>
      <c r="DL109" s="905" t="s">
        <v>418</v>
      </c>
      <c r="DM109" s="906"/>
      <c r="DN109" s="906"/>
      <c r="DO109" s="906"/>
      <c r="DP109" s="907"/>
      <c r="DQ109" s="905" t="s">
        <v>294</v>
      </c>
      <c r="DR109" s="906"/>
      <c r="DS109" s="906"/>
      <c r="DT109" s="906"/>
      <c r="DU109" s="907"/>
      <c r="DV109" s="905" t="s">
        <v>419</v>
      </c>
      <c r="DW109" s="906"/>
      <c r="DX109" s="906"/>
      <c r="DY109" s="906"/>
      <c r="DZ109" s="908"/>
    </row>
    <row r="110" spans="1:131" s="212" customFormat="1" ht="26.25" customHeight="1" x14ac:dyDescent="0.15">
      <c r="A110" s="909" t="s">
        <v>421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12383091</v>
      </c>
      <c r="AB110" s="913"/>
      <c r="AC110" s="913"/>
      <c r="AD110" s="913"/>
      <c r="AE110" s="914"/>
      <c r="AF110" s="915">
        <v>12703878</v>
      </c>
      <c r="AG110" s="913"/>
      <c r="AH110" s="913"/>
      <c r="AI110" s="913"/>
      <c r="AJ110" s="914"/>
      <c r="AK110" s="915">
        <v>12794969</v>
      </c>
      <c r="AL110" s="913"/>
      <c r="AM110" s="913"/>
      <c r="AN110" s="913"/>
      <c r="AO110" s="914"/>
      <c r="AP110" s="916">
        <v>15.6</v>
      </c>
      <c r="AQ110" s="917"/>
      <c r="AR110" s="917"/>
      <c r="AS110" s="917"/>
      <c r="AT110" s="918"/>
      <c r="AU110" s="919" t="s">
        <v>69</v>
      </c>
      <c r="AV110" s="920"/>
      <c r="AW110" s="920"/>
      <c r="AX110" s="920"/>
      <c r="AY110" s="920"/>
      <c r="AZ110" s="942" t="s">
        <v>422</v>
      </c>
      <c r="BA110" s="910"/>
      <c r="BB110" s="910"/>
      <c r="BC110" s="910"/>
      <c r="BD110" s="910"/>
      <c r="BE110" s="910"/>
      <c r="BF110" s="910"/>
      <c r="BG110" s="910"/>
      <c r="BH110" s="910"/>
      <c r="BI110" s="910"/>
      <c r="BJ110" s="910"/>
      <c r="BK110" s="910"/>
      <c r="BL110" s="910"/>
      <c r="BM110" s="910"/>
      <c r="BN110" s="910"/>
      <c r="BO110" s="910"/>
      <c r="BP110" s="911"/>
      <c r="BQ110" s="943">
        <v>148841340</v>
      </c>
      <c r="BR110" s="944"/>
      <c r="BS110" s="944"/>
      <c r="BT110" s="944"/>
      <c r="BU110" s="944"/>
      <c r="BV110" s="944">
        <v>145187868</v>
      </c>
      <c r="BW110" s="944"/>
      <c r="BX110" s="944"/>
      <c r="BY110" s="944"/>
      <c r="BZ110" s="944"/>
      <c r="CA110" s="944">
        <v>144873341</v>
      </c>
      <c r="CB110" s="944"/>
      <c r="CC110" s="944"/>
      <c r="CD110" s="944"/>
      <c r="CE110" s="944"/>
      <c r="CF110" s="957">
        <v>176.7</v>
      </c>
      <c r="CG110" s="958"/>
      <c r="CH110" s="958"/>
      <c r="CI110" s="958"/>
      <c r="CJ110" s="958"/>
      <c r="CK110" s="959" t="s">
        <v>423</v>
      </c>
      <c r="CL110" s="960"/>
      <c r="CM110" s="942" t="s">
        <v>424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425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426</v>
      </c>
      <c r="BA111" s="936"/>
      <c r="BB111" s="936"/>
      <c r="BC111" s="936"/>
      <c r="BD111" s="936"/>
      <c r="BE111" s="936"/>
      <c r="BF111" s="936"/>
      <c r="BG111" s="936"/>
      <c r="BH111" s="936"/>
      <c r="BI111" s="936"/>
      <c r="BJ111" s="936"/>
      <c r="BK111" s="936"/>
      <c r="BL111" s="936"/>
      <c r="BM111" s="936"/>
      <c r="BN111" s="936"/>
      <c r="BO111" s="936"/>
      <c r="BP111" s="937"/>
      <c r="BQ111" s="938">
        <v>1430634</v>
      </c>
      <c r="BR111" s="939"/>
      <c r="BS111" s="939"/>
      <c r="BT111" s="939"/>
      <c r="BU111" s="939"/>
      <c r="BV111" s="939">
        <v>1654403</v>
      </c>
      <c r="BW111" s="939"/>
      <c r="BX111" s="939"/>
      <c r="BY111" s="939"/>
      <c r="BZ111" s="939"/>
      <c r="CA111" s="939">
        <v>1992215</v>
      </c>
      <c r="CB111" s="939"/>
      <c r="CC111" s="939"/>
      <c r="CD111" s="939"/>
      <c r="CE111" s="939"/>
      <c r="CF111" s="933">
        <v>2.4</v>
      </c>
      <c r="CG111" s="934"/>
      <c r="CH111" s="934"/>
      <c r="CI111" s="934"/>
      <c r="CJ111" s="934"/>
      <c r="CK111" s="961"/>
      <c r="CL111" s="962"/>
      <c r="CM111" s="935" t="s">
        <v>427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428</v>
      </c>
      <c r="B112" s="966"/>
      <c r="C112" s="936" t="s">
        <v>429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430</v>
      </c>
      <c r="BA112" s="936"/>
      <c r="BB112" s="936"/>
      <c r="BC112" s="936"/>
      <c r="BD112" s="936"/>
      <c r="BE112" s="936"/>
      <c r="BF112" s="936"/>
      <c r="BG112" s="936"/>
      <c r="BH112" s="936"/>
      <c r="BI112" s="936"/>
      <c r="BJ112" s="936"/>
      <c r="BK112" s="936"/>
      <c r="BL112" s="936"/>
      <c r="BM112" s="936"/>
      <c r="BN112" s="936"/>
      <c r="BO112" s="936"/>
      <c r="BP112" s="937"/>
      <c r="BQ112" s="938">
        <v>20798794</v>
      </c>
      <c r="BR112" s="939"/>
      <c r="BS112" s="939"/>
      <c r="BT112" s="939"/>
      <c r="BU112" s="939"/>
      <c r="BV112" s="939">
        <v>20546399</v>
      </c>
      <c r="BW112" s="939"/>
      <c r="BX112" s="939"/>
      <c r="BY112" s="939"/>
      <c r="BZ112" s="939"/>
      <c r="CA112" s="939">
        <v>19515064</v>
      </c>
      <c r="CB112" s="939"/>
      <c r="CC112" s="939"/>
      <c r="CD112" s="939"/>
      <c r="CE112" s="939"/>
      <c r="CF112" s="933">
        <v>23.8</v>
      </c>
      <c r="CG112" s="934"/>
      <c r="CH112" s="934"/>
      <c r="CI112" s="934"/>
      <c r="CJ112" s="934"/>
      <c r="CK112" s="961"/>
      <c r="CL112" s="962"/>
      <c r="CM112" s="935" t="s">
        <v>431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432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1909222</v>
      </c>
      <c r="AB113" s="951"/>
      <c r="AC113" s="951"/>
      <c r="AD113" s="951"/>
      <c r="AE113" s="952"/>
      <c r="AF113" s="953">
        <v>1822759</v>
      </c>
      <c r="AG113" s="951"/>
      <c r="AH113" s="951"/>
      <c r="AI113" s="951"/>
      <c r="AJ113" s="952"/>
      <c r="AK113" s="953">
        <v>1996407</v>
      </c>
      <c r="AL113" s="951"/>
      <c r="AM113" s="951"/>
      <c r="AN113" s="951"/>
      <c r="AO113" s="952"/>
      <c r="AP113" s="954">
        <v>2.4</v>
      </c>
      <c r="AQ113" s="955"/>
      <c r="AR113" s="955"/>
      <c r="AS113" s="955"/>
      <c r="AT113" s="956"/>
      <c r="AU113" s="921"/>
      <c r="AV113" s="922"/>
      <c r="AW113" s="922"/>
      <c r="AX113" s="922"/>
      <c r="AY113" s="922"/>
      <c r="AZ113" s="935" t="s">
        <v>433</v>
      </c>
      <c r="BA113" s="936"/>
      <c r="BB113" s="936"/>
      <c r="BC113" s="936"/>
      <c r="BD113" s="936"/>
      <c r="BE113" s="936"/>
      <c r="BF113" s="936"/>
      <c r="BG113" s="936"/>
      <c r="BH113" s="936"/>
      <c r="BI113" s="936"/>
      <c r="BJ113" s="936"/>
      <c r="BK113" s="936"/>
      <c r="BL113" s="936"/>
      <c r="BM113" s="936"/>
      <c r="BN113" s="936"/>
      <c r="BO113" s="936"/>
      <c r="BP113" s="937"/>
      <c r="BQ113" s="938">
        <v>534912</v>
      </c>
      <c r="BR113" s="939"/>
      <c r="BS113" s="939"/>
      <c r="BT113" s="939"/>
      <c r="BU113" s="939"/>
      <c r="BV113" s="939">
        <v>449579</v>
      </c>
      <c r="BW113" s="939"/>
      <c r="BX113" s="939"/>
      <c r="BY113" s="939"/>
      <c r="BZ113" s="939"/>
      <c r="CA113" s="939">
        <v>595904</v>
      </c>
      <c r="CB113" s="939"/>
      <c r="CC113" s="939"/>
      <c r="CD113" s="939"/>
      <c r="CE113" s="939"/>
      <c r="CF113" s="933">
        <v>0.7</v>
      </c>
      <c r="CG113" s="934"/>
      <c r="CH113" s="934"/>
      <c r="CI113" s="934"/>
      <c r="CJ113" s="934"/>
      <c r="CK113" s="961"/>
      <c r="CL113" s="962"/>
      <c r="CM113" s="935" t="s">
        <v>434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435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49833</v>
      </c>
      <c r="AB114" s="972"/>
      <c r="AC114" s="972"/>
      <c r="AD114" s="972"/>
      <c r="AE114" s="973"/>
      <c r="AF114" s="974">
        <v>52614</v>
      </c>
      <c r="AG114" s="972"/>
      <c r="AH114" s="972"/>
      <c r="AI114" s="972"/>
      <c r="AJ114" s="973"/>
      <c r="AK114" s="974">
        <v>72831</v>
      </c>
      <c r="AL114" s="972"/>
      <c r="AM114" s="972"/>
      <c r="AN114" s="972"/>
      <c r="AO114" s="973"/>
      <c r="AP114" s="975">
        <v>0.1</v>
      </c>
      <c r="AQ114" s="976"/>
      <c r="AR114" s="976"/>
      <c r="AS114" s="976"/>
      <c r="AT114" s="977"/>
      <c r="AU114" s="921"/>
      <c r="AV114" s="922"/>
      <c r="AW114" s="922"/>
      <c r="AX114" s="922"/>
      <c r="AY114" s="922"/>
      <c r="AZ114" s="935" t="s">
        <v>436</v>
      </c>
      <c r="BA114" s="936"/>
      <c r="BB114" s="936"/>
      <c r="BC114" s="936"/>
      <c r="BD114" s="936"/>
      <c r="BE114" s="936"/>
      <c r="BF114" s="936"/>
      <c r="BG114" s="936"/>
      <c r="BH114" s="936"/>
      <c r="BI114" s="936"/>
      <c r="BJ114" s="936"/>
      <c r="BK114" s="936"/>
      <c r="BL114" s="936"/>
      <c r="BM114" s="936"/>
      <c r="BN114" s="936"/>
      <c r="BO114" s="936"/>
      <c r="BP114" s="937"/>
      <c r="BQ114" s="938">
        <v>16729115</v>
      </c>
      <c r="BR114" s="939"/>
      <c r="BS114" s="939"/>
      <c r="BT114" s="939"/>
      <c r="BU114" s="939"/>
      <c r="BV114" s="939">
        <v>17360318</v>
      </c>
      <c r="BW114" s="939"/>
      <c r="BX114" s="939"/>
      <c r="BY114" s="939"/>
      <c r="BZ114" s="939"/>
      <c r="CA114" s="939">
        <v>17184094</v>
      </c>
      <c r="CB114" s="939"/>
      <c r="CC114" s="939"/>
      <c r="CD114" s="939"/>
      <c r="CE114" s="939"/>
      <c r="CF114" s="933">
        <v>21</v>
      </c>
      <c r="CG114" s="934"/>
      <c r="CH114" s="934"/>
      <c r="CI114" s="934"/>
      <c r="CJ114" s="934"/>
      <c r="CK114" s="961"/>
      <c r="CL114" s="962"/>
      <c r="CM114" s="935" t="s">
        <v>437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11978</v>
      </c>
      <c r="AB115" s="951"/>
      <c r="AC115" s="951"/>
      <c r="AD115" s="951"/>
      <c r="AE115" s="952"/>
      <c r="AF115" s="953">
        <v>7642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440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1430634</v>
      </c>
      <c r="DH115" s="972"/>
      <c r="DI115" s="972"/>
      <c r="DJ115" s="972"/>
      <c r="DK115" s="973"/>
      <c r="DL115" s="974">
        <v>1654403</v>
      </c>
      <c r="DM115" s="972"/>
      <c r="DN115" s="972"/>
      <c r="DO115" s="972"/>
      <c r="DP115" s="973"/>
      <c r="DQ115" s="974">
        <v>1992215</v>
      </c>
      <c r="DR115" s="972"/>
      <c r="DS115" s="972"/>
      <c r="DT115" s="972"/>
      <c r="DU115" s="973"/>
      <c r="DV115" s="975">
        <v>2.4</v>
      </c>
      <c r="DW115" s="976"/>
      <c r="DX115" s="976"/>
      <c r="DY115" s="976"/>
      <c r="DZ115" s="977"/>
    </row>
    <row r="116" spans="1:130" s="212" customFormat="1" ht="26.25" customHeight="1" x14ac:dyDescent="0.15">
      <c r="A116" s="969"/>
      <c r="B116" s="970"/>
      <c r="C116" s="978" t="s">
        <v>441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23</v>
      </c>
      <c r="AB116" s="972"/>
      <c r="AC116" s="972"/>
      <c r="AD116" s="972"/>
      <c r="AE116" s="973"/>
      <c r="AF116" s="974">
        <v>57</v>
      </c>
      <c r="AG116" s="972"/>
      <c r="AH116" s="972"/>
      <c r="AI116" s="972"/>
      <c r="AJ116" s="973"/>
      <c r="AK116" s="974">
        <v>5456</v>
      </c>
      <c r="AL116" s="972"/>
      <c r="AM116" s="972"/>
      <c r="AN116" s="972"/>
      <c r="AO116" s="973"/>
      <c r="AP116" s="975">
        <v>0</v>
      </c>
      <c r="AQ116" s="976"/>
      <c r="AR116" s="976"/>
      <c r="AS116" s="976"/>
      <c r="AT116" s="977"/>
      <c r="AU116" s="921"/>
      <c r="AV116" s="922"/>
      <c r="AW116" s="922"/>
      <c r="AX116" s="922"/>
      <c r="AY116" s="922"/>
      <c r="AZ116" s="980" t="s">
        <v>442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444</v>
      </c>
      <c r="Z117" s="907"/>
      <c r="AA117" s="991">
        <v>14354147</v>
      </c>
      <c r="AB117" s="992"/>
      <c r="AC117" s="992"/>
      <c r="AD117" s="992"/>
      <c r="AE117" s="993"/>
      <c r="AF117" s="994">
        <v>14586950</v>
      </c>
      <c r="AG117" s="992"/>
      <c r="AH117" s="992"/>
      <c r="AI117" s="992"/>
      <c r="AJ117" s="993"/>
      <c r="AK117" s="994">
        <v>14869663</v>
      </c>
      <c r="AL117" s="992"/>
      <c r="AM117" s="992"/>
      <c r="AN117" s="992"/>
      <c r="AO117" s="993"/>
      <c r="AP117" s="995"/>
      <c r="AQ117" s="996"/>
      <c r="AR117" s="996"/>
      <c r="AS117" s="996"/>
      <c r="AT117" s="997"/>
      <c r="AU117" s="921"/>
      <c r="AV117" s="922"/>
      <c r="AW117" s="922"/>
      <c r="AX117" s="922"/>
      <c r="AY117" s="922"/>
      <c r="AZ117" s="987" t="s">
        <v>445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420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417</v>
      </c>
      <c r="AB118" s="906"/>
      <c r="AC118" s="906"/>
      <c r="AD118" s="906"/>
      <c r="AE118" s="907"/>
      <c r="AF118" s="905" t="s">
        <v>418</v>
      </c>
      <c r="AG118" s="906"/>
      <c r="AH118" s="906"/>
      <c r="AI118" s="906"/>
      <c r="AJ118" s="907"/>
      <c r="AK118" s="905" t="s">
        <v>294</v>
      </c>
      <c r="AL118" s="906"/>
      <c r="AM118" s="906"/>
      <c r="AN118" s="906"/>
      <c r="AO118" s="907"/>
      <c r="AP118" s="983" t="s">
        <v>419</v>
      </c>
      <c r="AQ118" s="984"/>
      <c r="AR118" s="984"/>
      <c r="AS118" s="984"/>
      <c r="AT118" s="985"/>
      <c r="AU118" s="921"/>
      <c r="AV118" s="922"/>
      <c r="AW118" s="922"/>
      <c r="AX118" s="922"/>
      <c r="AY118" s="922"/>
      <c r="AZ118" s="986" t="s">
        <v>447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423</v>
      </c>
      <c r="B119" s="960"/>
      <c r="C119" s="942" t="s">
        <v>424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449</v>
      </c>
      <c r="BP119" s="1018"/>
      <c r="BQ119" s="1012">
        <v>188334795</v>
      </c>
      <c r="BR119" s="1013"/>
      <c r="BS119" s="1013"/>
      <c r="BT119" s="1013"/>
      <c r="BU119" s="1013"/>
      <c r="BV119" s="1013">
        <v>185198567</v>
      </c>
      <c r="BW119" s="1013"/>
      <c r="BX119" s="1013"/>
      <c r="BY119" s="1013"/>
      <c r="BZ119" s="1013"/>
      <c r="CA119" s="1013">
        <v>184160618</v>
      </c>
      <c r="CB119" s="1013"/>
      <c r="CC119" s="1013"/>
      <c r="CD119" s="1013"/>
      <c r="CE119" s="1013"/>
      <c r="CF119" s="1014"/>
      <c r="CG119" s="1015"/>
      <c r="CH119" s="1015"/>
      <c r="CI119" s="1015"/>
      <c r="CJ119" s="1016"/>
      <c r="CK119" s="963"/>
      <c r="CL119" s="964"/>
      <c r="CM119" s="986" t="s">
        <v>450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15">
      <c r="A120" s="1070"/>
      <c r="B120" s="962"/>
      <c r="C120" s="935" t="s">
        <v>427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451</v>
      </c>
      <c r="AV120" s="1005"/>
      <c r="AW120" s="1005"/>
      <c r="AX120" s="1005"/>
      <c r="AY120" s="1006"/>
      <c r="AZ120" s="942" t="s">
        <v>452</v>
      </c>
      <c r="BA120" s="910"/>
      <c r="BB120" s="910"/>
      <c r="BC120" s="910"/>
      <c r="BD120" s="910"/>
      <c r="BE120" s="910"/>
      <c r="BF120" s="910"/>
      <c r="BG120" s="910"/>
      <c r="BH120" s="910"/>
      <c r="BI120" s="910"/>
      <c r="BJ120" s="910"/>
      <c r="BK120" s="910"/>
      <c r="BL120" s="910"/>
      <c r="BM120" s="910"/>
      <c r="BN120" s="910"/>
      <c r="BO120" s="910"/>
      <c r="BP120" s="911"/>
      <c r="BQ120" s="943">
        <v>29724034</v>
      </c>
      <c r="BR120" s="944"/>
      <c r="BS120" s="944"/>
      <c r="BT120" s="944"/>
      <c r="BU120" s="944"/>
      <c r="BV120" s="944">
        <v>30008294</v>
      </c>
      <c r="BW120" s="944"/>
      <c r="BX120" s="944"/>
      <c r="BY120" s="944"/>
      <c r="BZ120" s="944"/>
      <c r="CA120" s="944">
        <v>29097339</v>
      </c>
      <c r="CB120" s="944"/>
      <c r="CC120" s="944"/>
      <c r="CD120" s="944"/>
      <c r="CE120" s="944"/>
      <c r="CF120" s="957">
        <v>35.5</v>
      </c>
      <c r="CG120" s="958"/>
      <c r="CH120" s="958"/>
      <c r="CI120" s="958"/>
      <c r="CJ120" s="958"/>
      <c r="CK120" s="1019" t="s">
        <v>453</v>
      </c>
      <c r="CL120" s="1020"/>
      <c r="CM120" s="1020"/>
      <c r="CN120" s="1020"/>
      <c r="CO120" s="1021"/>
      <c r="CP120" s="1027" t="s">
        <v>399</v>
      </c>
      <c r="CQ120" s="1028"/>
      <c r="CR120" s="1028"/>
      <c r="CS120" s="1028"/>
      <c r="CT120" s="1028"/>
      <c r="CU120" s="1028"/>
      <c r="CV120" s="1028"/>
      <c r="CW120" s="1028"/>
      <c r="CX120" s="1028"/>
      <c r="CY120" s="1028"/>
      <c r="CZ120" s="1028"/>
      <c r="DA120" s="1028"/>
      <c r="DB120" s="1028"/>
      <c r="DC120" s="1028"/>
      <c r="DD120" s="1028"/>
      <c r="DE120" s="1028"/>
      <c r="DF120" s="1029"/>
      <c r="DG120" s="943">
        <v>15494068</v>
      </c>
      <c r="DH120" s="944"/>
      <c r="DI120" s="944"/>
      <c r="DJ120" s="944"/>
      <c r="DK120" s="944"/>
      <c r="DL120" s="944">
        <v>14683899</v>
      </c>
      <c r="DM120" s="944"/>
      <c r="DN120" s="944"/>
      <c r="DO120" s="944"/>
      <c r="DP120" s="944"/>
      <c r="DQ120" s="944">
        <v>14141128</v>
      </c>
      <c r="DR120" s="944"/>
      <c r="DS120" s="944"/>
      <c r="DT120" s="944"/>
      <c r="DU120" s="944"/>
      <c r="DV120" s="945">
        <v>17.2</v>
      </c>
      <c r="DW120" s="945"/>
      <c r="DX120" s="945"/>
      <c r="DY120" s="945"/>
      <c r="DZ120" s="946"/>
    </row>
    <row r="121" spans="1:130" s="212" customFormat="1" ht="26.25" customHeight="1" x14ac:dyDescent="0.15">
      <c r="A121" s="1070"/>
      <c r="B121" s="962"/>
      <c r="C121" s="987" t="s">
        <v>454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455</v>
      </c>
      <c r="BA121" s="936"/>
      <c r="BB121" s="936"/>
      <c r="BC121" s="936"/>
      <c r="BD121" s="936"/>
      <c r="BE121" s="936"/>
      <c r="BF121" s="936"/>
      <c r="BG121" s="936"/>
      <c r="BH121" s="936"/>
      <c r="BI121" s="936"/>
      <c r="BJ121" s="936"/>
      <c r="BK121" s="936"/>
      <c r="BL121" s="936"/>
      <c r="BM121" s="936"/>
      <c r="BN121" s="936"/>
      <c r="BO121" s="936"/>
      <c r="BP121" s="937"/>
      <c r="BQ121" s="938">
        <v>35440116</v>
      </c>
      <c r="BR121" s="939"/>
      <c r="BS121" s="939"/>
      <c r="BT121" s="939"/>
      <c r="BU121" s="939"/>
      <c r="BV121" s="939">
        <v>34399042</v>
      </c>
      <c r="BW121" s="939"/>
      <c r="BX121" s="939"/>
      <c r="BY121" s="939"/>
      <c r="BZ121" s="939"/>
      <c r="CA121" s="939">
        <v>34216307</v>
      </c>
      <c r="CB121" s="939"/>
      <c r="CC121" s="939"/>
      <c r="CD121" s="939"/>
      <c r="CE121" s="939"/>
      <c r="CF121" s="933">
        <v>41.7</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4903741</v>
      </c>
      <c r="DH121" s="939"/>
      <c r="DI121" s="939"/>
      <c r="DJ121" s="939"/>
      <c r="DK121" s="939"/>
      <c r="DL121" s="939">
        <v>5501437</v>
      </c>
      <c r="DM121" s="939"/>
      <c r="DN121" s="939"/>
      <c r="DO121" s="939"/>
      <c r="DP121" s="939"/>
      <c r="DQ121" s="939">
        <v>5043857</v>
      </c>
      <c r="DR121" s="939"/>
      <c r="DS121" s="939"/>
      <c r="DT121" s="939"/>
      <c r="DU121" s="939"/>
      <c r="DV121" s="940">
        <v>6.2</v>
      </c>
      <c r="DW121" s="940"/>
      <c r="DX121" s="940"/>
      <c r="DY121" s="940"/>
      <c r="DZ121" s="941"/>
    </row>
    <row r="122" spans="1:130" s="212" customFormat="1" ht="26.25" customHeight="1" x14ac:dyDescent="0.15">
      <c r="A122" s="1070"/>
      <c r="B122" s="962"/>
      <c r="C122" s="935" t="s">
        <v>437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456</v>
      </c>
      <c r="BA122" s="978"/>
      <c r="BB122" s="978"/>
      <c r="BC122" s="978"/>
      <c r="BD122" s="978"/>
      <c r="BE122" s="978"/>
      <c r="BF122" s="978"/>
      <c r="BG122" s="978"/>
      <c r="BH122" s="978"/>
      <c r="BI122" s="978"/>
      <c r="BJ122" s="978"/>
      <c r="BK122" s="978"/>
      <c r="BL122" s="978"/>
      <c r="BM122" s="978"/>
      <c r="BN122" s="978"/>
      <c r="BO122" s="978"/>
      <c r="BP122" s="979"/>
      <c r="BQ122" s="1012">
        <v>136683750</v>
      </c>
      <c r="BR122" s="1013"/>
      <c r="BS122" s="1013"/>
      <c r="BT122" s="1013"/>
      <c r="BU122" s="1013"/>
      <c r="BV122" s="1013">
        <v>133899113</v>
      </c>
      <c r="BW122" s="1013"/>
      <c r="BX122" s="1013"/>
      <c r="BY122" s="1013"/>
      <c r="BZ122" s="1013"/>
      <c r="CA122" s="1013">
        <v>130273104</v>
      </c>
      <c r="CB122" s="1013"/>
      <c r="CC122" s="1013"/>
      <c r="CD122" s="1013"/>
      <c r="CE122" s="1013"/>
      <c r="CF122" s="1030">
        <v>158.9</v>
      </c>
      <c r="CG122" s="1031"/>
      <c r="CH122" s="1031"/>
      <c r="CI122" s="1031"/>
      <c r="CJ122" s="1031"/>
      <c r="CK122" s="1022"/>
      <c r="CL122" s="1023"/>
      <c r="CM122" s="1023"/>
      <c r="CN122" s="1023"/>
      <c r="CO122" s="1024"/>
      <c r="CP122" s="1032" t="s">
        <v>398</v>
      </c>
      <c r="CQ122" s="1033"/>
      <c r="CR122" s="1033"/>
      <c r="CS122" s="1033"/>
      <c r="CT122" s="1033"/>
      <c r="CU122" s="1033"/>
      <c r="CV122" s="1033"/>
      <c r="CW122" s="1033"/>
      <c r="CX122" s="1033"/>
      <c r="CY122" s="1033"/>
      <c r="CZ122" s="1033"/>
      <c r="DA122" s="1033"/>
      <c r="DB122" s="1033"/>
      <c r="DC122" s="1033"/>
      <c r="DD122" s="1033"/>
      <c r="DE122" s="1033"/>
      <c r="DF122" s="1034"/>
      <c r="DG122" s="938">
        <v>310530</v>
      </c>
      <c r="DH122" s="939"/>
      <c r="DI122" s="939"/>
      <c r="DJ122" s="939"/>
      <c r="DK122" s="939"/>
      <c r="DL122" s="939">
        <v>284704</v>
      </c>
      <c r="DM122" s="939"/>
      <c r="DN122" s="939"/>
      <c r="DO122" s="939"/>
      <c r="DP122" s="939"/>
      <c r="DQ122" s="939">
        <v>258418</v>
      </c>
      <c r="DR122" s="939"/>
      <c r="DS122" s="939"/>
      <c r="DT122" s="939"/>
      <c r="DU122" s="939"/>
      <c r="DV122" s="940">
        <v>0.3</v>
      </c>
      <c r="DW122" s="940"/>
      <c r="DX122" s="940"/>
      <c r="DY122" s="940"/>
      <c r="DZ122" s="941"/>
    </row>
    <row r="123" spans="1:130" s="212" customFormat="1" ht="26.25" customHeight="1" x14ac:dyDescent="0.15">
      <c r="A123" s="1070"/>
      <c r="B123" s="962"/>
      <c r="C123" s="935" t="s">
        <v>443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457</v>
      </c>
      <c r="BP123" s="1018"/>
      <c r="BQ123" s="1076">
        <v>201847900</v>
      </c>
      <c r="BR123" s="1077"/>
      <c r="BS123" s="1077"/>
      <c r="BT123" s="1077"/>
      <c r="BU123" s="1077"/>
      <c r="BV123" s="1077">
        <v>198306449</v>
      </c>
      <c r="BW123" s="1077"/>
      <c r="BX123" s="1077"/>
      <c r="BY123" s="1077"/>
      <c r="BZ123" s="1077"/>
      <c r="CA123" s="1077">
        <v>193586750</v>
      </c>
      <c r="CB123" s="1077"/>
      <c r="CC123" s="1077"/>
      <c r="CD123" s="1077"/>
      <c r="CE123" s="1077"/>
      <c r="CF123" s="1014"/>
      <c r="CG123" s="1015"/>
      <c r="CH123" s="1015"/>
      <c r="CI123" s="1015"/>
      <c r="CJ123" s="1016"/>
      <c r="CK123" s="1022"/>
      <c r="CL123" s="1023"/>
      <c r="CM123" s="1023"/>
      <c r="CN123" s="1023"/>
      <c r="CO123" s="1024"/>
      <c r="CP123" s="1032" t="s">
        <v>400</v>
      </c>
      <c r="CQ123" s="1033"/>
      <c r="CR123" s="1033"/>
      <c r="CS123" s="1033"/>
      <c r="CT123" s="1033"/>
      <c r="CU123" s="1033"/>
      <c r="CV123" s="1033"/>
      <c r="CW123" s="1033"/>
      <c r="CX123" s="1033"/>
      <c r="CY123" s="1033"/>
      <c r="CZ123" s="1033"/>
      <c r="DA123" s="1033"/>
      <c r="DB123" s="1033"/>
      <c r="DC123" s="1033"/>
      <c r="DD123" s="1033"/>
      <c r="DE123" s="1033"/>
      <c r="DF123" s="1034"/>
      <c r="DG123" s="971">
        <v>80376</v>
      </c>
      <c r="DH123" s="972"/>
      <c r="DI123" s="972"/>
      <c r="DJ123" s="972"/>
      <c r="DK123" s="973"/>
      <c r="DL123" s="974">
        <v>70103</v>
      </c>
      <c r="DM123" s="972"/>
      <c r="DN123" s="972"/>
      <c r="DO123" s="972"/>
      <c r="DP123" s="973"/>
      <c r="DQ123" s="974">
        <v>65198</v>
      </c>
      <c r="DR123" s="972"/>
      <c r="DS123" s="972"/>
      <c r="DT123" s="972"/>
      <c r="DU123" s="973"/>
      <c r="DV123" s="975">
        <v>0.1</v>
      </c>
      <c r="DW123" s="976"/>
      <c r="DX123" s="976"/>
      <c r="DY123" s="976"/>
      <c r="DZ123" s="977"/>
    </row>
    <row r="124" spans="1:130" s="212" customFormat="1" ht="26.25" customHeight="1" thickBot="1" x14ac:dyDescent="0.2">
      <c r="A124" s="1070"/>
      <c r="B124" s="962"/>
      <c r="C124" s="935" t="s">
        <v>446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459</v>
      </c>
      <c r="CQ124" s="1033"/>
      <c r="CR124" s="1033"/>
      <c r="CS124" s="1033"/>
      <c r="CT124" s="1033"/>
      <c r="CU124" s="1033"/>
      <c r="CV124" s="1033"/>
      <c r="CW124" s="1033"/>
      <c r="CX124" s="1033"/>
      <c r="CY124" s="1033"/>
      <c r="CZ124" s="1033"/>
      <c r="DA124" s="1033"/>
      <c r="DB124" s="1033"/>
      <c r="DC124" s="1033"/>
      <c r="DD124" s="1033"/>
      <c r="DE124" s="1033"/>
      <c r="DF124" s="1034"/>
      <c r="DG124" s="1017">
        <v>10079</v>
      </c>
      <c r="DH124" s="999"/>
      <c r="DI124" s="999"/>
      <c r="DJ124" s="999"/>
      <c r="DK124" s="1000"/>
      <c r="DL124" s="998">
        <v>6256</v>
      </c>
      <c r="DM124" s="999"/>
      <c r="DN124" s="999"/>
      <c r="DO124" s="999"/>
      <c r="DP124" s="1000"/>
      <c r="DQ124" s="998">
        <v>6463</v>
      </c>
      <c r="DR124" s="999"/>
      <c r="DS124" s="999"/>
      <c r="DT124" s="999"/>
      <c r="DU124" s="1000"/>
      <c r="DV124" s="1001">
        <v>0</v>
      </c>
      <c r="DW124" s="1002"/>
      <c r="DX124" s="1002"/>
      <c r="DY124" s="1002"/>
      <c r="DZ124" s="1003"/>
    </row>
    <row r="125" spans="1:130" s="212" customFormat="1" ht="26.25" customHeight="1" x14ac:dyDescent="0.15">
      <c r="A125" s="1070"/>
      <c r="B125" s="962"/>
      <c r="C125" s="935" t="s">
        <v>448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460</v>
      </c>
      <c r="CL125" s="1020"/>
      <c r="CM125" s="1020"/>
      <c r="CN125" s="1020"/>
      <c r="CO125" s="1021"/>
      <c r="CP125" s="942" t="s">
        <v>461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450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11978</v>
      </c>
      <c r="AB126" s="972"/>
      <c r="AC126" s="972"/>
      <c r="AD126" s="972"/>
      <c r="AE126" s="973"/>
      <c r="AF126" s="974">
        <v>7642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463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464</v>
      </c>
      <c r="AY127" s="1045"/>
      <c r="AZ127" s="1045"/>
      <c r="BA127" s="1045"/>
      <c r="BB127" s="1045"/>
      <c r="BC127" s="1045"/>
      <c r="BD127" s="1045"/>
      <c r="BE127" s="1046"/>
      <c r="BF127" s="1047" t="s">
        <v>465</v>
      </c>
      <c r="BG127" s="1045"/>
      <c r="BH127" s="1045"/>
      <c r="BI127" s="1045"/>
      <c r="BJ127" s="1045"/>
      <c r="BK127" s="1045"/>
      <c r="BL127" s="1046"/>
      <c r="BM127" s="1047" t="s">
        <v>466</v>
      </c>
      <c r="BN127" s="1045"/>
      <c r="BO127" s="1045"/>
      <c r="BP127" s="1045"/>
      <c r="BQ127" s="1045"/>
      <c r="BR127" s="1045"/>
      <c r="BS127" s="1046"/>
      <c r="BT127" s="1047" t="s">
        <v>467</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470</v>
      </c>
      <c r="X128" s="1056"/>
      <c r="Y128" s="1056"/>
      <c r="Z128" s="1057"/>
      <c r="AA128" s="1058">
        <v>2489500</v>
      </c>
      <c r="AB128" s="1059"/>
      <c r="AC128" s="1059"/>
      <c r="AD128" s="1059"/>
      <c r="AE128" s="1060"/>
      <c r="AF128" s="1061">
        <v>2542728</v>
      </c>
      <c r="AG128" s="1059"/>
      <c r="AH128" s="1059"/>
      <c r="AI128" s="1059"/>
      <c r="AJ128" s="1060"/>
      <c r="AK128" s="1061">
        <v>2404957</v>
      </c>
      <c r="AL128" s="1059"/>
      <c r="AM128" s="1059"/>
      <c r="AN128" s="1059"/>
      <c r="AO128" s="1060"/>
      <c r="AP128" s="1062"/>
      <c r="AQ128" s="1063"/>
      <c r="AR128" s="1063"/>
      <c r="AS128" s="1063"/>
      <c r="AT128" s="1064"/>
      <c r="AU128" s="214"/>
      <c r="AV128" s="214"/>
      <c r="AW128" s="214"/>
      <c r="AX128" s="909" t="s">
        <v>471</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473</v>
      </c>
      <c r="X129" s="1084"/>
      <c r="Y129" s="1084"/>
      <c r="Z129" s="1085"/>
      <c r="AA129" s="971">
        <v>88752918</v>
      </c>
      <c r="AB129" s="972"/>
      <c r="AC129" s="972"/>
      <c r="AD129" s="972"/>
      <c r="AE129" s="973"/>
      <c r="AF129" s="974">
        <v>90150909</v>
      </c>
      <c r="AG129" s="972"/>
      <c r="AH129" s="972"/>
      <c r="AI129" s="972"/>
      <c r="AJ129" s="973"/>
      <c r="AK129" s="974">
        <v>91998582</v>
      </c>
      <c r="AL129" s="972"/>
      <c r="AM129" s="972"/>
      <c r="AN129" s="972"/>
      <c r="AO129" s="973"/>
      <c r="AP129" s="1086"/>
      <c r="AQ129" s="1087"/>
      <c r="AR129" s="1087"/>
      <c r="AS129" s="1087"/>
      <c r="AT129" s="1088"/>
      <c r="AU129" s="215"/>
      <c r="AV129" s="215"/>
      <c r="AW129" s="215"/>
      <c r="AX129" s="1078" t="s">
        <v>474</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475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476</v>
      </c>
      <c r="X130" s="1084"/>
      <c r="Y130" s="1084"/>
      <c r="Z130" s="1085"/>
      <c r="AA130" s="971">
        <v>10128125</v>
      </c>
      <c r="AB130" s="972"/>
      <c r="AC130" s="972"/>
      <c r="AD130" s="972"/>
      <c r="AE130" s="973"/>
      <c r="AF130" s="974">
        <v>10093921</v>
      </c>
      <c r="AG130" s="972"/>
      <c r="AH130" s="972"/>
      <c r="AI130" s="972"/>
      <c r="AJ130" s="973"/>
      <c r="AK130" s="974">
        <v>9991330</v>
      </c>
      <c r="AL130" s="972"/>
      <c r="AM130" s="972"/>
      <c r="AN130" s="972"/>
      <c r="AO130" s="973"/>
      <c r="AP130" s="1086"/>
      <c r="AQ130" s="1087"/>
      <c r="AR130" s="1087"/>
      <c r="AS130" s="1087"/>
      <c r="AT130" s="1088"/>
      <c r="AU130" s="215"/>
      <c r="AV130" s="215"/>
      <c r="AW130" s="215"/>
      <c r="AX130" s="1078" t="s">
        <v>477</v>
      </c>
      <c r="AY130" s="936"/>
      <c r="AZ130" s="936"/>
      <c r="BA130" s="936"/>
      <c r="BB130" s="936"/>
      <c r="BC130" s="936"/>
      <c r="BD130" s="936"/>
      <c r="BE130" s="937"/>
      <c r="BF130" s="1114">
        <v>2.5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478</v>
      </c>
      <c r="X131" s="1121"/>
      <c r="Y131" s="1121"/>
      <c r="Z131" s="1122"/>
      <c r="AA131" s="1017">
        <v>78624793</v>
      </c>
      <c r="AB131" s="999"/>
      <c r="AC131" s="999"/>
      <c r="AD131" s="999"/>
      <c r="AE131" s="1000"/>
      <c r="AF131" s="998">
        <v>80056988</v>
      </c>
      <c r="AG131" s="999"/>
      <c r="AH131" s="999"/>
      <c r="AI131" s="999"/>
      <c r="AJ131" s="1000"/>
      <c r="AK131" s="998">
        <v>82007252</v>
      </c>
      <c r="AL131" s="999"/>
      <c r="AM131" s="999"/>
      <c r="AN131" s="999"/>
      <c r="AO131" s="1000"/>
      <c r="AP131" s="1123"/>
      <c r="AQ131" s="1124"/>
      <c r="AR131" s="1124"/>
      <c r="AS131" s="1124"/>
      <c r="AT131" s="1125"/>
      <c r="AU131" s="215"/>
      <c r="AV131" s="215"/>
      <c r="AW131" s="215"/>
      <c r="AX131" s="1096" t="s">
        <v>479</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480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481</v>
      </c>
      <c r="W132" s="1107"/>
      <c r="X132" s="1107"/>
      <c r="Y132" s="1107"/>
      <c r="Z132" s="1108"/>
      <c r="AA132" s="1109">
        <v>2.2086188510000002</v>
      </c>
      <c r="AB132" s="1110"/>
      <c r="AC132" s="1110"/>
      <c r="AD132" s="1110"/>
      <c r="AE132" s="1111"/>
      <c r="AF132" s="1112">
        <v>2.436140865</v>
      </c>
      <c r="AG132" s="1110"/>
      <c r="AH132" s="1110"/>
      <c r="AI132" s="1110"/>
      <c r="AJ132" s="1111"/>
      <c r="AK132" s="1112">
        <v>3.0160454589999999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482</v>
      </c>
      <c r="W133" s="1090"/>
      <c r="X133" s="1090"/>
      <c r="Y133" s="1090"/>
      <c r="Z133" s="1091"/>
      <c r="AA133" s="1092">
        <v>2.9</v>
      </c>
      <c r="AB133" s="1093"/>
      <c r="AC133" s="1093"/>
      <c r="AD133" s="1093"/>
      <c r="AE133" s="1094"/>
      <c r="AF133" s="1092">
        <v>2.5</v>
      </c>
      <c r="AG133" s="1093"/>
      <c r="AH133" s="1093"/>
      <c r="AI133" s="1093"/>
      <c r="AJ133" s="1094"/>
      <c r="AK133" s="1092">
        <v>2.5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ZoFd7Tho1h0sl2czPydU4PeGEx+abiW4l5ZZp0qCXRFQlq86G0vD8n5urHoNBEshZfbXmzgI6WWI/qNl+Xg/w==" saltValue="xBTm2MzHBy3MCmEqzDUY+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0" zoomScale="70" zoomScaleNormal="85" zoomScaleSheetLayoutView="70" workbookViewId="0">
      <selection activeCell="DF28" sqref="DF28"/>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483</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gy2xbAZNAQkcSDbj11Dku2Re8j6lyXWhmOEIqomf87UVNpl41ObN5YrmdWV6eXfkHqEqDU6v01c9NhYXY3wUA==" saltValue="MNf9UnTUmuSSi/K65ZLiI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L26"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yVda3cD+2kF0RjHWikyddNS3Uhx+HnsIEz/kZYRBgnlSxiZTlSirB2Ol+MdgCQcxB+6TIKbyvYByy3YnpkByqw==" saltValue="zCvAI/28NCTNCes15TVDM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AP21" sqref="AP21"/>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485</v>
      </c>
      <c r="AL6" s="248"/>
      <c r="AM6" s="248"/>
      <c r="AN6" s="248"/>
    </row>
    <row r="7" spans="1:46" ht="13.5" customHeight="1" x14ac:dyDescent="0.15">
      <c r="A7" s="247"/>
      <c r="AK7" s="250"/>
      <c r="AL7" s="251"/>
      <c r="AM7" s="251"/>
      <c r="AN7" s="252"/>
      <c r="AO7" s="1127" t="s">
        <v>486</v>
      </c>
      <c r="AP7" s="253"/>
      <c r="AQ7" s="254" t="s">
        <v>487</v>
      </c>
      <c r="AR7" s="255"/>
    </row>
    <row r="8" spans="1:46" x14ac:dyDescent="0.15">
      <c r="A8" s="247"/>
      <c r="AK8" s="256"/>
      <c r="AL8" s="257"/>
      <c r="AM8" s="257"/>
      <c r="AN8" s="258"/>
      <c r="AO8" s="1128"/>
      <c r="AP8" s="259" t="s">
        <v>488</v>
      </c>
      <c r="AQ8" s="260" t="s">
        <v>489</v>
      </c>
      <c r="AR8" s="261" t="s">
        <v>490</v>
      </c>
    </row>
    <row r="9" spans="1:46" x14ac:dyDescent="0.15">
      <c r="A9" s="247"/>
      <c r="AK9" s="1129" t="s">
        <v>491</v>
      </c>
      <c r="AL9" s="1130"/>
      <c r="AM9" s="1130"/>
      <c r="AN9" s="1131"/>
      <c r="AO9" s="262">
        <v>31220940</v>
      </c>
      <c r="AP9" s="262">
        <v>78223</v>
      </c>
      <c r="AQ9" s="263">
        <v>69190</v>
      </c>
      <c r="AR9" s="264">
        <v>13.1</v>
      </c>
    </row>
    <row r="10" spans="1:46" ht="13.5" customHeight="1" x14ac:dyDescent="0.15">
      <c r="A10" s="247"/>
      <c r="AK10" s="1129" t="s">
        <v>492</v>
      </c>
      <c r="AL10" s="1130"/>
      <c r="AM10" s="1130"/>
      <c r="AN10" s="1131"/>
      <c r="AO10" s="265">
        <v>95413</v>
      </c>
      <c r="AP10" s="265">
        <v>239</v>
      </c>
      <c r="AQ10" s="266">
        <v>1817</v>
      </c>
      <c r="AR10" s="267">
        <v>-86.8</v>
      </c>
    </row>
    <row r="11" spans="1:46" ht="13.5" customHeight="1" x14ac:dyDescent="0.15">
      <c r="A11" s="247"/>
      <c r="AK11" s="1129" t="s">
        <v>493</v>
      </c>
      <c r="AL11" s="1130"/>
      <c r="AM11" s="1130"/>
      <c r="AN11" s="1131"/>
      <c r="AO11" s="265">
        <v>966750</v>
      </c>
      <c r="AP11" s="265">
        <v>2422</v>
      </c>
      <c r="AQ11" s="266">
        <v>711</v>
      </c>
      <c r="AR11" s="267">
        <v>240.6</v>
      </c>
    </row>
    <row r="12" spans="1:46" ht="13.5" customHeight="1" x14ac:dyDescent="0.15">
      <c r="A12" s="247"/>
      <c r="AK12" s="1129" t="s">
        <v>494</v>
      </c>
      <c r="AL12" s="1130"/>
      <c r="AM12" s="1130"/>
      <c r="AN12" s="1131"/>
      <c r="AO12" s="265" t="s">
        <v>495</v>
      </c>
      <c r="AP12" s="265" t="s">
        <v>495</v>
      </c>
      <c r="AQ12" s="266">
        <v>19</v>
      </c>
      <c r="AR12" s="267" t="s">
        <v>495</v>
      </c>
    </row>
    <row r="13" spans="1:46" ht="13.5" customHeight="1" x14ac:dyDescent="0.15">
      <c r="A13" s="247"/>
      <c r="AK13" s="1129" t="s">
        <v>496</v>
      </c>
      <c r="AL13" s="1130"/>
      <c r="AM13" s="1130"/>
      <c r="AN13" s="1131"/>
      <c r="AO13" s="265">
        <v>257766</v>
      </c>
      <c r="AP13" s="265">
        <v>646</v>
      </c>
      <c r="AQ13" s="266">
        <v>2094</v>
      </c>
      <c r="AR13" s="267">
        <v>-69.099999999999994</v>
      </c>
    </row>
    <row r="14" spans="1:46" ht="13.5" customHeight="1" x14ac:dyDescent="0.15">
      <c r="A14" s="247"/>
      <c r="AK14" s="1129" t="s">
        <v>497</v>
      </c>
      <c r="AL14" s="1130"/>
      <c r="AM14" s="1130"/>
      <c r="AN14" s="1131"/>
      <c r="AO14" s="265">
        <v>1401075</v>
      </c>
      <c r="AP14" s="265">
        <v>3510</v>
      </c>
      <c r="AQ14" s="266">
        <v>1351</v>
      </c>
      <c r="AR14" s="267">
        <v>159.80000000000001</v>
      </c>
    </row>
    <row r="15" spans="1:46" ht="13.5" customHeight="1" x14ac:dyDescent="0.15">
      <c r="A15" s="247"/>
      <c r="AK15" s="1132" t="s">
        <v>498</v>
      </c>
      <c r="AL15" s="1133"/>
      <c r="AM15" s="1133"/>
      <c r="AN15" s="1134"/>
      <c r="AO15" s="265">
        <v>-1585698</v>
      </c>
      <c r="AP15" s="265">
        <v>-3973</v>
      </c>
      <c r="AQ15" s="266">
        <v>-3935</v>
      </c>
      <c r="AR15" s="267">
        <v>1</v>
      </c>
    </row>
    <row r="16" spans="1:46" x14ac:dyDescent="0.15">
      <c r="A16" s="247"/>
      <c r="AK16" s="1132" t="s">
        <v>177</v>
      </c>
      <c r="AL16" s="1133"/>
      <c r="AM16" s="1133"/>
      <c r="AN16" s="1134"/>
      <c r="AO16" s="265">
        <v>32356246</v>
      </c>
      <c r="AP16" s="265">
        <v>81068</v>
      </c>
      <c r="AQ16" s="266">
        <v>71247</v>
      </c>
      <c r="AR16" s="267">
        <v>13.8</v>
      </c>
    </row>
    <row r="17" spans="1:46" x14ac:dyDescent="0.15">
      <c r="A17" s="247"/>
    </row>
    <row r="18" spans="1:46" x14ac:dyDescent="0.15">
      <c r="A18" s="247"/>
      <c r="AQ18" s="268"/>
      <c r="AR18" s="268"/>
    </row>
    <row r="19" spans="1:46" x14ac:dyDescent="0.15">
      <c r="A19" s="247"/>
      <c r="AK19" s="243" t="s">
        <v>499</v>
      </c>
    </row>
    <row r="20" spans="1:46" x14ac:dyDescent="0.15">
      <c r="A20" s="247"/>
      <c r="AK20" s="269"/>
      <c r="AL20" s="270"/>
      <c r="AM20" s="270"/>
      <c r="AN20" s="271"/>
      <c r="AO20" s="272" t="s">
        <v>500</v>
      </c>
      <c r="AP20" s="273" t="s">
        <v>501</v>
      </c>
      <c r="AQ20" s="274" t="s">
        <v>502</v>
      </c>
      <c r="AR20" s="275"/>
    </row>
    <row r="21" spans="1:46" s="248" customFormat="1" x14ac:dyDescent="0.15">
      <c r="A21" s="276"/>
      <c r="AK21" s="1135" t="s">
        <v>503</v>
      </c>
      <c r="AL21" s="1136"/>
      <c r="AM21" s="1136"/>
      <c r="AN21" s="1137"/>
      <c r="AO21" s="277">
        <v>7.25</v>
      </c>
      <c r="AP21" s="278">
        <v>6.59</v>
      </c>
      <c r="AQ21" s="279">
        <v>0.66</v>
      </c>
      <c r="AS21" s="280"/>
      <c r="AT21" s="276"/>
    </row>
    <row r="22" spans="1:46" s="248" customFormat="1" x14ac:dyDescent="0.15">
      <c r="A22" s="276"/>
      <c r="AK22" s="1135" t="s">
        <v>504</v>
      </c>
      <c r="AL22" s="1136"/>
      <c r="AM22" s="1136"/>
      <c r="AN22" s="1137"/>
      <c r="AO22" s="281">
        <v>99.7</v>
      </c>
      <c r="AP22" s="282">
        <v>99.2</v>
      </c>
      <c r="AQ22" s="283">
        <v>0.5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505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507</v>
      </c>
      <c r="AL29" s="248"/>
      <c r="AM29" s="248"/>
      <c r="AN29" s="248"/>
      <c r="AS29" s="290"/>
    </row>
    <row r="30" spans="1:46" ht="13.5" customHeight="1" x14ac:dyDescent="0.15">
      <c r="A30" s="247"/>
      <c r="AK30" s="250"/>
      <c r="AL30" s="251"/>
      <c r="AM30" s="251"/>
      <c r="AN30" s="252"/>
      <c r="AO30" s="1127" t="s">
        <v>486</v>
      </c>
      <c r="AP30" s="253"/>
      <c r="AQ30" s="254" t="s">
        <v>487</v>
      </c>
      <c r="AR30" s="255"/>
    </row>
    <row r="31" spans="1:46" x14ac:dyDescent="0.15">
      <c r="A31" s="247"/>
      <c r="AK31" s="256"/>
      <c r="AL31" s="257"/>
      <c r="AM31" s="257"/>
      <c r="AN31" s="258"/>
      <c r="AO31" s="1128"/>
      <c r="AP31" s="259" t="s">
        <v>488</v>
      </c>
      <c r="AQ31" s="260" t="s">
        <v>489</v>
      </c>
      <c r="AR31" s="261" t="s">
        <v>490</v>
      </c>
    </row>
    <row r="32" spans="1:46" ht="27" customHeight="1" x14ac:dyDescent="0.15">
      <c r="A32" s="247"/>
      <c r="AK32" s="1143" t="s">
        <v>508</v>
      </c>
      <c r="AL32" s="1144"/>
      <c r="AM32" s="1144"/>
      <c r="AN32" s="1145"/>
      <c r="AO32" s="291">
        <v>12794969</v>
      </c>
      <c r="AP32" s="291">
        <v>32057</v>
      </c>
      <c r="AQ32" s="292">
        <v>37151</v>
      </c>
      <c r="AR32" s="293">
        <v>-13.7</v>
      </c>
    </row>
    <row r="33" spans="1:46" ht="13.5" customHeight="1" x14ac:dyDescent="0.15">
      <c r="A33" s="247"/>
      <c r="AK33" s="1143" t="s">
        <v>509</v>
      </c>
      <c r="AL33" s="1144"/>
      <c r="AM33" s="1144"/>
      <c r="AN33" s="1145"/>
      <c r="AO33" s="291" t="s">
        <v>495</v>
      </c>
      <c r="AP33" s="291" t="s">
        <v>495</v>
      </c>
      <c r="AQ33" s="292">
        <v>1</v>
      </c>
      <c r="AR33" s="293" t="s">
        <v>495</v>
      </c>
    </row>
    <row r="34" spans="1:46" ht="27" customHeight="1" x14ac:dyDescent="0.15">
      <c r="A34" s="247"/>
      <c r="AK34" s="1143" t="s">
        <v>510</v>
      </c>
      <c r="AL34" s="1144"/>
      <c r="AM34" s="1144"/>
      <c r="AN34" s="1145"/>
      <c r="AO34" s="291" t="s">
        <v>495</v>
      </c>
      <c r="AP34" s="291" t="s">
        <v>495</v>
      </c>
      <c r="AQ34" s="292">
        <v>48</v>
      </c>
      <c r="AR34" s="293" t="s">
        <v>495</v>
      </c>
    </row>
    <row r="35" spans="1:46" ht="27" customHeight="1" x14ac:dyDescent="0.15">
      <c r="A35" s="247"/>
      <c r="AK35" s="1143" t="s">
        <v>511</v>
      </c>
      <c r="AL35" s="1144"/>
      <c r="AM35" s="1144"/>
      <c r="AN35" s="1145"/>
      <c r="AO35" s="291">
        <v>1996407</v>
      </c>
      <c r="AP35" s="291">
        <v>5002</v>
      </c>
      <c r="AQ35" s="292">
        <v>8181</v>
      </c>
      <c r="AR35" s="293">
        <v>-38.9</v>
      </c>
    </row>
    <row r="36" spans="1:46" ht="27" customHeight="1" x14ac:dyDescent="0.15">
      <c r="A36" s="247"/>
      <c r="AK36" s="1143" t="s">
        <v>512</v>
      </c>
      <c r="AL36" s="1144"/>
      <c r="AM36" s="1144"/>
      <c r="AN36" s="1145"/>
      <c r="AO36" s="291">
        <v>72831</v>
      </c>
      <c r="AP36" s="291">
        <v>182</v>
      </c>
      <c r="AQ36" s="292">
        <v>473</v>
      </c>
      <c r="AR36" s="293">
        <v>-61.5</v>
      </c>
    </row>
    <row r="37" spans="1:46" ht="13.5" customHeight="1" x14ac:dyDescent="0.15">
      <c r="A37" s="247"/>
      <c r="AK37" s="1143" t="s">
        <v>513</v>
      </c>
      <c r="AL37" s="1144"/>
      <c r="AM37" s="1144"/>
      <c r="AN37" s="1145"/>
      <c r="AO37" s="291" t="s">
        <v>495</v>
      </c>
      <c r="AP37" s="291" t="s">
        <v>495</v>
      </c>
      <c r="AQ37" s="292">
        <v>499</v>
      </c>
      <c r="AR37" s="293" t="s">
        <v>495</v>
      </c>
    </row>
    <row r="38" spans="1:46" ht="27" customHeight="1" x14ac:dyDescent="0.15">
      <c r="A38" s="247"/>
      <c r="AK38" s="1146" t="s">
        <v>514</v>
      </c>
      <c r="AL38" s="1147"/>
      <c r="AM38" s="1147"/>
      <c r="AN38" s="1148"/>
      <c r="AO38" s="294">
        <v>5456</v>
      </c>
      <c r="AP38" s="294">
        <v>14</v>
      </c>
      <c r="AQ38" s="295">
        <v>1</v>
      </c>
      <c r="AR38" s="283">
        <v>1300</v>
      </c>
      <c r="AS38" s="290"/>
    </row>
    <row r="39" spans="1:46" x14ac:dyDescent="0.15">
      <c r="A39" s="247"/>
      <c r="AK39" s="1146" t="s">
        <v>515</v>
      </c>
      <c r="AL39" s="1147"/>
      <c r="AM39" s="1147"/>
      <c r="AN39" s="1148"/>
      <c r="AO39" s="291">
        <v>-2404957</v>
      </c>
      <c r="AP39" s="291">
        <v>-6026</v>
      </c>
      <c r="AQ39" s="292">
        <v>-8269</v>
      </c>
      <c r="AR39" s="293">
        <v>-27.1</v>
      </c>
      <c r="AS39" s="290"/>
    </row>
    <row r="40" spans="1:46" ht="27" customHeight="1" x14ac:dyDescent="0.15">
      <c r="A40" s="247"/>
      <c r="AK40" s="1143" t="s">
        <v>516</v>
      </c>
      <c r="AL40" s="1144"/>
      <c r="AM40" s="1144"/>
      <c r="AN40" s="1145"/>
      <c r="AO40" s="291">
        <v>-9991330</v>
      </c>
      <c r="AP40" s="291">
        <v>-25033</v>
      </c>
      <c r="AQ40" s="292">
        <v>-27482</v>
      </c>
      <c r="AR40" s="293">
        <v>-8.9</v>
      </c>
      <c r="AS40" s="290"/>
    </row>
    <row r="41" spans="1:46" x14ac:dyDescent="0.15">
      <c r="A41" s="247"/>
      <c r="AK41" s="1149" t="s">
        <v>287</v>
      </c>
      <c r="AL41" s="1150"/>
      <c r="AM41" s="1150"/>
      <c r="AN41" s="1151"/>
      <c r="AO41" s="291">
        <v>2473376</v>
      </c>
      <c r="AP41" s="291">
        <v>6197</v>
      </c>
      <c r="AQ41" s="292">
        <v>10602</v>
      </c>
      <c r="AR41" s="293">
        <v>-41.5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517</v>
      </c>
    </row>
    <row r="48" spans="1:46" x14ac:dyDescent="0.15">
      <c r="A48" s="247"/>
      <c r="AK48" s="301" t="s">
        <v>518</v>
      </c>
      <c r="AL48" s="301"/>
      <c r="AM48" s="301"/>
      <c r="AN48" s="301"/>
      <c r="AO48" s="301"/>
      <c r="AP48" s="301"/>
      <c r="AQ48" s="302"/>
      <c r="AR48" s="301"/>
    </row>
    <row r="49" spans="1:44" ht="13.5" customHeight="1" x14ac:dyDescent="0.15">
      <c r="A49" s="247"/>
      <c r="AK49" s="303"/>
      <c r="AL49" s="304"/>
      <c r="AM49" s="1138" t="s">
        <v>486</v>
      </c>
      <c r="AN49" s="1140" t="s">
        <v>519</v>
      </c>
      <c r="AO49" s="1141"/>
      <c r="AP49" s="1141"/>
      <c r="AQ49" s="1141"/>
      <c r="AR49" s="1142"/>
    </row>
    <row r="50" spans="1:44" x14ac:dyDescent="0.15">
      <c r="A50" s="247"/>
      <c r="AK50" s="305"/>
      <c r="AL50" s="306"/>
      <c r="AM50" s="1139"/>
      <c r="AN50" s="307" t="s">
        <v>520</v>
      </c>
      <c r="AO50" s="308" t="s">
        <v>521</v>
      </c>
      <c r="AP50" s="309" t="s">
        <v>522</v>
      </c>
      <c r="AQ50" s="310" t="s">
        <v>523</v>
      </c>
      <c r="AR50" s="311" t="s">
        <v>524</v>
      </c>
    </row>
    <row r="51" spans="1:44" x14ac:dyDescent="0.15">
      <c r="A51" s="247"/>
      <c r="AK51" s="303" t="s">
        <v>525</v>
      </c>
      <c r="AL51" s="304"/>
      <c r="AM51" s="312">
        <v>30765488</v>
      </c>
      <c r="AN51" s="313">
        <v>75519</v>
      </c>
      <c r="AO51" s="314">
        <v>38.799999999999997</v>
      </c>
      <c r="AP51" s="315">
        <v>52191</v>
      </c>
      <c r="AQ51" s="316">
        <v>0.7</v>
      </c>
      <c r="AR51" s="317">
        <v>38.1</v>
      </c>
    </row>
    <row r="52" spans="1:44" x14ac:dyDescent="0.15">
      <c r="A52" s="247"/>
      <c r="AK52" s="318"/>
      <c r="AL52" s="319" t="s">
        <v>526</v>
      </c>
      <c r="AM52" s="320">
        <v>18704885</v>
      </c>
      <c r="AN52" s="321">
        <v>45914</v>
      </c>
      <c r="AO52" s="322">
        <v>33.6</v>
      </c>
      <c r="AP52" s="323">
        <v>26807</v>
      </c>
      <c r="AQ52" s="324">
        <v>1.8</v>
      </c>
      <c r="AR52" s="325">
        <v>31.8</v>
      </c>
    </row>
    <row r="53" spans="1:44" x14ac:dyDescent="0.15">
      <c r="A53" s="247"/>
      <c r="AK53" s="303" t="s">
        <v>527</v>
      </c>
      <c r="AL53" s="304"/>
      <c r="AM53" s="312">
        <v>18121386</v>
      </c>
      <c r="AN53" s="313">
        <v>44821</v>
      </c>
      <c r="AO53" s="314">
        <v>-40.6</v>
      </c>
      <c r="AP53" s="315">
        <v>48105</v>
      </c>
      <c r="AQ53" s="316">
        <v>-7.8</v>
      </c>
      <c r="AR53" s="317">
        <v>-32.799999999999997</v>
      </c>
    </row>
    <row r="54" spans="1:44" x14ac:dyDescent="0.15">
      <c r="A54" s="247"/>
      <c r="AK54" s="318"/>
      <c r="AL54" s="319" t="s">
        <v>526</v>
      </c>
      <c r="AM54" s="320">
        <v>7781789</v>
      </c>
      <c r="AN54" s="321">
        <v>19247</v>
      </c>
      <c r="AO54" s="322">
        <v>-58.1</v>
      </c>
      <c r="AP54" s="323">
        <v>24072</v>
      </c>
      <c r="AQ54" s="324">
        <v>-10.199999999999999</v>
      </c>
      <c r="AR54" s="325">
        <v>-47.9</v>
      </c>
    </row>
    <row r="55" spans="1:44" x14ac:dyDescent="0.15">
      <c r="A55" s="247"/>
      <c r="AK55" s="303" t="s">
        <v>528</v>
      </c>
      <c r="AL55" s="304"/>
      <c r="AM55" s="312">
        <v>20564714</v>
      </c>
      <c r="AN55" s="313">
        <v>51105</v>
      </c>
      <c r="AO55" s="314">
        <v>14</v>
      </c>
      <c r="AP55" s="315">
        <v>47446</v>
      </c>
      <c r="AQ55" s="316">
        <v>-1.4</v>
      </c>
      <c r="AR55" s="317">
        <v>15.4</v>
      </c>
    </row>
    <row r="56" spans="1:44" x14ac:dyDescent="0.15">
      <c r="A56" s="247"/>
      <c r="AK56" s="318"/>
      <c r="AL56" s="319" t="s">
        <v>526</v>
      </c>
      <c r="AM56" s="320">
        <v>9647666</v>
      </c>
      <c r="AN56" s="321">
        <v>23975</v>
      </c>
      <c r="AO56" s="322">
        <v>24.6</v>
      </c>
      <c r="AP56" s="323">
        <v>24371</v>
      </c>
      <c r="AQ56" s="324">
        <v>1.2</v>
      </c>
      <c r="AR56" s="325">
        <v>23.4</v>
      </c>
    </row>
    <row r="57" spans="1:44" x14ac:dyDescent="0.15">
      <c r="A57" s="247"/>
      <c r="AK57" s="303" t="s">
        <v>529</v>
      </c>
      <c r="AL57" s="304"/>
      <c r="AM57" s="312">
        <v>14507310</v>
      </c>
      <c r="AN57" s="313">
        <v>36184</v>
      </c>
      <c r="AO57" s="314">
        <v>-29.2</v>
      </c>
      <c r="AP57" s="315">
        <v>48387</v>
      </c>
      <c r="AQ57" s="316">
        <v>2</v>
      </c>
      <c r="AR57" s="317">
        <v>-31.2</v>
      </c>
    </row>
    <row r="58" spans="1:44" x14ac:dyDescent="0.15">
      <c r="A58" s="247"/>
      <c r="AK58" s="318"/>
      <c r="AL58" s="319" t="s">
        <v>526</v>
      </c>
      <c r="AM58" s="320">
        <v>9304596</v>
      </c>
      <c r="AN58" s="321">
        <v>23207</v>
      </c>
      <c r="AO58" s="322">
        <v>-3.2</v>
      </c>
      <c r="AP58" s="323">
        <v>25592</v>
      </c>
      <c r="AQ58" s="324">
        <v>5</v>
      </c>
      <c r="AR58" s="325">
        <v>-8.1999999999999993</v>
      </c>
    </row>
    <row r="59" spans="1:44" x14ac:dyDescent="0.15">
      <c r="A59" s="247"/>
      <c r="AK59" s="303" t="s">
        <v>530</v>
      </c>
      <c r="AL59" s="304"/>
      <c r="AM59" s="312">
        <v>21987246</v>
      </c>
      <c r="AN59" s="313">
        <v>55088</v>
      </c>
      <c r="AO59" s="314">
        <v>52.2</v>
      </c>
      <c r="AP59" s="315">
        <v>49684</v>
      </c>
      <c r="AQ59" s="316">
        <v>2.7</v>
      </c>
      <c r="AR59" s="317">
        <v>49.5</v>
      </c>
    </row>
    <row r="60" spans="1:44" x14ac:dyDescent="0.15">
      <c r="A60" s="247"/>
      <c r="AK60" s="318"/>
      <c r="AL60" s="319" t="s">
        <v>526</v>
      </c>
      <c r="AM60" s="320">
        <v>14158762</v>
      </c>
      <c r="AN60" s="321">
        <v>35474</v>
      </c>
      <c r="AO60" s="322">
        <v>52.9</v>
      </c>
      <c r="AP60" s="323">
        <v>28303</v>
      </c>
      <c r="AQ60" s="324">
        <v>10.6</v>
      </c>
      <c r="AR60" s="325">
        <v>42.3</v>
      </c>
    </row>
    <row r="61" spans="1:44" x14ac:dyDescent="0.15">
      <c r="A61" s="247"/>
      <c r="AK61" s="303" t="s">
        <v>531</v>
      </c>
      <c r="AL61" s="326"/>
      <c r="AM61" s="312">
        <v>21189229</v>
      </c>
      <c r="AN61" s="313">
        <v>52543</v>
      </c>
      <c r="AO61" s="314">
        <v>7</v>
      </c>
      <c r="AP61" s="315">
        <v>49163</v>
      </c>
      <c r="AQ61" s="327">
        <v>-0.8</v>
      </c>
      <c r="AR61" s="317">
        <v>7.8</v>
      </c>
    </row>
    <row r="62" spans="1:44" x14ac:dyDescent="0.15">
      <c r="A62" s="247"/>
      <c r="AK62" s="318"/>
      <c r="AL62" s="319" t="s">
        <v>526</v>
      </c>
      <c r="AM62" s="320">
        <v>11919540</v>
      </c>
      <c r="AN62" s="321">
        <v>29563</v>
      </c>
      <c r="AO62" s="322">
        <v>10</v>
      </c>
      <c r="AP62" s="323">
        <v>25829</v>
      </c>
      <c r="AQ62" s="324">
        <v>1.7</v>
      </c>
      <c r="AR62" s="325">
        <v>8.3000000000000007</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lBzGfKEwiUNCnHmchqYbPO5Kfin4o8OEw15IK3une3E8aI13X43RK2PqEZDbtlt/lJv322Q5J6SbQ63jXLufxg==" saltValue="xb+nfKsyW289S1dfsbZ7u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3" zoomScale="85" zoomScaleNormal="85" zoomScaleSheetLayoutView="55" workbookViewId="0">
      <selection activeCell="BJ68" sqref="BJ68"/>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483</v>
      </c>
    </row>
    <row r="121" spans="125:125" ht="13.5" hidden="1" customHeight="1" x14ac:dyDescent="0.15">
      <c r="DU121" s="241"/>
    </row>
  </sheetData>
  <sheetProtection algorithmName="SHA-512" hashValue="xtI0BrEhFmvW6HohL5dsj4ZaH8cFMgRHOWX3ARIismpaApbK7UY/sreMIBSiFyEhnjsvhAKUEc7ZXBB7am8bpw==" saltValue="0M0y9fyjFRVFxdQ/41m3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J83" zoomScaleNormal="100" zoomScaleSheetLayoutView="55" workbookViewId="0">
      <selection activeCell="BJ45" sqref="BJ45"/>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483</v>
      </c>
    </row>
  </sheetData>
  <sheetProtection algorithmName="SHA-512" hashValue="yf662cfQUBj/NVfHyrNCWsQlCDa3ZX+pU3NFEh6KDzU8GljYWqkRtSO2ZUQKUUnBnNBjom97V9duOWqIl5Sc7w==" saltValue="4AlHFfKsRBoYU1ErQPUsz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52" t="s">
        <v>3</v>
      </c>
      <c r="D47" s="1152"/>
      <c r="E47" s="1153"/>
      <c r="F47" s="11">
        <v>7.83</v>
      </c>
      <c r="G47" s="12">
        <v>9.5399999999999991</v>
      </c>
      <c r="H47" s="12">
        <v>10.92</v>
      </c>
      <c r="I47" s="12">
        <v>11.86</v>
      </c>
      <c r="J47" s="13">
        <v>10.95</v>
      </c>
    </row>
    <row r="48" spans="2:10" ht="57.75" customHeight="1" x14ac:dyDescent="0.15">
      <c r="B48" s="14"/>
      <c r="C48" s="1154" t="s">
        <v>4</v>
      </c>
      <c r="D48" s="1154"/>
      <c r="E48" s="1155"/>
      <c r="F48" s="15">
        <v>8.98</v>
      </c>
      <c r="G48" s="16">
        <v>9.75</v>
      </c>
      <c r="H48" s="16">
        <v>8.9600000000000009</v>
      </c>
      <c r="I48" s="16">
        <v>8.3000000000000007</v>
      </c>
      <c r="J48" s="17">
        <v>6.96</v>
      </c>
    </row>
    <row r="49" spans="2:10" ht="57.75" customHeight="1" thickBot="1" x14ac:dyDescent="0.2">
      <c r="B49" s="18"/>
      <c r="C49" s="1156" t="s">
        <v>5</v>
      </c>
      <c r="D49" s="1156"/>
      <c r="E49" s="1157"/>
      <c r="F49" s="19" t="s">
        <v>538</v>
      </c>
      <c r="G49" s="20">
        <v>3.52</v>
      </c>
      <c r="H49" s="20">
        <v>0.08</v>
      </c>
      <c r="I49" s="20">
        <v>0.59</v>
      </c>
      <c r="J49" s="21" t="s">
        <v>539</v>
      </c>
    </row>
    <row r="50" spans="2:10" x14ac:dyDescent="0.15"/>
  </sheetData>
  <sheetProtection algorithmName="SHA-512" hashValue="kkurwl8d8CYfvl3vanpCfhCx9SbCPfpf9a40VvSRUuUTiVWlNgoypW0yhc6G7L5ZIq2ds57nGuKjmFaB6DDDsg==" saltValue="RBZaXvXIgxgPboSkTlyx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J37" sqref="J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62" t="s">
        <v>540</v>
      </c>
      <c r="D34" s="1162"/>
      <c r="E34" s="1163"/>
      <c r="F34" s="32">
        <v>8.52</v>
      </c>
      <c r="G34" s="33">
        <v>9.36</v>
      </c>
      <c r="H34" s="33">
        <v>8.67</v>
      </c>
      <c r="I34" s="33">
        <v>8.2200000000000006</v>
      </c>
      <c r="J34" s="34">
        <v>6.91</v>
      </c>
      <c r="K34" s="22"/>
      <c r="L34" s="22"/>
      <c r="M34" s="22"/>
      <c r="N34" s="22"/>
      <c r="O34" s="22"/>
      <c r="P34" s="22"/>
    </row>
    <row r="35" spans="1:16" ht="39" customHeight="1" x14ac:dyDescent="0.15">
      <c r="A35" s="22"/>
      <c r="B35" s="35"/>
      <c r="C35" s="1158" t="s">
        <v>541</v>
      </c>
      <c r="D35" s="1158"/>
      <c r="E35" s="1159"/>
      <c r="F35" s="36">
        <v>7.12</v>
      </c>
      <c r="G35" s="37">
        <v>6.67</v>
      </c>
      <c r="H35" s="37">
        <v>7.73</v>
      </c>
      <c r="I35" s="37">
        <v>7.32</v>
      </c>
      <c r="J35" s="38">
        <v>5.75</v>
      </c>
      <c r="K35" s="22"/>
      <c r="L35" s="22"/>
      <c r="M35" s="22"/>
      <c r="N35" s="22"/>
      <c r="O35" s="22"/>
      <c r="P35" s="22"/>
    </row>
    <row r="36" spans="1:16" ht="39" customHeight="1" x14ac:dyDescent="0.15">
      <c r="A36" s="22"/>
      <c r="B36" s="35"/>
      <c r="C36" s="1158" t="s">
        <v>542</v>
      </c>
      <c r="D36" s="1158"/>
      <c r="E36" s="1159"/>
      <c r="F36" s="36">
        <v>3.77</v>
      </c>
      <c r="G36" s="37">
        <v>3.27</v>
      </c>
      <c r="H36" s="37">
        <v>3.44</v>
      </c>
      <c r="I36" s="37">
        <v>3.4</v>
      </c>
      <c r="J36" s="38">
        <v>2.75</v>
      </c>
      <c r="K36" s="22"/>
      <c r="L36" s="22"/>
      <c r="M36" s="22"/>
      <c r="N36" s="22"/>
      <c r="O36" s="22"/>
      <c r="P36" s="22"/>
    </row>
    <row r="37" spans="1:16" ht="39" customHeight="1" x14ac:dyDescent="0.15">
      <c r="A37" s="22"/>
      <c r="B37" s="35"/>
      <c r="C37" s="1158" t="s">
        <v>543</v>
      </c>
      <c r="D37" s="1158"/>
      <c r="E37" s="1159"/>
      <c r="F37" s="36">
        <v>2.19</v>
      </c>
      <c r="G37" s="37">
        <v>2.87</v>
      </c>
      <c r="H37" s="37">
        <v>2.79</v>
      </c>
      <c r="I37" s="37">
        <v>2.71</v>
      </c>
      <c r="J37" s="38">
        <v>2.12</v>
      </c>
      <c r="K37" s="22"/>
      <c r="L37" s="22"/>
      <c r="M37" s="22"/>
      <c r="N37" s="22"/>
      <c r="O37" s="22"/>
      <c r="P37" s="22"/>
    </row>
    <row r="38" spans="1:16" ht="39" customHeight="1" x14ac:dyDescent="0.15">
      <c r="A38" s="22"/>
      <c r="B38" s="35"/>
      <c r="C38" s="1158" t="s">
        <v>544</v>
      </c>
      <c r="D38" s="1158"/>
      <c r="E38" s="1159"/>
      <c r="F38" s="36">
        <v>1.64</v>
      </c>
      <c r="G38" s="37">
        <v>1.6</v>
      </c>
      <c r="H38" s="37">
        <v>1.43</v>
      </c>
      <c r="I38" s="37">
        <v>1.22</v>
      </c>
      <c r="J38" s="38">
        <v>1.71</v>
      </c>
      <c r="K38" s="22"/>
      <c r="L38" s="22"/>
      <c r="M38" s="22"/>
      <c r="N38" s="22"/>
      <c r="O38" s="22"/>
      <c r="P38" s="22"/>
    </row>
    <row r="39" spans="1:16" ht="39" customHeight="1" x14ac:dyDescent="0.15">
      <c r="A39" s="22"/>
      <c r="B39" s="35"/>
      <c r="C39" s="1158" t="s">
        <v>545</v>
      </c>
      <c r="D39" s="1158"/>
      <c r="E39" s="1159"/>
      <c r="F39" s="36">
        <v>2.96</v>
      </c>
      <c r="G39" s="37">
        <v>2.48</v>
      </c>
      <c r="H39" s="37">
        <v>2.04</v>
      </c>
      <c r="I39" s="37">
        <v>1.79</v>
      </c>
      <c r="J39" s="38">
        <v>1.65</v>
      </c>
      <c r="K39" s="22"/>
      <c r="L39" s="22"/>
      <c r="M39" s="22"/>
      <c r="N39" s="22"/>
      <c r="O39" s="22"/>
      <c r="P39" s="22"/>
    </row>
    <row r="40" spans="1:16" ht="39" customHeight="1" x14ac:dyDescent="0.15">
      <c r="A40" s="22"/>
      <c r="B40" s="35"/>
      <c r="C40" s="1158" t="s">
        <v>546</v>
      </c>
      <c r="D40" s="1158"/>
      <c r="E40" s="1159"/>
      <c r="F40" s="36">
        <v>1.1499999999999999</v>
      </c>
      <c r="G40" s="37">
        <v>1.1100000000000001</v>
      </c>
      <c r="H40" s="37">
        <v>1.26</v>
      </c>
      <c r="I40" s="37">
        <v>1.39</v>
      </c>
      <c r="J40" s="38">
        <v>1.5</v>
      </c>
      <c r="K40" s="22"/>
      <c r="L40" s="22"/>
      <c r="M40" s="22"/>
      <c r="N40" s="22"/>
      <c r="O40" s="22"/>
      <c r="P40" s="22"/>
    </row>
    <row r="41" spans="1:16" ht="39" customHeight="1" x14ac:dyDescent="0.15">
      <c r="A41" s="22"/>
      <c r="B41" s="35"/>
      <c r="C41" s="1158" t="s">
        <v>547</v>
      </c>
      <c r="D41" s="1158"/>
      <c r="E41" s="1159"/>
      <c r="F41" s="36">
        <v>1.6</v>
      </c>
      <c r="G41" s="37">
        <v>1.06</v>
      </c>
      <c r="H41" s="37">
        <v>1.74</v>
      </c>
      <c r="I41" s="37">
        <v>1.37</v>
      </c>
      <c r="J41" s="38">
        <v>0.42</v>
      </c>
      <c r="K41" s="22"/>
      <c r="L41" s="22"/>
      <c r="M41" s="22"/>
      <c r="N41" s="22"/>
      <c r="O41" s="22"/>
      <c r="P41" s="22"/>
    </row>
    <row r="42" spans="1:16" ht="39" customHeight="1" x14ac:dyDescent="0.15">
      <c r="A42" s="22"/>
      <c r="B42" s="39"/>
      <c r="C42" s="1158" t="s">
        <v>548</v>
      </c>
      <c r="D42" s="1158"/>
      <c r="E42" s="1159"/>
      <c r="F42" s="36" t="s">
        <v>495</v>
      </c>
      <c r="G42" s="37" t="s">
        <v>495</v>
      </c>
      <c r="H42" s="37" t="s">
        <v>495</v>
      </c>
      <c r="I42" s="37" t="s">
        <v>495</v>
      </c>
      <c r="J42" s="38" t="s">
        <v>495</v>
      </c>
      <c r="K42" s="22"/>
      <c r="L42" s="22"/>
      <c r="M42" s="22"/>
      <c r="N42" s="22"/>
      <c r="O42" s="22"/>
      <c r="P42" s="22"/>
    </row>
    <row r="43" spans="1:16" ht="39" customHeight="1" thickBot="1" x14ac:dyDescent="0.2">
      <c r="A43" s="22"/>
      <c r="B43" s="40"/>
      <c r="C43" s="1160" t="s">
        <v>549</v>
      </c>
      <c r="D43" s="1160"/>
      <c r="E43" s="1161"/>
      <c r="F43" s="41">
        <v>0.7</v>
      </c>
      <c r="G43" s="42">
        <v>0.66</v>
      </c>
      <c r="H43" s="42">
        <v>0.57999999999999996</v>
      </c>
      <c r="I43" s="42">
        <v>0.31</v>
      </c>
      <c r="J43" s="43">
        <v>0.32</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UmwNXOxfI1jGf6e00qV16XrG6Nt909DjdqT4qFb3lIFdCujO+lfXhB5bWBm48LRsoe4uueijv6IaMs9XNX9sA==" saltValue="nArbDlO5yFtfg3TI1IbnL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6" zoomScale="70" zoomScaleNormal="70" zoomScaleSheetLayoutView="55" workbookViewId="0">
      <selection activeCell="E52" sqref="E52:J52"/>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533</v>
      </c>
      <c r="L44" s="54" t="s">
        <v>534</v>
      </c>
      <c r="M44" s="54" t="s">
        <v>535</v>
      </c>
      <c r="N44" s="54" t="s">
        <v>536</v>
      </c>
      <c r="O44" s="55" t="s">
        <v>537</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12530</v>
      </c>
      <c r="L45" s="58">
        <v>12372</v>
      </c>
      <c r="M45" s="58">
        <v>12383</v>
      </c>
      <c r="N45" s="58">
        <v>12704</v>
      </c>
      <c r="O45" s="59">
        <v>12795</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495</v>
      </c>
      <c r="L46" s="62" t="s">
        <v>495</v>
      </c>
      <c r="M46" s="62" t="s">
        <v>495</v>
      </c>
      <c r="N46" s="62" t="s">
        <v>495</v>
      </c>
      <c r="O46" s="63" t="s">
        <v>495</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495</v>
      </c>
      <c r="L47" s="62" t="s">
        <v>495</v>
      </c>
      <c r="M47" s="62" t="s">
        <v>495</v>
      </c>
      <c r="N47" s="62" t="s">
        <v>495</v>
      </c>
      <c r="O47" s="63" t="s">
        <v>495</v>
      </c>
      <c r="P47" s="46"/>
      <c r="Q47" s="46"/>
      <c r="R47" s="46"/>
      <c r="S47" s="46"/>
      <c r="T47" s="46"/>
      <c r="U47" s="46"/>
    </row>
    <row r="48" spans="1:21" ht="30.75" customHeight="1" x14ac:dyDescent="0.15">
      <c r="A48" s="46"/>
      <c r="B48" s="1166"/>
      <c r="C48" s="1167"/>
      <c r="D48" s="60"/>
      <c r="E48" s="1172" t="s">
        <v>13</v>
      </c>
      <c r="F48" s="1172"/>
      <c r="G48" s="1172"/>
      <c r="H48" s="1172"/>
      <c r="I48" s="1172"/>
      <c r="J48" s="1173"/>
      <c r="K48" s="61">
        <v>2664</v>
      </c>
      <c r="L48" s="62">
        <v>2411</v>
      </c>
      <c r="M48" s="62">
        <v>1909</v>
      </c>
      <c r="N48" s="62">
        <v>1823</v>
      </c>
      <c r="O48" s="63">
        <v>1996</v>
      </c>
      <c r="P48" s="46"/>
      <c r="Q48" s="46"/>
      <c r="R48" s="46"/>
      <c r="S48" s="46"/>
      <c r="T48" s="46"/>
      <c r="U48" s="46"/>
    </row>
    <row r="49" spans="1:21" ht="30.75" customHeight="1" x14ac:dyDescent="0.15">
      <c r="A49" s="46"/>
      <c r="B49" s="1166"/>
      <c r="C49" s="1167"/>
      <c r="D49" s="60"/>
      <c r="E49" s="1172" t="s">
        <v>14</v>
      </c>
      <c r="F49" s="1172"/>
      <c r="G49" s="1172"/>
      <c r="H49" s="1172"/>
      <c r="I49" s="1172"/>
      <c r="J49" s="1173"/>
      <c r="K49" s="61">
        <v>30</v>
      </c>
      <c r="L49" s="62">
        <v>38</v>
      </c>
      <c r="M49" s="62">
        <v>50</v>
      </c>
      <c r="N49" s="62">
        <v>53</v>
      </c>
      <c r="O49" s="63">
        <v>73</v>
      </c>
      <c r="P49" s="46"/>
      <c r="Q49" s="46"/>
      <c r="R49" s="46"/>
      <c r="S49" s="46"/>
      <c r="T49" s="46"/>
      <c r="U49" s="46"/>
    </row>
    <row r="50" spans="1:21" ht="30.75" customHeight="1" x14ac:dyDescent="0.15">
      <c r="A50" s="46"/>
      <c r="B50" s="1166"/>
      <c r="C50" s="1167"/>
      <c r="D50" s="60"/>
      <c r="E50" s="1172" t="s">
        <v>15</v>
      </c>
      <c r="F50" s="1172"/>
      <c r="G50" s="1172"/>
      <c r="H50" s="1172"/>
      <c r="I50" s="1172"/>
      <c r="J50" s="1173"/>
      <c r="K50" s="61">
        <v>9</v>
      </c>
      <c r="L50" s="62">
        <v>10</v>
      </c>
      <c r="M50" s="62">
        <v>12</v>
      </c>
      <c r="N50" s="62">
        <v>8</v>
      </c>
      <c r="O50" s="63" t="s">
        <v>495</v>
      </c>
      <c r="P50" s="46"/>
      <c r="Q50" s="46"/>
      <c r="R50" s="46"/>
      <c r="S50" s="46"/>
      <c r="T50" s="46"/>
      <c r="U50" s="46"/>
    </row>
    <row r="51" spans="1:21" ht="30.75" customHeight="1" x14ac:dyDescent="0.15">
      <c r="A51" s="46"/>
      <c r="B51" s="1168"/>
      <c r="C51" s="1169"/>
      <c r="D51" s="64"/>
      <c r="E51" s="1172" t="s">
        <v>16</v>
      </c>
      <c r="F51" s="1172"/>
      <c r="G51" s="1172"/>
      <c r="H51" s="1172"/>
      <c r="I51" s="1172"/>
      <c r="J51" s="1173"/>
      <c r="K51" s="61">
        <v>1</v>
      </c>
      <c r="L51" s="62">
        <v>0</v>
      </c>
      <c r="M51" s="62">
        <v>0</v>
      </c>
      <c r="N51" s="62">
        <v>0</v>
      </c>
      <c r="O51" s="63">
        <v>5</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12480</v>
      </c>
      <c r="L52" s="62">
        <v>12477</v>
      </c>
      <c r="M52" s="62">
        <v>12618</v>
      </c>
      <c r="N52" s="62">
        <v>12637</v>
      </c>
      <c r="O52" s="63">
        <v>12397</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2754</v>
      </c>
      <c r="L53" s="67">
        <v>2354</v>
      </c>
      <c r="M53" s="67">
        <v>1736</v>
      </c>
      <c r="N53" s="67">
        <v>1951</v>
      </c>
      <c r="O53" s="68">
        <v>2472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550</v>
      </c>
      <c r="L57" s="79" t="s">
        <v>551</v>
      </c>
      <c r="M57" s="79" t="s">
        <v>552</v>
      </c>
      <c r="N57" s="79" t="s">
        <v>553</v>
      </c>
      <c r="O57" s="80" t="s">
        <v>554</v>
      </c>
      <c r="P57" s="46"/>
      <c r="Q57" s="46"/>
      <c r="R57" s="46"/>
      <c r="S57" s="46"/>
      <c r="T57" s="46"/>
      <c r="U57" s="46"/>
    </row>
    <row r="58" spans="1:21" ht="31.5" customHeight="1" x14ac:dyDescent="0.15">
      <c r="B58" s="1180" t="s">
        <v>24</v>
      </c>
      <c r="C58" s="1181"/>
      <c r="D58" s="1186" t="s">
        <v>25</v>
      </c>
      <c r="E58" s="1187"/>
      <c r="F58" s="1187"/>
      <c r="G58" s="1187"/>
      <c r="H58" s="1187"/>
      <c r="I58" s="1187"/>
      <c r="J58" s="1188"/>
      <c r="K58" s="81" t="s">
        <v>581</v>
      </c>
      <c r="L58" s="82" t="s">
        <v>581</v>
      </c>
      <c r="M58" s="82" t="s">
        <v>581</v>
      </c>
      <c r="N58" s="82" t="s">
        <v>581</v>
      </c>
      <c r="O58" s="83" t="s">
        <v>581</v>
      </c>
    </row>
    <row r="59" spans="1:21" ht="31.5" customHeight="1" x14ac:dyDescent="0.15">
      <c r="B59" s="1182"/>
      <c r="C59" s="1183"/>
      <c r="D59" s="1189" t="s">
        <v>26</v>
      </c>
      <c r="E59" s="1190"/>
      <c r="F59" s="1190"/>
      <c r="G59" s="1190"/>
      <c r="H59" s="1190"/>
      <c r="I59" s="1190"/>
      <c r="J59" s="1191"/>
      <c r="K59" s="84" t="s">
        <v>581</v>
      </c>
      <c r="L59" s="85" t="s">
        <v>581</v>
      </c>
      <c r="M59" s="85" t="s">
        <v>581</v>
      </c>
      <c r="N59" s="85" t="s">
        <v>581</v>
      </c>
      <c r="O59" s="86" t="s">
        <v>581</v>
      </c>
    </row>
    <row r="60" spans="1:21" ht="31.5" customHeight="1" thickBot="1" x14ac:dyDescent="0.2">
      <c r="B60" s="1184"/>
      <c r="C60" s="1185"/>
      <c r="D60" s="1192" t="s">
        <v>27</v>
      </c>
      <c r="E60" s="1193"/>
      <c r="F60" s="1193"/>
      <c r="G60" s="1193"/>
      <c r="H60" s="1193"/>
      <c r="I60" s="1193"/>
      <c r="J60" s="1194"/>
      <c r="K60" s="87" t="s">
        <v>581</v>
      </c>
      <c r="L60" s="88" t="s">
        <v>581</v>
      </c>
      <c r="M60" s="88" t="s">
        <v>581</v>
      </c>
      <c r="N60" s="88" t="s">
        <v>581</v>
      </c>
      <c r="O60" s="89" t="s">
        <v>581</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9dLPLD3Ci1pfIT7HjoUz/qMx1eLmJmJGKgOQ5F22viWqLELD6ocDrYGkxz1xzDI5MvGVnfB8/XZ56nVvkbAqMA==" saltValue="okIhT1441erd6rsmQh4F6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85" zoomScaleNormal="85" zoomScaleSheetLayoutView="100" workbookViewId="0">
      <selection activeCell="I43" sqref="I43:J43"/>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533</v>
      </c>
      <c r="J40" s="101" t="s">
        <v>534</v>
      </c>
      <c r="K40" s="101" t="s">
        <v>535</v>
      </c>
      <c r="L40" s="101" t="s">
        <v>536</v>
      </c>
      <c r="M40" s="102" t="s">
        <v>537</v>
      </c>
    </row>
    <row r="41" spans="2:13" ht="27.75" customHeight="1" x14ac:dyDescent="0.15">
      <c r="B41" s="1195" t="s">
        <v>30</v>
      </c>
      <c r="C41" s="1196"/>
      <c r="D41" s="103"/>
      <c r="E41" s="1201" t="s">
        <v>31</v>
      </c>
      <c r="F41" s="1201"/>
      <c r="G41" s="1201"/>
      <c r="H41" s="1202"/>
      <c r="I41" s="330">
        <v>145285</v>
      </c>
      <c r="J41" s="331">
        <v>148023</v>
      </c>
      <c r="K41" s="331">
        <v>148841</v>
      </c>
      <c r="L41" s="331">
        <v>145188</v>
      </c>
      <c r="M41" s="332">
        <v>144873</v>
      </c>
    </row>
    <row r="42" spans="2:13" ht="27.75" customHeight="1" x14ac:dyDescent="0.15">
      <c r="B42" s="1197"/>
      <c r="C42" s="1198"/>
      <c r="D42" s="104"/>
      <c r="E42" s="1203" t="s">
        <v>32</v>
      </c>
      <c r="F42" s="1203"/>
      <c r="G42" s="1203"/>
      <c r="H42" s="1204"/>
      <c r="I42" s="333">
        <v>1626</v>
      </c>
      <c r="J42" s="334">
        <v>1583</v>
      </c>
      <c r="K42" s="334">
        <v>1431</v>
      </c>
      <c r="L42" s="334">
        <v>1654</v>
      </c>
      <c r="M42" s="335">
        <v>1992</v>
      </c>
    </row>
    <row r="43" spans="2:13" ht="27.75" customHeight="1" x14ac:dyDescent="0.15">
      <c r="B43" s="1197"/>
      <c r="C43" s="1198"/>
      <c r="D43" s="104"/>
      <c r="E43" s="1203" t="s">
        <v>33</v>
      </c>
      <c r="F43" s="1203"/>
      <c r="G43" s="1203"/>
      <c r="H43" s="1204"/>
      <c r="I43" s="333">
        <v>24264</v>
      </c>
      <c r="J43" s="334">
        <v>22128</v>
      </c>
      <c r="K43" s="334">
        <v>20799</v>
      </c>
      <c r="L43" s="334">
        <v>20546</v>
      </c>
      <c r="M43" s="335">
        <v>19515</v>
      </c>
    </row>
    <row r="44" spans="2:13" ht="27.75" customHeight="1" x14ac:dyDescent="0.15">
      <c r="B44" s="1197"/>
      <c r="C44" s="1198"/>
      <c r="D44" s="104"/>
      <c r="E44" s="1203" t="s">
        <v>34</v>
      </c>
      <c r="F44" s="1203"/>
      <c r="G44" s="1203"/>
      <c r="H44" s="1204"/>
      <c r="I44" s="333">
        <v>504</v>
      </c>
      <c r="J44" s="334">
        <v>587</v>
      </c>
      <c r="K44" s="334">
        <v>535</v>
      </c>
      <c r="L44" s="334">
        <v>450</v>
      </c>
      <c r="M44" s="335">
        <v>596</v>
      </c>
    </row>
    <row r="45" spans="2:13" ht="27.75" customHeight="1" x14ac:dyDescent="0.15">
      <c r="B45" s="1197"/>
      <c r="C45" s="1198"/>
      <c r="D45" s="104"/>
      <c r="E45" s="1203" t="s">
        <v>35</v>
      </c>
      <c r="F45" s="1203"/>
      <c r="G45" s="1203"/>
      <c r="H45" s="1204"/>
      <c r="I45" s="333">
        <v>16468</v>
      </c>
      <c r="J45" s="334">
        <v>16588</v>
      </c>
      <c r="K45" s="334">
        <v>16729</v>
      </c>
      <c r="L45" s="334">
        <v>17360</v>
      </c>
      <c r="M45" s="335">
        <v>17184</v>
      </c>
    </row>
    <row r="46" spans="2:13" ht="27.75" customHeight="1" x14ac:dyDescent="0.15">
      <c r="B46" s="1197"/>
      <c r="C46" s="1198"/>
      <c r="D46" s="105"/>
      <c r="E46" s="1203" t="s">
        <v>36</v>
      </c>
      <c r="F46" s="1203"/>
      <c r="G46" s="1203"/>
      <c r="H46" s="1204"/>
      <c r="I46" s="333" t="s">
        <v>495</v>
      </c>
      <c r="J46" s="334" t="s">
        <v>495</v>
      </c>
      <c r="K46" s="334" t="s">
        <v>495</v>
      </c>
      <c r="L46" s="334" t="s">
        <v>495</v>
      </c>
      <c r="M46" s="335" t="s">
        <v>495</v>
      </c>
    </row>
    <row r="47" spans="2:13" ht="27.75" customHeight="1" x14ac:dyDescent="0.15">
      <c r="B47" s="1197"/>
      <c r="C47" s="1198"/>
      <c r="D47" s="106"/>
      <c r="E47" s="1205" t="s">
        <v>37</v>
      </c>
      <c r="F47" s="1206"/>
      <c r="G47" s="1206"/>
      <c r="H47" s="1207"/>
      <c r="I47" s="333" t="s">
        <v>495</v>
      </c>
      <c r="J47" s="334" t="s">
        <v>495</v>
      </c>
      <c r="K47" s="334" t="s">
        <v>495</v>
      </c>
      <c r="L47" s="334" t="s">
        <v>495</v>
      </c>
      <c r="M47" s="335" t="s">
        <v>495</v>
      </c>
    </row>
    <row r="48" spans="2:13" ht="27.75" customHeight="1" x14ac:dyDescent="0.15">
      <c r="B48" s="1197"/>
      <c r="C48" s="1198"/>
      <c r="D48" s="104"/>
      <c r="E48" s="1203" t="s">
        <v>38</v>
      </c>
      <c r="F48" s="1203"/>
      <c r="G48" s="1203"/>
      <c r="H48" s="1204"/>
      <c r="I48" s="333" t="s">
        <v>495</v>
      </c>
      <c r="J48" s="334" t="s">
        <v>495</v>
      </c>
      <c r="K48" s="334" t="s">
        <v>495</v>
      </c>
      <c r="L48" s="334" t="s">
        <v>495</v>
      </c>
      <c r="M48" s="335" t="s">
        <v>495</v>
      </c>
    </row>
    <row r="49" spans="2:13" ht="27.75" customHeight="1" x14ac:dyDescent="0.15">
      <c r="B49" s="1199"/>
      <c r="C49" s="1200"/>
      <c r="D49" s="104"/>
      <c r="E49" s="1203" t="s">
        <v>39</v>
      </c>
      <c r="F49" s="1203"/>
      <c r="G49" s="1203"/>
      <c r="H49" s="1204"/>
      <c r="I49" s="333" t="s">
        <v>495</v>
      </c>
      <c r="J49" s="334" t="s">
        <v>495</v>
      </c>
      <c r="K49" s="334" t="s">
        <v>495</v>
      </c>
      <c r="L49" s="334" t="s">
        <v>495</v>
      </c>
      <c r="M49" s="335" t="s">
        <v>495</v>
      </c>
    </row>
    <row r="50" spans="2:13" ht="27.75" customHeight="1" x14ac:dyDescent="0.15">
      <c r="B50" s="1208" t="s">
        <v>40</v>
      </c>
      <c r="C50" s="1209"/>
      <c r="D50" s="107"/>
      <c r="E50" s="1203" t="s">
        <v>41</v>
      </c>
      <c r="F50" s="1203"/>
      <c r="G50" s="1203"/>
      <c r="H50" s="1204"/>
      <c r="I50" s="333">
        <v>23081</v>
      </c>
      <c r="J50" s="334">
        <v>28384</v>
      </c>
      <c r="K50" s="334">
        <v>29724</v>
      </c>
      <c r="L50" s="334">
        <v>30008</v>
      </c>
      <c r="M50" s="335">
        <v>29097</v>
      </c>
    </row>
    <row r="51" spans="2:13" ht="27.75" customHeight="1" x14ac:dyDescent="0.15">
      <c r="B51" s="1197"/>
      <c r="C51" s="1198"/>
      <c r="D51" s="104"/>
      <c r="E51" s="1203" t="s">
        <v>42</v>
      </c>
      <c r="F51" s="1203"/>
      <c r="G51" s="1203"/>
      <c r="H51" s="1204"/>
      <c r="I51" s="333">
        <v>32935</v>
      </c>
      <c r="J51" s="334">
        <v>34170</v>
      </c>
      <c r="K51" s="334">
        <v>35440</v>
      </c>
      <c r="L51" s="334">
        <v>34399</v>
      </c>
      <c r="M51" s="335">
        <v>34216</v>
      </c>
    </row>
    <row r="52" spans="2:13" ht="27.75" customHeight="1" x14ac:dyDescent="0.15">
      <c r="B52" s="1199"/>
      <c r="C52" s="1200"/>
      <c r="D52" s="104"/>
      <c r="E52" s="1203" t="s">
        <v>43</v>
      </c>
      <c r="F52" s="1203"/>
      <c r="G52" s="1203"/>
      <c r="H52" s="1204"/>
      <c r="I52" s="333">
        <v>137035</v>
      </c>
      <c r="J52" s="334">
        <v>138673</v>
      </c>
      <c r="K52" s="334">
        <v>136684</v>
      </c>
      <c r="L52" s="334">
        <v>133899</v>
      </c>
      <c r="M52" s="335">
        <v>130273</v>
      </c>
    </row>
    <row r="53" spans="2:13" ht="27.75" customHeight="1" thickBot="1" x14ac:dyDescent="0.2">
      <c r="B53" s="1210" t="s">
        <v>19</v>
      </c>
      <c r="C53" s="1211"/>
      <c r="D53" s="108"/>
      <c r="E53" s="1212" t="s">
        <v>44</v>
      </c>
      <c r="F53" s="1212"/>
      <c r="G53" s="1212"/>
      <c r="H53" s="1213"/>
      <c r="I53" s="336">
        <v>-4905</v>
      </c>
      <c r="J53" s="337">
        <v>-12318</v>
      </c>
      <c r="K53" s="337">
        <v>-13513</v>
      </c>
      <c r="L53" s="337">
        <v>-13108</v>
      </c>
      <c r="M53" s="338">
        <v>-9426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v+4UF5fxjABzNyCZY5+pgxWZ86yPpx26dw8W3cyegNc29z1Tc5rMnZ0CnIa1dMekwLZmIGgnVFyfZk1fXavxmg==" saltValue="7U9FA0qhdBa6dBwm4zdOt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B6" zoomScale="70" zoomScaleNormal="70" zoomScaleSheetLayoutView="100" workbookViewId="0">
      <selection activeCell="G59" sqref="F58:G59"/>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535</v>
      </c>
      <c r="G54" s="117" t="s">
        <v>536</v>
      </c>
      <c r="H54" s="118" t="s">
        <v>537</v>
      </c>
    </row>
    <row r="55" spans="2:8" ht="52.5" customHeight="1" x14ac:dyDescent="0.15">
      <c r="B55" s="119"/>
      <c r="C55" s="1222" t="s">
        <v>46</v>
      </c>
      <c r="D55" s="1222"/>
      <c r="E55" s="1223"/>
      <c r="F55" s="339">
        <v>9691</v>
      </c>
      <c r="G55" s="339">
        <v>10692</v>
      </c>
      <c r="H55" s="340">
        <v>10070</v>
      </c>
    </row>
    <row r="56" spans="2:8" ht="52.5" customHeight="1" x14ac:dyDescent="0.15">
      <c r="B56" s="120"/>
      <c r="C56" s="1224" t="s">
        <v>47</v>
      </c>
      <c r="D56" s="1224"/>
      <c r="E56" s="1225"/>
      <c r="F56" s="341" t="s">
        <v>495</v>
      </c>
      <c r="G56" s="341" t="s">
        <v>495</v>
      </c>
      <c r="H56" s="342" t="s">
        <v>495</v>
      </c>
    </row>
    <row r="57" spans="2:8" ht="53.25" customHeight="1" x14ac:dyDescent="0.15">
      <c r="B57" s="120"/>
      <c r="C57" s="1226" t="s">
        <v>48</v>
      </c>
      <c r="D57" s="1226"/>
      <c r="E57" s="1227"/>
      <c r="F57" s="343">
        <v>15403</v>
      </c>
      <c r="G57" s="343">
        <v>15614</v>
      </c>
      <c r="H57" s="344">
        <v>15013</v>
      </c>
    </row>
    <row r="58" spans="2:8" ht="45.75" customHeight="1" x14ac:dyDescent="0.15">
      <c r="B58" s="121"/>
      <c r="C58" s="1214" t="s">
        <v>576</v>
      </c>
      <c r="D58" s="1215"/>
      <c r="E58" s="1216"/>
      <c r="F58" s="345">
        <v>6384</v>
      </c>
      <c r="G58" s="345">
        <v>6883</v>
      </c>
      <c r="H58" s="346">
        <v>6347</v>
      </c>
    </row>
    <row r="59" spans="2:8" ht="45.75" customHeight="1" x14ac:dyDescent="0.15">
      <c r="B59" s="121"/>
      <c r="C59" s="1214" t="s">
        <v>577</v>
      </c>
      <c r="D59" s="1215"/>
      <c r="E59" s="1216"/>
      <c r="F59" s="345">
        <v>2701</v>
      </c>
      <c r="G59" s="345">
        <v>2903</v>
      </c>
      <c r="H59" s="346">
        <v>3104</v>
      </c>
    </row>
    <row r="60" spans="2:8" ht="45.75" customHeight="1" x14ac:dyDescent="0.15">
      <c r="B60" s="121"/>
      <c r="C60" s="1214" t="s">
        <v>578</v>
      </c>
      <c r="D60" s="1215"/>
      <c r="E60" s="1216"/>
      <c r="F60" s="345">
        <v>1991</v>
      </c>
      <c r="G60" s="345">
        <v>2498</v>
      </c>
      <c r="H60" s="346">
        <v>3016</v>
      </c>
    </row>
    <row r="61" spans="2:8" ht="45.75" customHeight="1" x14ac:dyDescent="0.15">
      <c r="B61" s="121"/>
      <c r="C61" s="1214" t="s">
        <v>579</v>
      </c>
      <c r="D61" s="1215"/>
      <c r="E61" s="1216"/>
      <c r="F61" s="345">
        <v>1658</v>
      </c>
      <c r="G61" s="345">
        <v>1610</v>
      </c>
      <c r="H61" s="346">
        <v>1141</v>
      </c>
    </row>
    <row r="62" spans="2:8" ht="45.75" customHeight="1" thickBot="1" x14ac:dyDescent="0.2">
      <c r="B62" s="122"/>
      <c r="C62" s="1217" t="s">
        <v>580</v>
      </c>
      <c r="D62" s="1218"/>
      <c r="E62" s="1219"/>
      <c r="F62" s="347">
        <v>995</v>
      </c>
      <c r="G62" s="347">
        <v>788</v>
      </c>
      <c r="H62" s="348">
        <v>630</v>
      </c>
    </row>
    <row r="63" spans="2:8" ht="52.5" customHeight="1" thickBot="1" x14ac:dyDescent="0.2">
      <c r="B63" s="123"/>
      <c r="C63" s="1220" t="s">
        <v>49</v>
      </c>
      <c r="D63" s="1220"/>
      <c r="E63" s="1221"/>
      <c r="F63" s="349">
        <v>25093</v>
      </c>
      <c r="G63" s="349">
        <v>26306</v>
      </c>
      <c r="H63" s="350">
        <v>25082</v>
      </c>
    </row>
    <row r="64" spans="2:8" x14ac:dyDescent="0.15"/>
  </sheetData>
  <sheetProtection algorithmName="SHA-512" hashValue="yCj9W+OsHRxwN5Fmatn2acmoTyl7OPfwsl82XupUdcI9ibRumrtuU2Au2ZeeUvhebLHRTwMepg0qufu2oJiSCA==" saltValue="TqNo+tqn09CI5pIbfZAO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63EB2-F66D-4EC6-9978-ED180AAFC2C1}">
  <sheetPr>
    <pageSetUpPr fitToPage="1"/>
  </sheetPr>
  <dimension ref="A1:DE85"/>
  <sheetViews>
    <sheetView showGridLines="0" topLeftCell="R9" zoomScaleNormal="100" zoomScaleSheetLayoutView="55" workbookViewId="0">
      <selection activeCell="CK17" sqref="CK1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582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583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584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585</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533</v>
      </c>
      <c r="BQ50" s="1233"/>
      <c r="BR50" s="1233"/>
      <c r="BS50" s="1233"/>
      <c r="BT50" s="1233"/>
      <c r="BU50" s="1233"/>
      <c r="BV50" s="1233"/>
      <c r="BW50" s="1233"/>
      <c r="BX50" s="1233" t="s">
        <v>534</v>
      </c>
      <c r="BY50" s="1233"/>
      <c r="BZ50" s="1233"/>
      <c r="CA50" s="1233"/>
      <c r="CB50" s="1233"/>
      <c r="CC50" s="1233"/>
      <c r="CD50" s="1233"/>
      <c r="CE50" s="1233"/>
      <c r="CF50" s="1233" t="s">
        <v>535</v>
      </c>
      <c r="CG50" s="1233"/>
      <c r="CH50" s="1233"/>
      <c r="CI50" s="1233"/>
      <c r="CJ50" s="1233"/>
      <c r="CK50" s="1233"/>
      <c r="CL50" s="1233"/>
      <c r="CM50" s="1233"/>
      <c r="CN50" s="1233" t="s">
        <v>536</v>
      </c>
      <c r="CO50" s="1233"/>
      <c r="CP50" s="1233"/>
      <c r="CQ50" s="1233"/>
      <c r="CR50" s="1233"/>
      <c r="CS50" s="1233"/>
      <c r="CT50" s="1233"/>
      <c r="CU50" s="1233"/>
      <c r="CV50" s="1233" t="s">
        <v>537</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586</v>
      </c>
      <c r="AO51" s="1231"/>
      <c r="AP51" s="1231"/>
      <c r="AQ51" s="1231"/>
      <c r="AR51" s="1231"/>
      <c r="AS51" s="1231"/>
      <c r="AT51" s="1231"/>
      <c r="AU51" s="1231"/>
      <c r="AV51" s="1231"/>
      <c r="AW51" s="1231"/>
      <c r="AX51" s="1231"/>
      <c r="AY51" s="1231"/>
      <c r="AZ51" s="1231"/>
      <c r="BA51" s="1231"/>
      <c r="BB51" s="1231" t="s">
        <v>587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588</v>
      </c>
      <c r="BC53" s="1231"/>
      <c r="BD53" s="1231"/>
      <c r="BE53" s="1231"/>
      <c r="BF53" s="1231"/>
      <c r="BG53" s="1231"/>
      <c r="BH53" s="1231"/>
      <c r="BI53" s="1231"/>
      <c r="BJ53" s="1231"/>
      <c r="BK53" s="1231"/>
      <c r="BL53" s="1231"/>
      <c r="BM53" s="1231"/>
      <c r="BN53" s="1231"/>
      <c r="BO53" s="1231"/>
      <c r="BP53" s="1228">
        <v>58.9</v>
      </c>
      <c r="BQ53" s="1228"/>
      <c r="BR53" s="1228"/>
      <c r="BS53" s="1228"/>
      <c r="BT53" s="1228"/>
      <c r="BU53" s="1228"/>
      <c r="BV53" s="1228"/>
      <c r="BW53" s="1228"/>
      <c r="BX53" s="1228">
        <v>59.9</v>
      </c>
      <c r="BY53" s="1228"/>
      <c r="BZ53" s="1228"/>
      <c r="CA53" s="1228"/>
      <c r="CB53" s="1228"/>
      <c r="CC53" s="1228"/>
      <c r="CD53" s="1228"/>
      <c r="CE53" s="1228"/>
      <c r="CF53" s="1228">
        <v>60.9</v>
      </c>
      <c r="CG53" s="1228"/>
      <c r="CH53" s="1228"/>
      <c r="CI53" s="1228"/>
      <c r="CJ53" s="1228"/>
      <c r="CK53" s="1228"/>
      <c r="CL53" s="1228"/>
      <c r="CM53" s="1228"/>
      <c r="CN53" s="1228">
        <v>62.1</v>
      </c>
      <c r="CO53" s="1228"/>
      <c r="CP53" s="1228"/>
      <c r="CQ53" s="1228"/>
      <c r="CR53" s="1228"/>
      <c r="CS53" s="1228"/>
      <c r="CT53" s="1228"/>
      <c r="CU53" s="1228"/>
      <c r="CV53" s="1228">
        <v>63.4</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589</v>
      </c>
      <c r="AO55" s="1233"/>
      <c r="AP55" s="1233"/>
      <c r="AQ55" s="1233"/>
      <c r="AR55" s="1233"/>
      <c r="AS55" s="1233"/>
      <c r="AT55" s="1233"/>
      <c r="AU55" s="1233"/>
      <c r="AV55" s="1233"/>
      <c r="AW55" s="1233"/>
      <c r="AX55" s="1233"/>
      <c r="AY55" s="1233"/>
      <c r="AZ55" s="1233"/>
      <c r="BA55" s="1233"/>
      <c r="BB55" s="1231" t="s">
        <v>587</v>
      </c>
      <c r="BC55" s="1231"/>
      <c r="BD55" s="1231"/>
      <c r="BE55" s="1231"/>
      <c r="BF55" s="1231"/>
      <c r="BG55" s="1231"/>
      <c r="BH55" s="1231"/>
      <c r="BI55" s="1231"/>
      <c r="BJ55" s="1231"/>
      <c r="BK55" s="1231"/>
      <c r="BL55" s="1231"/>
      <c r="BM55" s="1231"/>
      <c r="BN55" s="1231"/>
      <c r="BO55" s="1231"/>
      <c r="BP55" s="1228">
        <v>31.5</v>
      </c>
      <c r="BQ55" s="1228"/>
      <c r="BR55" s="1228"/>
      <c r="BS55" s="1228"/>
      <c r="BT55" s="1228"/>
      <c r="BU55" s="1228"/>
      <c r="BV55" s="1228"/>
      <c r="BW55" s="1228"/>
      <c r="BX55" s="1228">
        <v>23.4</v>
      </c>
      <c r="BY55" s="1228"/>
      <c r="BZ55" s="1228"/>
      <c r="CA55" s="1228"/>
      <c r="CB55" s="1228"/>
      <c r="CC55" s="1228"/>
      <c r="CD55" s="1228"/>
      <c r="CE55" s="1228"/>
      <c r="CF55" s="1228">
        <v>18.2</v>
      </c>
      <c r="CG55" s="1228"/>
      <c r="CH55" s="1228"/>
      <c r="CI55" s="1228"/>
      <c r="CJ55" s="1228"/>
      <c r="CK55" s="1228"/>
      <c r="CL55" s="1228"/>
      <c r="CM55" s="1228"/>
      <c r="CN55" s="1228">
        <v>17.100000000000001</v>
      </c>
      <c r="CO55" s="1228"/>
      <c r="CP55" s="1228"/>
      <c r="CQ55" s="1228"/>
      <c r="CR55" s="1228"/>
      <c r="CS55" s="1228"/>
      <c r="CT55" s="1228"/>
      <c r="CU55" s="1228"/>
      <c r="CV55" s="1228">
        <v>16.600000000000001</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588</v>
      </c>
      <c r="BC57" s="1231"/>
      <c r="BD57" s="1231"/>
      <c r="BE57" s="1231"/>
      <c r="BF57" s="1231"/>
      <c r="BG57" s="1231"/>
      <c r="BH57" s="1231"/>
      <c r="BI57" s="1231"/>
      <c r="BJ57" s="1231"/>
      <c r="BK57" s="1231"/>
      <c r="BL57" s="1231"/>
      <c r="BM57" s="1231"/>
      <c r="BN57" s="1231"/>
      <c r="BO57" s="1231"/>
      <c r="BP57" s="1228">
        <v>62.9</v>
      </c>
      <c r="BQ57" s="1228"/>
      <c r="BR57" s="1228"/>
      <c r="BS57" s="1228"/>
      <c r="BT57" s="1228"/>
      <c r="BU57" s="1228"/>
      <c r="BV57" s="1228"/>
      <c r="BW57" s="1228"/>
      <c r="BX57" s="1228">
        <v>63.9</v>
      </c>
      <c r="BY57" s="1228"/>
      <c r="BZ57" s="1228"/>
      <c r="CA57" s="1228"/>
      <c r="CB57" s="1228"/>
      <c r="CC57" s="1228"/>
      <c r="CD57" s="1228"/>
      <c r="CE57" s="1228"/>
      <c r="CF57" s="1228">
        <v>64.900000000000006</v>
      </c>
      <c r="CG57" s="1228"/>
      <c r="CH57" s="1228"/>
      <c r="CI57" s="1228"/>
      <c r="CJ57" s="1228"/>
      <c r="CK57" s="1228"/>
      <c r="CL57" s="1228"/>
      <c r="CM57" s="1228"/>
      <c r="CN57" s="1228">
        <v>65.8</v>
      </c>
      <c r="CO57" s="1228"/>
      <c r="CP57" s="1228"/>
      <c r="CQ57" s="1228"/>
      <c r="CR57" s="1228"/>
      <c r="CS57" s="1228"/>
      <c r="CT57" s="1228"/>
      <c r="CU57" s="1228"/>
      <c r="CV57" s="1228">
        <v>66.7</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590</v>
      </c>
    </row>
    <row r="64" spans="1:109" x14ac:dyDescent="0.15">
      <c r="B64" s="247"/>
      <c r="G64" s="357"/>
      <c r="I64" s="369"/>
      <c r="J64" s="369"/>
      <c r="K64" s="369"/>
      <c r="L64" s="369"/>
      <c r="M64" s="369"/>
      <c r="N64" s="370"/>
      <c r="AM64" s="357"/>
      <c r="AN64" s="357" t="s">
        <v>583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customHeight="1" x14ac:dyDescent="0.15">
      <c r="B65" s="247"/>
      <c r="AN65" s="1240" t="s">
        <v>591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585</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533</v>
      </c>
      <c r="BQ72" s="1233"/>
      <c r="BR72" s="1233"/>
      <c r="BS72" s="1233"/>
      <c r="BT72" s="1233"/>
      <c r="BU72" s="1233"/>
      <c r="BV72" s="1233"/>
      <c r="BW72" s="1233"/>
      <c r="BX72" s="1233" t="s">
        <v>534</v>
      </c>
      <c r="BY72" s="1233"/>
      <c r="BZ72" s="1233"/>
      <c r="CA72" s="1233"/>
      <c r="CB72" s="1233"/>
      <c r="CC72" s="1233"/>
      <c r="CD72" s="1233"/>
      <c r="CE72" s="1233"/>
      <c r="CF72" s="1233" t="s">
        <v>535</v>
      </c>
      <c r="CG72" s="1233"/>
      <c r="CH72" s="1233"/>
      <c r="CI72" s="1233"/>
      <c r="CJ72" s="1233"/>
      <c r="CK72" s="1233"/>
      <c r="CL72" s="1233"/>
      <c r="CM72" s="1233"/>
      <c r="CN72" s="1233" t="s">
        <v>536</v>
      </c>
      <c r="CO72" s="1233"/>
      <c r="CP72" s="1233"/>
      <c r="CQ72" s="1233"/>
      <c r="CR72" s="1233"/>
      <c r="CS72" s="1233"/>
      <c r="CT72" s="1233"/>
      <c r="CU72" s="1233"/>
      <c r="CV72" s="1233" t="s">
        <v>537</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586</v>
      </c>
      <c r="AO73" s="1231"/>
      <c r="AP73" s="1231"/>
      <c r="AQ73" s="1231"/>
      <c r="AR73" s="1231"/>
      <c r="AS73" s="1231"/>
      <c r="AT73" s="1231"/>
      <c r="AU73" s="1231"/>
      <c r="AV73" s="1231"/>
      <c r="AW73" s="1231"/>
      <c r="AX73" s="1231"/>
      <c r="AY73" s="1231"/>
      <c r="AZ73" s="1231"/>
      <c r="BA73" s="1231"/>
      <c r="BB73" s="1231" t="s">
        <v>587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592</v>
      </c>
      <c r="BC75" s="1231"/>
      <c r="BD75" s="1231"/>
      <c r="BE75" s="1231"/>
      <c r="BF75" s="1231"/>
      <c r="BG75" s="1231"/>
      <c r="BH75" s="1231"/>
      <c r="BI75" s="1231"/>
      <c r="BJ75" s="1231"/>
      <c r="BK75" s="1231"/>
      <c r="BL75" s="1231"/>
      <c r="BM75" s="1231"/>
      <c r="BN75" s="1231"/>
      <c r="BO75" s="1231"/>
      <c r="BP75" s="1228">
        <v>4.0999999999999996</v>
      </c>
      <c r="BQ75" s="1228"/>
      <c r="BR75" s="1228"/>
      <c r="BS75" s="1228"/>
      <c r="BT75" s="1228"/>
      <c r="BU75" s="1228"/>
      <c r="BV75" s="1228"/>
      <c r="BW75" s="1228"/>
      <c r="BX75" s="1228">
        <v>3.5</v>
      </c>
      <c r="BY75" s="1228"/>
      <c r="BZ75" s="1228"/>
      <c r="CA75" s="1228"/>
      <c r="CB75" s="1228"/>
      <c r="CC75" s="1228"/>
      <c r="CD75" s="1228"/>
      <c r="CE75" s="1228"/>
      <c r="CF75" s="1228">
        <v>2.9</v>
      </c>
      <c r="CG75" s="1228"/>
      <c r="CH75" s="1228"/>
      <c r="CI75" s="1228"/>
      <c r="CJ75" s="1228"/>
      <c r="CK75" s="1228"/>
      <c r="CL75" s="1228"/>
      <c r="CM75" s="1228"/>
      <c r="CN75" s="1228">
        <v>2.5</v>
      </c>
      <c r="CO75" s="1228"/>
      <c r="CP75" s="1228"/>
      <c r="CQ75" s="1228"/>
      <c r="CR75" s="1228"/>
      <c r="CS75" s="1228"/>
      <c r="CT75" s="1228"/>
      <c r="CU75" s="1228"/>
      <c r="CV75" s="1228">
        <v>2.5</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589</v>
      </c>
      <c r="AO77" s="1233"/>
      <c r="AP77" s="1233"/>
      <c r="AQ77" s="1233"/>
      <c r="AR77" s="1233"/>
      <c r="AS77" s="1233"/>
      <c r="AT77" s="1233"/>
      <c r="AU77" s="1233"/>
      <c r="AV77" s="1233"/>
      <c r="AW77" s="1233"/>
      <c r="AX77" s="1233"/>
      <c r="AY77" s="1233"/>
      <c r="AZ77" s="1233"/>
      <c r="BA77" s="1233"/>
      <c r="BB77" s="1231" t="s">
        <v>587</v>
      </c>
      <c r="BC77" s="1231"/>
      <c r="BD77" s="1231"/>
      <c r="BE77" s="1231"/>
      <c r="BF77" s="1231"/>
      <c r="BG77" s="1231"/>
      <c r="BH77" s="1231"/>
      <c r="BI77" s="1231"/>
      <c r="BJ77" s="1231"/>
      <c r="BK77" s="1231"/>
      <c r="BL77" s="1231"/>
      <c r="BM77" s="1231"/>
      <c r="BN77" s="1231"/>
      <c r="BO77" s="1231"/>
      <c r="BP77" s="1228">
        <v>31.5</v>
      </c>
      <c r="BQ77" s="1228"/>
      <c r="BR77" s="1228"/>
      <c r="BS77" s="1228"/>
      <c r="BT77" s="1228"/>
      <c r="BU77" s="1228"/>
      <c r="BV77" s="1228"/>
      <c r="BW77" s="1228"/>
      <c r="BX77" s="1228">
        <v>23.4</v>
      </c>
      <c r="BY77" s="1228"/>
      <c r="BZ77" s="1228"/>
      <c r="CA77" s="1228"/>
      <c r="CB77" s="1228"/>
      <c r="CC77" s="1228"/>
      <c r="CD77" s="1228"/>
      <c r="CE77" s="1228"/>
      <c r="CF77" s="1228">
        <v>18.2</v>
      </c>
      <c r="CG77" s="1228"/>
      <c r="CH77" s="1228"/>
      <c r="CI77" s="1228"/>
      <c r="CJ77" s="1228"/>
      <c r="CK77" s="1228"/>
      <c r="CL77" s="1228"/>
      <c r="CM77" s="1228"/>
      <c r="CN77" s="1228">
        <v>17.100000000000001</v>
      </c>
      <c r="CO77" s="1228"/>
      <c r="CP77" s="1228"/>
      <c r="CQ77" s="1228"/>
      <c r="CR77" s="1228"/>
      <c r="CS77" s="1228"/>
      <c r="CT77" s="1228"/>
      <c r="CU77" s="1228"/>
      <c r="CV77" s="1228">
        <v>16.600000000000001</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592</v>
      </c>
      <c r="BC79" s="1231"/>
      <c r="BD79" s="1231"/>
      <c r="BE79" s="1231"/>
      <c r="BF79" s="1231"/>
      <c r="BG79" s="1231"/>
      <c r="BH79" s="1231"/>
      <c r="BI79" s="1231"/>
      <c r="BJ79" s="1231"/>
      <c r="BK79" s="1231"/>
      <c r="BL79" s="1231"/>
      <c r="BM79" s="1231"/>
      <c r="BN79" s="1231"/>
      <c r="BO79" s="1231"/>
      <c r="BP79" s="1228">
        <v>5.4</v>
      </c>
      <c r="BQ79" s="1228"/>
      <c r="BR79" s="1228"/>
      <c r="BS79" s="1228"/>
      <c r="BT79" s="1228"/>
      <c r="BU79" s="1228"/>
      <c r="BV79" s="1228"/>
      <c r="BW79" s="1228"/>
      <c r="BX79" s="1228">
        <v>5.2</v>
      </c>
      <c r="BY79" s="1228"/>
      <c r="BZ79" s="1228"/>
      <c r="CA79" s="1228"/>
      <c r="CB79" s="1228"/>
      <c r="CC79" s="1228"/>
      <c r="CD79" s="1228"/>
      <c r="CE79" s="1228"/>
      <c r="CF79" s="1228">
        <v>5.2</v>
      </c>
      <c r="CG79" s="1228"/>
      <c r="CH79" s="1228"/>
      <c r="CI79" s="1228"/>
      <c r="CJ79" s="1228"/>
      <c r="CK79" s="1228"/>
      <c r="CL79" s="1228"/>
      <c r="CM79" s="1228"/>
      <c r="CN79" s="1228">
        <v>5.2</v>
      </c>
      <c r="CO79" s="1228"/>
      <c r="CP79" s="1228"/>
      <c r="CQ79" s="1228"/>
      <c r="CR79" s="1228"/>
      <c r="CS79" s="1228"/>
      <c r="CT79" s="1228"/>
      <c r="CU79" s="1228"/>
      <c r="CV79" s="1228">
        <v>5.2</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4d7scgt5yKSoNatRXEotERKs/5WrBBUoTIaYD6m4QDrkg7mfpt6xKIckWdvA7FVEzrU5OLjUs9DP6upkzD9FBA==" saltValue="KYv4p/X3kJxIGsQcNZKtB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6FD6E-4854-4443-B3D9-4A90C2963659}">
  <sheetPr>
    <pageSetUpPr fitToPage="1"/>
  </sheetPr>
  <dimension ref="A1:DR125"/>
  <sheetViews>
    <sheetView showGridLines="0" tabSelected="1" topLeftCell="A85" zoomScale="85" zoomScaleNormal="85" zoomScaleSheetLayoutView="70" workbookViewId="0">
      <selection activeCell="AD64" sqref="AD6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LNDGQPVbP0L15h8usJtGFAHCNSzdxsyrCkfu3bYKonf4CxPg82nVOtw1POd1yqy1WGrPrUa509GvB1G0q0H6Pg==" saltValue="AkOLUb19+kdKQNeKmIjnJw=="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301BB-E5AB-497E-B0AB-76A33F40E4FC}">
  <sheetPr>
    <pageSetUpPr fitToPage="1"/>
  </sheetPr>
  <dimension ref="A1:DR125"/>
  <sheetViews>
    <sheetView showGridLines="0" topLeftCell="F103" zoomScale="110" zoomScaleNormal="110" zoomScaleSheetLayoutView="55" workbookViewId="0">
      <selection activeCell="B114" sqref="B114"/>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483</v>
      </c>
    </row>
  </sheetData>
  <sheetProtection algorithmName="SHA-512" hashValue="R6hWFRNdb8GlHUvoV04yXDa98yePX4/IAZ1hjCqxlEwIUlXIJNSeTVMaHw2wbxnSTTQWKnZBg3ce0uG3S9hLlQ==" saltValue="QtDdrhP1iUaTaVEqH6/3Z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532</v>
      </c>
      <c r="G2" s="137"/>
      <c r="H2" s="138"/>
    </row>
    <row r="3" spans="1:8" x14ac:dyDescent="0.15">
      <c r="A3" s="134" t="s">
        <v>525</v>
      </c>
      <c r="B3" s="139"/>
      <c r="C3" s="140"/>
      <c r="D3" s="141">
        <v>75519</v>
      </c>
      <c r="E3" s="142"/>
      <c r="F3" s="143">
        <v>52191</v>
      </c>
      <c r="G3" s="144"/>
      <c r="H3" s="145"/>
    </row>
    <row r="4" spans="1:8" x14ac:dyDescent="0.15">
      <c r="A4" s="146"/>
      <c r="B4" s="147"/>
      <c r="C4" s="148"/>
      <c r="D4" s="149">
        <v>45914</v>
      </c>
      <c r="E4" s="150"/>
      <c r="F4" s="151">
        <v>26807</v>
      </c>
      <c r="G4" s="152"/>
      <c r="H4" s="153"/>
    </row>
    <row r="5" spans="1:8" x14ac:dyDescent="0.15">
      <c r="A5" s="134" t="s">
        <v>527</v>
      </c>
      <c r="B5" s="139"/>
      <c r="C5" s="140"/>
      <c r="D5" s="141">
        <v>44821</v>
      </c>
      <c r="E5" s="142"/>
      <c r="F5" s="143">
        <v>48105</v>
      </c>
      <c r="G5" s="144"/>
      <c r="H5" s="145"/>
    </row>
    <row r="6" spans="1:8" x14ac:dyDescent="0.15">
      <c r="A6" s="146"/>
      <c r="B6" s="147"/>
      <c r="C6" s="148"/>
      <c r="D6" s="149">
        <v>19247</v>
      </c>
      <c r="E6" s="150"/>
      <c r="F6" s="151">
        <v>24072</v>
      </c>
      <c r="G6" s="152"/>
      <c r="H6" s="153"/>
    </row>
    <row r="7" spans="1:8" x14ac:dyDescent="0.15">
      <c r="A7" s="134" t="s">
        <v>528</v>
      </c>
      <c r="B7" s="139"/>
      <c r="C7" s="140"/>
      <c r="D7" s="141">
        <v>51105</v>
      </c>
      <c r="E7" s="142"/>
      <c r="F7" s="143">
        <v>47446</v>
      </c>
      <c r="G7" s="144"/>
      <c r="H7" s="145"/>
    </row>
    <row r="8" spans="1:8" x14ac:dyDescent="0.15">
      <c r="A8" s="146"/>
      <c r="B8" s="147"/>
      <c r="C8" s="148"/>
      <c r="D8" s="149">
        <v>23975</v>
      </c>
      <c r="E8" s="150"/>
      <c r="F8" s="151">
        <v>24371</v>
      </c>
      <c r="G8" s="152"/>
      <c r="H8" s="153"/>
    </row>
    <row r="9" spans="1:8" x14ac:dyDescent="0.15">
      <c r="A9" s="134" t="s">
        <v>529</v>
      </c>
      <c r="B9" s="139"/>
      <c r="C9" s="140"/>
      <c r="D9" s="141">
        <v>36184</v>
      </c>
      <c r="E9" s="142"/>
      <c r="F9" s="143">
        <v>48387</v>
      </c>
      <c r="G9" s="144"/>
      <c r="H9" s="145"/>
    </row>
    <row r="10" spans="1:8" x14ac:dyDescent="0.15">
      <c r="A10" s="146"/>
      <c r="B10" s="147"/>
      <c r="C10" s="148"/>
      <c r="D10" s="149">
        <v>23207</v>
      </c>
      <c r="E10" s="150"/>
      <c r="F10" s="151">
        <v>25592</v>
      </c>
      <c r="G10" s="152"/>
      <c r="H10" s="153"/>
    </row>
    <row r="11" spans="1:8" x14ac:dyDescent="0.15">
      <c r="A11" s="134" t="s">
        <v>530</v>
      </c>
      <c r="B11" s="139"/>
      <c r="C11" s="140"/>
      <c r="D11" s="141">
        <v>55088</v>
      </c>
      <c r="E11" s="142"/>
      <c r="F11" s="143">
        <v>49684</v>
      </c>
      <c r="G11" s="144"/>
      <c r="H11" s="145"/>
    </row>
    <row r="12" spans="1:8" x14ac:dyDescent="0.15">
      <c r="A12" s="146"/>
      <c r="B12" s="147"/>
      <c r="C12" s="154"/>
      <c r="D12" s="149">
        <v>35474</v>
      </c>
      <c r="E12" s="150"/>
      <c r="F12" s="151">
        <v>28303</v>
      </c>
      <c r="G12" s="152"/>
      <c r="H12" s="153"/>
    </row>
    <row r="13" spans="1:8" x14ac:dyDescent="0.15">
      <c r="A13" s="134"/>
      <c r="B13" s="139"/>
      <c r="C13" s="140"/>
      <c r="D13" s="141">
        <v>52543</v>
      </c>
      <c r="E13" s="142"/>
      <c r="F13" s="143">
        <v>49163</v>
      </c>
      <c r="G13" s="155"/>
      <c r="H13" s="145"/>
    </row>
    <row r="14" spans="1:8" x14ac:dyDescent="0.15">
      <c r="A14" s="146"/>
      <c r="B14" s="147"/>
      <c r="C14" s="148"/>
      <c r="D14" s="149">
        <v>29563</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8.98</v>
      </c>
      <c r="C19" s="156">
        <f>ROUND(VALUE(SUBSTITUTE(実質収支比率等に係る経年分析!G$48,"▲","-")),2)</f>
        <v>9.75</v>
      </c>
      <c r="D19" s="156">
        <f>ROUND(VALUE(SUBSTITUTE(実質収支比率等に係る経年分析!H$48,"▲","-")),2)</f>
        <v>8.9600000000000009</v>
      </c>
      <c r="E19" s="156">
        <f>ROUND(VALUE(SUBSTITUTE(実質収支比率等に係る経年分析!I$48,"▲","-")),2)</f>
        <v>8.3000000000000007</v>
      </c>
      <c r="F19" s="156">
        <f>ROUND(VALUE(SUBSTITUTE(実質収支比率等に係る経年分析!J$48,"▲","-")),2)</f>
        <v>6.96</v>
      </c>
    </row>
    <row r="20" spans="1:11" x14ac:dyDescent="0.15">
      <c r="A20" s="156" t="s">
        <v>53</v>
      </c>
      <c r="B20" s="156">
        <f>ROUND(VALUE(SUBSTITUTE(実質収支比率等に係る経年分析!F$47,"▲","-")),2)</f>
        <v>7.83</v>
      </c>
      <c r="C20" s="156">
        <f>ROUND(VALUE(SUBSTITUTE(実質収支比率等に係る経年分析!G$47,"▲","-")),2)</f>
        <v>9.5399999999999991</v>
      </c>
      <c r="D20" s="156">
        <f>ROUND(VALUE(SUBSTITUTE(実質収支比率等に係る経年分析!H$47,"▲","-")),2)</f>
        <v>10.92</v>
      </c>
      <c r="E20" s="156">
        <f>ROUND(VALUE(SUBSTITUTE(実質収支比率等に係る経年分析!I$47,"▲","-")),2)</f>
        <v>11.86</v>
      </c>
      <c r="F20" s="156">
        <f>ROUND(VALUE(SUBSTITUTE(実質収支比率等に係る経年分析!J$47,"▲","-")),2)</f>
        <v>10.95</v>
      </c>
    </row>
    <row r="21" spans="1:11" x14ac:dyDescent="0.15">
      <c r="A21" s="156" t="s">
        <v>54</v>
      </c>
      <c r="B21" s="156">
        <f>IF(ISNUMBER(VALUE(SUBSTITUTE(実質収支比率等に係る経年分析!F$49,"▲","-"))),ROUND(VALUE(SUBSTITUTE(実質収支比率等に係る経年分析!F$49,"▲","-")),2),NA())</f>
        <v>-0.57999999999999996</v>
      </c>
      <c r="C21" s="156">
        <f>IF(ISNUMBER(VALUE(SUBSTITUTE(実質収支比率等に係る経年分析!G$49,"▲","-"))),ROUND(VALUE(SUBSTITUTE(実質収支比率等に係る経年分析!G$49,"▲","-")),2),NA())</f>
        <v>3.52</v>
      </c>
      <c r="D21" s="156">
        <f>IF(ISNUMBER(VALUE(SUBSTITUTE(実質収支比率等に係る経年分析!H$49,"▲","-"))),ROUND(VALUE(SUBSTITUTE(実質収支比率等に係る経年分析!H$49,"▲","-")),2),NA())</f>
        <v>0.08</v>
      </c>
      <c r="E21" s="156">
        <f>IF(ISNUMBER(VALUE(SUBSTITUTE(実質収支比率等に係る経年分析!I$49,"▲","-"))),ROUND(VALUE(SUBSTITUTE(実質収支比率等に係る経年分析!I$49,"▲","-")),2),NA())</f>
        <v>0.59</v>
      </c>
      <c r="F21" s="156">
        <f>IF(ISNUMBER(VALUE(SUBSTITUTE(実質収支比率等に係る経年分析!J$49,"▲","-"))),ROUND(VALUE(SUBSTITUTE(実質収支比率等に係る経年分析!J$49,"▲","-")),2),NA())</f>
        <v>-1.86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0.57999999999999996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0.31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0.32</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介護保険事業特別会計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1.6</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1.06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1.74</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1.37</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0.42</v>
      </c>
    </row>
    <row r="30" spans="1:11" x14ac:dyDescent="0.15">
      <c r="A30" s="157" t="str">
        <f>IF(連結実質赤字比率に係る赤字・黒字の構成分析!C$40="",NA(),連結実質赤字比率に係る赤字・黒字の構成分析!C$40)</f>
        <v>中央卸売市場事業会計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1.1499999999999999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1.1100000000000001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1.26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1.39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1.5</v>
      </c>
    </row>
    <row r="31" spans="1:11" x14ac:dyDescent="0.15">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2.96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2.48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2.04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1.79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1.65</v>
      </c>
    </row>
    <row r="32" spans="1:11" x14ac:dyDescent="0.15">
      <c r="A32" s="157" t="str">
        <f>IF(連結実質赤字比率に係る赤字・黒字の構成分析!C$38="",NA(),連結実質赤字比率に係る赤字・黒字の構成分析!C$38)</f>
        <v>競輪事業特別会計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1.71</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2.19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2.87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2.79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2.71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2.12</v>
      </c>
    </row>
    <row r="34" spans="1:16" x14ac:dyDescent="0.15">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3.77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3.44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2.75</v>
      </c>
    </row>
    <row r="35" spans="1:16" x14ac:dyDescent="0.15">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6.67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7.32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5.75</v>
      </c>
    </row>
    <row r="36" spans="1:16" x14ac:dyDescent="0.15">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8.67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8.2200000000000006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6.91</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12480</v>
      </c>
      <c r="E42" s="158"/>
      <c r="F42" s="158"/>
      <c r="G42" s="158">
        <f>'実質公債費比率（分子）の構造'!L$52</f>
        <v>12477</v>
      </c>
      <c r="H42" s="158"/>
      <c r="I42" s="158"/>
      <c r="J42" s="158">
        <f>'実質公債費比率（分子）の構造'!M$52</f>
        <v>12618</v>
      </c>
      <c r="K42" s="158"/>
      <c r="L42" s="158"/>
      <c r="M42" s="158">
        <f>'実質公債費比率（分子）の構造'!N$52</f>
        <v>12637</v>
      </c>
      <c r="N42" s="158"/>
      <c r="O42" s="158"/>
      <c r="P42" s="158">
        <f>'実質公債費比率（分子）の構造'!O$52</f>
        <v>12397</v>
      </c>
    </row>
    <row r="43" spans="1:16" x14ac:dyDescent="0.15">
      <c r="A43" s="158" t="s">
        <v>16</v>
      </c>
      <c r="B43" s="158">
        <f>'実質公債費比率（分子）の構造'!K$51</f>
        <v>1</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5</v>
      </c>
      <c r="O43" s="158"/>
      <c r="P43" s="158"/>
    </row>
    <row r="44" spans="1:16" x14ac:dyDescent="0.15">
      <c r="A44" s="158" t="s">
        <v>62</v>
      </c>
      <c r="B44" s="158">
        <f>'実質公債費比率（分子）の構造'!K$50</f>
        <v>9</v>
      </c>
      <c r="C44" s="158"/>
      <c r="D44" s="158"/>
      <c r="E44" s="158">
        <f>'実質公債費比率（分子）の構造'!L$50</f>
        <v>10</v>
      </c>
      <c r="F44" s="158"/>
      <c r="G44" s="158"/>
      <c r="H44" s="158">
        <f>'実質公債費比率（分子）の構造'!M$50</f>
        <v>12</v>
      </c>
      <c r="I44" s="158"/>
      <c r="J44" s="158"/>
      <c r="K44" s="158">
        <f>'実質公債費比率（分子）の構造'!N$50</f>
        <v>8</v>
      </c>
      <c r="L44" s="158"/>
      <c r="M44" s="158"/>
      <c r="N44" s="158" t="str">
        <f>'実質公債費比率（分子）の構造'!O$50</f>
        <v>-</v>
      </c>
      <c r="O44" s="158"/>
      <c r="P44" s="158"/>
    </row>
    <row r="45" spans="1:16" x14ac:dyDescent="0.15">
      <c r="A45" s="158" t="s">
        <v>63</v>
      </c>
      <c r="B45" s="158">
        <f>'実質公債費比率（分子）の構造'!K$49</f>
        <v>30</v>
      </c>
      <c r="C45" s="158"/>
      <c r="D45" s="158"/>
      <c r="E45" s="158">
        <f>'実質公債費比率（分子）の構造'!L$49</f>
        <v>38</v>
      </c>
      <c r="F45" s="158"/>
      <c r="G45" s="158"/>
      <c r="H45" s="158">
        <f>'実質公債費比率（分子）の構造'!M$49</f>
        <v>50</v>
      </c>
      <c r="I45" s="158"/>
      <c r="J45" s="158"/>
      <c r="K45" s="158">
        <f>'実質公債費比率（分子）の構造'!N$49</f>
        <v>53</v>
      </c>
      <c r="L45" s="158"/>
      <c r="M45" s="158"/>
      <c r="N45" s="158">
        <f>'実質公債費比率（分子）の構造'!O$49</f>
        <v>73</v>
      </c>
      <c r="O45" s="158"/>
      <c r="P45" s="158"/>
    </row>
    <row r="46" spans="1:16" x14ac:dyDescent="0.15">
      <c r="A46" s="158" t="s">
        <v>64</v>
      </c>
      <c r="B46" s="158">
        <f>'実質公債費比率（分子）の構造'!K$48</f>
        <v>2664</v>
      </c>
      <c r="C46" s="158"/>
      <c r="D46" s="158"/>
      <c r="E46" s="158">
        <f>'実質公債費比率（分子）の構造'!L$48</f>
        <v>2411</v>
      </c>
      <c r="F46" s="158"/>
      <c r="G46" s="158"/>
      <c r="H46" s="158">
        <f>'実質公債費比率（分子）の構造'!M$48</f>
        <v>1909</v>
      </c>
      <c r="I46" s="158"/>
      <c r="J46" s="158"/>
      <c r="K46" s="158">
        <f>'実質公債費比率（分子）の構造'!N$48</f>
        <v>1823</v>
      </c>
      <c r="L46" s="158"/>
      <c r="M46" s="158"/>
      <c r="N46" s="158">
        <f>'実質公債費比率（分子）の構造'!O$48</f>
        <v>1996</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12530</v>
      </c>
      <c r="C49" s="158"/>
      <c r="D49" s="158"/>
      <c r="E49" s="158">
        <f>'実質公債費比率（分子）の構造'!L$45</f>
        <v>12372</v>
      </c>
      <c r="F49" s="158"/>
      <c r="G49" s="158"/>
      <c r="H49" s="158">
        <f>'実質公債費比率（分子）の構造'!M$45</f>
        <v>12383</v>
      </c>
      <c r="I49" s="158"/>
      <c r="J49" s="158"/>
      <c r="K49" s="158">
        <f>'実質公債費比率（分子）の構造'!N$45</f>
        <v>12704</v>
      </c>
      <c r="L49" s="158"/>
      <c r="M49" s="158"/>
      <c r="N49" s="158">
        <f>'実質公債費比率（分子）の構造'!O$45</f>
        <v>12795</v>
      </c>
      <c r="O49" s="158"/>
      <c r="P49" s="158"/>
    </row>
    <row r="50" spans="1:16" x14ac:dyDescent="0.15">
      <c r="A50" s="158" t="s">
        <v>67</v>
      </c>
      <c r="B50" s="158" t="e">
        <f>NA()</f>
        <v>#N/A</v>
      </c>
      <c r="C50" s="158">
        <f>IF(ISNUMBER('実質公債費比率（分子）の構造'!K$53),'実質公債費比率（分子）の構造'!K$53,NA())</f>
        <v>2754</v>
      </c>
      <c r="D50" s="158" t="e">
        <f>NA()</f>
        <v>#N/A</v>
      </c>
      <c r="E50" s="158" t="e">
        <f>NA()</f>
        <v>#N/A</v>
      </c>
      <c r="F50" s="158">
        <f>IF(ISNUMBER('実質公債費比率（分子）の構造'!L$53),'実質公債費比率（分子）の構造'!L$53,NA())</f>
        <v>2354</v>
      </c>
      <c r="G50" s="158" t="e">
        <f>NA()</f>
        <v>#N/A</v>
      </c>
      <c r="H50" s="158" t="e">
        <f>NA()</f>
        <v>#N/A</v>
      </c>
      <c r="I50" s="158">
        <f>IF(ISNUMBER('実質公債費比率（分子）の構造'!M$53),'実質公債費比率（分子）の構造'!M$53,NA())</f>
        <v>1736</v>
      </c>
      <c r="J50" s="158" t="e">
        <f>NA()</f>
        <v>#N/A</v>
      </c>
      <c r="K50" s="158" t="e">
        <f>NA()</f>
        <v>#N/A</v>
      </c>
      <c r="L50" s="158">
        <f>IF(ISNUMBER('実質公債費比率（分子）の構造'!N$53),'実質公債費比率（分子）の構造'!N$53,NA())</f>
        <v>1951</v>
      </c>
      <c r="M50" s="158" t="e">
        <f>NA()</f>
        <v>#N/A</v>
      </c>
      <c r="N50" s="158" t="e">
        <f>NA()</f>
        <v>#N/A</v>
      </c>
      <c r="O50" s="158">
        <f>IF(ISNUMBER('実質公債費比率（分子）の構造'!O$53),'実質公債費比率（分子）の構造'!O$53,NA())</f>
        <v>2472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137035</v>
      </c>
      <c r="E56" s="157"/>
      <c r="F56" s="157"/>
      <c r="G56" s="157">
        <f>'将来負担比率（分子）の構造'!J$52</f>
        <v>138673</v>
      </c>
      <c r="H56" s="157"/>
      <c r="I56" s="157"/>
      <c r="J56" s="157">
        <f>'将来負担比率（分子）の構造'!K$52</f>
        <v>136684</v>
      </c>
      <c r="K56" s="157"/>
      <c r="L56" s="157"/>
      <c r="M56" s="157">
        <f>'将来負担比率（分子）の構造'!L$52</f>
        <v>133899</v>
      </c>
      <c r="N56" s="157"/>
      <c r="O56" s="157"/>
      <c r="P56" s="157">
        <f>'将来負担比率（分子）の構造'!M$52</f>
        <v>130273</v>
      </c>
    </row>
    <row r="57" spans="1:16" x14ac:dyDescent="0.15">
      <c r="A57" s="157" t="s">
        <v>42</v>
      </c>
      <c r="B57" s="157"/>
      <c r="C57" s="157"/>
      <c r="D57" s="157">
        <f>'将来負担比率（分子）の構造'!I$51</f>
        <v>32935</v>
      </c>
      <c r="E57" s="157"/>
      <c r="F57" s="157"/>
      <c r="G57" s="157">
        <f>'将来負担比率（分子）の構造'!J$51</f>
        <v>34170</v>
      </c>
      <c r="H57" s="157"/>
      <c r="I57" s="157"/>
      <c r="J57" s="157">
        <f>'将来負担比率（分子）の構造'!K$51</f>
        <v>35440</v>
      </c>
      <c r="K57" s="157"/>
      <c r="L57" s="157"/>
      <c r="M57" s="157">
        <f>'将来負担比率（分子）の構造'!L$51</f>
        <v>34399</v>
      </c>
      <c r="N57" s="157"/>
      <c r="O57" s="157"/>
      <c r="P57" s="157">
        <f>'将来負担比率（分子）の構造'!M$51</f>
        <v>34216</v>
      </c>
    </row>
    <row r="58" spans="1:16" x14ac:dyDescent="0.15">
      <c r="A58" s="157" t="s">
        <v>41</v>
      </c>
      <c r="B58" s="157"/>
      <c r="C58" s="157"/>
      <c r="D58" s="157">
        <f>'将来負担比率（分子）の構造'!I$50</f>
        <v>23081</v>
      </c>
      <c r="E58" s="157"/>
      <c r="F58" s="157"/>
      <c r="G58" s="157">
        <f>'将来負担比率（分子）の構造'!J$50</f>
        <v>28384</v>
      </c>
      <c r="H58" s="157"/>
      <c r="I58" s="157"/>
      <c r="J58" s="157">
        <f>'将来負担比率（分子）の構造'!K$50</f>
        <v>29724</v>
      </c>
      <c r="K58" s="157"/>
      <c r="L58" s="157"/>
      <c r="M58" s="157">
        <f>'将来負担比率（分子）の構造'!L$50</f>
        <v>30008</v>
      </c>
      <c r="N58" s="157"/>
      <c r="O58" s="157"/>
      <c r="P58" s="157">
        <f>'将来負担比率（分子）の構造'!M$50</f>
        <v>29097</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16468</v>
      </c>
      <c r="C62" s="157"/>
      <c r="D62" s="157"/>
      <c r="E62" s="157">
        <f>'将来負担比率（分子）の構造'!J$45</f>
        <v>16588</v>
      </c>
      <c r="F62" s="157"/>
      <c r="G62" s="157"/>
      <c r="H62" s="157">
        <f>'将来負担比率（分子）の構造'!K$45</f>
        <v>16729</v>
      </c>
      <c r="I62" s="157"/>
      <c r="J62" s="157"/>
      <c r="K62" s="157">
        <f>'将来負担比率（分子）の構造'!L$45</f>
        <v>17360</v>
      </c>
      <c r="L62" s="157"/>
      <c r="M62" s="157"/>
      <c r="N62" s="157">
        <f>'将来負担比率（分子）の構造'!M$45</f>
        <v>17184</v>
      </c>
      <c r="O62" s="157"/>
      <c r="P62" s="157"/>
    </row>
    <row r="63" spans="1:16" x14ac:dyDescent="0.15">
      <c r="A63" s="157" t="s">
        <v>34</v>
      </c>
      <c r="B63" s="157">
        <f>'将来負担比率（分子）の構造'!I$44</f>
        <v>504</v>
      </c>
      <c r="C63" s="157"/>
      <c r="D63" s="157"/>
      <c r="E63" s="157">
        <f>'将来負担比率（分子）の構造'!J$44</f>
        <v>587</v>
      </c>
      <c r="F63" s="157"/>
      <c r="G63" s="157"/>
      <c r="H63" s="157">
        <f>'将来負担比率（分子）の構造'!K$44</f>
        <v>535</v>
      </c>
      <c r="I63" s="157"/>
      <c r="J63" s="157"/>
      <c r="K63" s="157">
        <f>'将来負担比率（分子）の構造'!L$44</f>
        <v>450</v>
      </c>
      <c r="L63" s="157"/>
      <c r="M63" s="157"/>
      <c r="N63" s="157">
        <f>'将来負担比率（分子）の構造'!M$44</f>
        <v>596</v>
      </c>
      <c r="O63" s="157"/>
      <c r="P63" s="157"/>
    </row>
    <row r="64" spans="1:16" x14ac:dyDescent="0.15">
      <c r="A64" s="157" t="s">
        <v>33</v>
      </c>
      <c r="B64" s="157">
        <f>'将来負担比率（分子）の構造'!I$43</f>
        <v>24264</v>
      </c>
      <c r="C64" s="157"/>
      <c r="D64" s="157"/>
      <c r="E64" s="157">
        <f>'将来負担比率（分子）の構造'!J$43</f>
        <v>22128</v>
      </c>
      <c r="F64" s="157"/>
      <c r="G64" s="157"/>
      <c r="H64" s="157">
        <f>'将来負担比率（分子）の構造'!K$43</f>
        <v>20799</v>
      </c>
      <c r="I64" s="157"/>
      <c r="J64" s="157"/>
      <c r="K64" s="157">
        <f>'将来負担比率（分子）の構造'!L$43</f>
        <v>20546</v>
      </c>
      <c r="L64" s="157"/>
      <c r="M64" s="157"/>
      <c r="N64" s="157">
        <f>'将来負担比率（分子）の構造'!M$43</f>
        <v>19515</v>
      </c>
      <c r="O64" s="157"/>
      <c r="P64" s="157"/>
    </row>
    <row r="65" spans="1:16" x14ac:dyDescent="0.15">
      <c r="A65" s="157" t="s">
        <v>32</v>
      </c>
      <c r="B65" s="157">
        <f>'将来負担比率（分子）の構造'!I$42</f>
        <v>1626</v>
      </c>
      <c r="C65" s="157"/>
      <c r="D65" s="157"/>
      <c r="E65" s="157">
        <f>'将来負担比率（分子）の構造'!J$42</f>
        <v>1583</v>
      </c>
      <c r="F65" s="157"/>
      <c r="G65" s="157"/>
      <c r="H65" s="157">
        <f>'将来負担比率（分子）の構造'!K$42</f>
        <v>1431</v>
      </c>
      <c r="I65" s="157"/>
      <c r="J65" s="157"/>
      <c r="K65" s="157">
        <f>'将来負担比率（分子）の構造'!L$42</f>
        <v>1654</v>
      </c>
      <c r="L65" s="157"/>
      <c r="M65" s="157"/>
      <c r="N65" s="157">
        <f>'将来負担比率（分子）の構造'!M$42</f>
        <v>1992</v>
      </c>
      <c r="O65" s="157"/>
      <c r="P65" s="157"/>
    </row>
    <row r="66" spans="1:16" x14ac:dyDescent="0.15">
      <c r="A66" s="157" t="s">
        <v>31</v>
      </c>
      <c r="B66" s="157">
        <f>'将来負担比率（分子）の構造'!I$41</f>
        <v>145285</v>
      </c>
      <c r="C66" s="157"/>
      <c r="D66" s="157"/>
      <c r="E66" s="157">
        <f>'将来負担比率（分子）の構造'!J$41</f>
        <v>148023</v>
      </c>
      <c r="F66" s="157"/>
      <c r="G66" s="157"/>
      <c r="H66" s="157">
        <f>'将来負担比率（分子）の構造'!K$41</f>
        <v>148841</v>
      </c>
      <c r="I66" s="157"/>
      <c r="J66" s="157"/>
      <c r="K66" s="157">
        <f>'将来負担比率（分子）の構造'!L$41</f>
        <v>145188</v>
      </c>
      <c r="L66" s="157"/>
      <c r="M66" s="157"/>
      <c r="N66" s="157">
        <f>'将来負担比率（分子）の構造'!M$41</f>
        <v>144873</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9691</v>
      </c>
      <c r="C72" s="161">
        <f>基金残高に係る経年分析!G55</f>
        <v>10692</v>
      </c>
      <c r="D72" s="161">
        <f>基金残高に係る経年分析!H55</f>
        <v>10070</v>
      </c>
    </row>
    <row r="73" spans="1:16" x14ac:dyDescent="0.15">
      <c r="A73" s="160" t="s">
        <v>74</v>
      </c>
      <c r="B73" s="161" t="str">
        <f>基金残高に係る経年分析!F56</f>
        <v>-</v>
      </c>
      <c r="C73" s="161" t="str">
        <f>基金残高に係る経年分析!G56</f>
        <v>-</v>
      </c>
      <c r="D73" s="161" t="str">
        <f>基金残高に係る経年分析!H56</f>
        <v>-</v>
      </c>
    </row>
    <row r="74" spans="1:16" x14ac:dyDescent="0.15">
      <c r="A74" s="160" t="s">
        <v>75</v>
      </c>
      <c r="B74" s="161">
        <f>基金残高に係る経年分析!F57</f>
        <v>15403</v>
      </c>
      <c r="C74" s="161">
        <f>基金残高に係る経年分析!G57</f>
        <v>15614</v>
      </c>
      <c r="D74" s="161">
        <f>基金残高に係る経年分析!H57</f>
        <v>15013</v>
      </c>
    </row>
  </sheetData>
  <sheetProtection algorithmName="SHA-512" hashValue="B6Vo6G3EiQ4Al4nRuiYuJGHMjGGD6SzlLvR5+F6GH7dRPfAlW4uFT+990Ey4Pv8fzb01D76Y2mXH8pjd72NbaQ==" saltValue="LGKib/8fJ7e7CtgkAy+fp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和田　考司</cp:lastModifiedBy>
  <cp:lastPrinted>2026-03-12T01:48:31Z</cp:lastPrinted>
  <dcterms:created xsi:type="dcterms:W3CDTF">2026-02-23T06:47:35Z</dcterms:created>
  <dcterms:modified xsi:type="dcterms:W3CDTF">2026-09-28T01:31:38Z</dcterms:modified>
  <cp:category/>
</cp:coreProperties>
</file>